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0230" yWindow="-15" windowWidth="10275" windowHeight="7650" tabRatio="698" activeTab="1"/>
  </bookViews>
  <sheets>
    <sheet name="Bonos S-E CSR-EEP" sheetId="18" r:id="rId1"/>
    <sheet name="Bono Educación CSU" sheetId="21" r:id="rId2"/>
    <sheet name="Discapacidad EEP" sheetId="24" r:id="rId3"/>
    <sheet name="PAM CSR" sheetId="19" r:id="rId4"/>
    <sheet name="PAM CSU" sheetId="22" r:id="rId5"/>
    <sheet name="Veteranos" sheetId="9" r:id="rId6"/>
    <sheet name="PATI BM" sheetId="23" r:id="rId7"/>
    <sheet name="PATI IDA" sheetId="12" r:id="rId8"/>
    <sheet name="PATI 2" sheetId="13" r:id="rId9"/>
    <sheet name="PATI 3" sheetId="15" r:id="rId10"/>
    <sheet name="Hoja1" sheetId="1" state="hidden" r:id="rId11"/>
  </sheets>
  <externalReferences>
    <externalReference r:id="rId12"/>
  </externalReferences>
  <definedNames>
    <definedName name="_xlnm._FilterDatabase" localSheetId="1" hidden="1">'Bono Educación CSU'!$B$11:$C$27</definedName>
    <definedName name="_xlnm._FilterDatabase" localSheetId="0" hidden="1">'Bonos S-E CSR-EEP'!$A$15:$BA$134</definedName>
    <definedName name="_xlnm._FilterDatabase" localSheetId="2" hidden="1">'Discapacidad EEP'!$B$15:$L$48</definedName>
    <definedName name="_xlnm._FilterDatabase" localSheetId="3" hidden="1">'PAM CSR'!$B$15:$L$48</definedName>
    <definedName name="_xlnm._FilterDatabase" localSheetId="4" hidden="1">'PAM CSU'!$B$11:$C$26</definedName>
    <definedName name="_xlnm._FilterDatabase" localSheetId="8" hidden="1">'PATI 2'!$B$13:$D$24</definedName>
    <definedName name="_xlnm._FilterDatabase" localSheetId="9" hidden="1">'PATI 3'!$B$14:$K$16</definedName>
    <definedName name="_xlnm._FilterDatabase" localSheetId="6" hidden="1">'PATI BM'!$C$15:$BW$50</definedName>
    <definedName name="_xlnm._FilterDatabase" localSheetId="7" hidden="1">'PATI IDA'!$B$16:$BG$27</definedName>
    <definedName name="_xlnm.Print_Titles" localSheetId="0">'Bonos S-E CSR-EEP'!$15:$15</definedName>
    <definedName name="_xlnm.Print_Titles" localSheetId="2">'Discapacidad EEP'!$15:$15</definedName>
    <definedName name="_xlnm.Print_Titles" localSheetId="3">'PAM CSR'!$15:$15</definedName>
  </definedNames>
  <calcPr calcId="145621"/>
</workbook>
</file>

<file path=xl/calcChain.xml><?xml version="1.0" encoding="utf-8"?>
<calcChain xmlns="http://schemas.openxmlformats.org/spreadsheetml/2006/main">
  <c r="AV17" i="18" l="1"/>
  <c r="AV18" i="18"/>
  <c r="AV19" i="18"/>
  <c r="AV20" i="18"/>
  <c r="AV21" i="18"/>
  <c r="AV22" i="18"/>
  <c r="AV23" i="18"/>
  <c r="AV24" i="18"/>
  <c r="AV25" i="18"/>
  <c r="AV26" i="18"/>
  <c r="AV27" i="18"/>
  <c r="AV28" i="18"/>
  <c r="AV29" i="18"/>
  <c r="AV30" i="18"/>
  <c r="AV31" i="18"/>
  <c r="AV32" i="18"/>
  <c r="AV33" i="18"/>
  <c r="AV34" i="18"/>
  <c r="AV35" i="18"/>
  <c r="AV36" i="18"/>
  <c r="AV37" i="18"/>
  <c r="AV38" i="18"/>
  <c r="AV39" i="18"/>
  <c r="AV40" i="18"/>
  <c r="AV41" i="18"/>
  <c r="AV42" i="18"/>
  <c r="AV43" i="18"/>
  <c r="AV44" i="18"/>
  <c r="AV45" i="18"/>
  <c r="AV46" i="18"/>
  <c r="AV47" i="18"/>
  <c r="AV48" i="18"/>
  <c r="AV49" i="18"/>
  <c r="AV50" i="18"/>
  <c r="AV51" i="18"/>
  <c r="AV52" i="18"/>
  <c r="AV53" i="18"/>
  <c r="AV54" i="18"/>
  <c r="AV55" i="18"/>
  <c r="AV56" i="18"/>
  <c r="AV57" i="18"/>
  <c r="AV58" i="18"/>
  <c r="AV59" i="18"/>
  <c r="AV60" i="18"/>
  <c r="AV61" i="18"/>
  <c r="AV62" i="18"/>
  <c r="AV63" i="18"/>
  <c r="AV64" i="18"/>
  <c r="AV65" i="18"/>
  <c r="AV66" i="18"/>
  <c r="AV67" i="18"/>
  <c r="AV68" i="18"/>
  <c r="AV69" i="18"/>
  <c r="AV70" i="18"/>
  <c r="AV71" i="18"/>
  <c r="AV72" i="18"/>
  <c r="AV73" i="18"/>
  <c r="AV74" i="18"/>
  <c r="AV75" i="18"/>
  <c r="AV76" i="18"/>
  <c r="AV77" i="18"/>
  <c r="AV78" i="18"/>
  <c r="AV79" i="18"/>
  <c r="AV80" i="18"/>
  <c r="AV81" i="18"/>
  <c r="AV82" i="18"/>
  <c r="AV83" i="18"/>
  <c r="AV84" i="18"/>
  <c r="AV85" i="18"/>
  <c r="AV86" i="18"/>
  <c r="AV87" i="18"/>
  <c r="AV88" i="18"/>
  <c r="AV89" i="18"/>
  <c r="AV90" i="18"/>
  <c r="AV91" i="18"/>
  <c r="AV92" i="18"/>
  <c r="AV93" i="18"/>
  <c r="AV94" i="18"/>
  <c r="AV95" i="18"/>
  <c r="AV96" i="18"/>
  <c r="AV97" i="18"/>
  <c r="AV98" i="18"/>
  <c r="AV99" i="18"/>
  <c r="AV100" i="18"/>
  <c r="AV101" i="18"/>
  <c r="AV102" i="18"/>
  <c r="AV103" i="18"/>
  <c r="AV104" i="18"/>
  <c r="AV105" i="18"/>
  <c r="AV106" i="18"/>
  <c r="AV107" i="18"/>
  <c r="AV108" i="18"/>
  <c r="AV109" i="18"/>
  <c r="AV110" i="18"/>
  <c r="AV111" i="18"/>
  <c r="AV112" i="18"/>
  <c r="AV113" i="18"/>
  <c r="AV114" i="18"/>
  <c r="AV115" i="18"/>
  <c r="AV116" i="18"/>
  <c r="AV117" i="18"/>
  <c r="AV118" i="18"/>
  <c r="AV119" i="18"/>
  <c r="AV120" i="18"/>
  <c r="AV121" i="18"/>
  <c r="AV122" i="18"/>
  <c r="AV123" i="18"/>
  <c r="AV124" i="18"/>
  <c r="AV125" i="18"/>
  <c r="AV126" i="18"/>
  <c r="AV127" i="18"/>
  <c r="AV128" i="18"/>
  <c r="AV129" i="18"/>
  <c r="AV130" i="18"/>
  <c r="AV131" i="18"/>
  <c r="AV132" i="18"/>
  <c r="AV133" i="18"/>
  <c r="AV16" i="18"/>
  <c r="AV120" i="19"/>
  <c r="AV17" i="19"/>
  <c r="AV18" i="19"/>
  <c r="AV19" i="19"/>
  <c r="AV20" i="19"/>
  <c r="AV21" i="19"/>
  <c r="AV22" i="19"/>
  <c r="AV23" i="19"/>
  <c r="AV24" i="19"/>
  <c r="AV25" i="19"/>
  <c r="AV26" i="19"/>
  <c r="AV27" i="19"/>
  <c r="AV28" i="19"/>
  <c r="AV29" i="19"/>
  <c r="AV30" i="19"/>
  <c r="AV31" i="19"/>
  <c r="AV32" i="19"/>
  <c r="AV33" i="19"/>
  <c r="AV34" i="19"/>
  <c r="AV35" i="19"/>
  <c r="AV36" i="19"/>
  <c r="AV37" i="19"/>
  <c r="AV38" i="19"/>
  <c r="AV39" i="19"/>
  <c r="AV40" i="19"/>
  <c r="AV41" i="19"/>
  <c r="AV42" i="19"/>
  <c r="AV43" i="19"/>
  <c r="AV44" i="19"/>
  <c r="AV45" i="19"/>
  <c r="AV46" i="19"/>
  <c r="AV47" i="19"/>
  <c r="AV48" i="19"/>
  <c r="AV49" i="19"/>
  <c r="AV50" i="19"/>
  <c r="AV51" i="19"/>
  <c r="AV52" i="19"/>
  <c r="AV53" i="19"/>
  <c r="AV54" i="19"/>
  <c r="AV55" i="19"/>
  <c r="AV56" i="19"/>
  <c r="AV57" i="19"/>
  <c r="AV58" i="19"/>
  <c r="AV59" i="19"/>
  <c r="AV60" i="19"/>
  <c r="AV61" i="19"/>
  <c r="AV62" i="19"/>
  <c r="AV63" i="19"/>
  <c r="AV64" i="19"/>
  <c r="AV65" i="19"/>
  <c r="AV66" i="19"/>
  <c r="AV67" i="19"/>
  <c r="AV68" i="19"/>
  <c r="AV69" i="19"/>
  <c r="AV70" i="19"/>
  <c r="AV71" i="19"/>
  <c r="AV72" i="19"/>
  <c r="AV73" i="19"/>
  <c r="AV74" i="19"/>
  <c r="AV75" i="19"/>
  <c r="AV76" i="19"/>
  <c r="AV77" i="19"/>
  <c r="AV78" i="19"/>
  <c r="AV79" i="19"/>
  <c r="AV80" i="19"/>
  <c r="AV81" i="19"/>
  <c r="AV82" i="19"/>
  <c r="AV83" i="19"/>
  <c r="AV84" i="19"/>
  <c r="AV85" i="19"/>
  <c r="AV86" i="19"/>
  <c r="AV87" i="19"/>
  <c r="AV88" i="19"/>
  <c r="AV89" i="19"/>
  <c r="AV90" i="19"/>
  <c r="AV91" i="19"/>
  <c r="AV92" i="19"/>
  <c r="AV93" i="19"/>
  <c r="AV94" i="19"/>
  <c r="AV95" i="19"/>
  <c r="AV96" i="19"/>
  <c r="AV97" i="19"/>
  <c r="AV98" i="19"/>
  <c r="AV99" i="19"/>
  <c r="AV100" i="19"/>
  <c r="AV101" i="19"/>
  <c r="AV102" i="19"/>
  <c r="AV103" i="19"/>
  <c r="AV104" i="19"/>
  <c r="AV105" i="19"/>
  <c r="AV106" i="19"/>
  <c r="AV107" i="19"/>
  <c r="AV108" i="19"/>
  <c r="AV109" i="19"/>
  <c r="AV110" i="19"/>
  <c r="AV111" i="19"/>
  <c r="AV112" i="19"/>
  <c r="AV113" i="19"/>
  <c r="AV114" i="19"/>
  <c r="AV115" i="19"/>
  <c r="AV116" i="19"/>
  <c r="AV117" i="19"/>
  <c r="AV118" i="19"/>
  <c r="AV119" i="19"/>
  <c r="AV16" i="19"/>
  <c r="AS120" i="19"/>
  <c r="AS17" i="19"/>
  <c r="AS18" i="19"/>
  <c r="AS19" i="19"/>
  <c r="AS20" i="19"/>
  <c r="AS21" i="19"/>
  <c r="AS22" i="19"/>
  <c r="AS23" i="19"/>
  <c r="AS24" i="19"/>
  <c r="AS25" i="19"/>
  <c r="AS26" i="19"/>
  <c r="AS27" i="19"/>
  <c r="AS28" i="19"/>
  <c r="AS29" i="19"/>
  <c r="AS30" i="19"/>
  <c r="AS31" i="19"/>
  <c r="AS32" i="19"/>
  <c r="AS33" i="19"/>
  <c r="AS34" i="19"/>
  <c r="AS35" i="19"/>
  <c r="AS36" i="19"/>
  <c r="AS37" i="19"/>
  <c r="AS38" i="19"/>
  <c r="AS39" i="19"/>
  <c r="AS40" i="19"/>
  <c r="AS41" i="19"/>
  <c r="AS42" i="19"/>
  <c r="AS43" i="19"/>
  <c r="AS44" i="19"/>
  <c r="AS45" i="19"/>
  <c r="AS46" i="19"/>
  <c r="AS47" i="19"/>
  <c r="AS48" i="19"/>
  <c r="AS49" i="19"/>
  <c r="AS50" i="19"/>
  <c r="AS51" i="19"/>
  <c r="AS52" i="19"/>
  <c r="AS53" i="19"/>
  <c r="AS54" i="19"/>
  <c r="AS55" i="19"/>
  <c r="AS56" i="19"/>
  <c r="AS57" i="19"/>
  <c r="AS58" i="19"/>
  <c r="AS59" i="19"/>
  <c r="AS60" i="19"/>
  <c r="AS61" i="19"/>
  <c r="AS62" i="19"/>
  <c r="AS63" i="19"/>
  <c r="AS64" i="19"/>
  <c r="AS65" i="19"/>
  <c r="AS66" i="19"/>
  <c r="AS67" i="19"/>
  <c r="AS68" i="19"/>
  <c r="AS69" i="19"/>
  <c r="AS70" i="19"/>
  <c r="AS71" i="19"/>
  <c r="AS72" i="19"/>
  <c r="AS73" i="19"/>
  <c r="AS74" i="19"/>
  <c r="AS75" i="19"/>
  <c r="AS76" i="19"/>
  <c r="AS77" i="19"/>
  <c r="AS78" i="19"/>
  <c r="AS79" i="19"/>
  <c r="AS80" i="19"/>
  <c r="AS81" i="19"/>
  <c r="AS82" i="19"/>
  <c r="AS83" i="19"/>
  <c r="AS84" i="19"/>
  <c r="AS85" i="19"/>
  <c r="AS86" i="19"/>
  <c r="AS87" i="19"/>
  <c r="AS88" i="19"/>
  <c r="AS89" i="19"/>
  <c r="AS90" i="19"/>
  <c r="AS91" i="19"/>
  <c r="AS92" i="19"/>
  <c r="AS93" i="19"/>
  <c r="AS94" i="19"/>
  <c r="AS95" i="19"/>
  <c r="AS96" i="19"/>
  <c r="AS97" i="19"/>
  <c r="AS98" i="19"/>
  <c r="AS99" i="19"/>
  <c r="AS100" i="19"/>
  <c r="AS101" i="19"/>
  <c r="AS102" i="19"/>
  <c r="AS103" i="19"/>
  <c r="AS104" i="19"/>
  <c r="AS105" i="19"/>
  <c r="AS106" i="19"/>
  <c r="AS107" i="19"/>
  <c r="AS108" i="19"/>
  <c r="AS109" i="19"/>
  <c r="AS110" i="19"/>
  <c r="AS111" i="19"/>
  <c r="AS112" i="19"/>
  <c r="AS113" i="19"/>
  <c r="AS114" i="19"/>
  <c r="AS115" i="19"/>
  <c r="AS116" i="19"/>
  <c r="AS117" i="19"/>
  <c r="AS118" i="19"/>
  <c r="AS119" i="19"/>
  <c r="AS16" i="19"/>
  <c r="AR120" i="19"/>
  <c r="AO120" i="19"/>
  <c r="AO109" i="19"/>
  <c r="AO106" i="19"/>
  <c r="AO104" i="19"/>
  <c r="AO17" i="19"/>
  <c r="AO18" i="19"/>
  <c r="AO19" i="19"/>
  <c r="AO20" i="19"/>
  <c r="AO21" i="19"/>
  <c r="AO22" i="19"/>
  <c r="AO23" i="19"/>
  <c r="AO24" i="19"/>
  <c r="AO25" i="19"/>
  <c r="AO26" i="19"/>
  <c r="AO27" i="19"/>
  <c r="AO28" i="19"/>
  <c r="AO29" i="19"/>
  <c r="AO30" i="19"/>
  <c r="AO31" i="19"/>
  <c r="AO32" i="19"/>
  <c r="AO33" i="19"/>
  <c r="AO34" i="19"/>
  <c r="AO35" i="19"/>
  <c r="AO36" i="19"/>
  <c r="AO37" i="19"/>
  <c r="AO38" i="19"/>
  <c r="AO39" i="19"/>
  <c r="AO40" i="19"/>
  <c r="AO41" i="19"/>
  <c r="AO42" i="19"/>
  <c r="AO43" i="19"/>
  <c r="AO44" i="19"/>
  <c r="AO45" i="19"/>
  <c r="AO46" i="19"/>
  <c r="AO47" i="19"/>
  <c r="AO48" i="19"/>
  <c r="AO49" i="19"/>
  <c r="AO50" i="19"/>
  <c r="AO51" i="19"/>
  <c r="AO52" i="19"/>
  <c r="AO53" i="19"/>
  <c r="AO54" i="19"/>
  <c r="AO55" i="19"/>
  <c r="AO56" i="19"/>
  <c r="AO57" i="19"/>
  <c r="AO58" i="19"/>
  <c r="AO59" i="19"/>
  <c r="AO60" i="19"/>
  <c r="AO61" i="19"/>
  <c r="AO62" i="19"/>
  <c r="AO63" i="19"/>
  <c r="AO64" i="19"/>
  <c r="AO65" i="19"/>
  <c r="AO66" i="19"/>
  <c r="AO67" i="19"/>
  <c r="AO68" i="19"/>
  <c r="AO69" i="19"/>
  <c r="AO70" i="19"/>
  <c r="AO71" i="19"/>
  <c r="AO72" i="19"/>
  <c r="AO73" i="19"/>
  <c r="AO74" i="19"/>
  <c r="AO75" i="19"/>
  <c r="AO76" i="19"/>
  <c r="AO77" i="19"/>
  <c r="AO78" i="19"/>
  <c r="AO79" i="19"/>
  <c r="AO80" i="19"/>
  <c r="AO81" i="19"/>
  <c r="AO82" i="19"/>
  <c r="AO83" i="19"/>
  <c r="AO84" i="19"/>
  <c r="AO85" i="19"/>
  <c r="AO86" i="19"/>
  <c r="AO87" i="19"/>
  <c r="AO88" i="19"/>
  <c r="AO89" i="19"/>
  <c r="AO90" i="19"/>
  <c r="AO91" i="19"/>
  <c r="AO92" i="19"/>
  <c r="AO93" i="19"/>
  <c r="AO94" i="19"/>
  <c r="AO95" i="19"/>
  <c r="AO96" i="19"/>
  <c r="AO97" i="19"/>
  <c r="AO16" i="19"/>
  <c r="AN120" i="19"/>
  <c r="AK120" i="19" l="1"/>
  <c r="AJ120" i="19"/>
  <c r="AG120" i="19"/>
  <c r="AF120" i="19"/>
  <c r="AC120" i="19"/>
  <c r="AB120" i="19"/>
  <c r="Y120" i="19"/>
  <c r="X120" i="19"/>
  <c r="U120" i="19"/>
  <c r="T120" i="19"/>
  <c r="Q120" i="19"/>
  <c r="P120" i="19"/>
  <c r="M120" i="19"/>
  <c r="L120" i="19"/>
  <c r="I120" i="19"/>
  <c r="H120" i="19"/>
  <c r="E120" i="19"/>
  <c r="D120" i="19"/>
  <c r="H45" i="24" l="1"/>
  <c r="D45" i="24"/>
  <c r="L44" i="24"/>
  <c r="I44" i="24"/>
  <c r="E44" i="24"/>
  <c r="L43" i="24"/>
  <c r="I43" i="24"/>
  <c r="E43" i="24"/>
  <c r="L42" i="24"/>
  <c r="I42" i="24"/>
  <c r="E42" i="24"/>
  <c r="L41" i="24"/>
  <c r="I41" i="24"/>
  <c r="E41" i="24"/>
  <c r="L40" i="24"/>
  <c r="I40" i="24"/>
  <c r="E40" i="24"/>
  <c r="L39" i="24"/>
  <c r="I39" i="24"/>
  <c r="E39" i="24"/>
  <c r="L38" i="24"/>
  <c r="I38" i="24"/>
  <c r="E38" i="24"/>
  <c r="L37" i="24"/>
  <c r="I37" i="24"/>
  <c r="E37" i="24"/>
  <c r="L36" i="24"/>
  <c r="I36" i="24"/>
  <c r="E36" i="24"/>
  <c r="L35" i="24"/>
  <c r="I35" i="24"/>
  <c r="E35" i="24"/>
  <c r="L34" i="24"/>
  <c r="I34" i="24"/>
  <c r="E34" i="24"/>
  <c r="L33" i="24"/>
  <c r="I33" i="24"/>
  <c r="E33" i="24"/>
  <c r="L32" i="24"/>
  <c r="I32" i="24"/>
  <c r="E32" i="24"/>
  <c r="L31" i="24"/>
  <c r="I31" i="24"/>
  <c r="E31" i="24"/>
  <c r="L30" i="24"/>
  <c r="I30" i="24"/>
  <c r="E30" i="24"/>
  <c r="L29" i="24"/>
  <c r="I29" i="24"/>
  <c r="E29" i="24"/>
  <c r="L28" i="24"/>
  <c r="I28" i="24"/>
  <c r="E28" i="24"/>
  <c r="L27" i="24"/>
  <c r="I27" i="24"/>
  <c r="E27" i="24"/>
  <c r="L26" i="24"/>
  <c r="I26" i="24"/>
  <c r="E26" i="24"/>
  <c r="L25" i="24"/>
  <c r="I25" i="24"/>
  <c r="E25" i="24"/>
  <c r="L24" i="24"/>
  <c r="I24" i="24"/>
  <c r="E24" i="24"/>
  <c r="L23" i="24"/>
  <c r="I23" i="24"/>
  <c r="E23" i="24"/>
  <c r="L22" i="24"/>
  <c r="I22" i="24"/>
  <c r="E22" i="24"/>
  <c r="L21" i="24"/>
  <c r="I21" i="24"/>
  <c r="E21" i="24"/>
  <c r="L20" i="24"/>
  <c r="I20" i="24"/>
  <c r="E20" i="24"/>
  <c r="L19" i="24"/>
  <c r="I19" i="24"/>
  <c r="E19" i="24"/>
  <c r="L18" i="24"/>
  <c r="I18" i="24"/>
  <c r="E18" i="24"/>
  <c r="L17" i="24"/>
  <c r="L45" i="24" s="1"/>
  <c r="I17" i="24"/>
  <c r="E17" i="24"/>
  <c r="L16" i="24"/>
  <c r="I16" i="24"/>
  <c r="I45" i="24" s="1"/>
  <c r="E16" i="24"/>
  <c r="E45" i="24" s="1"/>
  <c r="AJ26" i="21" l="1"/>
  <c r="AJ25" i="21"/>
  <c r="AJ23" i="21"/>
  <c r="AJ22" i="21"/>
  <c r="AJ21" i="21"/>
  <c r="AJ20" i="21"/>
  <c r="AJ19" i="21"/>
  <c r="AJ18" i="21"/>
  <c r="AJ17" i="21"/>
  <c r="AJ16" i="21"/>
  <c r="AJ15" i="21"/>
  <c r="AJ14" i="21"/>
  <c r="AJ13" i="21"/>
  <c r="AJ12" i="21"/>
  <c r="AJ24" i="21"/>
  <c r="AJ27" i="21" s="1"/>
  <c r="AG26" i="21"/>
  <c r="AG25" i="21"/>
  <c r="AG24" i="21"/>
  <c r="AG23" i="21"/>
  <c r="AG22" i="21"/>
  <c r="AG21" i="21"/>
  <c r="AG20" i="21"/>
  <c r="AG19" i="21"/>
  <c r="AG18" i="21"/>
  <c r="AG17" i="21"/>
  <c r="AG16" i="21"/>
  <c r="AG15" i="21"/>
  <c r="AG14" i="21"/>
  <c r="AG13" i="21"/>
  <c r="AG12" i="21"/>
  <c r="AC13" i="21" l="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12" i="21"/>
  <c r="AG27" i="21"/>
  <c r="AF27" i="21"/>
  <c r="AB27" i="21"/>
  <c r="Y27" i="21"/>
  <c r="X27" i="21"/>
  <c r="U27" i="21"/>
  <c r="T27" i="21"/>
  <c r="Q27" i="21"/>
  <c r="P27" i="21"/>
  <c r="M27" i="21"/>
  <c r="L27" i="21"/>
  <c r="I27" i="21"/>
  <c r="H27" i="21"/>
  <c r="E27" i="21"/>
  <c r="D27" i="21"/>
  <c r="AC27" i="21" l="1"/>
  <c r="AS17" i="18"/>
  <c r="AS18" i="18"/>
  <c r="AS19" i="18"/>
  <c r="AS20" i="18"/>
  <c r="AS21" i="18"/>
  <c r="AS22" i="18"/>
  <c r="AS23" i="18"/>
  <c r="AS24" i="18"/>
  <c r="AS25" i="18"/>
  <c r="AS26" i="18"/>
  <c r="AS27" i="18"/>
  <c r="AS28" i="18"/>
  <c r="AS29" i="18"/>
  <c r="AS30" i="18"/>
  <c r="AS31" i="18"/>
  <c r="AS32" i="18"/>
  <c r="AS33" i="18"/>
  <c r="AS34" i="18"/>
  <c r="AS35" i="18"/>
  <c r="AS36" i="18"/>
  <c r="AS37" i="18"/>
  <c r="AS38" i="18"/>
  <c r="AS39" i="18"/>
  <c r="AS40" i="18"/>
  <c r="AS41" i="18"/>
  <c r="AS42" i="18"/>
  <c r="AS43" i="18"/>
  <c r="AS44" i="18"/>
  <c r="AS45" i="18"/>
  <c r="AS46" i="18"/>
  <c r="AS47" i="18"/>
  <c r="AS48" i="18"/>
  <c r="AS49" i="18"/>
  <c r="AS50" i="18"/>
  <c r="AS51" i="18"/>
  <c r="AS52" i="18"/>
  <c r="AS53" i="18"/>
  <c r="AS54" i="18"/>
  <c r="AS55" i="18"/>
  <c r="AS56" i="18"/>
  <c r="AS57" i="18"/>
  <c r="AS58" i="18"/>
  <c r="AS59" i="18"/>
  <c r="AS60" i="18"/>
  <c r="AS61" i="18"/>
  <c r="AS62" i="18"/>
  <c r="AS63" i="18"/>
  <c r="AS64" i="18"/>
  <c r="AS65" i="18"/>
  <c r="AS66" i="18"/>
  <c r="AS67" i="18"/>
  <c r="AS68" i="18"/>
  <c r="AS69" i="18"/>
  <c r="AS70" i="18"/>
  <c r="AS71" i="18"/>
  <c r="AS72" i="18"/>
  <c r="AS73" i="18"/>
  <c r="AS74" i="18"/>
  <c r="AS75" i="18"/>
  <c r="AS76" i="18"/>
  <c r="AS77" i="18"/>
  <c r="AS78" i="18"/>
  <c r="AS79" i="18"/>
  <c r="AS80" i="18"/>
  <c r="AS81" i="18"/>
  <c r="AS82" i="18"/>
  <c r="AS83" i="18"/>
  <c r="AS84" i="18"/>
  <c r="AS85" i="18"/>
  <c r="AS86" i="18"/>
  <c r="AS87" i="18"/>
  <c r="AS88" i="18"/>
  <c r="AS89" i="18"/>
  <c r="AS90" i="18"/>
  <c r="AS91" i="18"/>
  <c r="AS92" i="18"/>
  <c r="AS93" i="18"/>
  <c r="AS94" i="18"/>
  <c r="AS95" i="18"/>
  <c r="AS96" i="18"/>
  <c r="AS97" i="18"/>
  <c r="AS98" i="18"/>
  <c r="AS99" i="18"/>
  <c r="AS100" i="18"/>
  <c r="AS101" i="18"/>
  <c r="AS102" i="18"/>
  <c r="AS103" i="18"/>
  <c r="AS104" i="18"/>
  <c r="AS105" i="18"/>
  <c r="AS106" i="18"/>
  <c r="AS107" i="18"/>
  <c r="AS108" i="18"/>
  <c r="AS109" i="18"/>
  <c r="AS110" i="18"/>
  <c r="AS111" i="18"/>
  <c r="AS112" i="18"/>
  <c r="AS113" i="18"/>
  <c r="AS114" i="18"/>
  <c r="AS115" i="18"/>
  <c r="AS116" i="18"/>
  <c r="AS117" i="18"/>
  <c r="AS118" i="18"/>
  <c r="AS119" i="18"/>
  <c r="AS120" i="18"/>
  <c r="AS121" i="18"/>
  <c r="AS122" i="18"/>
  <c r="AS123" i="18"/>
  <c r="AS124" i="18"/>
  <c r="AS125" i="18"/>
  <c r="AS126" i="18"/>
  <c r="AS127" i="18"/>
  <c r="AS128" i="18"/>
  <c r="AS129" i="18"/>
  <c r="AS130" i="18"/>
  <c r="AS131" i="18"/>
  <c r="AS132" i="18"/>
  <c r="AS133" i="18"/>
  <c r="AS16" i="18"/>
  <c r="AO17" i="18"/>
  <c r="AO18" i="18"/>
  <c r="AO19" i="18"/>
  <c r="AO20" i="18"/>
  <c r="AO21" i="18"/>
  <c r="AO22" i="18"/>
  <c r="AO23" i="18"/>
  <c r="AO24" i="18"/>
  <c r="AO25" i="18"/>
  <c r="AO26" i="18"/>
  <c r="AO27" i="18"/>
  <c r="AO28" i="18"/>
  <c r="AO29" i="18"/>
  <c r="AO30" i="18"/>
  <c r="AO31" i="18"/>
  <c r="AO32" i="18"/>
  <c r="AO33" i="18"/>
  <c r="AO34" i="18"/>
  <c r="AO35" i="18"/>
  <c r="AO36" i="18"/>
  <c r="AO37" i="18"/>
  <c r="AO38" i="18"/>
  <c r="AO39" i="18"/>
  <c r="AO40" i="18"/>
  <c r="AO41" i="18"/>
  <c r="AO42" i="18"/>
  <c r="AO43" i="18"/>
  <c r="AO44" i="18"/>
  <c r="AO45" i="18"/>
  <c r="AO46" i="18"/>
  <c r="AO47" i="18"/>
  <c r="AO48" i="18"/>
  <c r="AO49" i="18"/>
  <c r="AO50" i="18"/>
  <c r="AO51" i="18"/>
  <c r="AO52" i="18"/>
  <c r="AO53" i="18"/>
  <c r="AO54" i="18"/>
  <c r="AO55" i="18"/>
  <c r="AO56" i="18"/>
  <c r="AO57" i="18"/>
  <c r="AO58" i="18"/>
  <c r="AO59" i="18"/>
  <c r="AO60" i="18"/>
  <c r="AO61" i="18"/>
  <c r="AO62" i="18"/>
  <c r="AO63" i="18"/>
  <c r="AO64" i="18"/>
  <c r="AO65" i="18"/>
  <c r="AO66" i="18"/>
  <c r="AO67" i="18"/>
  <c r="AO68" i="18"/>
  <c r="AO69" i="18"/>
  <c r="AO70" i="18"/>
  <c r="AO71" i="18"/>
  <c r="AO72" i="18"/>
  <c r="AO73" i="18"/>
  <c r="AO74" i="18"/>
  <c r="AO75" i="18"/>
  <c r="AO76" i="18"/>
  <c r="AO77" i="18"/>
  <c r="AO78" i="18"/>
  <c r="AO79" i="18"/>
  <c r="AO80" i="18"/>
  <c r="AO81" i="18"/>
  <c r="AO82" i="18"/>
  <c r="AO83" i="18"/>
  <c r="AO84" i="18"/>
  <c r="AO85" i="18"/>
  <c r="AO86" i="18"/>
  <c r="AO87" i="18"/>
  <c r="AO88" i="18"/>
  <c r="AO89" i="18"/>
  <c r="AO90" i="18"/>
  <c r="AO91" i="18"/>
  <c r="AO92" i="18"/>
  <c r="AO93" i="18"/>
  <c r="AO94" i="18"/>
  <c r="AO95" i="18"/>
  <c r="AO96" i="18"/>
  <c r="AO97" i="18"/>
  <c r="AO98" i="18"/>
  <c r="AO99" i="18"/>
  <c r="AO100" i="18"/>
  <c r="AO101" i="18"/>
  <c r="AO102" i="18"/>
  <c r="AO103" i="18"/>
  <c r="AO104" i="18"/>
  <c r="AO105" i="18"/>
  <c r="AO106" i="18"/>
  <c r="AO107" i="18"/>
  <c r="AO108" i="18"/>
  <c r="AO109" i="18"/>
  <c r="AO110" i="18"/>
  <c r="AO111" i="18"/>
  <c r="AO112" i="18"/>
  <c r="AO113" i="18"/>
  <c r="AO114" i="18"/>
  <c r="AO115" i="18"/>
  <c r="AO116" i="18"/>
  <c r="AO117" i="18"/>
  <c r="AO16" i="18"/>
  <c r="AS134" i="18" l="1"/>
  <c r="AR134" i="18"/>
  <c r="AO134" i="18"/>
  <c r="AN134" i="18"/>
  <c r="AK134" i="18"/>
  <c r="AJ134" i="18"/>
  <c r="AG134" i="18"/>
  <c r="AF134" i="18"/>
  <c r="AC134" i="18"/>
  <c r="AB134" i="18"/>
  <c r="Y134" i="18"/>
  <c r="X134" i="18"/>
  <c r="U134" i="18"/>
  <c r="T134" i="18"/>
  <c r="Q134" i="18"/>
  <c r="P134" i="18"/>
  <c r="M134" i="18"/>
  <c r="L134" i="18"/>
  <c r="I134" i="18"/>
  <c r="H134" i="18"/>
  <c r="E134" i="18"/>
  <c r="D134" i="18"/>
  <c r="AB27" i="22" l="1"/>
  <c r="AF13" i="22"/>
  <c r="AF14" i="22"/>
  <c r="AF15" i="22"/>
  <c r="AF16" i="22"/>
  <c r="AF17" i="22"/>
  <c r="AF18" i="22"/>
  <c r="AF19" i="22"/>
  <c r="AF20" i="22"/>
  <c r="AF21" i="22"/>
  <c r="AF22" i="22"/>
  <c r="AF23" i="22"/>
  <c r="AF24" i="22"/>
  <c r="AF25" i="22"/>
  <c r="AF26" i="22"/>
  <c r="AF12" i="22"/>
  <c r="AJ172" i="9" l="1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J26" i="9"/>
  <c r="AJ27" i="9"/>
  <c r="AJ28" i="9"/>
  <c r="AJ29" i="9"/>
  <c r="AJ30" i="9"/>
  <c r="AJ31" i="9"/>
  <c r="AJ32" i="9"/>
  <c r="AJ33" i="9"/>
  <c r="AJ34" i="9"/>
  <c r="AJ35" i="9"/>
  <c r="AJ36" i="9"/>
  <c r="AJ37" i="9"/>
  <c r="AJ38" i="9"/>
  <c r="AJ39" i="9"/>
  <c r="AJ40" i="9"/>
  <c r="AJ41" i="9"/>
  <c r="AJ42" i="9"/>
  <c r="AJ43" i="9"/>
  <c r="AJ44" i="9"/>
  <c r="AJ45" i="9"/>
  <c r="AJ46" i="9"/>
  <c r="AJ47" i="9"/>
  <c r="AJ48" i="9"/>
  <c r="AJ49" i="9"/>
  <c r="AJ50" i="9"/>
  <c r="AJ51" i="9"/>
  <c r="AJ52" i="9"/>
  <c r="AJ53" i="9"/>
  <c r="AJ54" i="9"/>
  <c r="AJ55" i="9"/>
  <c r="AJ56" i="9"/>
  <c r="AJ57" i="9"/>
  <c r="AJ58" i="9"/>
  <c r="AJ59" i="9"/>
  <c r="AJ60" i="9"/>
  <c r="AJ61" i="9"/>
  <c r="AJ62" i="9"/>
  <c r="AJ63" i="9"/>
  <c r="AJ64" i="9"/>
  <c r="AJ65" i="9"/>
  <c r="AJ66" i="9"/>
  <c r="AJ67" i="9"/>
  <c r="AJ68" i="9"/>
  <c r="AJ69" i="9"/>
  <c r="AJ70" i="9"/>
  <c r="AJ71" i="9"/>
  <c r="AJ72" i="9"/>
  <c r="AJ73" i="9"/>
  <c r="AJ74" i="9"/>
  <c r="AJ75" i="9"/>
  <c r="AJ76" i="9"/>
  <c r="AJ77" i="9"/>
  <c r="AJ78" i="9"/>
  <c r="AJ79" i="9"/>
  <c r="AJ80" i="9"/>
  <c r="AJ81" i="9"/>
  <c r="AJ82" i="9"/>
  <c r="AJ83" i="9"/>
  <c r="AJ84" i="9"/>
  <c r="AJ85" i="9"/>
  <c r="AJ86" i="9"/>
  <c r="AJ87" i="9"/>
  <c r="AJ88" i="9"/>
  <c r="AJ89" i="9"/>
  <c r="AJ90" i="9"/>
  <c r="AJ91" i="9"/>
  <c r="AJ92" i="9"/>
  <c r="AJ93" i="9"/>
  <c r="AJ94" i="9"/>
  <c r="AJ95" i="9"/>
  <c r="AJ96" i="9"/>
  <c r="AJ97" i="9"/>
  <c r="AJ98" i="9"/>
  <c r="AJ99" i="9"/>
  <c r="AJ100" i="9"/>
  <c r="AJ101" i="9"/>
  <c r="AJ102" i="9"/>
  <c r="AJ103" i="9"/>
  <c r="AJ104" i="9"/>
  <c r="AJ105" i="9"/>
  <c r="AJ106" i="9"/>
  <c r="AJ107" i="9"/>
  <c r="AJ108" i="9"/>
  <c r="AJ109" i="9"/>
  <c r="AJ110" i="9"/>
  <c r="AJ111" i="9"/>
  <c r="AJ112" i="9"/>
  <c r="AJ113" i="9"/>
  <c r="AJ114" i="9"/>
  <c r="AJ115" i="9"/>
  <c r="AJ116" i="9"/>
  <c r="AJ117" i="9"/>
  <c r="AJ118" i="9"/>
  <c r="AJ119" i="9"/>
  <c r="AJ120" i="9"/>
  <c r="AJ121" i="9"/>
  <c r="AJ122" i="9"/>
  <c r="AJ123" i="9"/>
  <c r="AJ124" i="9"/>
  <c r="AJ125" i="9"/>
  <c r="AJ126" i="9"/>
  <c r="AJ127" i="9"/>
  <c r="AJ128" i="9"/>
  <c r="AJ129" i="9"/>
  <c r="AJ130" i="9"/>
  <c r="AJ131" i="9"/>
  <c r="AJ132" i="9"/>
  <c r="AJ133" i="9"/>
  <c r="AJ134" i="9"/>
  <c r="AJ135" i="9"/>
  <c r="AJ136" i="9"/>
  <c r="AJ137" i="9"/>
  <c r="AJ138" i="9"/>
  <c r="AJ139" i="9"/>
  <c r="AJ140" i="9"/>
  <c r="AJ141" i="9"/>
  <c r="AJ142" i="9"/>
  <c r="AJ143" i="9"/>
  <c r="AJ144" i="9"/>
  <c r="AJ145" i="9"/>
  <c r="AJ146" i="9"/>
  <c r="AJ147" i="9"/>
  <c r="AJ148" i="9"/>
  <c r="AJ149" i="9"/>
  <c r="AJ150" i="9"/>
  <c r="AJ151" i="9"/>
  <c r="AJ152" i="9"/>
  <c r="AJ153" i="9"/>
  <c r="AJ154" i="9"/>
  <c r="AJ155" i="9"/>
  <c r="AJ156" i="9"/>
  <c r="AJ157" i="9"/>
  <c r="AJ158" i="9"/>
  <c r="AJ159" i="9"/>
  <c r="AJ160" i="9"/>
  <c r="AJ161" i="9"/>
  <c r="AJ162" i="9"/>
  <c r="AJ163" i="9"/>
  <c r="AJ164" i="9"/>
  <c r="AJ165" i="9"/>
  <c r="AJ166" i="9"/>
  <c r="AJ167" i="9"/>
  <c r="AJ168" i="9"/>
  <c r="AJ169" i="9"/>
  <c r="AJ170" i="9"/>
  <c r="AJ171" i="9"/>
  <c r="AJ12" i="9"/>
  <c r="AF172" i="9"/>
  <c r="AB172" i="9"/>
  <c r="AG172" i="9" l="1"/>
  <c r="AC172" i="9"/>
  <c r="Y172" i="9"/>
  <c r="X172" i="9"/>
  <c r="U172" i="9"/>
  <c r="T172" i="9"/>
  <c r="Q172" i="9"/>
  <c r="P172" i="9"/>
  <c r="M172" i="9"/>
  <c r="L172" i="9"/>
  <c r="I172" i="9"/>
  <c r="H172" i="9"/>
  <c r="E172" i="9"/>
  <c r="D172" i="9"/>
  <c r="BO49" i="23"/>
  <c r="BN49" i="23"/>
  <c r="BM49" i="23"/>
  <c r="BL49" i="23"/>
  <c r="BK49" i="23"/>
  <c r="BJ49" i="23"/>
  <c r="BI49" i="23"/>
  <c r="BG18" i="12"/>
  <c r="BG19" i="12"/>
  <c r="BG20" i="12"/>
  <c r="BG21" i="12"/>
  <c r="BG22" i="12"/>
  <c r="BG23" i="12"/>
  <c r="BG24" i="12"/>
  <c r="BG25" i="12"/>
  <c r="BG26" i="12"/>
  <c r="BG27" i="12"/>
  <c r="F15" i="13"/>
  <c r="F16" i="13"/>
  <c r="F17" i="13"/>
  <c r="F18" i="13"/>
  <c r="F19" i="13"/>
  <c r="F20" i="13"/>
  <c r="F21" i="13"/>
  <c r="F22" i="13"/>
  <c r="F23" i="13"/>
  <c r="R27" i="12"/>
  <c r="K27" i="12"/>
  <c r="K26" i="12"/>
  <c r="R25" i="12"/>
  <c r="K25" i="12"/>
  <c r="R24" i="12"/>
  <c r="R23" i="12"/>
  <c r="Y22" i="12"/>
  <c r="R22" i="12"/>
  <c r="R21" i="12"/>
  <c r="K21" i="12"/>
  <c r="Y20" i="12"/>
  <c r="R20" i="12"/>
  <c r="R19" i="12"/>
  <c r="Y18" i="12"/>
  <c r="R18" i="12"/>
  <c r="R17" i="12"/>
  <c r="K17" i="12"/>
  <c r="D28" i="12"/>
  <c r="E28" i="12"/>
  <c r="F28" i="12"/>
  <c r="G28" i="12"/>
  <c r="H28" i="12"/>
  <c r="I28" i="12"/>
  <c r="J28" i="12"/>
  <c r="L28" i="12"/>
  <c r="M28" i="12"/>
  <c r="N28" i="12"/>
  <c r="O28" i="12"/>
  <c r="P28" i="12"/>
  <c r="Q28" i="12"/>
  <c r="S28" i="12"/>
  <c r="T28" i="12"/>
  <c r="U28" i="12"/>
  <c r="V28" i="12"/>
  <c r="W28" i="12"/>
  <c r="X28" i="12"/>
  <c r="Z28" i="12"/>
  <c r="AA28" i="12"/>
  <c r="AB28" i="12"/>
  <c r="AC28" i="12"/>
  <c r="AD28" i="12"/>
  <c r="AE28" i="12"/>
  <c r="AF28" i="12"/>
  <c r="AG28" i="12"/>
  <c r="AH28" i="12"/>
  <c r="AI28" i="12"/>
  <c r="AJ28" i="12"/>
  <c r="AK28" i="12"/>
  <c r="AL28" i="12"/>
  <c r="AM28" i="12"/>
  <c r="AN28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Y28" i="12" l="1"/>
  <c r="K28" i="12"/>
  <c r="R28" i="12"/>
  <c r="BW17" i="23" l="1"/>
  <c r="BW18" i="23"/>
  <c r="BW19" i="23"/>
  <c r="BW20" i="23"/>
  <c r="BW21" i="23"/>
  <c r="BW22" i="23"/>
  <c r="BW23" i="23"/>
  <c r="BW24" i="23"/>
  <c r="BW25" i="23"/>
  <c r="BW26" i="23"/>
  <c r="BW27" i="23"/>
  <c r="BW28" i="23"/>
  <c r="BW29" i="23"/>
  <c r="BW30" i="23"/>
  <c r="BW31" i="23"/>
  <c r="BW32" i="23"/>
  <c r="BW33" i="23"/>
  <c r="BW34" i="23"/>
  <c r="BW35" i="23"/>
  <c r="BW36" i="23"/>
  <c r="BW37" i="23"/>
  <c r="BW38" i="23"/>
  <c r="BW39" i="23"/>
  <c r="BW40" i="23"/>
  <c r="BW41" i="23"/>
  <c r="BW42" i="23"/>
  <c r="BW43" i="23"/>
  <c r="BW44" i="23"/>
  <c r="BW45" i="23"/>
  <c r="BW46" i="23"/>
  <c r="BW47" i="23"/>
  <c r="BW48" i="23"/>
  <c r="BW16" i="23"/>
  <c r="BP48" i="23" l="1"/>
  <c r="BP47" i="23"/>
  <c r="BP46" i="23"/>
  <c r="BP45" i="23"/>
  <c r="BP44" i="23"/>
  <c r="BP43" i="23"/>
  <c r="BP42" i="23"/>
  <c r="BP41" i="23"/>
  <c r="BP40" i="23"/>
  <c r="BP39" i="23"/>
  <c r="BP38" i="23"/>
  <c r="BP37" i="23"/>
  <c r="BP36" i="23"/>
  <c r="BP35" i="23"/>
  <c r="BP34" i="23"/>
  <c r="BP33" i="23"/>
  <c r="BP32" i="23"/>
  <c r="BP31" i="23"/>
  <c r="BP30" i="23"/>
  <c r="BP29" i="23"/>
  <c r="BP28" i="23"/>
  <c r="BP27" i="23"/>
  <c r="BP26" i="23"/>
  <c r="BP25" i="23"/>
  <c r="BP24" i="23"/>
  <c r="BP23" i="23"/>
  <c r="BP22" i="23"/>
  <c r="BP21" i="23"/>
  <c r="BP20" i="23"/>
  <c r="BP19" i="23"/>
  <c r="BP18" i="23"/>
  <c r="BP17" i="23"/>
  <c r="BP16" i="23"/>
  <c r="Y26" i="21"/>
  <c r="Y25" i="21"/>
  <c r="Y24" i="21"/>
  <c r="Y23" i="21"/>
  <c r="Y22" i="21"/>
  <c r="Y21" i="21"/>
  <c r="Y20" i="21"/>
  <c r="Y19" i="21"/>
  <c r="Y18" i="21"/>
  <c r="Y17" i="21"/>
  <c r="Y16" i="21"/>
  <c r="Y15" i="21"/>
  <c r="Y14" i="21"/>
  <c r="Y13" i="21"/>
  <c r="Y12" i="21"/>
  <c r="X27" i="22" l="1"/>
  <c r="T27" i="22"/>
  <c r="P27" i="22"/>
  <c r="K22" i="15"/>
  <c r="E24" i="13" l="1"/>
  <c r="F14" i="13"/>
  <c r="BF28" i="12" l="1"/>
  <c r="BE28" i="12"/>
  <c r="BG17" i="12"/>
  <c r="BB49" i="23"/>
  <c r="BH49" i="23"/>
  <c r="BR49" i="23"/>
  <c r="BS49" i="23"/>
  <c r="BT49" i="23"/>
  <c r="BU49" i="23"/>
  <c r="BV49" i="23"/>
  <c r="BQ49" i="23"/>
  <c r="BW49" i="23" s="1"/>
  <c r="D27" i="22"/>
  <c r="H27" i="22"/>
  <c r="L27" i="22"/>
  <c r="BG28" i="12" l="1"/>
  <c r="AV134" i="18"/>
  <c r="AF27" i="22" l="1"/>
  <c r="BG49" i="23" l="1"/>
  <c r="BF49" i="23"/>
  <c r="BE49" i="23"/>
  <c r="BD49" i="23"/>
  <c r="BC49" i="23"/>
  <c r="BA49" i="23"/>
  <c r="AZ49" i="23"/>
  <c r="AY49" i="23"/>
  <c r="AX49" i="23"/>
  <c r="AW49" i="23"/>
  <c r="AV49" i="23"/>
  <c r="AU49" i="23"/>
  <c r="AT49" i="23"/>
  <c r="AS49" i="23"/>
  <c r="AR49" i="23"/>
  <c r="AQ49" i="23"/>
  <c r="AP49" i="23"/>
  <c r="AO49" i="23"/>
  <c r="AN49" i="23"/>
  <c r="AM49" i="23"/>
  <c r="AL49" i="23"/>
  <c r="AK49" i="23"/>
  <c r="AJ49" i="23"/>
  <c r="AI49" i="23"/>
  <c r="AH49" i="23"/>
  <c r="AG49" i="23"/>
  <c r="AF49" i="23"/>
  <c r="AE49" i="23"/>
  <c r="AD49" i="23"/>
  <c r="AC49" i="23"/>
  <c r="AB49" i="23"/>
  <c r="AA49" i="23"/>
  <c r="Z49" i="23"/>
  <c r="Y49" i="23"/>
  <c r="X49" i="23"/>
  <c r="W49" i="23"/>
  <c r="V49" i="23"/>
  <c r="U49" i="23"/>
  <c r="T49" i="23"/>
  <c r="S49" i="23"/>
  <c r="R49" i="23"/>
  <c r="Q49" i="23"/>
  <c r="P49" i="23"/>
  <c r="O49" i="23"/>
  <c r="N49" i="23"/>
  <c r="M49" i="23"/>
  <c r="L49" i="23"/>
  <c r="K49" i="23"/>
  <c r="J49" i="23"/>
  <c r="I49" i="23"/>
  <c r="H49" i="23"/>
  <c r="G49" i="23"/>
  <c r="F49" i="23"/>
  <c r="E49" i="23"/>
  <c r="BP49" i="23" l="1"/>
  <c r="G13" i="1" l="1"/>
  <c r="J24" i="13" l="1"/>
  <c r="I24" i="13"/>
  <c r="H24" i="13"/>
  <c r="G24" i="13"/>
  <c r="J22" i="15" l="1"/>
  <c r="I22" i="15"/>
  <c r="H22" i="15"/>
  <c r="G22" i="15"/>
  <c r="F22" i="15"/>
  <c r="E22" i="15"/>
  <c r="D22" i="15"/>
  <c r="D24" i="13" l="1"/>
  <c r="F24" i="13" l="1"/>
  <c r="BD28" i="12" l="1"/>
  <c r="BC28" i="12"/>
  <c r="BB28" i="12"/>
  <c r="BA28" i="12" l="1"/>
</calcChain>
</file>

<file path=xl/sharedStrings.xml><?xml version="1.0" encoding="utf-8"?>
<sst xmlns="http://schemas.openxmlformats.org/spreadsheetml/2006/main" count="1598" uniqueCount="597">
  <si>
    <t>Montos Pagados          Nov - Dic/09</t>
  </si>
  <si>
    <t>Montos Pagados 2010</t>
  </si>
  <si>
    <t>Montos Pagados 2011</t>
  </si>
  <si>
    <t>Monto Pagado  2012</t>
  </si>
  <si>
    <t>1ra Convocatoria</t>
  </si>
  <si>
    <t>2da Convocatoria</t>
  </si>
  <si>
    <t>3ra Convocatoria</t>
  </si>
  <si>
    <t>Fecha 1ra Transferencia</t>
  </si>
  <si>
    <t>Total</t>
  </si>
  <si>
    <t>M</t>
  </si>
  <si>
    <t>F</t>
  </si>
  <si>
    <t>16-24</t>
  </si>
  <si>
    <t>25-35</t>
  </si>
  <si>
    <t>36-50</t>
  </si>
  <si>
    <t>&gt; 50</t>
  </si>
  <si>
    <t>Monto Pagado 2011</t>
  </si>
  <si>
    <t>Monto Pagado 2012</t>
  </si>
  <si>
    <t>1ra CONVOCATORIA</t>
  </si>
  <si>
    <t>2da CONVOCATORIA</t>
  </si>
  <si>
    <t>3ra CONVOCATORIA</t>
  </si>
  <si>
    <t>4ta CONVOCATORIA</t>
  </si>
  <si>
    <t>Monto Pagado 2010</t>
  </si>
  <si>
    <t>Montos Pagados          Jun - Dic/09</t>
  </si>
  <si>
    <t>Monto Pagado     2012</t>
  </si>
  <si>
    <t>TOTAL</t>
  </si>
  <si>
    <t>Sexo</t>
  </si>
  <si>
    <t>Rango de Edad</t>
  </si>
  <si>
    <t>25-30</t>
  </si>
  <si>
    <t>16-25</t>
  </si>
  <si>
    <t>Total Participantes</t>
  </si>
  <si>
    <t>2010-2011</t>
  </si>
  <si>
    <t>2011-2012</t>
  </si>
  <si>
    <t>2012-2013</t>
  </si>
  <si>
    <t>5ta CONVOCATORIA</t>
  </si>
  <si>
    <t>25-36</t>
  </si>
  <si>
    <t>36-51</t>
  </si>
  <si>
    <t>&gt; 51</t>
  </si>
  <si>
    <t xml:space="preserve">Total Participantes </t>
  </si>
  <si>
    <t>6ta CONVOCATORIA_a septiembre/13</t>
  </si>
  <si>
    <t>4ta Convocatoria</t>
  </si>
  <si>
    <t>Monto Pagado 2013</t>
  </si>
  <si>
    <t>7ma CONVOCATORIA_a diciembre/13</t>
  </si>
  <si>
    <t>7ma CONVOCATORIA-diciembre/13</t>
  </si>
  <si>
    <t>Monto Pagado     2013</t>
  </si>
  <si>
    <t>Monto Pagado  2013</t>
  </si>
  <si>
    <t>Programa</t>
  </si>
  <si>
    <t>Cantidad de municipios</t>
  </si>
  <si>
    <t>Cantidad de participantes</t>
  </si>
  <si>
    <t>Comentarios</t>
  </si>
  <si>
    <t>Bonos Salud/Educación CSR</t>
  </si>
  <si>
    <t>Pensión Adulto Mayor CSR</t>
  </si>
  <si>
    <t>Bono Educación CSU</t>
  </si>
  <si>
    <t>Pensión Adulto Mayor CSU</t>
  </si>
  <si>
    <t>PATI (BM)</t>
  </si>
  <si>
    <t>PATI (IDA)</t>
  </si>
  <si>
    <t>PATI (2)</t>
  </si>
  <si>
    <t>PATI (3)</t>
  </si>
  <si>
    <t>El ultimo pago se realizó en Diciembre/13</t>
  </si>
  <si>
    <t>Ultimo pago en enero/14</t>
  </si>
  <si>
    <t>Ultimo pago en abril/14</t>
  </si>
  <si>
    <t>Finalizó en dic/13</t>
  </si>
  <si>
    <t>Finalizó en mayo/13</t>
  </si>
  <si>
    <t>75,192 familias</t>
  </si>
  <si>
    <t>28,395 personas</t>
  </si>
  <si>
    <t>5,753 jóvenes</t>
  </si>
  <si>
    <t>3,735 personas</t>
  </si>
  <si>
    <t>40,080 personas</t>
  </si>
  <si>
    <t>27,328 personas</t>
  </si>
  <si>
    <t>3,070 personas</t>
  </si>
  <si>
    <t>2,198 personas</t>
  </si>
  <si>
    <t>Veteranos FMLN</t>
  </si>
  <si>
    <t>2,120 personas</t>
  </si>
  <si>
    <t>Ultimo pago en febrero/13</t>
  </si>
  <si>
    <t>Monto TM Junio/09 a abril/14</t>
  </si>
  <si>
    <t>5ta Convocatoria</t>
  </si>
  <si>
    <t>Monto Pagado  2014</t>
  </si>
  <si>
    <t>Total Pagado 2012</t>
  </si>
  <si>
    <t>Total Pagado 2013</t>
  </si>
  <si>
    <t xml:space="preserve">6ta Convocatoria </t>
  </si>
  <si>
    <t>PROGRAMA DE APOYO TEMPORAL AL INGRESO - FONDOS BANCO MUNDIAL</t>
  </si>
  <si>
    <t>PROGRAMA DE APOYO TEMPORAL AL INGRESO - FONDOS USAID</t>
  </si>
  <si>
    <t>PROGRAMA DE APOYO TEMPORAL AL INGRESO (PATI 2)</t>
  </si>
  <si>
    <t>PROGRAMA DE APOYO TEMPORAL AL INGRESO (PATI 3) CON RECURSOS DEL FISDL</t>
  </si>
  <si>
    <t>BONOS EDUCACIÓN COMUNIDADES SOLIDARIAS URBANAS</t>
  </si>
  <si>
    <t xml:space="preserve">PENSIÓN BÁSICA A LAS PERSONAS ADULTAS MAYORES DE LA ZONA URBANA </t>
  </si>
  <si>
    <t>Monto Pagado     2014</t>
  </si>
  <si>
    <t>Monto Pagado     2015</t>
  </si>
  <si>
    <t>Monto Pagado     2016</t>
  </si>
  <si>
    <t>Monto Pagado     2017</t>
  </si>
  <si>
    <t>Monto Pagado  2015</t>
  </si>
  <si>
    <t>Monto Pagado  2016</t>
  </si>
  <si>
    <t>Monto Pagado  2017</t>
  </si>
  <si>
    <t xml:space="preserve">Monto Pagado 2014  </t>
  </si>
  <si>
    <t>Participantes 2012</t>
  </si>
  <si>
    <t>Participantes 2017</t>
  </si>
  <si>
    <t>Participantes 2016</t>
  </si>
  <si>
    <t>Participantes 2015</t>
  </si>
  <si>
    <t>Participantes 2014</t>
  </si>
  <si>
    <t>Participantes 2013</t>
  </si>
  <si>
    <t>Familias Activas Jun - Dic/09</t>
  </si>
  <si>
    <t>Familias Activas 2010</t>
  </si>
  <si>
    <t>Familias Activas 2011</t>
  </si>
  <si>
    <t>Familias Activas 2012</t>
  </si>
  <si>
    <t>Familias Activas 2013</t>
  </si>
  <si>
    <t>Familias Activas 2014</t>
  </si>
  <si>
    <t>Familias Activas 2015</t>
  </si>
  <si>
    <t>Familias Activas 2016</t>
  </si>
  <si>
    <t>Familias Activas 2017</t>
  </si>
  <si>
    <t>Total Pagado 2014</t>
  </si>
  <si>
    <t>Total Pagado 2015</t>
  </si>
  <si>
    <t>Total Pagado 2016</t>
  </si>
  <si>
    <t>Total Pagado 2017</t>
  </si>
  <si>
    <t>Familias 2013</t>
  </si>
  <si>
    <t>Familias 2014</t>
  </si>
  <si>
    <t>Familias 2015</t>
  </si>
  <si>
    <t>Familias 2016</t>
  </si>
  <si>
    <t>Familias 2017</t>
  </si>
  <si>
    <t>Personas Activas 2010</t>
  </si>
  <si>
    <t>Personas activas Nov- Dic/09</t>
  </si>
  <si>
    <t>Personas Activas 2017</t>
  </si>
  <si>
    <t>Personas Activas 2016</t>
  </si>
  <si>
    <t>Personas Activas 2015</t>
  </si>
  <si>
    <t>Personas Activas 2014</t>
  </si>
  <si>
    <t>Personas Activas 2013</t>
  </si>
  <si>
    <t>Personas Activas 2012</t>
  </si>
  <si>
    <t>Personas Activas 2011</t>
  </si>
  <si>
    <t>PAM Participantes 2014</t>
  </si>
  <si>
    <t>PAM Participantes 2015</t>
  </si>
  <si>
    <t>PAM Participantes 2016</t>
  </si>
  <si>
    <t>PAM Participantes 2017</t>
  </si>
  <si>
    <t>PAM Participantes Total 2013</t>
  </si>
  <si>
    <t>PAM Participantes Masculino 2013</t>
  </si>
  <si>
    <t>PAM Participantes Femeninos 2013</t>
  </si>
  <si>
    <t>PAM Participantes Femeninos 2017</t>
  </si>
  <si>
    <t>PAM Participantes Masculinos 2017</t>
  </si>
  <si>
    <t>PAM Participantes Masculinos 2016</t>
  </si>
  <si>
    <t>PAM Participantes Femeninos 2016</t>
  </si>
  <si>
    <t>PAM Participantes Masculinos 2015</t>
  </si>
  <si>
    <t>PAM Participantes Femeninos 2015</t>
  </si>
  <si>
    <t>PAM Participantes Masculino 2014</t>
  </si>
  <si>
    <t>PAM Participantes Femeninos 2014</t>
  </si>
  <si>
    <t>Familias Activas Masculinos 2014</t>
  </si>
  <si>
    <t>Familias Activas Femeninos 2014</t>
  </si>
  <si>
    <t>Familias Activas Masculinos 2015</t>
  </si>
  <si>
    <t>Familias Activas Femeninos 2015</t>
  </si>
  <si>
    <t>Familias Activas Masculinos 2016</t>
  </si>
  <si>
    <t>Familias Activas Femeninos 2016</t>
  </si>
  <si>
    <t>Familias Activas Masculinos 2017</t>
  </si>
  <si>
    <t>Familias Activas Femeninos 2017</t>
  </si>
  <si>
    <t>Familias Activas Masculinos Jun - Dic/09</t>
  </si>
  <si>
    <t>Familias Activas Femeninos Jun - Dic/09</t>
  </si>
  <si>
    <t>Familias Activas Masculinos 2010</t>
  </si>
  <si>
    <t>Familias Activas Femeninos 2010</t>
  </si>
  <si>
    <t>Familias Activas Masculinos 2011</t>
  </si>
  <si>
    <t>Familias Activas Femeninos 2011</t>
  </si>
  <si>
    <t>Familias Activas Femeninos 2013</t>
  </si>
  <si>
    <t>Familias Activas Masculinos 2013</t>
  </si>
  <si>
    <t>Familias Activas Femeninos 2012</t>
  </si>
  <si>
    <t>Familias Activas Masculinos 2012</t>
  </si>
  <si>
    <t>Familias Masculinos 2012</t>
  </si>
  <si>
    <t>Familias Femeninos 2012</t>
  </si>
  <si>
    <t>Familias Masculinos 2013</t>
  </si>
  <si>
    <t>Familias Femeninos 2013</t>
  </si>
  <si>
    <t>Familias Masculinos 2014</t>
  </si>
  <si>
    <t>Familias Femeninos 2014</t>
  </si>
  <si>
    <t>Familias Masculinos 2015</t>
  </si>
  <si>
    <t>Familias Femeninos 2015</t>
  </si>
  <si>
    <t>Familias Masculinos 2016</t>
  </si>
  <si>
    <t>Familias Femeninos 2016</t>
  </si>
  <si>
    <t>Familias Masculinos 2017</t>
  </si>
  <si>
    <t>Familias Femeninos 2017</t>
  </si>
  <si>
    <t>Familias Masculinos 2018</t>
  </si>
  <si>
    <t>Familias Femeninos 2018</t>
  </si>
  <si>
    <t>Número de Familias 2012</t>
  </si>
  <si>
    <t>Personas Activas Femeninas Nov- Dic/09</t>
  </si>
  <si>
    <t>Personas Activas Masculinas Nov- Dic/09</t>
  </si>
  <si>
    <t>Personas Activas Masculinas 2010</t>
  </si>
  <si>
    <t>Personas Activas Femeninas 2010</t>
  </si>
  <si>
    <t>Personas Activas Masculinas 2017</t>
  </si>
  <si>
    <t>Personas Activas Femeninas 2017</t>
  </si>
  <si>
    <t>Personas Activas Masculinas 2016</t>
  </si>
  <si>
    <t>Personas Activas Femeninas 2016</t>
  </si>
  <si>
    <t>Personas Activas Masculinas 2015</t>
  </si>
  <si>
    <t>Personas Activas Femeninas 2015</t>
  </si>
  <si>
    <t>Personas Activas Femeninas 2014</t>
  </si>
  <si>
    <t>Personas Activas Masculinas 2014</t>
  </si>
  <si>
    <t>Personas Activas Masculinas 2013</t>
  </si>
  <si>
    <t>Personas Activas Femeninas 2013</t>
  </si>
  <si>
    <t>Personas Activas Femeninas 2012</t>
  </si>
  <si>
    <t>Personas Activas Masculinas 2012</t>
  </si>
  <si>
    <t>Personas Activas Masculinas 2011</t>
  </si>
  <si>
    <t>Personas Activas Femeninas 2011</t>
  </si>
  <si>
    <t>Participantes Femeninos 2012</t>
  </si>
  <si>
    <t>Participantes Masculinos 2012</t>
  </si>
  <si>
    <t>Participantes Femeninos 2014</t>
  </si>
  <si>
    <t>Participantes Masculinos 2014</t>
  </si>
  <si>
    <t>Participantes Femeninos 2013</t>
  </si>
  <si>
    <t>Participantes Masculinos 2013</t>
  </si>
  <si>
    <t>Participantes Masculinos 2015</t>
  </si>
  <si>
    <t>Participantes Femeninos 2015</t>
  </si>
  <si>
    <t>Participantes Masculinos 2016</t>
  </si>
  <si>
    <t>Participantes Femeninos 2016</t>
  </si>
  <si>
    <t>Participantes Masculinos 2017</t>
  </si>
  <si>
    <t>Participantes Femeninos 2017</t>
  </si>
  <si>
    <t xml:space="preserve">Monto Pagado 2015 </t>
  </si>
  <si>
    <t>Monto Pagado 2016</t>
  </si>
  <si>
    <t>Monto Pagado 2018</t>
  </si>
  <si>
    <t>Año</t>
  </si>
  <si>
    <t>Monto Pagado 2014</t>
  </si>
  <si>
    <t>BONOS SALUD/EDUCACIÓN COMUNIDADES SOLIDARIAS RURALES</t>
  </si>
  <si>
    <t>PENSIÓN BÁSICA UNIVERSAL A LAS PERSONAS ADULTAS MAYORES</t>
  </si>
  <si>
    <t>TRANSFERENCIA MONETARIA DE LA PENSIÓN BÁSICA UNIVERSAL A LAS PERSONAS ADULTAS MAYORES DEL HISTÓRICO FMLN</t>
  </si>
  <si>
    <r>
      <t>Departamento</t>
    </r>
    <r>
      <rPr>
        <b/>
        <sz val="10"/>
        <rFont val="Calibri"/>
        <family val="2"/>
      </rPr>
      <t>¹</t>
    </r>
  </si>
  <si>
    <t>Municipio¹</t>
  </si>
  <si>
    <t>Departamento¹</t>
  </si>
  <si>
    <t>¹ Se deben incluir todos los departamentos y del país en que se entregan subsidios.</t>
  </si>
  <si>
    <t>Monto Pagado     2018</t>
  </si>
  <si>
    <t>Familias Activas     2018</t>
  </si>
  <si>
    <t>Familias Activas Masculinos 2018</t>
  </si>
  <si>
    <t>Familias Activas Femeninos 2018</t>
  </si>
  <si>
    <t>Total Monto jun/09-Dic/19</t>
  </si>
  <si>
    <t>Monto Pagado     2019</t>
  </si>
  <si>
    <t>Familias Activas     2019</t>
  </si>
  <si>
    <t>Familias Activas Masculinos 2019</t>
  </si>
  <si>
    <t>Familias Activas Femeninos 2019</t>
  </si>
  <si>
    <t>CONSOLIDADO DE SUBSIDIOS ENTREGADOS POR FISDL - ACTUALIZADOS AL 31 DE DICIEMBRE DE 2019</t>
  </si>
  <si>
    <t>Monto               2012- diciembre 2019</t>
  </si>
  <si>
    <t>Monto Pagado 2019</t>
  </si>
  <si>
    <t>Monto          2011-2019</t>
  </si>
  <si>
    <t>Total     2012-2019</t>
  </si>
  <si>
    <t>Monto Pagado   2018</t>
  </si>
  <si>
    <t>Participantes 2018</t>
  </si>
  <si>
    <t>Participantes Masculinos  2018</t>
  </si>
  <si>
    <t>Participantes Femeninos  2018</t>
  </si>
  <si>
    <t>Monto Pagado   2019</t>
  </si>
  <si>
    <t>Participantes 2019</t>
  </si>
  <si>
    <t>Participantes Masculinos  2019</t>
  </si>
  <si>
    <t>Participantes Femeninos  2019</t>
  </si>
  <si>
    <t>Total                     2013-2019</t>
  </si>
  <si>
    <t>Total Pagado a  2018</t>
  </si>
  <si>
    <t>PAM Participantes  2018</t>
  </si>
  <si>
    <t>PAM Participantes Masculinos 2018</t>
  </si>
  <si>
    <t>PAM Participantes Femeninos 2018</t>
  </si>
  <si>
    <t>Total Pagado a  2019</t>
  </si>
  <si>
    <t>PAM Participantes  2019</t>
  </si>
  <si>
    <t>PAM Participantes Masculinos 2019</t>
  </si>
  <si>
    <t>PAM Participantes Femeninos 2019</t>
  </si>
  <si>
    <t>Total Monto           Jun./09 -  2019</t>
  </si>
  <si>
    <t>Personas Activas 2018</t>
  </si>
  <si>
    <t>Personas Activas Masculinas 2018</t>
  </si>
  <si>
    <t>Personas Activas Femeninas  2018</t>
  </si>
  <si>
    <t>Personas Activas 2019</t>
  </si>
  <si>
    <t>Personas Activas Masculinas 2019</t>
  </si>
  <si>
    <t>Personas Activas Femeninas  2019</t>
  </si>
  <si>
    <t>Total                     2012 a 2019</t>
  </si>
  <si>
    <t>Total Pagado 2018</t>
  </si>
  <si>
    <t>Familias 2018</t>
  </si>
  <si>
    <t>Total Pagado 2019</t>
  </si>
  <si>
    <t>Familias 2019</t>
  </si>
  <si>
    <t>Familias Masculinos 2019</t>
  </si>
  <si>
    <t>Familias Femeninos 2019</t>
  </si>
  <si>
    <t>Total     2010-2019</t>
  </si>
  <si>
    <t>Morazán</t>
  </si>
  <si>
    <t>Torola</t>
  </si>
  <si>
    <t>San Miguel</t>
  </si>
  <si>
    <t>San Antonio</t>
  </si>
  <si>
    <t>Sonsonate</t>
  </si>
  <si>
    <t>Cuisnahuat</t>
  </si>
  <si>
    <t>Guatajiagua</t>
  </si>
  <si>
    <t>Caluco</t>
  </si>
  <si>
    <t>Usulután</t>
  </si>
  <si>
    <t>Nueva Granada</t>
  </si>
  <si>
    <t>Chalatenango</t>
  </si>
  <si>
    <t>San Fernando (CH)</t>
  </si>
  <si>
    <t>Cabañas</t>
  </si>
  <si>
    <t>Jutiapa</t>
  </si>
  <si>
    <t>Gualococti</t>
  </si>
  <si>
    <t>Carolina</t>
  </si>
  <si>
    <t>San Isidro</t>
  </si>
  <si>
    <t>Cinquera</t>
  </si>
  <si>
    <t>San José Cancasque</t>
  </si>
  <si>
    <t>Joateca</t>
  </si>
  <si>
    <t>Ahuachapán</t>
  </si>
  <si>
    <t>Guaymango</t>
  </si>
  <si>
    <t>San Isidro Labrador</t>
  </si>
  <si>
    <t>San Francisco Morazán</t>
  </si>
  <si>
    <t>San Simón</t>
  </si>
  <si>
    <t>Santa Ana</t>
  </si>
  <si>
    <t>Masahuat</t>
  </si>
  <si>
    <t>Arcatao</t>
  </si>
  <si>
    <t>San Vicente</t>
  </si>
  <si>
    <t>Santa Clara</t>
  </si>
  <si>
    <t>San Antonio los Ranchos</t>
  </si>
  <si>
    <t>San Esteban Catarina</t>
  </si>
  <si>
    <t>San Agustín</t>
  </si>
  <si>
    <t>Santiago de la Frontera</t>
  </si>
  <si>
    <t>Santo Domingo de Guzmán</t>
  </si>
  <si>
    <t>La Laguna</t>
  </si>
  <si>
    <t>La Paz</t>
  </si>
  <si>
    <t>Paraíso de Osorio</t>
  </si>
  <si>
    <t>Ojos de Agua</t>
  </si>
  <si>
    <t>Las Vueltas</t>
  </si>
  <si>
    <t>Estanzuelas</t>
  </si>
  <si>
    <t>Potonico</t>
  </si>
  <si>
    <t>Nuevo Eden de San Juan</t>
  </si>
  <si>
    <t>La Libertad</t>
  </si>
  <si>
    <t>Jicalapa</t>
  </si>
  <si>
    <t>La Unión</t>
  </si>
  <si>
    <t>Lislique</t>
  </si>
  <si>
    <t>Villa Dolores</t>
  </si>
  <si>
    <t>Sta Isabel Ishuatan</t>
  </si>
  <si>
    <t>Cacaopera</t>
  </si>
  <si>
    <t>San Francisco Javier</t>
  </si>
  <si>
    <t>Corinto</t>
  </si>
  <si>
    <t>Yamabal</t>
  </si>
  <si>
    <t>Jujutla</t>
  </si>
  <si>
    <t>Sesori</t>
  </si>
  <si>
    <t>Tacuba</t>
  </si>
  <si>
    <t>Cuscatlán</t>
  </si>
  <si>
    <t>Monte San Juan</t>
  </si>
  <si>
    <t>Arambala</t>
  </si>
  <si>
    <t>Chilanga</t>
  </si>
  <si>
    <t>San Fernando (M)</t>
  </si>
  <si>
    <t>Sensembra</t>
  </si>
  <si>
    <t>Santa Catarina Masahuat</t>
  </si>
  <si>
    <t>Teotepeque</t>
  </si>
  <si>
    <t>San Gerardo</t>
  </si>
  <si>
    <t>Nueva Trinidad</t>
  </si>
  <si>
    <t>Lolotiquillo</t>
  </si>
  <si>
    <t>San Cristobal</t>
  </si>
  <si>
    <t>San Ildefonso</t>
  </si>
  <si>
    <t>San pedro Puxtla</t>
  </si>
  <si>
    <t>Comasagua</t>
  </si>
  <si>
    <t>Agua Caliente</t>
  </si>
  <si>
    <t>Chiltiupan</t>
  </si>
  <si>
    <t>Victoria</t>
  </si>
  <si>
    <t>Alegria</t>
  </si>
  <si>
    <t>Tecapan</t>
  </si>
  <si>
    <t>San Antonio de la Cruz</t>
  </si>
  <si>
    <t>Ciudad barrios</t>
  </si>
  <si>
    <t>Concepcion Batres</t>
  </si>
  <si>
    <t>Berlin</t>
  </si>
  <si>
    <t>Ozatlan</t>
  </si>
  <si>
    <t>San José las Flores</t>
  </si>
  <si>
    <t>San Emigdio</t>
  </si>
  <si>
    <t>San Miguel Tepezontes</t>
  </si>
  <si>
    <t>Santa María Ostuma</t>
  </si>
  <si>
    <t>Yayantique</t>
  </si>
  <si>
    <t>San Jorge</t>
  </si>
  <si>
    <t>Mercedes Umaña</t>
  </si>
  <si>
    <t>El Carrizal</t>
  </si>
  <si>
    <t>San Lorenzo</t>
  </si>
  <si>
    <t>San Juan Tepezontes</t>
  </si>
  <si>
    <t>Apastepeque</t>
  </si>
  <si>
    <t>Nombre de Jesús</t>
  </si>
  <si>
    <t>Jucuaran</t>
  </si>
  <si>
    <t>Ilobasco</t>
  </si>
  <si>
    <t>El Rosario (M)</t>
  </si>
  <si>
    <t>Comalapa</t>
  </si>
  <si>
    <t>Sta Cruz Analquito</t>
  </si>
  <si>
    <t>San Pedro Nonualco</t>
  </si>
  <si>
    <t>El Rosario (C)</t>
  </si>
  <si>
    <t>Tejutepeque</t>
  </si>
  <si>
    <t>San José</t>
  </si>
  <si>
    <t>Delicias de Concepción</t>
  </si>
  <si>
    <t>San Antonio Masahuat</t>
  </si>
  <si>
    <t>San Luis del Carmen</t>
  </si>
  <si>
    <t>Tapalhuaca</t>
  </si>
  <si>
    <t>Verapaz</t>
  </si>
  <si>
    <t>Santa Rosa Guachipilin</t>
  </si>
  <si>
    <t>Santa Elena</t>
  </si>
  <si>
    <t>Tenancingo</t>
  </si>
  <si>
    <t>Concepción Quezaltepeque</t>
  </si>
  <si>
    <t>San Miguel Mercedes</t>
  </si>
  <si>
    <t>San Francisco Lempa</t>
  </si>
  <si>
    <t>San Salvador</t>
  </si>
  <si>
    <t>Apopa</t>
  </si>
  <si>
    <t>Colón</t>
  </si>
  <si>
    <t>Cuscatancingo</t>
  </si>
  <si>
    <t>Ilopango</t>
  </si>
  <si>
    <t>Mejicanos</t>
  </si>
  <si>
    <t>Quezaltepeque</t>
  </si>
  <si>
    <t>San Marcos</t>
  </si>
  <si>
    <t>San Martín</t>
  </si>
  <si>
    <t>Soyapango</t>
  </si>
  <si>
    <t>Tonacatepeque</t>
  </si>
  <si>
    <t>San Fernando</t>
  </si>
  <si>
    <t xml:space="preserve">San Isidro  </t>
  </si>
  <si>
    <t>Cancasque</t>
  </si>
  <si>
    <t>Santo Domingo</t>
  </si>
  <si>
    <t>Nuevo Edén de San Juan</t>
  </si>
  <si>
    <t>Dolores</t>
  </si>
  <si>
    <t>Santa Isabel Ishuatán</t>
  </si>
  <si>
    <t>AHUACHAPAN</t>
  </si>
  <si>
    <t>SAN FRANCISCO MENENDEZ</t>
  </si>
  <si>
    <t xml:space="preserve"> </t>
  </si>
  <si>
    <t>SAN LORENZO</t>
  </si>
  <si>
    <t>TACUBA</t>
  </si>
  <si>
    <t>CABAÃ‘AS</t>
  </si>
  <si>
    <t>CINQUERA</t>
  </si>
  <si>
    <t>ILOBASCO</t>
  </si>
  <si>
    <t>JUTIAPA</t>
  </si>
  <si>
    <t>SAN ISIDRO</t>
  </si>
  <si>
    <t>SENSUNTEPEQUE</t>
  </si>
  <si>
    <t>TEJUTEPEQUE</t>
  </si>
  <si>
    <t>VICTORIA</t>
  </si>
  <si>
    <t>CHALATENANGO</t>
  </si>
  <si>
    <t>AGUA CALIENTE</t>
  </si>
  <si>
    <t>ARCATAO</t>
  </si>
  <si>
    <t>CANCASQUE</t>
  </si>
  <si>
    <t>CONCEPCION QUEZALTEPEQUE</t>
  </si>
  <si>
    <t>DULCE NOMBRE DE MARIA</t>
  </si>
  <si>
    <t>LA PALMA</t>
  </si>
  <si>
    <t>LAS FLORES</t>
  </si>
  <si>
    <t>LAS VUELTAS</t>
  </si>
  <si>
    <t>NOMBRE DE JESUS</t>
  </si>
  <si>
    <t>NUEVA CONCEPCION</t>
  </si>
  <si>
    <t>NUEVA TRINIDAD</t>
  </si>
  <si>
    <t>SAN ANTONIO DE LA CRUZ</t>
  </si>
  <si>
    <t>SAN ANTONIO LOS RANCHOS</t>
  </si>
  <si>
    <t>SAN FERNANDO</t>
  </si>
  <si>
    <t>SAN FRANCISCO MORAZAN</t>
  </si>
  <si>
    <t>SAN ISIDRO LABRADOR</t>
  </si>
  <si>
    <t>TEJUTLA</t>
  </si>
  <si>
    <t>CUSCATLAN</t>
  </si>
  <si>
    <t>CANDELARIA</t>
  </si>
  <si>
    <t>COJUTEPEQUE</t>
  </si>
  <si>
    <t>EL CARMEN</t>
  </si>
  <si>
    <t>SAN CRISTOBAL</t>
  </si>
  <si>
    <t>SAN JOSE GUAYABAL</t>
  </si>
  <si>
    <t>SAN PEDRO PERULAPAN</t>
  </si>
  <si>
    <t>SAN RAFAEL CEDROS</t>
  </si>
  <si>
    <t>SAN RAMON</t>
  </si>
  <si>
    <t>SANTA CRUZ MICHAPA</t>
  </si>
  <si>
    <t>SUCHITOTO</t>
  </si>
  <si>
    <t>TENANCINGO</t>
  </si>
  <si>
    <t>LA LIBERTAD</t>
  </si>
  <si>
    <t>CIUDAD ARCE</t>
  </si>
  <si>
    <t>COLON</t>
  </si>
  <si>
    <t>COMASAGUA</t>
  </si>
  <si>
    <t>HUIZUCAR</t>
  </si>
  <si>
    <t>JAYAQUE</t>
  </si>
  <si>
    <t>QUEZALTEPEQUE</t>
  </si>
  <si>
    <t>SAN JOSE VILLANUEVA</t>
  </si>
  <si>
    <t>SAN JUAN OPICO</t>
  </si>
  <si>
    <t>SAN MATIAS</t>
  </si>
  <si>
    <t>SAN PABLO TACACHICO</t>
  </si>
  <si>
    <t>SANTA TECLA</t>
  </si>
  <si>
    <t>TEOTEPEQUE</t>
  </si>
  <si>
    <t>TEPECOYO</t>
  </si>
  <si>
    <t>ZARAGOZA</t>
  </si>
  <si>
    <t>LA PAZ</t>
  </si>
  <si>
    <t>CUYULTITAN</t>
  </si>
  <si>
    <t>EL ROSARIO</t>
  </si>
  <si>
    <t>JERUSALEN</t>
  </si>
  <si>
    <t>SAN JUAN NONUALCO</t>
  </si>
  <si>
    <t>SAN LUIS LA HERRADURA</t>
  </si>
  <si>
    <t>SAN PEDRO MASAHUAT</t>
  </si>
  <si>
    <t>SAN RAFAEL OBRAJUELO</t>
  </si>
  <si>
    <t>SANTIAGO NONUALCO</t>
  </si>
  <si>
    <t>ZACATECOLUCA</t>
  </si>
  <si>
    <t>LA UNION</t>
  </si>
  <si>
    <t>CONCHAGUA</t>
  </si>
  <si>
    <t>NUEVA ESPARTA</t>
  </si>
  <si>
    <t>PASAQUINA</t>
  </si>
  <si>
    <t>SAN ALEJO</t>
  </si>
  <si>
    <t>SANTA ROSA DE LIMA</t>
  </si>
  <si>
    <t>MORAZAN</t>
  </si>
  <si>
    <t>ARAMBALA</t>
  </si>
  <si>
    <t>CACAOPERA</t>
  </si>
  <si>
    <t>CHILANGA</t>
  </si>
  <si>
    <t>CORINTO</t>
  </si>
  <si>
    <t>DELICIAS DE CONCEPCION</t>
  </si>
  <si>
    <t>EL DIVISADERO</t>
  </si>
  <si>
    <t>GUATAJIAGUA</t>
  </si>
  <si>
    <t>JOATECA</t>
  </si>
  <si>
    <t>JOCOAITIQUE</t>
  </si>
  <si>
    <t>LOLOTIQUILLO</t>
  </si>
  <si>
    <t>MEANGUERA</t>
  </si>
  <si>
    <t>OSICALA</t>
  </si>
  <si>
    <t>PERQUIN</t>
  </si>
  <si>
    <t>SAN FRANCISCO GOTERA</t>
  </si>
  <si>
    <t>SENSEMBRA</t>
  </si>
  <si>
    <t>SOCIEDAD</t>
  </si>
  <si>
    <t>TOROLA</t>
  </si>
  <si>
    <t>SAN MIGUEL</t>
  </si>
  <si>
    <t>CHAPELTIQUE</t>
  </si>
  <si>
    <t>CHINAMECA</t>
  </si>
  <si>
    <t>CHIRILAGUA</t>
  </si>
  <si>
    <t>CIUDAD BARRIOS</t>
  </si>
  <si>
    <t>EL TRANSITO</t>
  </si>
  <si>
    <t>LOLOTIQUE</t>
  </si>
  <si>
    <t>NUEVA GUADALUPE</t>
  </si>
  <si>
    <t>NUEVO EDEN DE SAN JUAN</t>
  </si>
  <si>
    <t>SAN GERARDO</t>
  </si>
  <si>
    <t>SAN JORGE</t>
  </si>
  <si>
    <t>SESORI</t>
  </si>
  <si>
    <t>SAN SALVADOR</t>
  </si>
  <si>
    <t>AGUILARES</t>
  </si>
  <si>
    <t>APOPA</t>
  </si>
  <si>
    <t>AYUTUXTEPEQUE</t>
  </si>
  <si>
    <t>CUSCATANCINGO</t>
  </si>
  <si>
    <t>DELGADO</t>
  </si>
  <si>
    <t>EL PAISNAL</t>
  </si>
  <si>
    <t>GUAZAPA</t>
  </si>
  <si>
    <t>ILOPANGO</t>
  </si>
  <si>
    <t>MEJICANOS</t>
  </si>
  <si>
    <t>NEJAPA</t>
  </si>
  <si>
    <t>PANCHIMALCO</t>
  </si>
  <si>
    <t>ROSARIO DE MORA</t>
  </si>
  <si>
    <t>SAN MARCOS</t>
  </si>
  <si>
    <t>SAN MARTIN</t>
  </si>
  <si>
    <t>SANTIAGO TEXACUANGOS</t>
  </si>
  <si>
    <t>SANTO TOMAS</t>
  </si>
  <si>
    <t>SOYAPANGO</t>
  </si>
  <si>
    <t>TONACATEPEQUE</t>
  </si>
  <si>
    <t>SAN VICENTE</t>
  </si>
  <si>
    <t>APASTEPEQUE</t>
  </si>
  <si>
    <t>SAN CAYETANO ISTEPEQUE</t>
  </si>
  <si>
    <t>SAN ESTEBAN CATARINA</t>
  </si>
  <si>
    <t>SAN ILDEFONSO</t>
  </si>
  <si>
    <t>SAN SEBASTIAN</t>
  </si>
  <si>
    <t>SANTA CLARA</t>
  </si>
  <si>
    <t>SANTO DOMINGO</t>
  </si>
  <si>
    <t>TECOLUCA</t>
  </si>
  <si>
    <t>VERAPAZ</t>
  </si>
  <si>
    <t>SANTA ANA</t>
  </si>
  <si>
    <t>CHALCHUAPA</t>
  </si>
  <si>
    <t>COATEPEQUE</t>
  </si>
  <si>
    <t>EL CONGO</t>
  </si>
  <si>
    <t>MASAHUAT</t>
  </si>
  <si>
    <t>METAPAN</t>
  </si>
  <si>
    <t>TEXISTEPEQUE</t>
  </si>
  <si>
    <t>SONSONATE</t>
  </si>
  <si>
    <t>ACAJUTLA</t>
  </si>
  <si>
    <t>ARMENIA</t>
  </si>
  <si>
    <t>CUISNAHUAT</t>
  </si>
  <si>
    <t>SAN ANTONIO DEL MONTE</t>
  </si>
  <si>
    <t>SAN JULIAN</t>
  </si>
  <si>
    <t>USULUTAN</t>
  </si>
  <si>
    <t>ALEGRIA</t>
  </si>
  <si>
    <t>BERLIN</t>
  </si>
  <si>
    <t>CONCEPCION BATRES</t>
  </si>
  <si>
    <t>EL TRIUNFO</t>
  </si>
  <si>
    <t>EREGUAYQUIN</t>
  </si>
  <si>
    <t>JIQUILISCO</t>
  </si>
  <si>
    <t>JUCUAPA</t>
  </si>
  <si>
    <t>JUCUARAN</t>
  </si>
  <si>
    <t>MERCEDES UMAÃ‘A</t>
  </si>
  <si>
    <t>NUEVA GRANADA</t>
  </si>
  <si>
    <t>OZATLAN</t>
  </si>
  <si>
    <t>PUERTO EL TRIUNFO</t>
  </si>
  <si>
    <t>SAN AGUSTIN</t>
  </si>
  <si>
    <t>SAN BUENA VENTURA</t>
  </si>
  <si>
    <t>SANTA ELENA</t>
  </si>
  <si>
    <t>SANTIAGO DE MARIA</t>
  </si>
  <si>
    <t>Acajutla</t>
  </si>
  <si>
    <t>Aguilares</t>
  </si>
  <si>
    <t>Armenia</t>
  </si>
  <si>
    <t>Atiquizaya</t>
  </si>
  <si>
    <t>Chalchuapa</t>
  </si>
  <si>
    <t>Ciudad Arce</t>
  </si>
  <si>
    <t>Delgado</t>
  </si>
  <si>
    <t>Izalco</t>
  </si>
  <si>
    <t>Jiquilisco</t>
  </si>
  <si>
    <t>Nahuizalco</t>
  </si>
  <si>
    <t>Nejapa</t>
  </si>
  <si>
    <t>Panchimalco</t>
  </si>
  <si>
    <t>San Juan Opico</t>
  </si>
  <si>
    <t>Santa María</t>
  </si>
  <si>
    <t>Zacatecoluca</t>
  </si>
  <si>
    <t>Guadalupe</t>
  </si>
  <si>
    <t>San Bartolomé Perulapía</t>
  </si>
  <si>
    <t xml:space="preserve">La Paz </t>
  </si>
  <si>
    <t>San Luis la Herradura</t>
  </si>
  <si>
    <t>San Pedro Masahuat</t>
  </si>
  <si>
    <t>San Pedro Perulapán</t>
  </si>
  <si>
    <t>Santiago Nonualco</t>
  </si>
  <si>
    <t>Santiago Texacuangos</t>
  </si>
  <si>
    <t xml:space="preserve">Tepetitan </t>
  </si>
  <si>
    <t>6ta Convocatoria ampliada</t>
  </si>
  <si>
    <t xml:space="preserve">7ma Convocatoria </t>
  </si>
  <si>
    <t xml:space="preserve">8va Convocatoria </t>
  </si>
  <si>
    <t>0</t>
  </si>
  <si>
    <t>EL PORVENIR</t>
  </si>
  <si>
    <t>MERCEDES LA CEIBA</t>
  </si>
  <si>
    <t>ORATORIO DE CONCEPCION</t>
  </si>
  <si>
    <t>SAN ANTONIO MASAHUAT</t>
  </si>
  <si>
    <t>SAN DIONISIO</t>
  </si>
  <si>
    <t>SAN FRANCISCO CHINAMECA</t>
  </si>
  <si>
    <t>SAN PEDRO NONUALCO</t>
  </si>
  <si>
    <t>SAN RAFAEL ORIENTE</t>
  </si>
  <si>
    <t>TAPALHUACA</t>
  </si>
  <si>
    <t>YUCUAIQUIN</t>
  </si>
  <si>
    <t>ORATORIO DE CONCEPCIÓN</t>
  </si>
  <si>
    <t>CABAÑAS</t>
  </si>
  <si>
    <t>PENSIÓN BÁSICA SOLIDARIA A PERSONAS CON DISCAPACIDAD SEVERA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</si>
</sst>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_(* #,##0_);_(* \(#,##0\);_(* &quot;-&quot;??_);_(@_)"/>
    <numFmt numFmtId="169" formatCode="&quot;$&quot;#,##0.00"/>
    <numFmt numFmtId="170" formatCode="0.0%"/>
    <numFmt numFmtId="171" formatCode="_-* #,##0_-;\-* #,##0_-;_-* &quot;-&quot;??_-;_-@_-"/>
  </numFmts>
  <fonts count="5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1"/>
      <name val="Cambria"/>
      <family val="1"/>
      <scheme val="major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b/>
      <sz val="10"/>
      <name val="Calibri"/>
      <family val="2"/>
    </font>
    <font>
      <sz val="10"/>
      <name val="Century Gothic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rgb="FF00610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A7D00"/>
      <name val="Arial"/>
      <family val="2"/>
    </font>
    <font>
      <b/>
      <sz val="11"/>
      <color theme="3"/>
      <name val="Arial"/>
      <family val="2"/>
    </font>
    <font>
      <sz val="11"/>
      <color rgb="FF3F3F76"/>
      <name val="Arial"/>
      <family val="2"/>
    </font>
    <font>
      <sz val="11"/>
      <color rgb="FF9C0006"/>
      <name val="Arial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9"/>
      <color theme="5" tint="-0.249977111117893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</font>
    <font>
      <b/>
      <sz val="16"/>
      <color rgb="FF000000"/>
      <name val="Calibri"/>
      <family val="2"/>
    </font>
    <font>
      <sz val="10"/>
      <name val="Cambria"/>
      <family val="1"/>
    </font>
    <font>
      <b/>
      <sz val="16"/>
      <name val="Calibri"/>
      <family val="2"/>
    </font>
    <font>
      <sz val="10"/>
      <name val="Arial"/>
      <family val="2"/>
    </font>
    <font>
      <sz val="9"/>
      <name val="Corbel"/>
      <family val="2"/>
    </font>
  </fonts>
  <fills count="5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3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3">
    <xf numFmtId="0" fontId="0" fillId="0" borderId="0"/>
    <xf numFmtId="0" fontId="1" fillId="0" borderId="0"/>
    <xf numFmtId="0" fontId="12" fillId="0" borderId="0"/>
    <xf numFmtId="0" fontId="5" fillId="0" borderId="0"/>
    <xf numFmtId="166" fontId="12" fillId="0" borderId="0" applyFont="0" applyFill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30" borderId="0" applyNumberFormat="0" applyBorder="0" applyAlignment="0" applyProtection="0"/>
    <xf numFmtId="0" fontId="19" fillId="34" borderId="0" applyNumberFormat="0" applyBorder="0" applyAlignment="0" applyProtection="0"/>
    <xf numFmtId="0" fontId="19" fillId="38" borderId="0" applyNumberFormat="0" applyBorder="0" applyAlignment="0" applyProtection="0"/>
    <xf numFmtId="0" fontId="19" fillId="42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19" fillId="39" borderId="0" applyNumberFormat="0" applyBorder="0" applyAlignment="0" applyProtection="0"/>
    <xf numFmtId="0" fontId="19" fillId="43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0" fillId="36" borderId="0" applyNumberFormat="0" applyBorder="0" applyAlignment="0" applyProtection="0"/>
    <xf numFmtId="0" fontId="20" fillId="40" borderId="0" applyNumberFormat="0" applyBorder="0" applyAlignment="0" applyProtection="0"/>
    <xf numFmtId="0" fontId="20" fillId="44" borderId="0" applyNumberFormat="0" applyBorder="0" applyAlignment="0" applyProtection="0"/>
    <xf numFmtId="0" fontId="21" fillId="14" borderId="0" applyNumberFormat="0" applyBorder="0" applyAlignment="0" applyProtection="0"/>
    <xf numFmtId="0" fontId="22" fillId="18" borderId="26" applyNumberFormat="0" applyAlignment="0" applyProtection="0"/>
    <xf numFmtId="0" fontId="23" fillId="19" borderId="29" applyNumberFormat="0" applyAlignment="0" applyProtection="0"/>
    <xf numFmtId="0" fontId="24" fillId="0" borderId="28" applyNumberFormat="0" applyFill="0" applyAlignment="0" applyProtection="0"/>
    <xf numFmtId="0" fontId="25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0" fillId="25" borderId="0" applyNumberFormat="0" applyBorder="0" applyAlignment="0" applyProtection="0"/>
    <xf numFmtId="0" fontId="20" fillId="29" borderId="0" applyNumberFormat="0" applyBorder="0" applyAlignment="0" applyProtection="0"/>
    <xf numFmtId="0" fontId="20" fillId="33" borderId="0" applyNumberFormat="0" applyBorder="0" applyAlignment="0" applyProtection="0"/>
    <xf numFmtId="0" fontId="20" fillId="37" borderId="0" applyNumberFormat="0" applyBorder="0" applyAlignment="0" applyProtection="0"/>
    <xf numFmtId="0" fontId="20" fillId="41" borderId="0" applyNumberFormat="0" applyBorder="0" applyAlignment="0" applyProtection="0"/>
    <xf numFmtId="0" fontId="26" fillId="17" borderId="26" applyNumberFormat="0" applyAlignment="0" applyProtection="0"/>
    <xf numFmtId="0" fontId="27" fillId="15" borderId="0" applyNumberFormat="0" applyBorder="0" applyAlignment="0" applyProtection="0"/>
    <xf numFmtId="0" fontId="28" fillId="46" borderId="0" applyNumberFormat="0" applyBorder="0" applyAlignment="0" applyProtection="0"/>
    <xf numFmtId="0" fontId="29" fillId="16" borderId="0" applyNumberFormat="0" applyBorder="0" applyAlignment="0" applyProtection="0"/>
    <xf numFmtId="0" fontId="12" fillId="0" borderId="0"/>
    <xf numFmtId="0" fontId="19" fillId="0" borderId="0"/>
    <xf numFmtId="0" fontId="19" fillId="20" borderId="30" applyNumberFormat="0" applyFont="0" applyAlignment="0" applyProtection="0"/>
    <xf numFmtId="0" fontId="30" fillId="18" borderId="27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3" applyNumberFormat="0" applyFill="0" applyAlignment="0" applyProtection="0"/>
    <xf numFmtId="0" fontId="34" fillId="0" borderId="24" applyNumberFormat="0" applyFill="0" applyAlignment="0" applyProtection="0"/>
    <xf numFmtId="0" fontId="25" fillId="0" borderId="25" applyNumberFormat="0" applyFill="0" applyAlignment="0" applyProtection="0"/>
    <xf numFmtId="0" fontId="35" fillId="0" borderId="35" applyNumberFormat="0" applyFill="0" applyAlignment="0" applyProtection="0"/>
    <xf numFmtId="0" fontId="36" fillId="0" borderId="31" applyNumberFormat="0" applyFill="0" applyAlignment="0" applyProtection="0"/>
    <xf numFmtId="9" fontId="1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/>
    <xf numFmtId="0" fontId="1" fillId="0" borderId="0"/>
    <xf numFmtId="0" fontId="40" fillId="0" borderId="0"/>
    <xf numFmtId="9" fontId="1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43" fillId="0" borderId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0" fillId="0" borderId="0"/>
    <xf numFmtId="0" fontId="35" fillId="0" borderId="53" applyNumberFormat="0" applyFill="0" applyAlignment="0" applyProtection="0"/>
  </cellStyleXfs>
  <cellXfs count="389">
    <xf numFmtId="0" fontId="0" fillId="0" borderId="0" xfId="0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/>
    <xf numFmtId="0" fontId="11" fillId="0" borderId="0" xfId="1" applyFont="1" applyBorder="1"/>
    <xf numFmtId="0" fontId="11" fillId="0" borderId="0" xfId="1" applyFont="1"/>
    <xf numFmtId="0" fontId="8" fillId="0" borderId="0" xfId="1" applyFont="1" applyBorder="1"/>
    <xf numFmtId="0" fontId="9" fillId="0" borderId="0" xfId="1" applyFont="1" applyAlignment="1">
      <alignment horizontal="left"/>
    </xf>
    <xf numFmtId="0" fontId="9" fillId="12" borderId="3" xfId="1" applyFont="1" applyFill="1" applyBorder="1" applyAlignment="1">
      <alignment horizontal="center" vertical="center" wrapText="1"/>
    </xf>
    <xf numFmtId="1" fontId="8" fillId="0" borderId="0" xfId="1" applyNumberFormat="1" applyFont="1" applyBorder="1"/>
    <xf numFmtId="1" fontId="8" fillId="0" borderId="0" xfId="1" applyNumberFormat="1" applyFont="1" applyFill="1" applyBorder="1"/>
    <xf numFmtId="0" fontId="8" fillId="0" borderId="0" xfId="1" applyFont="1" applyFill="1" applyBorder="1"/>
    <xf numFmtId="0" fontId="11" fillId="0" borderId="0" xfId="1" applyFont="1" applyFill="1" applyBorder="1"/>
    <xf numFmtId="0" fontId="11" fillId="0" borderId="0" xfId="1" applyFont="1" applyFill="1"/>
    <xf numFmtId="0" fontId="7" fillId="0" borderId="0" xfId="1" applyFont="1" applyAlignment="1">
      <alignment horizontal="left"/>
    </xf>
    <xf numFmtId="0" fontId="16" fillId="0" borderId="0" xfId="1" applyFont="1" applyAlignment="1">
      <alignment horizontal="center"/>
    </xf>
    <xf numFmtId="167" fontId="6" fillId="0" borderId="3" xfId="1" applyNumberFormat="1" applyFont="1" applyFill="1" applyBorder="1" applyAlignment="1">
      <alignment horizontal="center"/>
    </xf>
    <xf numFmtId="167" fontId="10" fillId="0" borderId="3" xfId="1" applyNumberFormat="1" applyFont="1" applyFill="1" applyBorder="1" applyAlignment="1">
      <alignment horizontal="center"/>
    </xf>
    <xf numFmtId="10" fontId="11" fillId="0" borderId="0" xfId="1" applyNumberFormat="1" applyFont="1"/>
    <xf numFmtId="0" fontId="17" fillId="0" borderId="0" xfId="0" applyFont="1"/>
    <xf numFmtId="0" fontId="17" fillId="0" borderId="3" xfId="0" applyFont="1" applyBorder="1"/>
    <xf numFmtId="167" fontId="17" fillId="0" borderId="3" xfId="0" applyNumberFormat="1" applyFont="1" applyBorder="1"/>
    <xf numFmtId="167" fontId="18" fillId="0" borderId="3" xfId="0" applyNumberFormat="1" applyFont="1" applyBorder="1"/>
    <xf numFmtId="167" fontId="17" fillId="0" borderId="0" xfId="0" applyNumberFormat="1" applyFont="1"/>
    <xf numFmtId="0" fontId="9" fillId="0" borderId="0" xfId="1" applyFont="1" applyFill="1" applyBorder="1" applyAlignment="1">
      <alignment horizontal="center" vertical="center" wrapText="1"/>
    </xf>
    <xf numFmtId="0" fontId="9" fillId="4" borderId="3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textRotation="90" wrapText="1"/>
    </xf>
    <xf numFmtId="0" fontId="9" fillId="13" borderId="3" xfId="1" applyFont="1" applyFill="1" applyBorder="1" applyAlignment="1">
      <alignment horizontal="center" vertical="center" wrapText="1"/>
    </xf>
    <xf numFmtId="167" fontId="8" fillId="0" borderId="3" xfId="1" applyNumberFormat="1" applyFont="1" applyFill="1" applyBorder="1" applyAlignment="1">
      <alignment horizontal="right"/>
    </xf>
    <xf numFmtId="3" fontId="9" fillId="0" borderId="3" xfId="1" applyNumberFormat="1" applyFont="1" applyBorder="1" applyAlignment="1">
      <alignment horizontal="center"/>
    </xf>
    <xf numFmtId="3" fontId="9" fillId="0" borderId="3" xfId="1" applyNumberFormat="1" applyFont="1" applyBorder="1" applyAlignment="1">
      <alignment horizontal="center" vertical="center"/>
    </xf>
    <xf numFmtId="167" fontId="9" fillId="0" borderId="3" xfId="1" applyNumberFormat="1" applyFont="1" applyBorder="1" applyAlignment="1">
      <alignment horizontal="right" vertical="center"/>
    </xf>
    <xf numFmtId="0" fontId="10" fillId="5" borderId="20" xfId="1" applyNumberFormat="1" applyFont="1" applyFill="1" applyBorder="1" applyAlignment="1">
      <alignment horizontal="center" vertical="center"/>
    </xf>
    <xf numFmtId="0" fontId="11" fillId="0" borderId="0" xfId="2" applyFont="1"/>
    <xf numFmtId="0" fontId="8" fillId="0" borderId="0" xfId="2" applyFont="1"/>
    <xf numFmtId="0" fontId="8" fillId="0" borderId="0" xfId="2" applyFont="1" applyBorder="1"/>
    <xf numFmtId="0" fontId="9" fillId="0" borderId="0" xfId="2" applyFont="1" applyAlignment="1">
      <alignment horizontal="left"/>
    </xf>
    <xf numFmtId="0" fontId="8" fillId="0" borderId="0" xfId="2" applyFont="1" applyAlignment="1">
      <alignment horizontal="center"/>
    </xf>
    <xf numFmtId="0" fontId="9" fillId="4" borderId="3" xfId="2" applyFont="1" applyFill="1" applyBorder="1" applyAlignment="1">
      <alignment horizontal="center" vertical="center" wrapText="1"/>
    </xf>
    <xf numFmtId="0" fontId="9" fillId="12" borderId="3" xfId="2" applyFont="1" applyFill="1" applyBorder="1" applyAlignment="1">
      <alignment horizontal="center" vertical="center" wrapText="1"/>
    </xf>
    <xf numFmtId="0" fontId="9" fillId="13" borderId="3" xfId="2" applyFont="1" applyFill="1" applyBorder="1" applyAlignment="1">
      <alignment horizontal="center" vertical="center" wrapText="1"/>
    </xf>
    <xf numFmtId="167" fontId="8" fillId="0" borderId="3" xfId="2" applyNumberFormat="1" applyFont="1" applyFill="1" applyBorder="1" applyAlignment="1">
      <alignment horizontal="right"/>
    </xf>
    <xf numFmtId="3" fontId="9" fillId="0" borderId="3" xfId="2" applyNumberFormat="1" applyFont="1" applyBorder="1" applyAlignment="1">
      <alignment horizontal="center"/>
    </xf>
    <xf numFmtId="167" fontId="9" fillId="0" borderId="3" xfId="2" applyNumberFormat="1" applyFont="1" applyBorder="1" applyAlignment="1">
      <alignment horizontal="right" vertical="center"/>
    </xf>
    <xf numFmtId="0" fontId="11" fillId="0" borderId="0" xfId="2" applyFont="1" applyBorder="1"/>
    <xf numFmtId="3" fontId="4" fillId="0" borderId="3" xfId="0" applyNumberFormat="1" applyFont="1" applyBorder="1"/>
    <xf numFmtId="3" fontId="13" fillId="0" borderId="3" xfId="0" applyNumberFormat="1" applyFont="1" applyBorder="1"/>
    <xf numFmtId="0" fontId="10" fillId="7" borderId="3" xfId="1" applyFont="1" applyFill="1" applyBorder="1" applyAlignment="1">
      <alignment horizontal="center" vertical="center" wrapText="1"/>
    </xf>
    <xf numFmtId="17" fontId="10" fillId="7" borderId="3" xfId="4" applyNumberFormat="1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/>
    </xf>
    <xf numFmtId="3" fontId="38" fillId="0" borderId="0" xfId="0" applyNumberFormat="1" applyFont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38" fillId="0" borderId="3" xfId="0" applyFont="1" applyBorder="1" applyAlignment="1">
      <alignment horizontal="center"/>
    </xf>
    <xf numFmtId="3" fontId="38" fillId="0" borderId="3" xfId="0" applyNumberFormat="1" applyFont="1" applyBorder="1" applyAlignment="1">
      <alignment horizontal="center"/>
    </xf>
    <xf numFmtId="167" fontId="39" fillId="0" borderId="3" xfId="0" applyNumberFormat="1" applyFont="1" applyBorder="1" applyAlignment="1">
      <alignment horizontal="center"/>
    </xf>
    <xf numFmtId="167" fontId="38" fillId="0" borderId="3" xfId="0" applyNumberFormat="1" applyFont="1" applyBorder="1" applyAlignment="1">
      <alignment horizontal="right"/>
    </xf>
    <xf numFmtId="0" fontId="11" fillId="0" borderId="0" xfId="53" applyFont="1"/>
    <xf numFmtId="9" fontId="9" fillId="0" borderId="0" xfId="54" applyFont="1" applyBorder="1" applyAlignment="1">
      <alignment horizontal="center" vertical="center"/>
    </xf>
    <xf numFmtId="9" fontId="41" fillId="0" borderId="0" xfId="54" applyFont="1" applyBorder="1" applyAlignment="1">
      <alignment horizontal="center" vertical="center"/>
    </xf>
    <xf numFmtId="170" fontId="8" fillId="0" borderId="0" xfId="54" applyNumberFormat="1" applyFont="1"/>
    <xf numFmtId="0" fontId="3" fillId="0" borderId="0" xfId="53" applyFont="1"/>
    <xf numFmtId="0" fontId="3" fillId="0" borderId="0" xfId="53" applyFont="1" applyAlignment="1">
      <alignment horizontal="right"/>
    </xf>
    <xf numFmtId="0" fontId="4" fillId="0" borderId="0" xfId="53" applyFont="1" applyFill="1" applyAlignment="1">
      <alignment horizontal="right"/>
    </xf>
    <xf numFmtId="0" fontId="3" fillId="0" borderId="0" xfId="53" quotePrefix="1" applyFont="1"/>
    <xf numFmtId="167" fontId="3" fillId="0" borderId="3" xfId="53" applyNumberFormat="1" applyFont="1" applyBorder="1" applyAlignment="1">
      <alignment horizontal="right"/>
    </xf>
    <xf numFmtId="0" fontId="40" fillId="0" borderId="0" xfId="53" applyFill="1"/>
    <xf numFmtId="0" fontId="2" fillId="0" borderId="0" xfId="53" applyFont="1" applyBorder="1"/>
    <xf numFmtId="0" fontId="2" fillId="11" borderId="16" xfId="53" applyFont="1" applyFill="1" applyBorder="1" applyAlignment="1">
      <alignment horizontal="center"/>
    </xf>
    <xf numFmtId="164" fontId="2" fillId="11" borderId="17" xfId="53" applyNumberFormat="1" applyFont="1" applyFill="1" applyBorder="1" applyAlignment="1">
      <alignment horizontal="right"/>
    </xf>
    <xf numFmtId="0" fontId="14" fillId="0" borderId="0" xfId="53" applyFont="1" applyFill="1"/>
    <xf numFmtId="167" fontId="3" fillId="0" borderId="0" xfId="53" applyNumberFormat="1" applyFont="1" applyAlignment="1">
      <alignment horizontal="right"/>
    </xf>
    <xf numFmtId="0" fontId="4" fillId="0" borderId="0" xfId="53" applyFont="1" applyFill="1"/>
    <xf numFmtId="165" fontId="3" fillId="0" borderId="0" xfId="53" applyNumberFormat="1" applyFont="1" applyAlignment="1">
      <alignment horizontal="right"/>
    </xf>
    <xf numFmtId="164" fontId="3" fillId="0" borderId="0" xfId="53" applyNumberFormat="1" applyFont="1" applyAlignment="1">
      <alignment horizontal="right"/>
    </xf>
    <xf numFmtId="167" fontId="2" fillId="0" borderId="0" xfId="53" applyNumberFormat="1" applyFont="1" applyAlignment="1">
      <alignment horizontal="right"/>
    </xf>
    <xf numFmtId="0" fontId="40" fillId="0" borderId="0" xfId="53"/>
    <xf numFmtId="0" fontId="3" fillId="0" borderId="0" xfId="53" applyFont="1" applyAlignment="1"/>
    <xf numFmtId="0" fontId="4" fillId="0" borderId="0" xfId="53" applyFont="1"/>
    <xf numFmtId="0" fontId="2" fillId="0" borderId="0" xfId="53" applyFont="1" applyAlignment="1">
      <alignment horizontal="right"/>
    </xf>
    <xf numFmtId="0" fontId="2" fillId="2" borderId="3" xfId="53" applyFont="1" applyFill="1" applyBorder="1" applyAlignment="1">
      <alignment horizontal="center" vertical="center" wrapText="1"/>
    </xf>
    <xf numFmtId="17" fontId="2" fillId="3" borderId="3" xfId="53" applyNumberFormat="1" applyFont="1" applyFill="1" applyBorder="1" applyAlignment="1">
      <alignment horizontal="center" vertical="center" wrapText="1"/>
    </xf>
    <xf numFmtId="17" fontId="2" fillId="5" borderId="3" xfId="53" applyNumberFormat="1" applyFont="1" applyFill="1" applyBorder="1" applyAlignment="1">
      <alignment horizontal="center" vertical="center" wrapText="1"/>
    </xf>
    <xf numFmtId="0" fontId="3" fillId="0" borderId="3" xfId="53" applyFont="1" applyBorder="1"/>
    <xf numFmtId="164" fontId="3" fillId="0" borderId="3" xfId="53" applyNumberFormat="1" applyFont="1" applyFill="1" applyBorder="1" applyAlignment="1">
      <alignment horizontal="right"/>
    </xf>
    <xf numFmtId="169" fontId="3" fillId="0" borderId="3" xfId="53" applyNumberFormat="1" applyFont="1" applyFill="1" applyBorder="1" applyAlignment="1">
      <alignment horizontal="center"/>
    </xf>
    <xf numFmtId="0" fontId="3" fillId="0" borderId="3" xfId="53" applyFont="1" applyBorder="1" applyAlignment="1">
      <alignment horizontal="right"/>
    </xf>
    <xf numFmtId="167" fontId="2" fillId="0" borderId="3" xfId="53" applyNumberFormat="1" applyFont="1" applyBorder="1" applyAlignment="1">
      <alignment horizontal="center"/>
    </xf>
    <xf numFmtId="165" fontId="3" fillId="0" borderId="0" xfId="57" applyFont="1" applyAlignment="1"/>
    <xf numFmtId="169" fontId="3" fillId="0" borderId="0" xfId="57" applyNumberFormat="1" applyFont="1" applyAlignment="1"/>
    <xf numFmtId="0" fontId="4" fillId="0" borderId="0" xfId="53" applyFont="1" applyAlignment="1">
      <alignment horizontal="center"/>
    </xf>
    <xf numFmtId="0" fontId="13" fillId="7" borderId="16" xfId="53" applyFont="1" applyFill="1" applyBorder="1" applyAlignment="1">
      <alignment horizontal="center" vertical="center" wrapText="1"/>
    </xf>
    <xf numFmtId="0" fontId="13" fillId="7" borderId="10" xfId="53" applyFont="1" applyFill="1" applyBorder="1" applyAlignment="1">
      <alignment horizontal="center" vertical="center" wrapText="1"/>
    </xf>
    <xf numFmtId="17" fontId="13" fillId="45" borderId="33" xfId="56" applyNumberFormat="1" applyFont="1" applyFill="1" applyBorder="1" applyAlignment="1">
      <alignment horizontal="center" vertical="center" wrapText="1"/>
    </xf>
    <xf numFmtId="17" fontId="13" fillId="5" borderId="33" xfId="56" applyNumberFormat="1" applyFont="1" applyFill="1" applyBorder="1" applyAlignment="1">
      <alignment horizontal="center" vertical="center" wrapText="1"/>
    </xf>
    <xf numFmtId="0" fontId="11" fillId="0" borderId="0" xfId="53" applyFont="1" applyAlignment="1">
      <alignment horizontal="center" vertical="center"/>
    </xf>
    <xf numFmtId="167" fontId="4" fillId="0" borderId="22" xfId="53" applyNumberFormat="1" applyFont="1" applyFill="1" applyBorder="1" applyAlignment="1">
      <alignment horizontal="center"/>
    </xf>
    <xf numFmtId="167" fontId="4" fillId="0" borderId="3" xfId="53" applyNumberFormat="1" applyFont="1" applyFill="1" applyBorder="1" applyAlignment="1">
      <alignment horizontal="center"/>
    </xf>
    <xf numFmtId="167" fontId="4" fillId="0" borderId="3" xfId="53" applyNumberFormat="1" applyFont="1" applyBorder="1"/>
    <xf numFmtId="0" fontId="4" fillId="0" borderId="4" xfId="53" applyFont="1" applyBorder="1" applyAlignment="1">
      <alignment horizontal="center"/>
    </xf>
    <xf numFmtId="0" fontId="4" fillId="0" borderId="3" xfId="53" applyFont="1" applyBorder="1"/>
    <xf numFmtId="0" fontId="40" fillId="0" borderId="3" xfId="53" applyBorder="1"/>
    <xf numFmtId="167" fontId="13" fillId="0" borderId="3" xfId="53" applyNumberFormat="1" applyFont="1" applyFill="1" applyBorder="1" applyAlignment="1">
      <alignment horizontal="center"/>
    </xf>
    <xf numFmtId="0" fontId="4" fillId="0" borderId="0" xfId="53" applyFont="1" applyBorder="1"/>
    <xf numFmtId="0" fontId="11" fillId="0" borderId="0" xfId="53" applyFont="1" applyBorder="1"/>
    <xf numFmtId="169" fontId="4" fillId="0" borderId="3" xfId="53" applyNumberFormat="1" applyFont="1" applyFill="1" applyBorder="1" applyAlignment="1">
      <alignment horizontal="center"/>
    </xf>
    <xf numFmtId="0" fontId="42" fillId="0" borderId="3" xfId="53" applyFont="1" applyFill="1" applyBorder="1" applyAlignment="1">
      <alignment horizontal="left" vertical="center"/>
    </xf>
    <xf numFmtId="0" fontId="42" fillId="0" borderId="3" xfId="53" applyFont="1" applyBorder="1" applyAlignment="1">
      <alignment horizontal="center"/>
    </xf>
    <xf numFmtId="0" fontId="4" fillId="0" borderId="22" xfId="53" applyFont="1" applyBorder="1" applyAlignment="1">
      <alignment horizontal="left"/>
    </xf>
    <xf numFmtId="0" fontId="4" fillId="0" borderId="14" xfId="53" applyFont="1" applyBorder="1" applyAlignment="1">
      <alignment horizontal="left"/>
    </xf>
    <xf numFmtId="0" fontId="4" fillId="0" borderId="3" xfId="53" applyFont="1" applyBorder="1" applyAlignment="1">
      <alignment horizontal="left"/>
    </xf>
    <xf numFmtId="0" fontId="4" fillId="0" borderId="4" xfId="53" applyFont="1" applyBorder="1" applyAlignment="1">
      <alignment horizontal="left"/>
    </xf>
    <xf numFmtId="167" fontId="13" fillId="0" borderId="3" xfId="53" applyNumberFormat="1" applyFont="1" applyBorder="1" applyAlignment="1">
      <alignment horizontal="center"/>
    </xf>
    <xf numFmtId="17" fontId="13" fillId="45" borderId="3" xfId="56" applyNumberFormat="1" applyFont="1" applyFill="1" applyBorder="1" applyAlignment="1">
      <alignment horizontal="center" vertical="center" wrapText="1"/>
    </xf>
    <xf numFmtId="0" fontId="6" fillId="0" borderId="0" xfId="58" applyFont="1" applyAlignment="1">
      <alignment horizontal="center"/>
    </xf>
    <xf numFmtId="0" fontId="7" fillId="0" borderId="0" xfId="58" applyFont="1" applyAlignment="1">
      <alignment horizontal="center"/>
    </xf>
    <xf numFmtId="0" fontId="8" fillId="0" borderId="0" xfId="58" applyFont="1" applyAlignment="1">
      <alignment horizontal="center"/>
    </xf>
    <xf numFmtId="0" fontId="8" fillId="0" borderId="0" xfId="58" applyFont="1"/>
    <xf numFmtId="0" fontId="8" fillId="0" borderId="0" xfId="58" applyFont="1" applyFill="1"/>
    <xf numFmtId="0" fontId="11" fillId="0" borderId="0" xfId="58" applyFont="1"/>
    <xf numFmtId="0" fontId="2" fillId="0" borderId="0" xfId="58" applyFont="1" applyFill="1" applyBorder="1" applyAlignment="1">
      <alignment horizontal="center" vertical="center"/>
    </xf>
    <xf numFmtId="0" fontId="9" fillId="0" borderId="0" xfId="58" applyFont="1" applyFill="1" applyBorder="1" applyAlignment="1">
      <alignment horizontal="center"/>
    </xf>
    <xf numFmtId="0" fontId="10" fillId="7" borderId="10" xfId="58" applyFont="1" applyFill="1" applyBorder="1" applyAlignment="1">
      <alignment horizontal="center" vertical="center" wrapText="1"/>
    </xf>
    <xf numFmtId="0" fontId="9" fillId="7" borderId="1" xfId="58" applyFont="1" applyFill="1" applyBorder="1" applyAlignment="1">
      <alignment horizontal="center" vertical="center" wrapText="1"/>
    </xf>
    <xf numFmtId="0" fontId="9" fillId="8" borderId="32" xfId="58" applyFont="1" applyFill="1" applyBorder="1" applyAlignment="1">
      <alignment horizontal="center" vertical="center" wrapText="1"/>
    </xf>
    <xf numFmtId="0" fontId="9" fillId="9" borderId="33" xfId="58" applyFont="1" applyFill="1" applyBorder="1" applyAlignment="1">
      <alignment horizontal="center" vertical="center" wrapText="1"/>
    </xf>
    <xf numFmtId="0" fontId="9" fillId="10" borderId="33" xfId="58" applyFont="1" applyFill="1" applyBorder="1" applyAlignment="1">
      <alignment horizontal="center" vertical="center" wrapText="1"/>
    </xf>
    <xf numFmtId="0" fontId="9" fillId="10" borderId="18" xfId="58" applyFont="1" applyFill="1" applyBorder="1" applyAlignment="1">
      <alignment horizontal="center" vertical="center" wrapText="1"/>
    </xf>
    <xf numFmtId="0" fontId="9" fillId="8" borderId="12" xfId="58" applyFont="1" applyFill="1" applyBorder="1" applyAlignment="1">
      <alignment horizontal="center" vertical="center" wrapText="1"/>
    </xf>
    <xf numFmtId="0" fontId="9" fillId="9" borderId="3" xfId="58" applyFont="1" applyFill="1" applyBorder="1" applyAlignment="1">
      <alignment horizontal="center" vertical="center" wrapText="1"/>
    </xf>
    <xf numFmtId="0" fontId="9" fillId="10" borderId="3" xfId="58" applyFont="1" applyFill="1" applyBorder="1" applyAlignment="1">
      <alignment horizontal="center" vertical="center" wrapText="1"/>
    </xf>
    <xf numFmtId="0" fontId="9" fillId="0" borderId="5" xfId="58" applyFont="1" applyFill="1" applyBorder="1" applyAlignment="1">
      <alignment horizontal="center" vertical="center" textRotation="90" wrapText="1"/>
    </xf>
    <xf numFmtId="0" fontId="9" fillId="7" borderId="3" xfId="58" applyFont="1" applyFill="1" applyBorder="1" applyAlignment="1">
      <alignment horizontal="center" vertical="center" wrapText="1"/>
    </xf>
    <xf numFmtId="17" fontId="9" fillId="7" borderId="3" xfId="58" applyNumberFormat="1" applyFont="1" applyFill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/>
    </xf>
    <xf numFmtId="3" fontId="8" fillId="0" borderId="3" xfId="58" applyNumberFormat="1" applyFont="1" applyBorder="1" applyAlignment="1">
      <alignment horizontal="center"/>
    </xf>
    <xf numFmtId="3" fontId="8" fillId="0" borderId="3" xfId="58" applyNumberFormat="1" applyFont="1" applyFill="1" applyBorder="1" applyAlignment="1">
      <alignment horizontal="center"/>
    </xf>
    <xf numFmtId="0" fontId="8" fillId="0" borderId="3" xfId="58" applyNumberFormat="1" applyFont="1" applyFill="1" applyBorder="1" applyAlignment="1">
      <alignment horizontal="center" vertical="center"/>
    </xf>
    <xf numFmtId="0" fontId="8" fillId="0" borderId="3" xfId="58" applyFont="1" applyFill="1" applyBorder="1" applyAlignment="1">
      <alignment horizontal="center" vertical="center"/>
    </xf>
    <xf numFmtId="0" fontId="8" fillId="11" borderId="3" xfId="58" applyFont="1" applyFill="1" applyBorder="1" applyAlignment="1">
      <alignment horizontal="center" vertical="center"/>
    </xf>
    <xf numFmtId="0" fontId="8" fillId="0" borderId="12" xfId="58" applyFont="1" applyFill="1" applyBorder="1" applyAlignment="1">
      <alignment horizontal="right" vertical="center"/>
    </xf>
    <xf numFmtId="0" fontId="8" fillId="0" borderId="3" xfId="58" applyFont="1" applyFill="1" applyBorder="1" applyAlignment="1">
      <alignment horizontal="right" vertical="center"/>
    </xf>
    <xf numFmtId="3" fontId="8" fillId="0" borderId="38" xfId="58" applyNumberFormat="1" applyFont="1" applyFill="1" applyBorder="1" applyAlignment="1">
      <alignment horizontal="right" vertical="center"/>
    </xf>
    <xf numFmtId="167" fontId="8" fillId="0" borderId="3" xfId="58" applyNumberFormat="1" applyFont="1" applyBorder="1" applyAlignment="1">
      <alignment horizontal="right"/>
    </xf>
    <xf numFmtId="167" fontId="8" fillId="0" borderId="3" xfId="58" applyNumberFormat="1" applyFont="1" applyFill="1" applyBorder="1" applyAlignment="1">
      <alignment horizontal="right"/>
    </xf>
    <xf numFmtId="167" fontId="8" fillId="0" borderId="3" xfId="58" applyNumberFormat="1" applyFont="1" applyBorder="1"/>
    <xf numFmtId="14" fontId="6" fillId="0" borderId="4" xfId="58" applyNumberFormat="1" applyFont="1" applyBorder="1" applyAlignment="1">
      <alignment horizontal="center"/>
    </xf>
    <xf numFmtId="0" fontId="8" fillId="0" borderId="3" xfId="58" applyFont="1" applyFill="1" applyBorder="1" applyAlignment="1">
      <alignment horizontal="center"/>
    </xf>
    <xf numFmtId="0" fontId="8" fillId="11" borderId="3" xfId="58" applyFont="1" applyFill="1" applyBorder="1" applyAlignment="1">
      <alignment horizontal="center"/>
    </xf>
    <xf numFmtId="0" fontId="4" fillId="0" borderId="3" xfId="58" applyFont="1" applyFill="1" applyBorder="1"/>
    <xf numFmtId="0" fontId="4" fillId="0" borderId="12" xfId="58" applyFont="1" applyFill="1" applyBorder="1" applyAlignment="1">
      <alignment horizontal="right"/>
    </xf>
    <xf numFmtId="0" fontId="4" fillId="0" borderId="3" xfId="58" applyFont="1" applyFill="1" applyBorder="1" applyAlignment="1">
      <alignment horizontal="right"/>
    </xf>
    <xf numFmtId="0" fontId="8" fillId="0" borderId="3" xfId="58" applyFont="1" applyFill="1" applyBorder="1" applyAlignment="1"/>
    <xf numFmtId="0" fontId="8" fillId="0" borderId="3" xfId="58" applyNumberFormat="1" applyFont="1" applyFill="1" applyBorder="1" applyAlignment="1">
      <alignment horizontal="center"/>
    </xf>
    <xf numFmtId="0" fontId="8" fillId="0" borderId="12" xfId="58" applyFont="1" applyFill="1" applyBorder="1" applyAlignment="1">
      <alignment horizontal="right"/>
    </xf>
    <xf numFmtId="0" fontId="8" fillId="0" borderId="3" xfId="58" applyFont="1" applyFill="1" applyBorder="1" applyAlignment="1">
      <alignment horizontal="right"/>
    </xf>
    <xf numFmtId="0" fontId="8" fillId="0" borderId="0" xfId="58" applyFont="1" applyBorder="1"/>
    <xf numFmtId="3" fontId="9" fillId="0" borderId="3" xfId="58" applyNumberFormat="1" applyFont="1" applyBorder="1" applyAlignment="1">
      <alignment horizontal="center"/>
    </xf>
    <xf numFmtId="3" fontId="9" fillId="0" borderId="4" xfId="58" applyNumberFormat="1" applyFont="1" applyBorder="1" applyAlignment="1">
      <alignment horizontal="center"/>
    </xf>
    <xf numFmtId="3" fontId="9" fillId="0" borderId="40" xfId="58" applyNumberFormat="1" applyFont="1" applyBorder="1" applyAlignment="1">
      <alignment horizontal="center"/>
    </xf>
    <xf numFmtId="3" fontId="9" fillId="0" borderId="41" xfId="58" applyNumberFormat="1" applyFont="1" applyBorder="1" applyAlignment="1">
      <alignment horizontal="center"/>
    </xf>
    <xf numFmtId="3" fontId="9" fillId="0" borderId="42" xfId="58" applyNumberFormat="1" applyFont="1" applyBorder="1" applyAlignment="1">
      <alignment horizontal="center"/>
    </xf>
    <xf numFmtId="3" fontId="9" fillId="0" borderId="43" xfId="58" applyNumberFormat="1" applyFont="1" applyBorder="1" applyAlignment="1">
      <alignment horizontal="center"/>
    </xf>
    <xf numFmtId="3" fontId="9" fillId="0" borderId="39" xfId="58" applyNumberFormat="1" applyFont="1" applyBorder="1" applyAlignment="1">
      <alignment horizontal="center"/>
    </xf>
    <xf numFmtId="10" fontId="9" fillId="0" borderId="0" xfId="54" applyNumberFormat="1" applyFont="1" applyBorder="1" applyAlignment="1">
      <alignment horizontal="center" vertical="center"/>
    </xf>
    <xf numFmtId="3" fontId="8" fillId="0" borderId="0" xfId="58" applyNumberFormat="1" applyFont="1"/>
    <xf numFmtId="0" fontId="8" fillId="0" borderId="0" xfId="58" applyFont="1" applyAlignment="1">
      <alignment horizontal="center"/>
    </xf>
    <xf numFmtId="167" fontId="8" fillId="0" borderId="0" xfId="58" applyNumberFormat="1" applyFont="1" applyFill="1"/>
    <xf numFmtId="0" fontId="3" fillId="0" borderId="0" xfId="1" applyFont="1"/>
    <xf numFmtId="0" fontId="3" fillId="0" borderId="0" xfId="1" applyFont="1" applyAlignment="1">
      <alignment horizontal="right"/>
    </xf>
    <xf numFmtId="0" fontId="3" fillId="0" borderId="0" xfId="1" applyFont="1" applyFill="1" applyAlignment="1">
      <alignment horizontal="right"/>
    </xf>
    <xf numFmtId="0" fontId="8" fillId="0" borderId="0" xfId="1" applyFont="1" applyFill="1"/>
    <xf numFmtId="0" fontId="8" fillId="0" borderId="0" xfId="52" applyFont="1" applyAlignment="1">
      <alignment horizontal="center"/>
    </xf>
    <xf numFmtId="0" fontId="8" fillId="0" borderId="0" xfId="52" applyFont="1"/>
    <xf numFmtId="0" fontId="3" fillId="0" borderId="0" xfId="1" applyFont="1" applyAlignment="1"/>
    <xf numFmtId="0" fontId="46" fillId="0" borderId="0" xfId="0" applyFont="1" applyFill="1" applyBorder="1"/>
    <xf numFmtId="0" fontId="48" fillId="0" borderId="0" xfId="1" applyFont="1" applyFill="1" applyBorder="1"/>
    <xf numFmtId="0" fontId="48" fillId="0" borderId="0" xfId="1" applyFont="1" applyFill="1" applyBorder="1" applyAlignment="1">
      <alignment horizontal="right"/>
    </xf>
    <xf numFmtId="3" fontId="4" fillId="0" borderId="0" xfId="53" applyNumberFormat="1" applyFont="1" applyFill="1" applyAlignment="1">
      <alignment horizontal="right"/>
    </xf>
    <xf numFmtId="17" fontId="3" fillId="0" borderId="3" xfId="53" applyNumberFormat="1" applyFont="1" applyBorder="1" applyAlignment="1">
      <alignment horizontal="right"/>
    </xf>
    <xf numFmtId="0" fontId="3" fillId="0" borderId="15" xfId="53" applyFont="1" applyBorder="1"/>
    <xf numFmtId="0" fontId="3" fillId="0" borderId="15" xfId="53" applyFont="1" applyBorder="1" applyAlignment="1">
      <alignment horizontal="right"/>
    </xf>
    <xf numFmtId="0" fontId="3" fillId="0" borderId="0" xfId="53" applyFont="1" applyBorder="1"/>
    <xf numFmtId="0" fontId="3" fillId="0" borderId="0" xfId="53" applyFont="1" applyBorder="1" applyAlignment="1">
      <alignment horizontal="right"/>
    </xf>
    <xf numFmtId="165" fontId="3" fillId="0" borderId="0" xfId="59" applyFont="1" applyBorder="1" applyAlignment="1">
      <alignment horizontal="right"/>
    </xf>
    <xf numFmtId="0" fontId="2" fillId="0" borderId="0" xfId="53" applyFont="1" applyBorder="1" applyAlignment="1">
      <alignment horizontal="right"/>
    </xf>
    <xf numFmtId="0" fontId="3" fillId="0" borderId="22" xfId="53" applyFont="1" applyBorder="1"/>
    <xf numFmtId="0" fontId="3" fillId="0" borderId="22" xfId="53" applyFont="1" applyBorder="1" applyAlignment="1">
      <alignment horizontal="right"/>
    </xf>
    <xf numFmtId="0" fontId="2" fillId="0" borderId="0" xfId="53" applyFont="1" applyBorder="1" applyAlignment="1">
      <alignment vertical="center"/>
    </xf>
    <xf numFmtId="0" fontId="2" fillId="0" borderId="0" xfId="53" applyFont="1" applyBorder="1" applyAlignment="1">
      <alignment horizontal="right" vertical="center" wrapText="1"/>
    </xf>
    <xf numFmtId="168" fontId="2" fillId="48" borderId="3" xfId="4" applyNumberFormat="1" applyFont="1" applyFill="1" applyBorder="1" applyAlignment="1">
      <alignment horizontal="center" vertical="center" wrapText="1"/>
    </xf>
    <xf numFmtId="17" fontId="2" fillId="48" borderId="3" xfId="4" applyNumberFormat="1" applyFont="1" applyFill="1" applyBorder="1" applyAlignment="1">
      <alignment horizontal="center" vertical="center" wrapText="1"/>
    </xf>
    <xf numFmtId="165" fontId="4" fillId="0" borderId="22" xfId="59" applyFont="1" applyFill="1" applyBorder="1" applyAlignment="1">
      <alignment horizontal="center"/>
    </xf>
    <xf numFmtId="165" fontId="4" fillId="0" borderId="3" xfId="59" applyFont="1" applyBorder="1"/>
    <xf numFmtId="165" fontId="4" fillId="0" borderId="3" xfId="59" applyFont="1" applyFill="1" applyBorder="1" applyAlignment="1">
      <alignment horizontal="center"/>
    </xf>
    <xf numFmtId="17" fontId="13" fillId="3" borderId="33" xfId="56" applyNumberFormat="1" applyFont="1" applyFill="1" applyBorder="1" applyAlignment="1">
      <alignment horizontal="center" vertical="center" wrapText="1"/>
    </xf>
    <xf numFmtId="17" fontId="13" fillId="12" borderId="33" xfId="56" applyNumberFormat="1" applyFont="1" applyFill="1" applyBorder="1" applyAlignment="1">
      <alignment horizontal="center" vertical="center" wrapText="1"/>
    </xf>
    <xf numFmtId="17" fontId="13" fillId="54" borderId="33" xfId="56" applyNumberFormat="1" applyFont="1" applyFill="1" applyBorder="1" applyAlignment="1">
      <alignment horizontal="center" vertical="center" wrapText="1"/>
    </xf>
    <xf numFmtId="17" fontId="13" fillId="53" borderId="33" xfId="56" applyNumberFormat="1" applyFont="1" applyFill="1" applyBorder="1" applyAlignment="1">
      <alignment horizontal="center" vertical="center" wrapText="1"/>
    </xf>
    <xf numFmtId="17" fontId="13" fillId="52" borderId="33" xfId="56" applyNumberFormat="1" applyFont="1" applyFill="1" applyBorder="1" applyAlignment="1">
      <alignment horizontal="center" vertical="center" wrapText="1"/>
    </xf>
    <xf numFmtId="17" fontId="13" fillId="4" borderId="33" xfId="56" applyNumberFormat="1" applyFont="1" applyFill="1" applyBorder="1" applyAlignment="1">
      <alignment horizontal="center" vertical="center" wrapText="1"/>
    </xf>
    <xf numFmtId="17" fontId="2" fillId="12" borderId="3" xfId="53" applyNumberFormat="1" applyFont="1" applyFill="1" applyBorder="1" applyAlignment="1">
      <alignment horizontal="center" vertical="center" wrapText="1"/>
    </xf>
    <xf numFmtId="17" fontId="2" fillId="50" borderId="3" xfId="53" applyNumberFormat="1" applyFont="1" applyFill="1" applyBorder="1" applyAlignment="1">
      <alignment horizontal="center" vertical="center" wrapText="1"/>
    </xf>
    <xf numFmtId="17" fontId="2" fillId="45" borderId="3" xfId="53" applyNumberFormat="1" applyFont="1" applyFill="1" applyBorder="1" applyAlignment="1">
      <alignment horizontal="center" vertical="center" wrapText="1"/>
    </xf>
    <xf numFmtId="17" fontId="2" fillId="49" borderId="3" xfId="53" applyNumberFormat="1" applyFont="1" applyFill="1" applyBorder="1" applyAlignment="1">
      <alignment horizontal="center" vertical="center" wrapText="1"/>
    </xf>
    <xf numFmtId="17" fontId="2" fillId="6" borderId="3" xfId="53" applyNumberFormat="1" applyFont="1" applyFill="1" applyBorder="1" applyAlignment="1">
      <alignment horizontal="center" vertical="center" wrapText="1"/>
    </xf>
    <xf numFmtId="17" fontId="2" fillId="4" borderId="3" xfId="53" applyNumberFormat="1" applyFont="1" applyFill="1" applyBorder="1" applyAlignment="1">
      <alignment horizontal="center" vertical="center" wrapText="1"/>
    </xf>
    <xf numFmtId="17" fontId="2" fillId="57" borderId="3" xfId="53" applyNumberFormat="1" applyFont="1" applyFill="1" applyBorder="1" applyAlignment="1">
      <alignment horizontal="center" vertical="center" wrapText="1"/>
    </xf>
    <xf numFmtId="17" fontId="2" fillId="54" borderId="3" xfId="53" applyNumberFormat="1" applyFont="1" applyFill="1" applyBorder="1" applyAlignment="1">
      <alignment horizontal="center" vertical="center" wrapText="1"/>
    </xf>
    <xf numFmtId="17" fontId="13" fillId="57" borderId="3" xfId="56" applyNumberFormat="1" applyFont="1" applyFill="1" applyBorder="1" applyAlignment="1">
      <alignment horizontal="center" vertical="center" wrapText="1"/>
    </xf>
    <xf numFmtId="17" fontId="13" fillId="9" borderId="3" xfId="56" applyNumberFormat="1" applyFont="1" applyFill="1" applyBorder="1" applyAlignment="1">
      <alignment horizontal="center" vertical="center" wrapText="1"/>
    </xf>
    <xf numFmtId="17" fontId="13" fillId="12" borderId="3" xfId="56" applyNumberFormat="1" applyFont="1" applyFill="1" applyBorder="1" applyAlignment="1">
      <alignment horizontal="center" vertical="center" wrapText="1"/>
    </xf>
    <xf numFmtId="17" fontId="13" fillId="50" borderId="3" xfId="56" applyNumberFormat="1" applyFont="1" applyFill="1" applyBorder="1" applyAlignment="1">
      <alignment horizontal="center" vertical="center" wrapText="1"/>
    </xf>
    <xf numFmtId="17" fontId="13" fillId="6" borderId="3" xfId="56" applyNumberFormat="1" applyFont="1" applyFill="1" applyBorder="1" applyAlignment="1">
      <alignment horizontal="center" vertical="center" wrapText="1"/>
    </xf>
    <xf numFmtId="17" fontId="2" fillId="6" borderId="3" xfId="4" applyNumberFormat="1" applyFont="1" applyFill="1" applyBorder="1" applyAlignment="1">
      <alignment horizontal="center" vertical="center" wrapText="1"/>
    </xf>
    <xf numFmtId="168" fontId="2" fillId="6" borderId="3" xfId="4" applyNumberFormat="1" applyFont="1" applyFill="1" applyBorder="1" applyAlignment="1">
      <alignment horizontal="center" vertical="center" wrapText="1"/>
    </xf>
    <xf numFmtId="17" fontId="2" fillId="3" borderId="3" xfId="4" applyNumberFormat="1" applyFont="1" applyFill="1" applyBorder="1" applyAlignment="1">
      <alignment horizontal="center" vertical="center" wrapText="1"/>
    </xf>
    <xf numFmtId="168" fontId="2" fillId="3" borderId="3" xfId="4" applyNumberFormat="1" applyFont="1" applyFill="1" applyBorder="1" applyAlignment="1">
      <alignment horizontal="center" vertical="center" wrapText="1"/>
    </xf>
    <xf numFmtId="17" fontId="2" fillId="52" borderId="3" xfId="4" applyNumberFormat="1" applyFont="1" applyFill="1" applyBorder="1" applyAlignment="1">
      <alignment horizontal="center" vertical="center" wrapText="1"/>
    </xf>
    <xf numFmtId="168" fontId="2" fillId="52" borderId="3" xfId="4" applyNumberFormat="1" applyFont="1" applyFill="1" applyBorder="1" applyAlignment="1">
      <alignment horizontal="center" vertical="center" wrapText="1"/>
    </xf>
    <xf numFmtId="17" fontId="2" fillId="9" borderId="3" xfId="4" applyNumberFormat="1" applyFont="1" applyFill="1" applyBorder="1" applyAlignment="1">
      <alignment horizontal="center" vertical="center" wrapText="1"/>
    </xf>
    <xf numFmtId="168" fontId="2" fillId="9" borderId="3" xfId="4" applyNumberFormat="1" applyFont="1" applyFill="1" applyBorder="1" applyAlignment="1">
      <alignment horizontal="center" vertical="center" wrapText="1"/>
    </xf>
    <xf numFmtId="17" fontId="2" fillId="55" borderId="3" xfId="4" applyNumberFormat="1" applyFont="1" applyFill="1" applyBorder="1" applyAlignment="1">
      <alignment horizontal="center" vertical="center" wrapText="1"/>
    </xf>
    <xf numFmtId="168" fontId="2" fillId="55" borderId="3" xfId="4" applyNumberFormat="1" applyFont="1" applyFill="1" applyBorder="1" applyAlignment="1">
      <alignment horizontal="center" vertical="center" wrapText="1"/>
    </xf>
    <xf numFmtId="17" fontId="2" fillId="50" borderId="3" xfId="4" applyNumberFormat="1" applyFont="1" applyFill="1" applyBorder="1" applyAlignment="1">
      <alignment horizontal="center" vertical="center" wrapText="1"/>
    </xf>
    <xf numFmtId="168" fontId="2" fillId="50" borderId="3" xfId="4" applyNumberFormat="1" applyFont="1" applyFill="1" applyBorder="1" applyAlignment="1">
      <alignment horizontal="center" vertical="center" wrapText="1"/>
    </xf>
    <xf numFmtId="168" fontId="2" fillId="4" borderId="3" xfId="4" applyNumberFormat="1" applyFont="1" applyFill="1" applyBorder="1" applyAlignment="1">
      <alignment horizontal="center" vertical="center" wrapText="1"/>
    </xf>
    <xf numFmtId="0" fontId="13" fillId="56" borderId="3" xfId="53" applyFont="1" applyFill="1" applyBorder="1" applyAlignment="1">
      <alignment horizontal="center" vertical="center" wrapText="1"/>
    </xf>
    <xf numFmtId="3" fontId="9" fillId="0" borderId="0" xfId="58" applyNumberFormat="1" applyFont="1" applyBorder="1" applyAlignment="1">
      <alignment horizontal="right"/>
    </xf>
    <xf numFmtId="3" fontId="8" fillId="0" borderId="0" xfId="58" applyNumberFormat="1" applyFont="1" applyBorder="1"/>
    <xf numFmtId="0" fontId="8" fillId="0" borderId="37" xfId="58" applyFont="1" applyFill="1" applyBorder="1" applyAlignment="1">
      <alignment horizontal="right" vertical="center"/>
    </xf>
    <xf numFmtId="0" fontId="4" fillId="0" borderId="37" xfId="58" applyFont="1" applyFill="1" applyBorder="1" applyAlignment="1">
      <alignment horizontal="right"/>
    </xf>
    <xf numFmtId="0" fontId="8" fillId="0" borderId="37" xfId="58" applyFont="1" applyFill="1" applyBorder="1" applyAlignment="1">
      <alignment horizontal="right"/>
    </xf>
    <xf numFmtId="0" fontId="9" fillId="0" borderId="0" xfId="58" applyFont="1"/>
    <xf numFmtId="0" fontId="9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17" fontId="2" fillId="45" borderId="3" xfId="4" applyNumberFormat="1" applyFont="1" applyFill="1" applyBorder="1" applyAlignment="1">
      <alignment horizontal="center" vertical="center" wrapText="1"/>
    </xf>
    <xf numFmtId="168" fontId="2" fillId="45" borderId="3" xfId="4" applyNumberFormat="1" applyFont="1" applyFill="1" applyBorder="1" applyAlignment="1">
      <alignment horizontal="center" vertical="center" wrapText="1"/>
    </xf>
    <xf numFmtId="17" fontId="13" fillId="4" borderId="3" xfId="56" applyNumberFormat="1" applyFont="1" applyFill="1" applyBorder="1" applyAlignment="1">
      <alignment horizontal="center" vertical="center" wrapText="1"/>
    </xf>
    <xf numFmtId="17" fontId="13" fillId="56" borderId="33" xfId="56" applyNumberFormat="1" applyFont="1" applyFill="1" applyBorder="1" applyAlignment="1">
      <alignment horizontal="center" vertical="center" wrapText="1"/>
    </xf>
    <xf numFmtId="0" fontId="2" fillId="2" borderId="1" xfId="53" applyFont="1" applyFill="1" applyBorder="1" applyAlignment="1">
      <alignment horizontal="center" vertical="center" wrapText="1"/>
    </xf>
    <xf numFmtId="17" fontId="2" fillId="47" borderId="20" xfId="53" applyNumberFormat="1" applyFont="1" applyFill="1" applyBorder="1" applyAlignment="1">
      <alignment horizontal="center" vertical="center" wrapText="1"/>
    </xf>
    <xf numFmtId="17" fontId="2" fillId="6" borderId="20" xfId="53" applyNumberFormat="1" applyFont="1" applyFill="1" applyBorder="1" applyAlignment="1">
      <alignment horizontal="center" vertical="center" wrapText="1"/>
    </xf>
    <xf numFmtId="17" fontId="2" fillId="6" borderId="5" xfId="53" applyNumberFormat="1" applyFont="1" applyFill="1" applyBorder="1" applyAlignment="1">
      <alignment horizontal="center" vertical="center" wrapText="1"/>
    </xf>
    <xf numFmtId="17" fontId="2" fillId="6" borderId="2" xfId="53" applyNumberFormat="1" applyFont="1" applyFill="1" applyBorder="1" applyAlignment="1">
      <alignment horizontal="center" vertical="center" wrapText="1"/>
    </xf>
    <xf numFmtId="17" fontId="2" fillId="49" borderId="20" xfId="53" applyNumberFormat="1" applyFont="1" applyFill="1" applyBorder="1" applyAlignment="1">
      <alignment horizontal="center" vertical="center" wrapText="1"/>
    </xf>
    <xf numFmtId="17" fontId="2" fillId="49" borderId="5" xfId="53" applyNumberFormat="1" applyFont="1" applyFill="1" applyBorder="1" applyAlignment="1">
      <alignment horizontal="center" vertical="center" wrapText="1"/>
    </xf>
    <xf numFmtId="17" fontId="2" fillId="50" borderId="20" xfId="53" applyNumberFormat="1" applyFont="1" applyFill="1" applyBorder="1" applyAlignment="1">
      <alignment horizontal="center" vertical="center" wrapText="1"/>
    </xf>
    <xf numFmtId="17" fontId="2" fillId="50" borderId="5" xfId="53" applyNumberFormat="1" applyFont="1" applyFill="1" applyBorder="1" applyAlignment="1">
      <alignment horizontal="center" vertical="center" wrapText="1"/>
    </xf>
    <xf numFmtId="17" fontId="2" fillId="52" borderId="20" xfId="53" applyNumberFormat="1" applyFont="1" applyFill="1" applyBorder="1" applyAlignment="1">
      <alignment horizontal="center" vertical="center" wrapText="1"/>
    </xf>
    <xf numFmtId="17" fontId="2" fillId="52" borderId="5" xfId="53" applyNumberFormat="1" applyFont="1" applyFill="1" applyBorder="1" applyAlignment="1">
      <alignment horizontal="center" vertical="center" wrapText="1"/>
    </xf>
    <xf numFmtId="17" fontId="2" fillId="53" borderId="20" xfId="53" applyNumberFormat="1" applyFont="1" applyFill="1" applyBorder="1" applyAlignment="1">
      <alignment horizontal="center" vertical="center" wrapText="1"/>
    </xf>
    <xf numFmtId="17" fontId="2" fillId="53" borderId="5" xfId="53" applyNumberFormat="1" applyFont="1" applyFill="1" applyBorder="1" applyAlignment="1">
      <alignment horizontal="center" vertical="center" wrapText="1"/>
    </xf>
    <xf numFmtId="17" fontId="2" fillId="12" borderId="20" xfId="53" applyNumberFormat="1" applyFont="1" applyFill="1" applyBorder="1" applyAlignment="1">
      <alignment horizontal="center" vertical="center" wrapText="1"/>
    </xf>
    <xf numFmtId="17" fontId="2" fillId="12" borderId="5" xfId="53" applyNumberFormat="1" applyFont="1" applyFill="1" applyBorder="1" applyAlignment="1">
      <alignment horizontal="center" vertical="center" wrapText="1"/>
    </xf>
    <xf numFmtId="17" fontId="2" fillId="7" borderId="20" xfId="53" applyNumberFormat="1" applyFont="1" applyFill="1" applyBorder="1" applyAlignment="1">
      <alignment horizontal="center" vertical="center" wrapText="1"/>
    </xf>
    <xf numFmtId="17" fontId="2" fillId="7" borderId="5" xfId="53" applyNumberFormat="1" applyFont="1" applyFill="1" applyBorder="1" applyAlignment="1">
      <alignment horizontal="center" vertical="center" wrapText="1"/>
    </xf>
    <xf numFmtId="17" fontId="2" fillId="51" borderId="20" xfId="53" applyNumberFormat="1" applyFont="1" applyFill="1" applyBorder="1" applyAlignment="1">
      <alignment horizontal="center" vertical="center" wrapText="1"/>
    </xf>
    <xf numFmtId="17" fontId="2" fillId="51" borderId="5" xfId="53" applyNumberFormat="1" applyFont="1" applyFill="1" applyBorder="1" applyAlignment="1">
      <alignment horizontal="center" vertical="center" wrapText="1"/>
    </xf>
    <xf numFmtId="17" fontId="2" fillId="45" borderId="20" xfId="53" applyNumberFormat="1" applyFont="1" applyFill="1" applyBorder="1" applyAlignment="1">
      <alignment horizontal="center" vertical="center" wrapText="1"/>
    </xf>
    <xf numFmtId="17" fontId="2" fillId="45" borderId="5" xfId="53" applyNumberFormat="1" applyFont="1" applyFill="1" applyBorder="1" applyAlignment="1">
      <alignment horizontal="center" vertical="center" wrapText="1"/>
    </xf>
    <xf numFmtId="17" fontId="2" fillId="45" borderId="1" xfId="53" applyNumberFormat="1" applyFont="1" applyFill="1" applyBorder="1" applyAlignment="1">
      <alignment horizontal="center" vertical="center" wrapText="1"/>
    </xf>
    <xf numFmtId="17" fontId="2" fillId="50" borderId="47" xfId="53" applyNumberFormat="1" applyFont="1" applyFill="1" applyBorder="1" applyAlignment="1">
      <alignment horizontal="center" vertical="center" wrapText="1"/>
    </xf>
    <xf numFmtId="17" fontId="2" fillId="3" borderId="5" xfId="53" applyNumberFormat="1" applyFont="1" applyFill="1" applyBorder="1" applyAlignment="1">
      <alignment horizontal="center" vertical="center" wrapText="1"/>
    </xf>
    <xf numFmtId="167" fontId="3" fillId="0" borderId="3" xfId="53" applyNumberFormat="1" applyFont="1" applyFill="1" applyBorder="1" applyAlignment="1">
      <alignment horizontal="right"/>
    </xf>
    <xf numFmtId="164" fontId="3" fillId="0" borderId="3" xfId="53" applyNumberFormat="1" applyFont="1" applyBorder="1" applyAlignment="1">
      <alignment horizontal="right"/>
    </xf>
    <xf numFmtId="171" fontId="4" fillId="0" borderId="3" xfId="60" applyNumberFormat="1" applyFont="1" applyBorder="1"/>
    <xf numFmtId="171" fontId="4" fillId="0" borderId="3" xfId="60" applyNumberFormat="1" applyFont="1" applyFill="1" applyBorder="1" applyAlignment="1">
      <alignment horizontal="center"/>
    </xf>
    <xf numFmtId="171" fontId="4" fillId="0" borderId="22" xfId="60" applyNumberFormat="1" applyFont="1" applyFill="1" applyBorder="1" applyAlignment="1">
      <alignment horizontal="center"/>
    </xf>
    <xf numFmtId="0" fontId="4" fillId="0" borderId="37" xfId="53" applyFont="1" applyBorder="1" applyAlignment="1">
      <alignment horizontal="left"/>
    </xf>
    <xf numFmtId="171" fontId="17" fillId="0" borderId="3" xfId="60" applyNumberFormat="1" applyFont="1" applyBorder="1"/>
    <xf numFmtId="14" fontId="6" fillId="0" borderId="37" xfId="58" applyNumberFormat="1" applyFont="1" applyBorder="1" applyAlignment="1">
      <alignment horizontal="center"/>
    </xf>
    <xf numFmtId="0" fontId="8" fillId="0" borderId="37" xfId="58" applyFont="1" applyFill="1" applyBorder="1" applyAlignment="1">
      <alignment horizontal="center"/>
    </xf>
    <xf numFmtId="0" fontId="9" fillId="8" borderId="48" xfId="58" applyFont="1" applyFill="1" applyBorder="1" applyAlignment="1">
      <alignment horizontal="center" vertical="center" wrapText="1"/>
    </xf>
    <xf numFmtId="0" fontId="9" fillId="9" borderId="47" xfId="58" applyFont="1" applyFill="1" applyBorder="1" applyAlignment="1">
      <alignment horizontal="center" vertical="center" wrapText="1"/>
    </xf>
    <xf numFmtId="0" fontId="9" fillId="10" borderId="47" xfId="58" applyFont="1" applyFill="1" applyBorder="1" applyAlignment="1">
      <alignment horizontal="center" vertical="center" wrapText="1"/>
    </xf>
    <xf numFmtId="0" fontId="9" fillId="10" borderId="49" xfId="58" applyFont="1" applyFill="1" applyBorder="1" applyAlignment="1">
      <alignment horizontal="center" vertical="center" wrapText="1"/>
    </xf>
    <xf numFmtId="0" fontId="9" fillId="10" borderId="50" xfId="58" applyFont="1" applyFill="1" applyBorder="1" applyAlignment="1">
      <alignment horizontal="center" vertical="center" wrapText="1"/>
    </xf>
    <xf numFmtId="0" fontId="9" fillId="10" borderId="37" xfId="58" applyFont="1" applyFill="1" applyBorder="1" applyAlignment="1">
      <alignment horizontal="center" vertical="center" wrapText="1"/>
    </xf>
    <xf numFmtId="0" fontId="9" fillId="10" borderId="3" xfId="0" applyFont="1" applyFill="1" applyBorder="1" applyAlignment="1">
      <alignment horizontal="center" vertical="center" wrapText="1"/>
    </xf>
    <xf numFmtId="0" fontId="9" fillId="10" borderId="13" xfId="0" applyFont="1" applyFill="1" applyBorder="1" applyAlignment="1">
      <alignment horizontal="center" vertical="center" wrapText="1"/>
    </xf>
    <xf numFmtId="0" fontId="9" fillId="8" borderId="1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8" fillId="0" borderId="37" xfId="58" applyFont="1" applyFill="1" applyBorder="1" applyAlignment="1">
      <alignment horizontal="center" vertical="center"/>
    </xf>
    <xf numFmtId="0" fontId="4" fillId="0" borderId="37" xfId="58" applyFont="1" applyFill="1" applyBorder="1"/>
    <xf numFmtId="0" fontId="8" fillId="0" borderId="37" xfId="58" applyFont="1" applyFill="1" applyBorder="1" applyAlignment="1">
      <alignment horizontal="left"/>
    </xf>
    <xf numFmtId="3" fontId="8" fillId="0" borderId="3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center"/>
    </xf>
    <xf numFmtId="3" fontId="8" fillId="58" borderId="3" xfId="0" applyNumberFormat="1" applyFont="1" applyFill="1" applyBorder="1" applyAlignment="1">
      <alignment horizontal="right"/>
    </xf>
    <xf numFmtId="0" fontId="11" fillId="58" borderId="3" xfId="0" applyFont="1" applyFill="1" applyBorder="1"/>
    <xf numFmtId="167" fontId="8" fillId="0" borderId="3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center"/>
    </xf>
    <xf numFmtId="0" fontId="6" fillId="11" borderId="2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167" fontId="6" fillId="0" borderId="51" xfId="1" applyNumberFormat="1" applyFont="1" applyFill="1" applyBorder="1" applyAlignment="1">
      <alignment horizontal="center"/>
    </xf>
    <xf numFmtId="3" fontId="4" fillId="0" borderId="52" xfId="0" applyNumberFormat="1" applyFont="1" applyBorder="1"/>
    <xf numFmtId="3" fontId="4" fillId="0" borderId="52" xfId="0" applyNumberFormat="1" applyFont="1" applyFill="1" applyBorder="1"/>
    <xf numFmtId="3" fontId="4" fillId="0" borderId="3" xfId="0" applyNumberFormat="1" applyFont="1" applyFill="1" applyBorder="1"/>
    <xf numFmtId="0" fontId="8" fillId="0" borderId="3" xfId="52" applyFont="1" applyBorder="1" applyAlignment="1">
      <alignment horizontal="center"/>
    </xf>
    <xf numFmtId="0" fontId="8" fillId="0" borderId="3" xfId="52" applyFont="1" applyFill="1" applyBorder="1" applyAlignment="1">
      <alignment horizontal="left"/>
    </xf>
    <xf numFmtId="0" fontId="18" fillId="0" borderId="3" xfId="0" applyNumberFormat="1" applyFont="1" applyBorder="1"/>
    <xf numFmtId="0" fontId="17" fillId="0" borderId="3" xfId="0" applyNumberFormat="1" applyFont="1" applyBorder="1"/>
    <xf numFmtId="0" fontId="17" fillId="0" borderId="3" xfId="0" applyNumberFormat="1" applyFont="1" applyBorder="1" applyAlignment="1">
      <alignment horizontal="center"/>
    </xf>
    <xf numFmtId="0" fontId="4" fillId="0" borderId="3" xfId="53" applyNumberFormat="1" applyFont="1" applyFill="1" applyBorder="1" applyAlignment="1">
      <alignment horizontal="center"/>
    </xf>
    <xf numFmtId="0" fontId="3" fillId="0" borderId="3" xfId="53" applyNumberFormat="1" applyFont="1" applyFill="1" applyBorder="1" applyAlignment="1">
      <alignment horizontal="center"/>
    </xf>
    <xf numFmtId="1" fontId="51" fillId="0" borderId="3" xfId="57" applyNumberFormat="1" applyFont="1" applyBorder="1"/>
    <xf numFmtId="1" fontId="51" fillId="0" borderId="3" xfId="57" applyNumberFormat="1" applyFont="1" applyBorder="1"/>
    <xf numFmtId="0" fontId="2" fillId="0" borderId="3" xfId="53" applyNumberFormat="1" applyFont="1" applyBorder="1" applyAlignment="1">
      <alignment horizontal="center"/>
    </xf>
    <xf numFmtId="0" fontId="3" fillId="0" borderId="3" xfId="53" applyNumberFormat="1" applyFont="1" applyFill="1" applyBorder="1" applyAlignment="1">
      <alignment horizontal="right"/>
    </xf>
    <xf numFmtId="0" fontId="3" fillId="0" borderId="3" xfId="53" applyNumberFormat="1" applyFont="1" applyBorder="1" applyAlignment="1">
      <alignment horizontal="right"/>
    </xf>
    <xf numFmtId="171" fontId="2" fillId="11" borderId="17" xfId="60" applyNumberFormat="1" applyFont="1" applyFill="1" applyBorder="1" applyAlignment="1">
      <alignment horizontal="right"/>
    </xf>
    <xf numFmtId="0" fontId="2" fillId="0" borderId="0" xfId="53" applyFont="1" applyAlignment="1">
      <alignment horizontal="center"/>
    </xf>
    <xf numFmtId="0" fontId="44" fillId="0" borderId="38" xfId="0" applyFont="1" applyBorder="1" applyAlignment="1">
      <alignment horizontal="left" vertical="center"/>
    </xf>
    <xf numFmtId="0" fontId="45" fillId="0" borderId="38" xfId="1" applyFont="1" applyBorder="1" applyAlignment="1">
      <alignment horizontal="left"/>
    </xf>
    <xf numFmtId="0" fontId="44" fillId="0" borderId="44" xfId="0" applyFont="1" applyBorder="1" applyAlignment="1">
      <alignment horizontal="left" vertical="center" wrapText="1"/>
    </xf>
    <xf numFmtId="0" fontId="44" fillId="0" borderId="45" xfId="0" applyFont="1" applyBorder="1" applyAlignment="1">
      <alignment horizontal="left" vertical="center" wrapText="1"/>
    </xf>
    <xf numFmtId="0" fontId="44" fillId="0" borderId="46" xfId="0" applyFont="1" applyBorder="1" applyAlignment="1">
      <alignment horizontal="left" vertical="center" wrapText="1"/>
    </xf>
    <xf numFmtId="0" fontId="45" fillId="0" borderId="44" xfId="1" applyFont="1" applyBorder="1" applyAlignment="1">
      <alignment horizontal="left" wrapText="1"/>
    </xf>
    <xf numFmtId="0" fontId="45" fillId="0" borderId="45" xfId="1" applyFont="1" applyBorder="1" applyAlignment="1">
      <alignment horizontal="left" wrapText="1"/>
    </xf>
    <xf numFmtId="0" fontId="45" fillId="0" borderId="46" xfId="1" applyFont="1" applyBorder="1" applyAlignment="1">
      <alignment horizontal="left" wrapText="1"/>
    </xf>
    <xf numFmtId="0" fontId="44" fillId="0" borderId="37" xfId="0" applyFont="1" applyBorder="1" applyAlignment="1">
      <alignment horizontal="left" vertical="center" wrapText="1"/>
    </xf>
    <xf numFmtId="0" fontId="44" fillId="0" borderId="38" xfId="0" applyFont="1" applyBorder="1" applyAlignment="1">
      <alignment horizontal="left" vertical="center" wrapText="1"/>
    </xf>
    <xf numFmtId="0" fontId="45" fillId="0" borderId="37" xfId="1" applyFont="1" applyBorder="1" applyAlignment="1">
      <alignment horizontal="left" vertical="center" wrapText="1"/>
    </xf>
    <xf numFmtId="0" fontId="45" fillId="0" borderId="38" xfId="1" applyFont="1" applyBorder="1" applyAlignment="1">
      <alignment horizontal="left" vertical="center" wrapText="1"/>
    </xf>
    <xf numFmtId="0" fontId="47" fillId="0" borderId="38" xfId="0" applyFont="1" applyFill="1" applyBorder="1" applyAlignment="1">
      <alignment horizontal="left" vertical="center" wrapText="1"/>
    </xf>
    <xf numFmtId="0" fontId="47" fillId="0" borderId="39" xfId="0" applyFont="1" applyFill="1" applyBorder="1" applyAlignment="1">
      <alignment horizontal="left" vertical="center" wrapText="1"/>
    </xf>
    <xf numFmtId="0" fontId="49" fillId="0" borderId="38" xfId="1" applyFont="1" applyFill="1" applyBorder="1" applyAlignment="1">
      <alignment horizontal="left" vertical="center" wrapText="1"/>
    </xf>
    <xf numFmtId="0" fontId="49" fillId="0" borderId="39" xfId="1" applyFont="1" applyFill="1" applyBorder="1" applyAlignment="1">
      <alignment horizontal="left" vertical="center" wrapText="1"/>
    </xf>
    <xf numFmtId="0" fontId="8" fillId="0" borderId="0" xfId="58" applyFont="1" applyAlignment="1">
      <alignment horizontal="center"/>
    </xf>
    <xf numFmtId="0" fontId="2" fillId="6" borderId="32" xfId="58" applyFont="1" applyFill="1" applyBorder="1" applyAlignment="1">
      <alignment horizontal="center" vertical="center"/>
    </xf>
    <xf numFmtId="0" fontId="2" fillId="6" borderId="33" xfId="58" applyFont="1" applyFill="1" applyBorder="1" applyAlignment="1">
      <alignment horizontal="center" vertical="center"/>
    </xf>
    <xf numFmtId="0" fontId="2" fillId="6" borderId="18" xfId="58" applyFont="1" applyFill="1" applyBorder="1" applyAlignment="1">
      <alignment horizontal="center" vertical="center"/>
    </xf>
    <xf numFmtId="0" fontId="2" fillId="6" borderId="6" xfId="58" applyFont="1" applyFill="1" applyBorder="1" applyAlignment="1">
      <alignment horizontal="center" vertical="center"/>
    </xf>
    <xf numFmtId="0" fontId="2" fillId="6" borderId="7" xfId="58" applyFont="1" applyFill="1" applyBorder="1" applyAlignment="1">
      <alignment horizontal="center" vertical="center"/>
    </xf>
    <xf numFmtId="0" fontId="2" fillId="6" borderId="9" xfId="58" applyFont="1" applyFill="1" applyBorder="1" applyAlignment="1">
      <alignment horizontal="center" vertical="center"/>
    </xf>
    <xf numFmtId="0" fontId="44" fillId="0" borderId="37" xfId="0" applyFont="1" applyBorder="1" applyAlignment="1">
      <alignment horizontal="left" vertical="center"/>
    </xf>
    <xf numFmtId="0" fontId="44" fillId="0" borderId="39" xfId="0" applyFont="1" applyBorder="1" applyAlignment="1">
      <alignment horizontal="left" vertical="center"/>
    </xf>
    <xf numFmtId="0" fontId="45" fillId="0" borderId="37" xfId="1" applyFont="1" applyBorder="1" applyAlignment="1">
      <alignment horizontal="left" vertical="center"/>
    </xf>
    <xf numFmtId="0" fontId="45" fillId="0" borderId="38" xfId="1" applyFont="1" applyBorder="1" applyAlignment="1">
      <alignment horizontal="left" vertical="center"/>
    </xf>
    <xf numFmtId="0" fontId="45" fillId="0" borderId="39" xfId="1" applyFont="1" applyBorder="1" applyAlignment="1">
      <alignment horizontal="left" vertical="center"/>
    </xf>
    <xf numFmtId="49" fontId="9" fillId="0" borderId="0" xfId="58" applyNumberFormat="1" applyFont="1" applyAlignment="1">
      <alignment horizontal="center"/>
    </xf>
    <xf numFmtId="0" fontId="2" fillId="6" borderId="1" xfId="58" applyFont="1" applyFill="1" applyBorder="1" applyAlignment="1">
      <alignment horizontal="center" vertical="center"/>
    </xf>
    <xf numFmtId="0" fontId="2" fillId="6" borderId="5" xfId="58" applyFont="1" applyFill="1" applyBorder="1" applyAlignment="1">
      <alignment horizontal="center" vertical="center"/>
    </xf>
    <xf numFmtId="0" fontId="2" fillId="6" borderId="8" xfId="58" applyFont="1" applyFill="1" applyBorder="1" applyAlignment="1">
      <alignment horizontal="center" vertical="center"/>
    </xf>
    <xf numFmtId="0" fontId="9" fillId="4" borderId="32" xfId="1" applyFont="1" applyFill="1" applyBorder="1" applyAlignment="1">
      <alignment horizontal="center" vertical="center" wrapText="1"/>
    </xf>
    <xf numFmtId="0" fontId="9" fillId="4" borderId="33" xfId="1" applyFont="1" applyFill="1" applyBorder="1" applyAlignment="1">
      <alignment horizontal="center" vertical="center" wrapText="1"/>
    </xf>
    <xf numFmtId="0" fontId="9" fillId="4" borderId="3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left"/>
    </xf>
    <xf numFmtId="49" fontId="9" fillId="0" borderId="0" xfId="1" applyNumberFormat="1" applyFont="1" applyAlignment="1">
      <alignment horizontal="center"/>
    </xf>
    <xf numFmtId="0" fontId="9" fillId="4" borderId="18" xfId="1" applyFont="1" applyFill="1" applyBorder="1" applyAlignment="1">
      <alignment horizontal="center" vertical="center" wrapText="1"/>
    </xf>
    <xf numFmtId="0" fontId="44" fillId="0" borderId="37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/>
    </xf>
    <xf numFmtId="0" fontId="45" fillId="0" borderId="37" xfId="1" applyFont="1" applyBorder="1" applyAlignment="1">
      <alignment horizontal="center" vertical="center"/>
    </xf>
    <xf numFmtId="0" fontId="45" fillId="0" borderId="38" xfId="1" applyFont="1" applyBorder="1" applyAlignment="1">
      <alignment horizontal="center" vertical="center"/>
    </xf>
    <xf numFmtId="0" fontId="45" fillId="0" borderId="39" xfId="1" applyFont="1" applyBorder="1" applyAlignment="1">
      <alignment horizontal="center" vertical="center"/>
    </xf>
    <xf numFmtId="49" fontId="10" fillId="0" borderId="0" xfId="1" applyNumberFormat="1" applyFont="1" applyAlignment="1">
      <alignment horizontal="center"/>
    </xf>
    <xf numFmtId="17" fontId="9" fillId="0" borderId="11" xfId="0" applyNumberFormat="1" applyFont="1" applyBorder="1" applyAlignment="1">
      <alignment horizontal="center" vertical="center"/>
    </xf>
    <xf numFmtId="17" fontId="9" fillId="0" borderId="21" xfId="0" applyNumberFormat="1" applyFont="1" applyBorder="1" applyAlignment="1">
      <alignment horizontal="center" vertical="center"/>
    </xf>
    <xf numFmtId="17" fontId="9" fillId="0" borderId="36" xfId="0" applyNumberFormat="1" applyFont="1" applyBorder="1" applyAlignment="1">
      <alignment horizontal="center" vertical="center"/>
    </xf>
    <xf numFmtId="0" fontId="9" fillId="45" borderId="1" xfId="0" applyFont="1" applyFill="1" applyBorder="1" applyAlignment="1">
      <alignment horizontal="center" vertical="center"/>
    </xf>
    <xf numFmtId="0" fontId="9" fillId="45" borderId="19" xfId="0" applyFont="1" applyFill="1" applyBorder="1" applyAlignment="1">
      <alignment horizontal="center" vertical="center"/>
    </xf>
    <xf numFmtId="0" fontId="9" fillId="45" borderId="2" xfId="0" applyFont="1" applyFill="1" applyBorder="1" applyAlignment="1">
      <alignment horizontal="center" vertical="center"/>
    </xf>
    <xf numFmtId="49" fontId="9" fillId="0" borderId="0" xfId="2" applyNumberFormat="1" applyFont="1" applyAlignment="1">
      <alignment horizontal="center"/>
    </xf>
    <xf numFmtId="0" fontId="9" fillId="4" borderId="32" xfId="2" applyFont="1" applyFill="1" applyBorder="1" applyAlignment="1">
      <alignment horizontal="center" vertical="center" wrapText="1"/>
    </xf>
    <xf numFmtId="0" fontId="9" fillId="4" borderId="33" xfId="2" applyFont="1" applyFill="1" applyBorder="1" applyAlignment="1">
      <alignment horizontal="center" vertical="center" wrapText="1"/>
    </xf>
    <xf numFmtId="0" fontId="9" fillId="4" borderId="34" xfId="2" applyFont="1" applyFill="1" applyBorder="1" applyAlignment="1">
      <alignment horizontal="center" vertical="center" wrapText="1"/>
    </xf>
    <xf numFmtId="0" fontId="44" fillId="0" borderId="39" xfId="0" applyFont="1" applyBorder="1" applyAlignment="1">
      <alignment horizontal="left" vertical="center" wrapText="1"/>
    </xf>
    <xf numFmtId="171" fontId="13" fillId="0" borderId="3" xfId="60" applyNumberFormat="1" applyFont="1" applyFill="1" applyBorder="1" applyAlignment="1">
      <alignment horizontal="center"/>
    </xf>
    <xf numFmtId="43" fontId="3" fillId="0" borderId="3" xfId="60" applyFont="1" applyFill="1" applyBorder="1" applyAlignment="1">
      <alignment horizontal="right"/>
    </xf>
    <xf numFmtId="0" fontId="3" fillId="0" borderId="3" xfId="59" applyNumberFormat="1" applyFont="1" applyFill="1" applyBorder="1" applyAlignment="1">
      <alignment horizontal="center"/>
    </xf>
    <xf numFmtId="171" fontId="2" fillId="0" borderId="3" xfId="60" applyNumberFormat="1" applyFont="1" applyBorder="1" applyAlignment="1">
      <alignment horizontal="center"/>
    </xf>
    <xf numFmtId="164" fontId="1" fillId="0" borderId="3" xfId="53" applyNumberFormat="1" applyFont="1" applyFill="1" applyBorder="1" applyAlignment="1">
      <alignment horizontal="right"/>
    </xf>
    <xf numFmtId="171" fontId="1" fillId="0" borderId="3" xfId="60" applyNumberFormat="1" applyFont="1" applyFill="1" applyBorder="1" applyAlignment="1">
      <alignment horizontal="right"/>
    </xf>
    <xf numFmtId="167" fontId="1" fillId="0" borderId="3" xfId="53" applyNumberFormat="1" applyFont="1" applyBorder="1" applyAlignment="1">
      <alignment horizontal="right"/>
    </xf>
    <xf numFmtId="171" fontId="1" fillId="0" borderId="3" xfId="60" applyNumberFormat="1" applyFont="1" applyBorder="1" applyAlignment="1">
      <alignment horizontal="right"/>
    </xf>
    <xf numFmtId="167" fontId="1" fillId="0" borderId="3" xfId="53" applyNumberFormat="1" applyFont="1" applyBorder="1" applyAlignment="1">
      <alignment horizontal="center"/>
    </xf>
    <xf numFmtId="171" fontId="1" fillId="0" borderId="3" xfId="60" applyNumberFormat="1" applyFont="1" applyBorder="1" applyAlignment="1">
      <alignment horizontal="center"/>
    </xf>
    <xf numFmtId="167" fontId="1" fillId="0" borderId="3" xfId="53" applyNumberFormat="1" applyFont="1" applyFill="1" applyBorder="1" applyAlignment="1">
      <alignment horizontal="center"/>
    </xf>
    <xf numFmtId="171" fontId="1" fillId="0" borderId="3" xfId="60" applyNumberFormat="1" applyFont="1" applyFill="1" applyBorder="1" applyAlignment="1">
      <alignment horizontal="center"/>
    </xf>
    <xf numFmtId="169" fontId="1" fillId="0" borderId="3" xfId="53" applyNumberFormat="1" applyFont="1" applyFill="1" applyBorder="1" applyAlignment="1">
      <alignment horizontal="center"/>
    </xf>
    <xf numFmtId="0" fontId="1" fillId="0" borderId="0" xfId="53" applyFont="1"/>
    <xf numFmtId="0" fontId="1" fillId="0" borderId="3" xfId="53" applyFont="1" applyBorder="1" applyAlignment="1">
      <alignment horizontal="left"/>
    </xf>
    <xf numFmtId="0" fontId="1" fillId="0" borderId="3" xfId="53" applyFont="1" applyBorder="1" applyAlignment="1">
      <alignment horizontal="right"/>
    </xf>
    <xf numFmtId="0" fontId="1" fillId="0" borderId="3" xfId="53" applyFont="1" applyBorder="1"/>
    <xf numFmtId="165" fontId="1" fillId="0" borderId="3" xfId="59" applyFont="1" applyBorder="1"/>
    <xf numFmtId="165" fontId="1" fillId="0" borderId="3" xfId="53" applyNumberFormat="1" applyFont="1" applyBorder="1"/>
  </cellXfs>
  <cellStyles count="63">
    <cellStyle name="20% - Énfasis1 2" xfId="5"/>
    <cellStyle name="20% - Énfasis2 2" xfId="6"/>
    <cellStyle name="20% - Énfasis3 2" xfId="7"/>
    <cellStyle name="20% - Énfasis4 2" xfId="8"/>
    <cellStyle name="20% - Énfasis5 2" xfId="9"/>
    <cellStyle name="20% - Énfasis6 2" xfId="10"/>
    <cellStyle name="40% - Énfasis1 2" xfId="11"/>
    <cellStyle name="40% - Énfasis2 2" xfId="12"/>
    <cellStyle name="40% - Énfasis3 2" xfId="13"/>
    <cellStyle name="40% - Énfasis4 2" xfId="14"/>
    <cellStyle name="40% - Énfasis5 2" xfId="15"/>
    <cellStyle name="40% - Énfasis6 2" xfId="16"/>
    <cellStyle name="60% - Énfasis1 2" xfId="17"/>
    <cellStyle name="60% - Énfasis2 2" xfId="18"/>
    <cellStyle name="60% - Énfasis3 2" xfId="19"/>
    <cellStyle name="60% - Énfasis4 2" xfId="20"/>
    <cellStyle name="60% - Énfasis5 2" xfId="21"/>
    <cellStyle name="60% - Énfasis6 2" xfId="22"/>
    <cellStyle name="Buena 2" xfId="23"/>
    <cellStyle name="Cálculo 2" xfId="24"/>
    <cellStyle name="Celda de comprobación 2" xfId="25"/>
    <cellStyle name="Celda vinculada 2" xfId="26"/>
    <cellStyle name="Encabezado 4 2" xfId="27"/>
    <cellStyle name="Énfasis1 2" xfId="28"/>
    <cellStyle name="Énfasis2 2" xfId="29"/>
    <cellStyle name="Énfasis3 2" xfId="30"/>
    <cellStyle name="Énfasis4 2" xfId="31"/>
    <cellStyle name="Énfasis5 2" xfId="32"/>
    <cellStyle name="Énfasis6 2" xfId="33"/>
    <cellStyle name="Entrada 2" xfId="34"/>
    <cellStyle name="Incorrecto 2" xfId="35"/>
    <cellStyle name="Millares" xfId="60" builtinId="3"/>
    <cellStyle name="Millares 2" xfId="4"/>
    <cellStyle name="Millares 2 2" xfId="56"/>
    <cellStyle name="Millares 3" xfId="50"/>
    <cellStyle name="Moneda" xfId="59" builtinId="4"/>
    <cellStyle name="Moneda 2" xfId="57"/>
    <cellStyle name="Neutral 2" xfId="36"/>
    <cellStyle name="Neutral 3" xfId="37"/>
    <cellStyle name="Normal" xfId="0" builtinId="0"/>
    <cellStyle name="Normal 10" xfId="61"/>
    <cellStyle name="Normal 2" xfId="1"/>
    <cellStyle name="Normal 3" xfId="2"/>
    <cellStyle name="Normal 3 2" xfId="52"/>
    <cellStyle name="Normal 3 3" xfId="55"/>
    <cellStyle name="Normal 4" xfId="3"/>
    <cellStyle name="Normal 5" xfId="38"/>
    <cellStyle name="Normal 6" xfId="39"/>
    <cellStyle name="Normal 7" xfId="51"/>
    <cellStyle name="Normal 8" xfId="53"/>
    <cellStyle name="Normal 9" xfId="58"/>
    <cellStyle name="Notas 2" xfId="40"/>
    <cellStyle name="Porcentaje 2" xfId="49"/>
    <cellStyle name="Porcentaje 3" xfId="54"/>
    <cellStyle name="Salida 2" xfId="41"/>
    <cellStyle name="Texto de advertencia 2" xfId="42"/>
    <cellStyle name="Texto explicativo 2" xfId="43"/>
    <cellStyle name="Título 1 2" xfId="44"/>
    <cellStyle name="Título 2 2" xfId="45"/>
    <cellStyle name="Título 3 2" xfId="46"/>
    <cellStyle name="Total 2" xfId="47"/>
    <cellStyle name="Total 3" xfId="48"/>
    <cellStyle name="Total 4" xfId="6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"/>
              <c:layout>
                <c:manualLayout>
                  <c:x val="-7.2222222222222285E-2"/>
                  <c:y val="5.573419078242230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5-4E04-8412-6E272D07D3BD}"/>
                </c:ext>
              </c:extLst>
            </c:dLbl>
            <c:dLbl>
              <c:idx val="2"/>
              <c:layout>
                <c:manualLayout>
                  <c:x val="0"/>
                  <c:y val="-1.28617363344051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5-4E04-8412-6E272D07D3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#REF!</c:f>
              <c:numCache>
                <c:formatCode>General</c:formatCode>
                <c:ptCount val="6"/>
                <c:pt idx="0">
                  <c:v>35.39790929017029</c:v>
                </c:pt>
                <c:pt idx="1">
                  <c:v>198.62614763128903</c:v>
                </c:pt>
                <c:pt idx="2">
                  <c:v>195.83042656020172</c:v>
                </c:pt>
                <c:pt idx="3">
                  <c:v>191.02185333053163</c:v>
                </c:pt>
                <c:pt idx="4">
                  <c:v>190.61655689331025</c:v>
                </c:pt>
                <c:pt idx="5">
                  <c:v>174.18634436911066</c:v>
                </c:pt>
              </c:numCache>
            </c:numRef>
          </c:val>
          <c:extLst xmlns:c16r2="http://schemas.microsoft.com/office/drawing/2015/06/chart"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6"/>
                      <c:pt idx="0">
                        <c:v>38687</c:v>
                      </c:pt>
                      <c:pt idx="1">
                        <c:v>2006</c:v>
                      </c:pt>
                      <c:pt idx="2">
                        <c:v>2007</c:v>
                      </c:pt>
                      <c:pt idx="3">
                        <c:v>2008</c:v>
                      </c:pt>
                      <c:pt idx="4">
                        <c:v>2009</c:v>
                      </c:pt>
                      <c:pt idx="5">
                        <c:v>A Julio 2010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2-71A5-4E04-8412-6E272D07D3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659710464"/>
        <c:axId val="658694144"/>
        <c:axId val="0"/>
      </c:bar3DChart>
      <c:catAx>
        <c:axId val="65971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58694144"/>
        <c:crosses val="autoZero"/>
        <c:auto val="1"/>
        <c:lblAlgn val="ctr"/>
        <c:lblOffset val="100"/>
        <c:noMultiLvlLbl val="0"/>
      </c:catAx>
      <c:valAx>
        <c:axId val="658694144"/>
        <c:scaling>
          <c:orientation val="minMax"/>
        </c:scaling>
        <c:delete val="0"/>
        <c:axPos val="l"/>
        <c:majorGridlines/>
        <c:numFmt formatCode="_-\$* #,##0_-;\-\$* #,##0_-;_-\$* &quot;-&quot;_-;_-@_-" sourceLinked="0"/>
        <c:majorTickMark val="out"/>
        <c:minorTickMark val="none"/>
        <c:tickLblPos val="nextTo"/>
        <c:crossAx val="6597104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137</xdr:row>
      <xdr:rowOff>57150</xdr:rowOff>
    </xdr:from>
    <xdr:to>
      <xdr:col>4</xdr:col>
      <xdr:colOff>0</xdr:colOff>
      <xdr:row>155</xdr:row>
      <xdr:rowOff>104775</xdr:rowOff>
    </xdr:to>
    <xdr:graphicFrame macro="">
      <xdr:nvGraphicFramePr>
        <xdr:cNvPr id="2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371475</xdr:colOff>
      <xdr:row>0</xdr:row>
      <xdr:rowOff>85725</xdr:rowOff>
    </xdr:from>
    <xdr:to>
      <xdr:col>10</xdr:col>
      <xdr:colOff>662940</xdr:colOff>
      <xdr:row>6</xdr:row>
      <xdr:rowOff>26670</xdr:rowOff>
    </xdr:to>
    <xdr:pic>
      <xdr:nvPicPr>
        <xdr:cNvPr id="4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85725"/>
          <a:ext cx="7330440" cy="9124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695325</xdr:colOff>
      <xdr:row>1</xdr:row>
      <xdr:rowOff>0</xdr:rowOff>
    </xdr:from>
    <xdr:to>
      <xdr:col>10</xdr:col>
      <xdr:colOff>400050</xdr:colOff>
      <xdr:row>4</xdr:row>
      <xdr:rowOff>114300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190500"/>
          <a:ext cx="554355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10</xdr:col>
      <xdr:colOff>517824</xdr:colOff>
      <xdr:row>5</xdr:row>
      <xdr:rowOff>8741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04775"/>
          <a:ext cx="7718724" cy="8564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104775</xdr:rowOff>
    </xdr:from>
    <xdr:to>
      <xdr:col>10</xdr:col>
      <xdr:colOff>517824</xdr:colOff>
      <xdr:row>5</xdr:row>
      <xdr:rowOff>8741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6775" y="104775"/>
          <a:ext cx="7730490" cy="9124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847724</xdr:colOff>
      <xdr:row>0</xdr:row>
      <xdr:rowOff>104775</xdr:rowOff>
    </xdr:from>
    <xdr:to>
      <xdr:col>8</xdr:col>
      <xdr:colOff>371475</xdr:colOff>
      <xdr:row>4</xdr:row>
      <xdr:rowOff>57150</xdr:rowOff>
    </xdr:to>
    <xdr:pic>
      <xdr:nvPicPr>
        <xdr:cNvPr id="9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19324" y="104775"/>
          <a:ext cx="4324351" cy="7143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0</xdr:row>
      <xdr:rowOff>152401</xdr:rowOff>
    </xdr:from>
    <xdr:to>
      <xdr:col>8</xdr:col>
      <xdr:colOff>377190</xdr:colOff>
      <xdr:row>4</xdr:row>
      <xdr:rowOff>57151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62200" y="152401"/>
          <a:ext cx="3568065" cy="6667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304800</xdr:colOff>
      <xdr:row>0</xdr:row>
      <xdr:rowOff>152400</xdr:rowOff>
    </xdr:from>
    <xdr:to>
      <xdr:col>39</xdr:col>
      <xdr:colOff>167640</xdr:colOff>
      <xdr:row>5</xdr:row>
      <xdr:rowOff>64770</xdr:rowOff>
    </xdr:to>
    <xdr:pic>
      <xdr:nvPicPr>
        <xdr:cNvPr id="3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152400"/>
          <a:ext cx="7492365" cy="912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0.1.21\unidad-h\GID\REPORTES%20DE%20PAGO%20CSR-PAM-PATI\Consolidado%20Anual%20Pagado%20PATI%20USAI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6"/>
      <sheetName val="Consolidado por mes"/>
      <sheetName val="Anual Pagado"/>
      <sheetName val="1ra conv."/>
      <sheetName val="proy nov11"/>
      <sheetName val="Pagado a junio11"/>
      <sheetName val="Proy dic"/>
      <sheetName val="Proyect ene"/>
      <sheetName val="proy feb12"/>
      <sheetName val="Pro marzo12"/>
      <sheetName val="Proy abril 12"/>
      <sheetName val="Proy mayo 12"/>
      <sheetName val="proy jul"/>
      <sheetName val="proy agos"/>
      <sheetName val="proy sep"/>
      <sheetName val="proy nov"/>
      <sheetName val="proy dic12"/>
      <sheetName val="proy ene13"/>
      <sheetName val="proyfeb13"/>
      <sheetName val="proy abril13"/>
      <sheetName val="proy junio"/>
      <sheetName val="proy jul13"/>
      <sheetName val="proy agosto13"/>
      <sheetName val="proy oct"/>
      <sheetName val="Hoja5"/>
      <sheetName val="Hoja2"/>
      <sheetName val="Hoja3"/>
      <sheetName val="Hoja1"/>
      <sheetName val="Hoja4"/>
      <sheetName val="Hoja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16">
          <cell r="AP16">
            <v>367</v>
          </cell>
          <cell r="BM16">
            <v>308</v>
          </cell>
        </row>
        <row r="17">
          <cell r="BM17">
            <v>4730</v>
          </cell>
          <cell r="CB17">
            <v>3175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A167"/>
  <sheetViews>
    <sheetView zoomScaleNormal="100" workbookViewId="0">
      <pane xSplit="3" ySplit="15" topLeftCell="D16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D77" sqref="D77"/>
    </sheetView>
  </sheetViews>
  <sheetFormatPr baseColWidth="10" defaultColWidth="11.42578125" defaultRowHeight="12.75" x14ac:dyDescent="0.2"/>
  <cols>
    <col min="1" max="1" width="4.42578125" style="66" customWidth="1"/>
    <col min="2" max="2" width="16" style="61" customWidth="1"/>
    <col min="3" max="3" width="26.5703125" style="61" customWidth="1"/>
    <col min="4" max="7" width="15.42578125" style="62" customWidth="1"/>
    <col min="8" max="8" width="13.42578125" style="62" bestFit="1" customWidth="1"/>
    <col min="9" max="11" width="13" style="62" customWidth="1"/>
    <col min="12" max="12" width="13.42578125" style="62" bestFit="1" customWidth="1"/>
    <col min="13" max="15" width="13" style="62" customWidth="1"/>
    <col min="16" max="16" width="13.42578125" style="62" bestFit="1" customWidth="1"/>
    <col min="17" max="19" width="12.7109375" style="62" customWidth="1"/>
    <col min="20" max="20" width="15.7109375" style="62" customWidth="1"/>
    <col min="21" max="23" width="12.140625" style="62" customWidth="1"/>
    <col min="24" max="24" width="13.5703125" style="62" customWidth="1"/>
    <col min="25" max="27" width="11.5703125" style="62" customWidth="1"/>
    <col min="28" max="28" width="13.42578125" style="62" bestFit="1" customWidth="1"/>
    <col min="29" max="31" width="11.5703125" style="62" customWidth="1"/>
    <col min="32" max="32" width="13.42578125" style="62" bestFit="1" customWidth="1"/>
    <col min="33" max="35" width="11.5703125" style="62" customWidth="1"/>
    <col min="36" max="36" width="12.28515625" style="62" bestFit="1" customWidth="1"/>
    <col min="37" max="39" width="11.5703125" style="62" customWidth="1"/>
    <col min="40" max="40" width="12.28515625" style="62" bestFit="1" customWidth="1"/>
    <col min="41" max="43" width="11.5703125" style="62" customWidth="1"/>
    <col min="44" max="44" width="12.28515625" style="62" bestFit="1" customWidth="1"/>
    <col min="45" max="47" width="11.5703125" style="62" customWidth="1"/>
    <col min="48" max="48" width="14.5703125" style="62" bestFit="1" customWidth="1"/>
    <col min="49" max="49" width="11.42578125" style="63" customWidth="1"/>
    <col min="50" max="50" width="11.42578125" style="66" customWidth="1"/>
    <col min="51" max="16384" width="11.42578125" style="66"/>
  </cols>
  <sheetData>
    <row r="1" spans="2:48" ht="12.95" x14ac:dyDescent="0.3">
      <c r="B1" s="168"/>
      <c r="C1" s="168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</row>
    <row r="2" spans="2:48" ht="12.95" x14ac:dyDescent="0.3">
      <c r="B2" s="168"/>
      <c r="C2" s="168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  <c r="AP2" s="169"/>
      <c r="AQ2" s="169"/>
      <c r="AR2" s="169"/>
      <c r="AS2" s="169"/>
      <c r="AT2" s="169"/>
      <c r="AU2" s="169"/>
      <c r="AV2" s="169"/>
    </row>
    <row r="3" spans="2:48" ht="12.95" x14ac:dyDescent="0.3">
      <c r="B3" s="168"/>
      <c r="C3" s="168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  <c r="AP3" s="169"/>
      <c r="AQ3" s="169"/>
      <c r="AR3" s="169"/>
      <c r="AS3" s="169"/>
      <c r="AT3" s="169"/>
      <c r="AU3" s="169"/>
      <c r="AV3" s="169"/>
    </row>
    <row r="4" spans="2:48" ht="12.95" x14ac:dyDescent="0.3">
      <c r="B4" s="168"/>
      <c r="C4" s="168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  <c r="AP4" s="169"/>
      <c r="AQ4" s="169"/>
      <c r="AR4" s="169"/>
      <c r="AS4" s="169"/>
      <c r="AT4" s="169"/>
      <c r="AU4" s="169"/>
      <c r="AV4" s="169"/>
    </row>
    <row r="5" spans="2:48" ht="12.95" x14ac:dyDescent="0.3">
      <c r="B5" s="168"/>
      <c r="C5" s="168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K5" s="169"/>
      <c r="AL5" s="169"/>
      <c r="AM5" s="169"/>
      <c r="AN5" s="169"/>
      <c r="AO5" s="169"/>
      <c r="AP5" s="169"/>
      <c r="AQ5" s="169"/>
      <c r="AR5" s="169"/>
      <c r="AS5" s="169"/>
      <c r="AT5" s="169"/>
      <c r="AU5" s="169"/>
      <c r="AV5" s="169"/>
    </row>
    <row r="6" spans="2:48" ht="12.95" x14ac:dyDescent="0.3">
      <c r="B6" s="168"/>
      <c r="C6" s="168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K6" s="169"/>
      <c r="AL6" s="169"/>
      <c r="AM6" s="169"/>
      <c r="AN6" s="169"/>
      <c r="AO6" s="169"/>
      <c r="AP6" s="169"/>
      <c r="AQ6" s="169"/>
      <c r="AR6" s="169"/>
      <c r="AS6" s="169"/>
      <c r="AT6" s="169"/>
      <c r="AU6" s="169"/>
      <c r="AV6" s="169"/>
    </row>
    <row r="7" spans="2:48" ht="12.95" x14ac:dyDescent="0.3">
      <c r="B7" s="168"/>
      <c r="C7" s="168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169"/>
      <c r="AK7" s="169"/>
      <c r="AL7" s="169"/>
      <c r="AM7" s="169"/>
      <c r="AN7" s="169"/>
      <c r="AO7" s="169"/>
      <c r="AP7" s="169"/>
      <c r="AQ7" s="169"/>
      <c r="AR7" s="169"/>
      <c r="AS7" s="169"/>
      <c r="AT7" s="169"/>
      <c r="AU7" s="169"/>
      <c r="AV7" s="169"/>
    </row>
    <row r="8" spans="2:48" ht="12.95" x14ac:dyDescent="0.3">
      <c r="B8" s="168"/>
      <c r="C8" s="168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69"/>
      <c r="AO8" s="169"/>
      <c r="AP8" s="169"/>
      <c r="AQ8" s="169"/>
      <c r="AR8" s="169"/>
      <c r="AS8" s="169"/>
      <c r="AT8" s="169"/>
      <c r="AU8" s="169"/>
      <c r="AV8" s="169"/>
    </row>
    <row r="9" spans="2:48" ht="12.95" x14ac:dyDescent="0.3">
      <c r="B9" s="168"/>
      <c r="C9" s="168"/>
      <c r="D9" s="169"/>
      <c r="E9" s="169"/>
      <c r="F9" s="235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  <c r="W9" s="169"/>
      <c r="X9" s="169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</row>
    <row r="10" spans="2:48" ht="21" x14ac:dyDescent="0.3">
      <c r="B10" s="314" t="s">
        <v>225</v>
      </c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4"/>
      <c r="S10" s="314"/>
      <c r="T10" s="314"/>
      <c r="U10" s="314"/>
      <c r="V10" s="314"/>
      <c r="W10" s="314"/>
      <c r="X10" s="314"/>
      <c r="Y10" s="314"/>
      <c r="Z10" s="314"/>
      <c r="AA10" s="314"/>
      <c r="AB10" s="314"/>
      <c r="AC10" s="314"/>
      <c r="AD10" s="314"/>
      <c r="AE10" s="314"/>
      <c r="AF10" s="314"/>
      <c r="AG10" s="314"/>
      <c r="AH10" s="314"/>
      <c r="AI10" s="314"/>
      <c r="AJ10" s="314"/>
      <c r="AK10" s="314"/>
      <c r="AL10" s="314"/>
      <c r="AM10" s="314"/>
      <c r="AN10" s="314"/>
      <c r="AO10" s="314"/>
      <c r="AP10" s="314"/>
      <c r="AQ10" s="314"/>
      <c r="AR10" s="314"/>
      <c r="AS10" s="314"/>
      <c r="AT10" s="314"/>
      <c r="AU10" s="314"/>
      <c r="AV10" s="314"/>
    </row>
    <row r="11" spans="2:48" ht="12.95" x14ac:dyDescent="0.3">
      <c r="B11" s="168"/>
      <c r="C11" s="168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169"/>
      <c r="AE11" s="169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</row>
    <row r="12" spans="2:48" ht="21" x14ac:dyDescent="0.35">
      <c r="B12" s="315" t="s">
        <v>209</v>
      </c>
      <c r="C12" s="315"/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315"/>
      <c r="AD12" s="315"/>
      <c r="AE12" s="315"/>
      <c r="AF12" s="315"/>
      <c r="AG12" s="315"/>
      <c r="AH12" s="315"/>
      <c r="AI12" s="315"/>
      <c r="AJ12" s="315"/>
      <c r="AK12" s="315"/>
      <c r="AL12" s="315"/>
      <c r="AM12" s="315"/>
      <c r="AN12" s="315"/>
      <c r="AO12" s="315"/>
      <c r="AP12" s="315"/>
      <c r="AQ12" s="315"/>
      <c r="AR12" s="315"/>
      <c r="AS12" s="315"/>
      <c r="AT12" s="315"/>
      <c r="AU12" s="315"/>
      <c r="AV12" s="315"/>
    </row>
    <row r="13" spans="2:48" x14ac:dyDescent="0.2">
      <c r="B13" s="313"/>
      <c r="C13" s="313"/>
    </row>
    <row r="14" spans="2:48" ht="13.5" customHeight="1" thickBot="1" x14ac:dyDescent="0.25">
      <c r="B14" s="64"/>
    </row>
    <row r="15" spans="2:48" ht="75" customHeight="1" x14ac:dyDescent="0.2">
      <c r="B15" s="240" t="s">
        <v>212</v>
      </c>
      <c r="C15" s="240" t="s">
        <v>213</v>
      </c>
      <c r="D15" s="241" t="s">
        <v>22</v>
      </c>
      <c r="E15" s="241" t="s">
        <v>99</v>
      </c>
      <c r="F15" s="241" t="s">
        <v>149</v>
      </c>
      <c r="G15" s="241" t="s">
        <v>150</v>
      </c>
      <c r="H15" s="242" t="s">
        <v>1</v>
      </c>
      <c r="I15" s="243" t="s">
        <v>100</v>
      </c>
      <c r="J15" s="242" t="s">
        <v>151</v>
      </c>
      <c r="K15" s="244" t="s">
        <v>152</v>
      </c>
      <c r="L15" s="245" t="s">
        <v>2</v>
      </c>
      <c r="M15" s="246" t="s">
        <v>101</v>
      </c>
      <c r="N15" s="245" t="s">
        <v>153</v>
      </c>
      <c r="O15" s="246" t="s">
        <v>154</v>
      </c>
      <c r="P15" s="247" t="s">
        <v>23</v>
      </c>
      <c r="Q15" s="248" t="s">
        <v>102</v>
      </c>
      <c r="R15" s="247" t="s">
        <v>158</v>
      </c>
      <c r="S15" s="248" t="s">
        <v>157</v>
      </c>
      <c r="T15" s="249" t="s">
        <v>43</v>
      </c>
      <c r="U15" s="250" t="s">
        <v>103</v>
      </c>
      <c r="V15" s="249" t="s">
        <v>156</v>
      </c>
      <c r="W15" s="250" t="s">
        <v>155</v>
      </c>
      <c r="X15" s="251" t="s">
        <v>85</v>
      </c>
      <c r="Y15" s="252" t="s">
        <v>104</v>
      </c>
      <c r="Z15" s="251" t="s">
        <v>141</v>
      </c>
      <c r="AA15" s="252" t="s">
        <v>142</v>
      </c>
      <c r="AB15" s="253" t="s">
        <v>86</v>
      </c>
      <c r="AC15" s="254" t="s">
        <v>105</v>
      </c>
      <c r="AD15" s="253" t="s">
        <v>143</v>
      </c>
      <c r="AE15" s="254" t="s">
        <v>144</v>
      </c>
      <c r="AF15" s="255" t="s">
        <v>87</v>
      </c>
      <c r="AG15" s="256" t="s">
        <v>106</v>
      </c>
      <c r="AH15" s="255" t="s">
        <v>145</v>
      </c>
      <c r="AI15" s="255" t="s">
        <v>146</v>
      </c>
      <c r="AJ15" s="257" t="s">
        <v>88</v>
      </c>
      <c r="AK15" s="258" t="s">
        <v>107</v>
      </c>
      <c r="AL15" s="257" t="s">
        <v>147</v>
      </c>
      <c r="AM15" s="257" t="s">
        <v>148</v>
      </c>
      <c r="AN15" s="259" t="s">
        <v>216</v>
      </c>
      <c r="AO15" s="259" t="s">
        <v>217</v>
      </c>
      <c r="AP15" s="260" t="s">
        <v>218</v>
      </c>
      <c r="AQ15" s="261" t="s">
        <v>219</v>
      </c>
      <c r="AR15" s="262" t="s">
        <v>221</v>
      </c>
      <c r="AS15" s="262" t="s">
        <v>222</v>
      </c>
      <c r="AT15" s="262" t="s">
        <v>223</v>
      </c>
      <c r="AU15" s="262" t="s">
        <v>224</v>
      </c>
      <c r="AV15" s="263" t="s">
        <v>220</v>
      </c>
    </row>
    <row r="16" spans="2:48" ht="14.25" customHeight="1" x14ac:dyDescent="0.2">
      <c r="B16" s="110" t="s">
        <v>262</v>
      </c>
      <c r="C16" s="110" t="s">
        <v>263</v>
      </c>
      <c r="D16" s="84">
        <v>52290</v>
      </c>
      <c r="E16" s="310">
        <v>405</v>
      </c>
      <c r="F16" s="310"/>
      <c r="G16" s="310"/>
      <c r="H16" s="65">
        <v>71055</v>
      </c>
      <c r="I16" s="311">
        <v>380</v>
      </c>
      <c r="J16" s="311">
        <v>12</v>
      </c>
      <c r="K16" s="311">
        <v>368</v>
      </c>
      <c r="L16" s="264">
        <v>59850</v>
      </c>
      <c r="M16" s="310">
        <v>329</v>
      </c>
      <c r="N16" s="310">
        <v>10</v>
      </c>
      <c r="O16" s="310">
        <v>319</v>
      </c>
      <c r="P16" s="264">
        <v>44865</v>
      </c>
      <c r="Q16" s="310">
        <v>297</v>
      </c>
      <c r="R16" s="310">
        <v>9</v>
      </c>
      <c r="S16" s="310">
        <v>288</v>
      </c>
      <c r="T16" s="264">
        <v>56110</v>
      </c>
      <c r="U16" s="310">
        <v>261</v>
      </c>
      <c r="V16" s="310">
        <v>13</v>
      </c>
      <c r="W16" s="310">
        <v>248</v>
      </c>
      <c r="X16" s="264">
        <v>59630</v>
      </c>
      <c r="Y16" s="310">
        <v>316</v>
      </c>
      <c r="Z16" s="310">
        <v>4</v>
      </c>
      <c r="AA16" s="310">
        <v>312</v>
      </c>
      <c r="AB16" s="264">
        <v>57770</v>
      </c>
      <c r="AC16" s="310">
        <v>322</v>
      </c>
      <c r="AD16" s="310">
        <v>7</v>
      </c>
      <c r="AE16" s="310">
        <v>315</v>
      </c>
      <c r="AF16" s="264">
        <v>59720</v>
      </c>
      <c r="AG16" s="310">
        <v>313</v>
      </c>
      <c r="AH16" s="310">
        <v>11</v>
      </c>
      <c r="AI16" s="310">
        <v>302</v>
      </c>
      <c r="AJ16" s="264">
        <v>49200</v>
      </c>
      <c r="AK16" s="310">
        <v>285</v>
      </c>
      <c r="AL16" s="310">
        <v>7</v>
      </c>
      <c r="AM16" s="310">
        <v>278</v>
      </c>
      <c r="AN16" s="264">
        <v>49730</v>
      </c>
      <c r="AO16" s="310">
        <f>+AP16+AQ16</f>
        <v>468</v>
      </c>
      <c r="AP16" s="310">
        <v>11</v>
      </c>
      <c r="AQ16" s="310">
        <v>457</v>
      </c>
      <c r="AR16" s="264">
        <v>27515</v>
      </c>
      <c r="AS16" s="310">
        <f>+AT16+AU16</f>
        <v>192</v>
      </c>
      <c r="AT16" s="310">
        <v>5</v>
      </c>
      <c r="AU16" s="310">
        <v>187</v>
      </c>
      <c r="AV16" s="265">
        <f>+AR16+AN16+AJ16+AF16+AB16+X16+T16+P16+L16+H16+D16</f>
        <v>587735</v>
      </c>
    </row>
    <row r="17" spans="2:48" ht="14.25" customHeight="1" x14ac:dyDescent="0.2">
      <c r="B17" s="110" t="s">
        <v>264</v>
      </c>
      <c r="C17" s="110" t="s">
        <v>265</v>
      </c>
      <c r="D17" s="84">
        <v>93065</v>
      </c>
      <c r="E17" s="310">
        <v>777</v>
      </c>
      <c r="F17" s="310"/>
      <c r="G17" s="310"/>
      <c r="H17" s="65">
        <v>130625</v>
      </c>
      <c r="I17" s="311">
        <v>714</v>
      </c>
      <c r="J17" s="311">
        <v>13</v>
      </c>
      <c r="K17" s="311">
        <v>701</v>
      </c>
      <c r="L17" s="264">
        <v>117320</v>
      </c>
      <c r="M17" s="310">
        <v>659</v>
      </c>
      <c r="N17" s="310">
        <v>16</v>
      </c>
      <c r="O17" s="310">
        <v>643</v>
      </c>
      <c r="P17" s="264">
        <v>88535</v>
      </c>
      <c r="Q17" s="310">
        <v>601</v>
      </c>
      <c r="R17" s="310">
        <v>17</v>
      </c>
      <c r="S17" s="310">
        <v>584</v>
      </c>
      <c r="T17" s="264">
        <v>111645</v>
      </c>
      <c r="U17" s="310">
        <v>536</v>
      </c>
      <c r="V17" s="310">
        <v>17</v>
      </c>
      <c r="W17" s="310">
        <v>519</v>
      </c>
      <c r="X17" s="264">
        <v>110860</v>
      </c>
      <c r="Y17" s="310">
        <v>561</v>
      </c>
      <c r="Z17" s="310">
        <v>8</v>
      </c>
      <c r="AA17" s="310">
        <v>553</v>
      </c>
      <c r="AB17" s="264">
        <v>107335</v>
      </c>
      <c r="AC17" s="310">
        <v>603</v>
      </c>
      <c r="AD17" s="310">
        <v>11</v>
      </c>
      <c r="AE17" s="310">
        <v>592</v>
      </c>
      <c r="AF17" s="264">
        <v>113485</v>
      </c>
      <c r="AG17" s="310">
        <v>591</v>
      </c>
      <c r="AH17" s="310">
        <v>14</v>
      </c>
      <c r="AI17" s="310">
        <v>577</v>
      </c>
      <c r="AJ17" s="264">
        <v>94165</v>
      </c>
      <c r="AK17" s="310">
        <v>546</v>
      </c>
      <c r="AL17" s="310">
        <v>12</v>
      </c>
      <c r="AM17" s="310">
        <v>534</v>
      </c>
      <c r="AN17" s="264">
        <v>61430</v>
      </c>
      <c r="AO17" s="310">
        <f t="shared" ref="AO17:AO80" si="0">+AP17+AQ17</f>
        <v>328</v>
      </c>
      <c r="AP17" s="310">
        <v>5</v>
      </c>
      <c r="AQ17" s="310">
        <v>323</v>
      </c>
      <c r="AR17" s="264">
        <v>44355</v>
      </c>
      <c r="AS17" s="310">
        <f t="shared" ref="AS17:AS80" si="1">+AT17+AU17</f>
        <v>358</v>
      </c>
      <c r="AT17" s="310">
        <v>5</v>
      </c>
      <c r="AU17" s="310">
        <v>353</v>
      </c>
      <c r="AV17" s="265">
        <f t="shared" ref="AV17:AV80" si="2">+AR17+AN17+AJ17+AF17+AB17+X17+T17+P17+L17+H17+D17</f>
        <v>1072820</v>
      </c>
    </row>
    <row r="18" spans="2:48" ht="14.25" customHeight="1" x14ac:dyDescent="0.2">
      <c r="B18" s="110" t="s">
        <v>266</v>
      </c>
      <c r="C18" s="110" t="s">
        <v>267</v>
      </c>
      <c r="D18" s="84">
        <v>166485</v>
      </c>
      <c r="E18" s="310">
        <v>1338</v>
      </c>
      <c r="F18" s="310"/>
      <c r="G18" s="310"/>
      <c r="H18" s="65">
        <v>237045</v>
      </c>
      <c r="I18" s="311">
        <v>1255</v>
      </c>
      <c r="J18" s="311">
        <v>32</v>
      </c>
      <c r="K18" s="311">
        <v>1223</v>
      </c>
      <c r="L18" s="264">
        <v>213970</v>
      </c>
      <c r="M18" s="310">
        <v>1175</v>
      </c>
      <c r="N18" s="310">
        <v>34</v>
      </c>
      <c r="O18" s="310">
        <v>1141</v>
      </c>
      <c r="P18" s="264">
        <v>164130</v>
      </c>
      <c r="Q18" s="310">
        <v>1086</v>
      </c>
      <c r="R18" s="310">
        <v>32</v>
      </c>
      <c r="S18" s="310">
        <v>1054</v>
      </c>
      <c r="T18" s="264">
        <v>208860</v>
      </c>
      <c r="U18" s="310">
        <v>971</v>
      </c>
      <c r="V18" s="310">
        <v>27</v>
      </c>
      <c r="W18" s="310">
        <v>944</v>
      </c>
      <c r="X18" s="264">
        <v>234070</v>
      </c>
      <c r="Y18" s="310">
        <v>1272</v>
      </c>
      <c r="Z18" s="310">
        <v>8</v>
      </c>
      <c r="AA18" s="310">
        <v>1264</v>
      </c>
      <c r="AB18" s="264">
        <v>234190</v>
      </c>
      <c r="AC18" s="310">
        <v>1238</v>
      </c>
      <c r="AD18" s="310">
        <v>11</v>
      </c>
      <c r="AE18" s="310">
        <v>1227</v>
      </c>
      <c r="AF18" s="264">
        <v>230725</v>
      </c>
      <c r="AG18" s="310">
        <v>1201</v>
      </c>
      <c r="AH18" s="310">
        <v>14</v>
      </c>
      <c r="AI18" s="310">
        <v>1187</v>
      </c>
      <c r="AJ18" s="264">
        <v>190775</v>
      </c>
      <c r="AK18" s="310">
        <v>1119</v>
      </c>
      <c r="AL18" s="310">
        <v>14</v>
      </c>
      <c r="AM18" s="310">
        <v>1105</v>
      </c>
      <c r="AN18" s="264">
        <v>67425</v>
      </c>
      <c r="AO18" s="310">
        <f t="shared" si="0"/>
        <v>509</v>
      </c>
      <c r="AP18" s="310">
        <v>9</v>
      </c>
      <c r="AQ18" s="310">
        <v>500</v>
      </c>
      <c r="AR18" s="264">
        <v>61995</v>
      </c>
      <c r="AS18" s="310">
        <f t="shared" si="1"/>
        <v>471</v>
      </c>
      <c r="AT18" s="310">
        <v>9</v>
      </c>
      <c r="AU18" s="310">
        <v>462</v>
      </c>
      <c r="AV18" s="265">
        <f t="shared" si="2"/>
        <v>2009670</v>
      </c>
    </row>
    <row r="19" spans="2:48" ht="14.25" customHeight="1" x14ac:dyDescent="0.2">
      <c r="B19" s="110" t="s">
        <v>262</v>
      </c>
      <c r="C19" s="110" t="s">
        <v>268</v>
      </c>
      <c r="D19" s="84">
        <v>161850</v>
      </c>
      <c r="E19" s="310">
        <v>1281</v>
      </c>
      <c r="F19" s="310"/>
      <c r="G19" s="310"/>
      <c r="H19" s="65">
        <v>227270</v>
      </c>
      <c r="I19" s="311">
        <v>1204</v>
      </c>
      <c r="J19" s="311">
        <v>26</v>
      </c>
      <c r="K19" s="311">
        <v>1178</v>
      </c>
      <c r="L19" s="264">
        <v>197955</v>
      </c>
      <c r="M19" s="310">
        <v>1102</v>
      </c>
      <c r="N19" s="310">
        <v>21</v>
      </c>
      <c r="O19" s="310">
        <v>1081</v>
      </c>
      <c r="P19" s="264">
        <v>150185</v>
      </c>
      <c r="Q19" s="310">
        <v>1025</v>
      </c>
      <c r="R19" s="310">
        <v>19</v>
      </c>
      <c r="S19" s="310">
        <v>1006</v>
      </c>
      <c r="T19" s="264">
        <v>194320</v>
      </c>
      <c r="U19" s="310">
        <v>933</v>
      </c>
      <c r="V19" s="310">
        <v>20</v>
      </c>
      <c r="W19" s="310">
        <v>913</v>
      </c>
      <c r="X19" s="264">
        <v>235580</v>
      </c>
      <c r="Y19" s="310">
        <v>1215</v>
      </c>
      <c r="Z19" s="310">
        <v>14</v>
      </c>
      <c r="AA19" s="310">
        <v>1201</v>
      </c>
      <c r="AB19" s="264">
        <v>229860</v>
      </c>
      <c r="AC19" s="310">
        <v>1238</v>
      </c>
      <c r="AD19" s="310">
        <v>20</v>
      </c>
      <c r="AE19" s="310">
        <v>1218</v>
      </c>
      <c r="AF19" s="264">
        <v>238810</v>
      </c>
      <c r="AG19" s="310">
        <v>1211</v>
      </c>
      <c r="AH19" s="310">
        <v>27</v>
      </c>
      <c r="AI19" s="310">
        <v>1184</v>
      </c>
      <c r="AJ19" s="264">
        <v>191065</v>
      </c>
      <c r="AK19" s="310">
        <v>1094</v>
      </c>
      <c r="AL19" s="310">
        <v>23</v>
      </c>
      <c r="AM19" s="310">
        <v>1071</v>
      </c>
      <c r="AN19" s="264">
        <v>182795</v>
      </c>
      <c r="AO19" s="310">
        <f t="shared" si="0"/>
        <v>1470</v>
      </c>
      <c r="AP19" s="310">
        <v>36</v>
      </c>
      <c r="AQ19" s="310">
        <v>1434</v>
      </c>
      <c r="AR19" s="264">
        <v>64020</v>
      </c>
      <c r="AS19" s="310">
        <f t="shared" si="1"/>
        <v>439</v>
      </c>
      <c r="AT19" s="310">
        <v>15</v>
      </c>
      <c r="AU19" s="310">
        <v>424</v>
      </c>
      <c r="AV19" s="265">
        <f t="shared" si="2"/>
        <v>2073710</v>
      </c>
    </row>
    <row r="20" spans="2:48" ht="14.25" customHeight="1" x14ac:dyDescent="0.2">
      <c r="B20" s="110" t="s">
        <v>266</v>
      </c>
      <c r="C20" s="110" t="s">
        <v>269</v>
      </c>
      <c r="D20" s="84">
        <v>126490</v>
      </c>
      <c r="E20" s="310">
        <v>1014</v>
      </c>
      <c r="F20" s="310"/>
      <c r="G20" s="310"/>
      <c r="H20" s="65">
        <v>176095</v>
      </c>
      <c r="I20" s="311">
        <v>939</v>
      </c>
      <c r="J20" s="311">
        <v>30</v>
      </c>
      <c r="K20" s="311">
        <v>909</v>
      </c>
      <c r="L20" s="264">
        <v>161250</v>
      </c>
      <c r="M20" s="310">
        <v>876</v>
      </c>
      <c r="N20" s="310">
        <v>26</v>
      </c>
      <c r="O20" s="310">
        <v>850</v>
      </c>
      <c r="P20" s="264">
        <v>119905</v>
      </c>
      <c r="Q20" s="310">
        <v>799</v>
      </c>
      <c r="R20" s="310">
        <v>24</v>
      </c>
      <c r="S20" s="310">
        <v>775</v>
      </c>
      <c r="T20" s="264">
        <v>155145</v>
      </c>
      <c r="U20" s="310">
        <v>739</v>
      </c>
      <c r="V20" s="310">
        <v>23</v>
      </c>
      <c r="W20" s="310">
        <v>716</v>
      </c>
      <c r="X20" s="264">
        <v>161810</v>
      </c>
      <c r="Y20" s="310">
        <v>799</v>
      </c>
      <c r="Z20" s="310">
        <v>12</v>
      </c>
      <c r="AA20" s="310">
        <v>787</v>
      </c>
      <c r="AB20" s="264">
        <v>175825</v>
      </c>
      <c r="AC20" s="310">
        <v>924</v>
      </c>
      <c r="AD20" s="310">
        <v>18</v>
      </c>
      <c r="AE20" s="310">
        <v>906</v>
      </c>
      <c r="AF20" s="264">
        <v>167205</v>
      </c>
      <c r="AG20" s="310">
        <v>884</v>
      </c>
      <c r="AH20" s="310">
        <v>17</v>
      </c>
      <c r="AI20" s="310">
        <v>867</v>
      </c>
      <c r="AJ20" s="264">
        <v>132315</v>
      </c>
      <c r="AK20" s="310">
        <v>801</v>
      </c>
      <c r="AL20" s="310">
        <v>15</v>
      </c>
      <c r="AM20" s="310">
        <v>786</v>
      </c>
      <c r="AN20" s="264">
        <v>74705</v>
      </c>
      <c r="AO20" s="310">
        <f t="shared" si="0"/>
        <v>478</v>
      </c>
      <c r="AP20" s="310">
        <v>5</v>
      </c>
      <c r="AQ20" s="310">
        <v>473</v>
      </c>
      <c r="AR20" s="264">
        <v>89870</v>
      </c>
      <c r="AS20" s="310">
        <f t="shared" si="1"/>
        <v>623</v>
      </c>
      <c r="AT20" s="310">
        <v>12</v>
      </c>
      <c r="AU20" s="310">
        <v>611</v>
      </c>
      <c r="AV20" s="265">
        <f t="shared" si="2"/>
        <v>1540615</v>
      </c>
    </row>
    <row r="21" spans="2:48" ht="14.25" customHeight="1" x14ac:dyDescent="0.2">
      <c r="B21" s="110" t="s">
        <v>270</v>
      </c>
      <c r="C21" s="110" t="s">
        <v>271</v>
      </c>
      <c r="D21" s="84">
        <v>100450</v>
      </c>
      <c r="E21" s="310">
        <v>824</v>
      </c>
      <c r="F21" s="310"/>
      <c r="G21" s="310"/>
      <c r="H21" s="65">
        <v>140170</v>
      </c>
      <c r="I21" s="311">
        <v>769</v>
      </c>
      <c r="J21" s="311">
        <v>37</v>
      </c>
      <c r="K21" s="311">
        <v>732</v>
      </c>
      <c r="L21" s="264">
        <v>127690</v>
      </c>
      <c r="M21" s="310">
        <v>720</v>
      </c>
      <c r="N21" s="310">
        <v>31</v>
      </c>
      <c r="O21" s="310">
        <v>689</v>
      </c>
      <c r="P21" s="264">
        <v>116540</v>
      </c>
      <c r="Q21" s="310">
        <v>649</v>
      </c>
      <c r="R21" s="310">
        <v>24</v>
      </c>
      <c r="S21" s="310">
        <v>625</v>
      </c>
      <c r="T21" s="264">
        <v>103080</v>
      </c>
      <c r="U21" s="310">
        <v>568</v>
      </c>
      <c r="V21" s="310">
        <v>23</v>
      </c>
      <c r="W21" s="310">
        <v>545</v>
      </c>
      <c r="X21" s="264">
        <v>120610</v>
      </c>
      <c r="Y21" s="310">
        <v>603</v>
      </c>
      <c r="Z21" s="310">
        <v>8</v>
      </c>
      <c r="AA21" s="310">
        <v>595</v>
      </c>
      <c r="AB21" s="264">
        <v>110400</v>
      </c>
      <c r="AC21" s="310">
        <v>619</v>
      </c>
      <c r="AD21" s="310">
        <v>22</v>
      </c>
      <c r="AE21" s="310">
        <v>597</v>
      </c>
      <c r="AF21" s="264">
        <v>110090</v>
      </c>
      <c r="AG21" s="310">
        <v>566</v>
      </c>
      <c r="AH21" s="310">
        <v>20</v>
      </c>
      <c r="AI21" s="310">
        <v>546</v>
      </c>
      <c r="AJ21" s="264">
        <v>97955</v>
      </c>
      <c r="AK21" s="310">
        <v>517</v>
      </c>
      <c r="AL21" s="310">
        <v>17</v>
      </c>
      <c r="AM21" s="310">
        <v>500</v>
      </c>
      <c r="AN21" s="264">
        <v>79595</v>
      </c>
      <c r="AO21" s="310">
        <f t="shared" si="0"/>
        <v>738</v>
      </c>
      <c r="AP21" s="310">
        <v>25</v>
      </c>
      <c r="AQ21" s="310">
        <v>713</v>
      </c>
      <c r="AR21" s="264">
        <v>34625</v>
      </c>
      <c r="AS21" s="310">
        <f t="shared" si="1"/>
        <v>225</v>
      </c>
      <c r="AT21" s="310">
        <v>8</v>
      </c>
      <c r="AU21" s="310">
        <v>217</v>
      </c>
      <c r="AV21" s="265">
        <f t="shared" si="2"/>
        <v>1141205</v>
      </c>
    </row>
    <row r="22" spans="2:48" ht="14.25" customHeight="1" x14ac:dyDescent="0.2">
      <c r="B22" s="110" t="s">
        <v>272</v>
      </c>
      <c r="C22" s="110" t="s">
        <v>273</v>
      </c>
      <c r="D22" s="84">
        <v>30010</v>
      </c>
      <c r="E22" s="310">
        <v>243</v>
      </c>
      <c r="F22" s="310"/>
      <c r="G22" s="310"/>
      <c r="H22" s="65">
        <v>43235</v>
      </c>
      <c r="I22" s="311">
        <v>228</v>
      </c>
      <c r="J22" s="311">
        <v>14</v>
      </c>
      <c r="K22" s="311">
        <v>214</v>
      </c>
      <c r="L22" s="264">
        <v>37470</v>
      </c>
      <c r="M22" s="310">
        <v>206</v>
      </c>
      <c r="N22" s="310">
        <v>10</v>
      </c>
      <c r="O22" s="310">
        <v>196</v>
      </c>
      <c r="P22" s="264">
        <v>28235</v>
      </c>
      <c r="Q22" s="310">
        <v>186</v>
      </c>
      <c r="R22" s="310">
        <v>10</v>
      </c>
      <c r="S22" s="310">
        <v>176</v>
      </c>
      <c r="T22" s="264">
        <v>35675</v>
      </c>
      <c r="U22" s="310">
        <v>165</v>
      </c>
      <c r="V22" s="310">
        <v>10</v>
      </c>
      <c r="W22" s="310">
        <v>155</v>
      </c>
      <c r="X22" s="264">
        <v>29290</v>
      </c>
      <c r="Y22" s="310">
        <v>142</v>
      </c>
      <c r="Z22" s="310">
        <v>2</v>
      </c>
      <c r="AA22" s="310">
        <v>140</v>
      </c>
      <c r="AB22" s="264">
        <v>23770</v>
      </c>
      <c r="AC22" s="310">
        <v>140</v>
      </c>
      <c r="AD22" s="310">
        <v>2</v>
      </c>
      <c r="AE22" s="310">
        <v>138</v>
      </c>
      <c r="AF22" s="264">
        <v>24055</v>
      </c>
      <c r="AG22" s="310">
        <v>136</v>
      </c>
      <c r="AH22" s="310">
        <v>1</v>
      </c>
      <c r="AI22" s="310">
        <v>135</v>
      </c>
      <c r="AJ22" s="264">
        <v>20755</v>
      </c>
      <c r="AK22" s="310">
        <v>121</v>
      </c>
      <c r="AL22" s="310">
        <v>0</v>
      </c>
      <c r="AM22" s="310">
        <v>121</v>
      </c>
      <c r="AN22" s="264">
        <v>2175</v>
      </c>
      <c r="AO22" s="310">
        <f t="shared" si="0"/>
        <v>37</v>
      </c>
      <c r="AP22" s="310">
        <v>0</v>
      </c>
      <c r="AQ22" s="310">
        <v>37</v>
      </c>
      <c r="AR22" s="264">
        <v>2760</v>
      </c>
      <c r="AS22" s="310">
        <f t="shared" si="1"/>
        <v>27</v>
      </c>
      <c r="AT22" s="310">
        <v>0</v>
      </c>
      <c r="AU22" s="310">
        <v>27</v>
      </c>
      <c r="AV22" s="265">
        <f t="shared" si="2"/>
        <v>277430</v>
      </c>
    </row>
    <row r="23" spans="2:48" ht="14.25" customHeight="1" x14ac:dyDescent="0.2">
      <c r="B23" s="110" t="s">
        <v>274</v>
      </c>
      <c r="C23" s="110" t="s">
        <v>275</v>
      </c>
      <c r="D23" s="84">
        <v>110525</v>
      </c>
      <c r="E23" s="310">
        <v>896</v>
      </c>
      <c r="F23" s="310"/>
      <c r="G23" s="310"/>
      <c r="H23" s="65">
        <v>151060</v>
      </c>
      <c r="I23" s="311">
        <v>808</v>
      </c>
      <c r="J23" s="311">
        <v>34</v>
      </c>
      <c r="K23" s="311">
        <v>774</v>
      </c>
      <c r="L23" s="264">
        <v>133555</v>
      </c>
      <c r="M23" s="310">
        <v>738</v>
      </c>
      <c r="N23" s="310">
        <v>28</v>
      </c>
      <c r="O23" s="310">
        <v>710</v>
      </c>
      <c r="P23" s="264">
        <v>100510</v>
      </c>
      <c r="Q23" s="310">
        <v>675</v>
      </c>
      <c r="R23" s="310">
        <v>27</v>
      </c>
      <c r="S23" s="310">
        <v>648</v>
      </c>
      <c r="T23" s="264">
        <v>125510</v>
      </c>
      <c r="U23" s="310">
        <v>581</v>
      </c>
      <c r="V23" s="310">
        <v>25</v>
      </c>
      <c r="W23" s="310">
        <v>556</v>
      </c>
      <c r="X23" s="264">
        <v>110915</v>
      </c>
      <c r="Y23" s="310">
        <v>534</v>
      </c>
      <c r="Z23" s="310">
        <v>7</v>
      </c>
      <c r="AA23" s="310">
        <v>527</v>
      </c>
      <c r="AB23" s="264">
        <v>98725</v>
      </c>
      <c r="AC23" s="310">
        <v>548</v>
      </c>
      <c r="AD23" s="310">
        <v>6</v>
      </c>
      <c r="AE23" s="310">
        <v>542</v>
      </c>
      <c r="AF23" s="264">
        <v>103395</v>
      </c>
      <c r="AG23" s="310">
        <v>537</v>
      </c>
      <c r="AH23" s="310">
        <v>5</v>
      </c>
      <c r="AI23" s="310">
        <v>532</v>
      </c>
      <c r="AJ23" s="264">
        <v>85245</v>
      </c>
      <c r="AK23" s="310">
        <v>493</v>
      </c>
      <c r="AL23" s="310">
        <v>4</v>
      </c>
      <c r="AM23" s="310">
        <v>489</v>
      </c>
      <c r="AN23" s="264">
        <v>17790</v>
      </c>
      <c r="AO23" s="310">
        <f t="shared" si="0"/>
        <v>196</v>
      </c>
      <c r="AP23" s="310">
        <v>2</v>
      </c>
      <c r="AQ23" s="310">
        <v>194</v>
      </c>
      <c r="AR23" s="264">
        <v>21675</v>
      </c>
      <c r="AS23" s="310">
        <f t="shared" si="1"/>
        <v>165</v>
      </c>
      <c r="AT23" s="310">
        <v>2</v>
      </c>
      <c r="AU23" s="310">
        <v>163</v>
      </c>
      <c r="AV23" s="265">
        <f t="shared" si="2"/>
        <v>1058905</v>
      </c>
    </row>
    <row r="24" spans="2:48" ht="14.25" customHeight="1" x14ac:dyDescent="0.2">
      <c r="B24" s="110" t="s">
        <v>262</v>
      </c>
      <c r="C24" s="110" t="s">
        <v>276</v>
      </c>
      <c r="D24" s="84">
        <v>59105</v>
      </c>
      <c r="E24" s="310">
        <v>468</v>
      </c>
      <c r="F24" s="310"/>
      <c r="G24" s="310"/>
      <c r="H24" s="65">
        <v>81880</v>
      </c>
      <c r="I24" s="311">
        <v>441</v>
      </c>
      <c r="J24" s="311">
        <v>18</v>
      </c>
      <c r="K24" s="311">
        <v>423</v>
      </c>
      <c r="L24" s="264">
        <v>74445</v>
      </c>
      <c r="M24" s="310">
        <v>411</v>
      </c>
      <c r="N24" s="310">
        <v>18</v>
      </c>
      <c r="O24" s="310">
        <v>393</v>
      </c>
      <c r="P24" s="264">
        <v>57050</v>
      </c>
      <c r="Q24" s="310">
        <v>375</v>
      </c>
      <c r="R24" s="310">
        <v>18</v>
      </c>
      <c r="S24" s="310">
        <v>357</v>
      </c>
      <c r="T24" s="264">
        <v>72670</v>
      </c>
      <c r="U24" s="310">
        <v>340</v>
      </c>
      <c r="V24" s="310">
        <v>13</v>
      </c>
      <c r="W24" s="310">
        <v>327</v>
      </c>
      <c r="X24" s="264">
        <v>81870</v>
      </c>
      <c r="Y24" s="310">
        <v>438</v>
      </c>
      <c r="Z24" s="310">
        <v>4</v>
      </c>
      <c r="AA24" s="310">
        <v>434</v>
      </c>
      <c r="AB24" s="264">
        <v>81255</v>
      </c>
      <c r="AC24" s="310">
        <v>445</v>
      </c>
      <c r="AD24" s="310">
        <v>3</v>
      </c>
      <c r="AE24" s="310">
        <v>442</v>
      </c>
      <c r="AF24" s="264">
        <v>83165</v>
      </c>
      <c r="AG24" s="310">
        <v>420</v>
      </c>
      <c r="AH24" s="310">
        <v>5</v>
      </c>
      <c r="AI24" s="310">
        <v>415</v>
      </c>
      <c r="AJ24" s="264">
        <v>66530</v>
      </c>
      <c r="AK24" s="310">
        <v>379</v>
      </c>
      <c r="AL24" s="310">
        <v>5</v>
      </c>
      <c r="AM24" s="310">
        <v>374</v>
      </c>
      <c r="AN24" s="264">
        <v>50300</v>
      </c>
      <c r="AO24" s="310">
        <f t="shared" si="0"/>
        <v>260</v>
      </c>
      <c r="AP24" s="310">
        <v>2</v>
      </c>
      <c r="AQ24" s="310">
        <v>258</v>
      </c>
      <c r="AR24" s="264">
        <v>40145</v>
      </c>
      <c r="AS24" s="310">
        <f t="shared" si="1"/>
        <v>265</v>
      </c>
      <c r="AT24" s="310">
        <v>3</v>
      </c>
      <c r="AU24" s="310">
        <v>262</v>
      </c>
      <c r="AV24" s="265">
        <f t="shared" si="2"/>
        <v>748415</v>
      </c>
    </row>
    <row r="25" spans="2:48" ht="14.25" customHeight="1" x14ac:dyDescent="0.2">
      <c r="B25" s="110" t="s">
        <v>264</v>
      </c>
      <c r="C25" s="110" t="s">
        <v>277</v>
      </c>
      <c r="D25" s="84">
        <v>114120</v>
      </c>
      <c r="E25" s="310">
        <v>962</v>
      </c>
      <c r="F25" s="310"/>
      <c r="G25" s="310"/>
      <c r="H25" s="65">
        <v>158805</v>
      </c>
      <c r="I25" s="311">
        <v>876</v>
      </c>
      <c r="J25" s="311">
        <v>37</v>
      </c>
      <c r="K25" s="311">
        <v>839</v>
      </c>
      <c r="L25" s="264">
        <v>142815</v>
      </c>
      <c r="M25" s="310">
        <v>809</v>
      </c>
      <c r="N25" s="310">
        <v>33</v>
      </c>
      <c r="O25" s="310">
        <v>776</v>
      </c>
      <c r="P25" s="264">
        <v>104565</v>
      </c>
      <c r="Q25" s="310">
        <v>711</v>
      </c>
      <c r="R25" s="310">
        <v>34</v>
      </c>
      <c r="S25" s="310">
        <v>677</v>
      </c>
      <c r="T25" s="264">
        <v>128965</v>
      </c>
      <c r="U25" s="310">
        <v>614</v>
      </c>
      <c r="V25" s="310">
        <v>30</v>
      </c>
      <c r="W25" s="310">
        <v>584</v>
      </c>
      <c r="X25" s="264">
        <v>126275</v>
      </c>
      <c r="Y25" s="310">
        <v>630</v>
      </c>
      <c r="Z25" s="310">
        <v>7</v>
      </c>
      <c r="AA25" s="310">
        <v>623</v>
      </c>
      <c r="AB25" s="264">
        <v>112325</v>
      </c>
      <c r="AC25" s="310">
        <v>602</v>
      </c>
      <c r="AD25" s="310">
        <v>9</v>
      </c>
      <c r="AE25" s="310">
        <v>593</v>
      </c>
      <c r="AF25" s="264">
        <v>110120</v>
      </c>
      <c r="AG25" s="310">
        <v>568</v>
      </c>
      <c r="AH25" s="310">
        <v>8</v>
      </c>
      <c r="AI25" s="310">
        <v>560</v>
      </c>
      <c r="AJ25" s="264">
        <v>97920</v>
      </c>
      <c r="AK25" s="310">
        <v>517</v>
      </c>
      <c r="AL25" s="310">
        <v>6</v>
      </c>
      <c r="AM25" s="310">
        <v>511</v>
      </c>
      <c r="AN25" s="264">
        <v>74150</v>
      </c>
      <c r="AO25" s="310">
        <f t="shared" si="0"/>
        <v>806</v>
      </c>
      <c r="AP25" s="310">
        <v>11</v>
      </c>
      <c r="AQ25" s="310">
        <v>795</v>
      </c>
      <c r="AR25" s="264">
        <v>0</v>
      </c>
      <c r="AS25" s="310">
        <f t="shared" si="1"/>
        <v>0</v>
      </c>
      <c r="AT25" s="310">
        <v>0</v>
      </c>
      <c r="AU25" s="310">
        <v>0</v>
      </c>
      <c r="AV25" s="265">
        <f t="shared" si="2"/>
        <v>1170060</v>
      </c>
    </row>
    <row r="26" spans="2:48" ht="14.25" customHeight="1" x14ac:dyDescent="0.2">
      <c r="B26" s="110" t="s">
        <v>262</v>
      </c>
      <c r="C26" s="110" t="s">
        <v>278</v>
      </c>
      <c r="D26" s="84">
        <v>44060</v>
      </c>
      <c r="E26" s="310">
        <v>352</v>
      </c>
      <c r="F26" s="310"/>
      <c r="G26" s="310"/>
      <c r="H26" s="65">
        <v>62190</v>
      </c>
      <c r="I26" s="311">
        <v>335</v>
      </c>
      <c r="J26" s="311">
        <v>14</v>
      </c>
      <c r="K26" s="311">
        <v>321</v>
      </c>
      <c r="L26" s="264">
        <v>55160</v>
      </c>
      <c r="M26" s="310">
        <v>303</v>
      </c>
      <c r="N26" s="310">
        <v>14</v>
      </c>
      <c r="O26" s="310">
        <v>289</v>
      </c>
      <c r="P26" s="264">
        <v>48925</v>
      </c>
      <c r="Q26" s="310">
        <v>269</v>
      </c>
      <c r="R26" s="310">
        <v>11</v>
      </c>
      <c r="S26" s="310">
        <v>258</v>
      </c>
      <c r="T26" s="264">
        <v>45135</v>
      </c>
      <c r="U26" s="310">
        <v>249</v>
      </c>
      <c r="V26" s="310">
        <v>10</v>
      </c>
      <c r="W26" s="310">
        <v>239</v>
      </c>
      <c r="X26" s="264">
        <v>46740</v>
      </c>
      <c r="Y26" s="310">
        <v>235</v>
      </c>
      <c r="Z26" s="310">
        <v>4</v>
      </c>
      <c r="AA26" s="310">
        <v>231</v>
      </c>
      <c r="AB26" s="264">
        <v>42740</v>
      </c>
      <c r="AC26" s="310">
        <v>235</v>
      </c>
      <c r="AD26" s="310">
        <v>8</v>
      </c>
      <c r="AE26" s="310">
        <v>227</v>
      </c>
      <c r="AF26" s="264">
        <v>44400</v>
      </c>
      <c r="AG26" s="310">
        <v>233</v>
      </c>
      <c r="AH26" s="310">
        <v>7</v>
      </c>
      <c r="AI26" s="310">
        <v>226</v>
      </c>
      <c r="AJ26" s="264">
        <v>37400</v>
      </c>
      <c r="AK26" s="310">
        <v>218</v>
      </c>
      <c r="AL26" s="310">
        <v>6</v>
      </c>
      <c r="AM26" s="310">
        <v>212</v>
      </c>
      <c r="AN26" s="264">
        <v>21510</v>
      </c>
      <c r="AO26" s="310">
        <f t="shared" si="0"/>
        <v>111</v>
      </c>
      <c r="AP26" s="310">
        <v>4</v>
      </c>
      <c r="AQ26" s="310">
        <v>107</v>
      </c>
      <c r="AR26" s="264">
        <v>16525</v>
      </c>
      <c r="AS26" s="310">
        <f t="shared" si="1"/>
        <v>143</v>
      </c>
      <c r="AT26" s="310">
        <v>4</v>
      </c>
      <c r="AU26" s="310">
        <v>139</v>
      </c>
      <c r="AV26" s="265">
        <f t="shared" si="2"/>
        <v>464785</v>
      </c>
    </row>
    <row r="27" spans="2:48" ht="14.25" customHeight="1" x14ac:dyDescent="0.2">
      <c r="B27" s="110" t="s">
        <v>274</v>
      </c>
      <c r="C27" s="110" t="s">
        <v>279</v>
      </c>
      <c r="D27" s="84">
        <v>21755</v>
      </c>
      <c r="E27" s="310">
        <v>179</v>
      </c>
      <c r="F27" s="310"/>
      <c r="G27" s="310"/>
      <c r="H27" s="65">
        <v>31265</v>
      </c>
      <c r="I27" s="311">
        <v>171</v>
      </c>
      <c r="J27" s="311">
        <v>10</v>
      </c>
      <c r="K27" s="311">
        <v>161</v>
      </c>
      <c r="L27" s="264">
        <v>29660</v>
      </c>
      <c r="M27" s="310">
        <v>164</v>
      </c>
      <c r="N27" s="310">
        <v>6</v>
      </c>
      <c r="O27" s="310">
        <v>158</v>
      </c>
      <c r="P27" s="264">
        <v>22215</v>
      </c>
      <c r="Q27" s="310">
        <v>147</v>
      </c>
      <c r="R27" s="310">
        <v>4</v>
      </c>
      <c r="S27" s="310">
        <v>143</v>
      </c>
      <c r="T27" s="264">
        <v>26540</v>
      </c>
      <c r="U27" s="310">
        <v>124</v>
      </c>
      <c r="V27" s="310">
        <v>2</v>
      </c>
      <c r="W27" s="310">
        <v>122</v>
      </c>
      <c r="X27" s="264">
        <v>25200</v>
      </c>
      <c r="Y27" s="310">
        <v>128</v>
      </c>
      <c r="Z27" s="310">
        <v>1</v>
      </c>
      <c r="AA27" s="310">
        <v>127</v>
      </c>
      <c r="AB27" s="264">
        <v>22800</v>
      </c>
      <c r="AC27" s="310">
        <v>129</v>
      </c>
      <c r="AD27" s="310">
        <v>3</v>
      </c>
      <c r="AE27" s="310">
        <v>126</v>
      </c>
      <c r="AF27" s="264">
        <v>23180</v>
      </c>
      <c r="AG27" s="310">
        <v>121</v>
      </c>
      <c r="AH27" s="310">
        <v>4</v>
      </c>
      <c r="AI27" s="310">
        <v>117</v>
      </c>
      <c r="AJ27" s="264">
        <v>20800</v>
      </c>
      <c r="AK27" s="310">
        <v>110</v>
      </c>
      <c r="AL27" s="310">
        <v>6</v>
      </c>
      <c r="AM27" s="310">
        <v>104</v>
      </c>
      <c r="AN27" s="264">
        <v>17695</v>
      </c>
      <c r="AO27" s="310">
        <f t="shared" si="0"/>
        <v>160</v>
      </c>
      <c r="AP27" s="310">
        <v>7</v>
      </c>
      <c r="AQ27" s="310">
        <v>153</v>
      </c>
      <c r="AR27" s="264">
        <v>8435</v>
      </c>
      <c r="AS27" s="310">
        <f t="shared" si="1"/>
        <v>59</v>
      </c>
      <c r="AT27" s="310">
        <v>1</v>
      </c>
      <c r="AU27" s="310">
        <v>58</v>
      </c>
      <c r="AV27" s="265">
        <f t="shared" si="2"/>
        <v>249545</v>
      </c>
    </row>
    <row r="28" spans="2:48" ht="14.25" customHeight="1" x14ac:dyDescent="0.2">
      <c r="B28" s="110" t="s">
        <v>272</v>
      </c>
      <c r="C28" s="110" t="s">
        <v>280</v>
      </c>
      <c r="D28" s="84">
        <v>22730</v>
      </c>
      <c r="E28" s="310">
        <v>193</v>
      </c>
      <c r="F28" s="310"/>
      <c r="G28" s="310"/>
      <c r="H28" s="65">
        <v>32455</v>
      </c>
      <c r="I28" s="311">
        <v>187</v>
      </c>
      <c r="J28" s="311">
        <v>9</v>
      </c>
      <c r="K28" s="311">
        <v>178</v>
      </c>
      <c r="L28" s="264">
        <v>30730</v>
      </c>
      <c r="M28" s="310">
        <v>169</v>
      </c>
      <c r="N28" s="310">
        <v>7</v>
      </c>
      <c r="O28" s="310">
        <v>162</v>
      </c>
      <c r="P28" s="264">
        <v>22920</v>
      </c>
      <c r="Q28" s="310">
        <v>154</v>
      </c>
      <c r="R28" s="310">
        <v>8</v>
      </c>
      <c r="S28" s="310">
        <v>146</v>
      </c>
      <c r="T28" s="264">
        <v>28770</v>
      </c>
      <c r="U28" s="310">
        <v>135</v>
      </c>
      <c r="V28" s="310">
        <v>8</v>
      </c>
      <c r="W28" s="310">
        <v>127</v>
      </c>
      <c r="X28" s="264">
        <v>25140</v>
      </c>
      <c r="Y28" s="310">
        <v>135</v>
      </c>
      <c r="Z28" s="310">
        <v>1</v>
      </c>
      <c r="AA28" s="310">
        <v>134</v>
      </c>
      <c r="AB28" s="264">
        <v>23225</v>
      </c>
      <c r="AC28" s="310">
        <v>136</v>
      </c>
      <c r="AD28" s="310">
        <v>0</v>
      </c>
      <c r="AE28" s="310">
        <v>136</v>
      </c>
      <c r="AF28" s="264">
        <v>23870</v>
      </c>
      <c r="AG28" s="310">
        <v>133</v>
      </c>
      <c r="AH28" s="310">
        <v>1</v>
      </c>
      <c r="AI28" s="310">
        <v>132</v>
      </c>
      <c r="AJ28" s="264">
        <v>20160</v>
      </c>
      <c r="AK28" s="310">
        <v>118</v>
      </c>
      <c r="AL28" s="310">
        <v>0</v>
      </c>
      <c r="AM28" s="310">
        <v>118</v>
      </c>
      <c r="AN28" s="264">
        <v>9990</v>
      </c>
      <c r="AO28" s="310">
        <f t="shared" si="0"/>
        <v>48</v>
      </c>
      <c r="AP28" s="310">
        <v>1</v>
      </c>
      <c r="AQ28" s="310">
        <v>47</v>
      </c>
      <c r="AR28" s="264">
        <v>8190</v>
      </c>
      <c r="AS28" s="310">
        <f t="shared" si="1"/>
        <v>71</v>
      </c>
      <c r="AT28" s="310">
        <v>1</v>
      </c>
      <c r="AU28" s="310">
        <v>70</v>
      </c>
      <c r="AV28" s="265">
        <f t="shared" si="2"/>
        <v>248180</v>
      </c>
    </row>
    <row r="29" spans="2:48" ht="14.25" customHeight="1" x14ac:dyDescent="0.2">
      <c r="B29" s="110" t="s">
        <v>262</v>
      </c>
      <c r="C29" s="110" t="s">
        <v>281</v>
      </c>
      <c r="D29" s="84">
        <v>56895</v>
      </c>
      <c r="E29" s="310">
        <v>450</v>
      </c>
      <c r="F29" s="310"/>
      <c r="G29" s="310"/>
      <c r="H29" s="65">
        <v>79395</v>
      </c>
      <c r="I29" s="311">
        <v>419</v>
      </c>
      <c r="J29" s="311">
        <v>20</v>
      </c>
      <c r="K29" s="311">
        <v>399</v>
      </c>
      <c r="L29" s="264">
        <v>70350</v>
      </c>
      <c r="M29" s="310">
        <v>389</v>
      </c>
      <c r="N29" s="310">
        <v>18</v>
      </c>
      <c r="O29" s="310">
        <v>371</v>
      </c>
      <c r="P29" s="264">
        <v>64500</v>
      </c>
      <c r="Q29" s="310">
        <v>360</v>
      </c>
      <c r="R29" s="310">
        <v>16</v>
      </c>
      <c r="S29" s="310">
        <v>344</v>
      </c>
      <c r="T29" s="264">
        <v>57775</v>
      </c>
      <c r="U29" s="310">
        <v>318</v>
      </c>
      <c r="V29" s="310">
        <v>10</v>
      </c>
      <c r="W29" s="310">
        <v>308</v>
      </c>
      <c r="X29" s="264">
        <v>60965</v>
      </c>
      <c r="Y29" s="310">
        <v>308</v>
      </c>
      <c r="Z29" s="310">
        <v>4</v>
      </c>
      <c r="AA29" s="310">
        <v>304</v>
      </c>
      <c r="AB29" s="264">
        <v>58235</v>
      </c>
      <c r="AC29" s="310">
        <v>316</v>
      </c>
      <c r="AD29" s="310">
        <v>5</v>
      </c>
      <c r="AE29" s="310">
        <v>311</v>
      </c>
      <c r="AF29" s="264">
        <v>58930</v>
      </c>
      <c r="AG29" s="310">
        <v>301</v>
      </c>
      <c r="AH29" s="310">
        <v>4</v>
      </c>
      <c r="AI29" s="310">
        <v>297</v>
      </c>
      <c r="AJ29" s="264">
        <v>47925</v>
      </c>
      <c r="AK29" s="310">
        <v>266</v>
      </c>
      <c r="AL29" s="310">
        <v>4</v>
      </c>
      <c r="AM29" s="310">
        <v>262</v>
      </c>
      <c r="AN29" s="264">
        <v>13800</v>
      </c>
      <c r="AO29" s="310">
        <f t="shared" si="0"/>
        <v>128</v>
      </c>
      <c r="AP29" s="310">
        <v>4</v>
      </c>
      <c r="AQ29" s="310">
        <v>124</v>
      </c>
      <c r="AR29" s="264">
        <v>12825</v>
      </c>
      <c r="AS29" s="310">
        <f t="shared" si="1"/>
        <v>111</v>
      </c>
      <c r="AT29" s="310">
        <v>3</v>
      </c>
      <c r="AU29" s="310">
        <v>108</v>
      </c>
      <c r="AV29" s="265">
        <f t="shared" si="2"/>
        <v>581595</v>
      </c>
    </row>
    <row r="30" spans="2:48" ht="14.25" customHeight="1" x14ac:dyDescent="0.2">
      <c r="B30" s="110" t="s">
        <v>282</v>
      </c>
      <c r="C30" s="110" t="s">
        <v>283</v>
      </c>
      <c r="D30" s="84">
        <v>289015</v>
      </c>
      <c r="E30" s="310">
        <v>2332</v>
      </c>
      <c r="F30" s="310"/>
      <c r="G30" s="310"/>
      <c r="H30" s="65">
        <v>408175</v>
      </c>
      <c r="I30" s="311">
        <v>2187</v>
      </c>
      <c r="J30" s="311">
        <v>77</v>
      </c>
      <c r="K30" s="311">
        <v>2110</v>
      </c>
      <c r="L30" s="264">
        <v>369460</v>
      </c>
      <c r="M30" s="310">
        <v>2061</v>
      </c>
      <c r="N30" s="310">
        <v>77</v>
      </c>
      <c r="O30" s="310">
        <v>1984</v>
      </c>
      <c r="P30" s="264">
        <v>280320</v>
      </c>
      <c r="Q30" s="310">
        <v>1868</v>
      </c>
      <c r="R30" s="310">
        <v>63</v>
      </c>
      <c r="S30" s="310">
        <v>1805</v>
      </c>
      <c r="T30" s="264">
        <v>365130</v>
      </c>
      <c r="U30" s="310">
        <v>1708</v>
      </c>
      <c r="V30" s="310">
        <v>56</v>
      </c>
      <c r="W30" s="310">
        <v>1652</v>
      </c>
      <c r="X30" s="264">
        <v>400830</v>
      </c>
      <c r="Y30" s="310">
        <v>2252</v>
      </c>
      <c r="Z30" s="310">
        <v>20</v>
      </c>
      <c r="AA30" s="310">
        <v>2232</v>
      </c>
      <c r="AB30" s="264">
        <v>413970</v>
      </c>
      <c r="AC30" s="310">
        <v>2239</v>
      </c>
      <c r="AD30" s="310">
        <v>23</v>
      </c>
      <c r="AE30" s="310">
        <v>2216</v>
      </c>
      <c r="AF30" s="264">
        <v>413945</v>
      </c>
      <c r="AG30" s="310">
        <v>2152</v>
      </c>
      <c r="AH30" s="310">
        <v>34</v>
      </c>
      <c r="AI30" s="310">
        <v>2118</v>
      </c>
      <c r="AJ30" s="264">
        <v>340835</v>
      </c>
      <c r="AK30" s="310">
        <v>2011</v>
      </c>
      <c r="AL30" s="310">
        <v>34</v>
      </c>
      <c r="AM30" s="310">
        <v>1977</v>
      </c>
      <c r="AN30" s="264">
        <v>348355</v>
      </c>
      <c r="AO30" s="310">
        <f t="shared" si="0"/>
        <v>3145</v>
      </c>
      <c r="AP30" s="310">
        <v>56</v>
      </c>
      <c r="AQ30" s="310">
        <v>3089</v>
      </c>
      <c r="AR30" s="264">
        <v>165490</v>
      </c>
      <c r="AS30" s="310">
        <f t="shared" si="1"/>
        <v>1167</v>
      </c>
      <c r="AT30" s="310">
        <v>20</v>
      </c>
      <c r="AU30" s="310">
        <v>1147</v>
      </c>
      <c r="AV30" s="265">
        <f t="shared" si="2"/>
        <v>3795525</v>
      </c>
    </row>
    <row r="31" spans="2:48" ht="14.25" customHeight="1" x14ac:dyDescent="0.2">
      <c r="B31" s="110" t="s">
        <v>272</v>
      </c>
      <c r="C31" s="110" t="s">
        <v>284</v>
      </c>
      <c r="D31" s="84">
        <v>6115</v>
      </c>
      <c r="E31" s="310">
        <v>72</v>
      </c>
      <c r="F31" s="310"/>
      <c r="G31" s="310"/>
      <c r="H31" s="65">
        <v>11815</v>
      </c>
      <c r="I31" s="311">
        <v>64</v>
      </c>
      <c r="J31" s="311">
        <v>3</v>
      </c>
      <c r="K31" s="311">
        <v>61</v>
      </c>
      <c r="L31" s="264">
        <v>10675</v>
      </c>
      <c r="M31" s="310">
        <v>59</v>
      </c>
      <c r="N31" s="310">
        <v>2</v>
      </c>
      <c r="O31" s="310">
        <v>57</v>
      </c>
      <c r="P31" s="264">
        <v>9660</v>
      </c>
      <c r="Q31" s="310">
        <v>54</v>
      </c>
      <c r="R31" s="310">
        <v>2</v>
      </c>
      <c r="S31" s="310">
        <v>52</v>
      </c>
      <c r="T31" s="264">
        <v>8535</v>
      </c>
      <c r="U31" s="310">
        <v>46</v>
      </c>
      <c r="V31" s="310">
        <v>1</v>
      </c>
      <c r="W31" s="310">
        <v>45</v>
      </c>
      <c r="X31" s="264">
        <v>7200</v>
      </c>
      <c r="Y31" s="310">
        <v>40</v>
      </c>
      <c r="Z31" s="310">
        <v>0</v>
      </c>
      <c r="AA31" s="310">
        <v>40</v>
      </c>
      <c r="AB31" s="264">
        <v>6855</v>
      </c>
      <c r="AC31" s="310">
        <v>38</v>
      </c>
      <c r="AD31" s="310">
        <v>0</v>
      </c>
      <c r="AE31" s="310">
        <v>38</v>
      </c>
      <c r="AF31" s="264">
        <v>6370</v>
      </c>
      <c r="AG31" s="310">
        <v>34</v>
      </c>
      <c r="AH31" s="310">
        <v>0</v>
      </c>
      <c r="AI31" s="310">
        <v>34</v>
      </c>
      <c r="AJ31" s="264">
        <v>5920</v>
      </c>
      <c r="AK31" s="310">
        <v>32</v>
      </c>
      <c r="AL31" s="310">
        <v>0</v>
      </c>
      <c r="AM31" s="310">
        <v>32</v>
      </c>
      <c r="AN31" s="264">
        <v>5655</v>
      </c>
      <c r="AO31" s="310">
        <f t="shared" si="0"/>
        <v>32</v>
      </c>
      <c r="AP31" s="310">
        <v>0</v>
      </c>
      <c r="AQ31" s="310">
        <v>32</v>
      </c>
      <c r="AR31" s="264">
        <v>5230</v>
      </c>
      <c r="AS31" s="310">
        <f t="shared" si="1"/>
        <v>29</v>
      </c>
      <c r="AT31" s="310">
        <v>1</v>
      </c>
      <c r="AU31" s="310">
        <v>28</v>
      </c>
      <c r="AV31" s="265">
        <f t="shared" si="2"/>
        <v>84030</v>
      </c>
    </row>
    <row r="32" spans="2:48" ht="14.25" customHeight="1" x14ac:dyDescent="0.2">
      <c r="B32" s="110" t="s">
        <v>272</v>
      </c>
      <c r="C32" s="110" t="s">
        <v>285</v>
      </c>
      <c r="D32" s="84">
        <v>40725</v>
      </c>
      <c r="E32" s="310">
        <v>437</v>
      </c>
      <c r="F32" s="310"/>
      <c r="G32" s="310"/>
      <c r="H32" s="65">
        <v>75750</v>
      </c>
      <c r="I32" s="311">
        <v>402</v>
      </c>
      <c r="J32" s="311">
        <v>12</v>
      </c>
      <c r="K32" s="311">
        <v>390</v>
      </c>
      <c r="L32" s="264">
        <v>68490</v>
      </c>
      <c r="M32" s="310">
        <v>371</v>
      </c>
      <c r="N32" s="310">
        <v>11</v>
      </c>
      <c r="O32" s="310">
        <v>360</v>
      </c>
      <c r="P32" s="264">
        <v>61855</v>
      </c>
      <c r="Q32" s="310">
        <v>339</v>
      </c>
      <c r="R32" s="310">
        <v>12</v>
      </c>
      <c r="S32" s="310">
        <v>327</v>
      </c>
      <c r="T32" s="264">
        <v>56385</v>
      </c>
      <c r="U32" s="310">
        <v>310</v>
      </c>
      <c r="V32" s="310">
        <v>15</v>
      </c>
      <c r="W32" s="310">
        <v>295</v>
      </c>
      <c r="X32" s="264">
        <v>50090</v>
      </c>
      <c r="Y32" s="310">
        <v>262</v>
      </c>
      <c r="Z32" s="310">
        <v>3</v>
      </c>
      <c r="AA32" s="310">
        <v>259</v>
      </c>
      <c r="AB32" s="264">
        <v>44005</v>
      </c>
      <c r="AC32" s="310">
        <v>241</v>
      </c>
      <c r="AD32" s="310">
        <v>2</v>
      </c>
      <c r="AE32" s="310">
        <v>239</v>
      </c>
      <c r="AF32" s="264">
        <v>41715</v>
      </c>
      <c r="AG32" s="310">
        <v>214</v>
      </c>
      <c r="AH32" s="310">
        <v>3</v>
      </c>
      <c r="AI32" s="310">
        <v>211</v>
      </c>
      <c r="AJ32" s="264">
        <v>35560</v>
      </c>
      <c r="AK32" s="310">
        <v>185</v>
      </c>
      <c r="AL32" s="310">
        <v>2</v>
      </c>
      <c r="AM32" s="310">
        <v>183</v>
      </c>
      <c r="AN32" s="264">
        <v>28420</v>
      </c>
      <c r="AO32" s="310">
        <f t="shared" si="0"/>
        <v>185</v>
      </c>
      <c r="AP32" s="310">
        <v>2</v>
      </c>
      <c r="AQ32" s="310">
        <v>183</v>
      </c>
      <c r="AR32" s="264">
        <v>21650</v>
      </c>
      <c r="AS32" s="310">
        <f t="shared" si="1"/>
        <v>181</v>
      </c>
      <c r="AT32" s="310">
        <v>3</v>
      </c>
      <c r="AU32" s="310">
        <v>178</v>
      </c>
      <c r="AV32" s="265">
        <f t="shared" si="2"/>
        <v>524645</v>
      </c>
    </row>
    <row r="33" spans="2:48" ht="14.25" customHeight="1" x14ac:dyDescent="0.2">
      <c r="B33" s="110" t="s">
        <v>262</v>
      </c>
      <c r="C33" s="110" t="s">
        <v>286</v>
      </c>
      <c r="D33" s="84">
        <v>149445</v>
      </c>
      <c r="E33" s="310">
        <v>1539</v>
      </c>
      <c r="F33" s="310"/>
      <c r="G33" s="310"/>
      <c r="H33" s="65">
        <v>279940</v>
      </c>
      <c r="I33" s="311">
        <v>1447</v>
      </c>
      <c r="J33" s="311">
        <v>51</v>
      </c>
      <c r="K33" s="311">
        <v>1396</v>
      </c>
      <c r="L33" s="264">
        <v>251580</v>
      </c>
      <c r="M33" s="310">
        <v>1341</v>
      </c>
      <c r="N33" s="310">
        <v>49</v>
      </c>
      <c r="O33" s="310">
        <v>1292</v>
      </c>
      <c r="P33" s="264">
        <v>224835</v>
      </c>
      <c r="Q33" s="310">
        <v>1230</v>
      </c>
      <c r="R33" s="310">
        <v>42</v>
      </c>
      <c r="S33" s="310">
        <v>1188</v>
      </c>
      <c r="T33" s="264">
        <v>205875</v>
      </c>
      <c r="U33" s="310">
        <v>1136</v>
      </c>
      <c r="V33" s="310">
        <v>38</v>
      </c>
      <c r="W33" s="310">
        <v>1098</v>
      </c>
      <c r="X33" s="264">
        <v>201840</v>
      </c>
      <c r="Y33" s="310">
        <v>1224</v>
      </c>
      <c r="Z33" s="310">
        <v>17</v>
      </c>
      <c r="AA33" s="310">
        <v>1207</v>
      </c>
      <c r="AB33" s="264">
        <v>234780</v>
      </c>
      <c r="AC33" s="310">
        <v>1228</v>
      </c>
      <c r="AD33" s="310">
        <v>24</v>
      </c>
      <c r="AE33" s="310">
        <v>1204</v>
      </c>
      <c r="AF33" s="264">
        <v>241860</v>
      </c>
      <c r="AG33" s="310">
        <v>1223</v>
      </c>
      <c r="AH33" s="310">
        <v>30</v>
      </c>
      <c r="AI33" s="310">
        <v>1193</v>
      </c>
      <c r="AJ33" s="264">
        <v>225435</v>
      </c>
      <c r="AK33" s="310">
        <v>1149</v>
      </c>
      <c r="AL33" s="310">
        <v>27</v>
      </c>
      <c r="AM33" s="310">
        <v>1122</v>
      </c>
      <c r="AN33" s="264">
        <v>107905</v>
      </c>
      <c r="AO33" s="310">
        <f t="shared" si="0"/>
        <v>609</v>
      </c>
      <c r="AP33" s="310">
        <v>7</v>
      </c>
      <c r="AQ33" s="310">
        <v>602</v>
      </c>
      <c r="AR33" s="264">
        <v>90370</v>
      </c>
      <c r="AS33" s="310">
        <f t="shared" si="1"/>
        <v>768</v>
      </c>
      <c r="AT33" s="310">
        <v>9</v>
      </c>
      <c r="AU33" s="310">
        <v>759</v>
      </c>
      <c r="AV33" s="265">
        <f t="shared" si="2"/>
        <v>2213865</v>
      </c>
    </row>
    <row r="34" spans="2:48" ht="14.25" customHeight="1" x14ac:dyDescent="0.2">
      <c r="B34" s="110" t="s">
        <v>287</v>
      </c>
      <c r="C34" s="110" t="s">
        <v>288</v>
      </c>
      <c r="D34" s="84">
        <v>37905</v>
      </c>
      <c r="E34" s="310">
        <v>430</v>
      </c>
      <c r="F34" s="310"/>
      <c r="G34" s="310"/>
      <c r="H34" s="65">
        <v>72590</v>
      </c>
      <c r="I34" s="311">
        <v>397</v>
      </c>
      <c r="J34" s="311">
        <v>14</v>
      </c>
      <c r="K34" s="311">
        <v>383</v>
      </c>
      <c r="L34" s="264">
        <v>64970</v>
      </c>
      <c r="M34" s="310">
        <v>366</v>
      </c>
      <c r="N34" s="310">
        <v>14</v>
      </c>
      <c r="O34" s="310">
        <v>352</v>
      </c>
      <c r="P34" s="264">
        <v>56915</v>
      </c>
      <c r="Q34" s="310">
        <v>318</v>
      </c>
      <c r="R34" s="310">
        <v>10</v>
      </c>
      <c r="S34" s="310">
        <v>308</v>
      </c>
      <c r="T34" s="264">
        <v>50055</v>
      </c>
      <c r="U34" s="310">
        <v>280</v>
      </c>
      <c r="V34" s="310">
        <v>8</v>
      </c>
      <c r="W34" s="310">
        <v>272</v>
      </c>
      <c r="X34" s="264">
        <v>49410</v>
      </c>
      <c r="Y34" s="310">
        <v>307</v>
      </c>
      <c r="Z34" s="310">
        <v>4</v>
      </c>
      <c r="AA34" s="310">
        <v>303</v>
      </c>
      <c r="AB34" s="264">
        <v>54415</v>
      </c>
      <c r="AC34" s="310">
        <v>296</v>
      </c>
      <c r="AD34" s="310">
        <v>6</v>
      </c>
      <c r="AE34" s="310">
        <v>290</v>
      </c>
      <c r="AF34" s="264">
        <v>52245</v>
      </c>
      <c r="AG34" s="310">
        <v>273</v>
      </c>
      <c r="AH34" s="310">
        <v>7</v>
      </c>
      <c r="AI34" s="310">
        <v>266</v>
      </c>
      <c r="AJ34" s="264">
        <v>46135</v>
      </c>
      <c r="AK34" s="310">
        <v>248</v>
      </c>
      <c r="AL34" s="310">
        <v>7</v>
      </c>
      <c r="AM34" s="310">
        <v>241</v>
      </c>
      <c r="AN34" s="264">
        <v>39495</v>
      </c>
      <c r="AO34" s="310">
        <f t="shared" si="0"/>
        <v>375</v>
      </c>
      <c r="AP34" s="310">
        <v>9</v>
      </c>
      <c r="AQ34" s="310">
        <v>366</v>
      </c>
      <c r="AR34" s="264">
        <v>21580</v>
      </c>
      <c r="AS34" s="310">
        <f t="shared" si="1"/>
        <v>135</v>
      </c>
      <c r="AT34" s="310">
        <v>4</v>
      </c>
      <c r="AU34" s="310">
        <v>131</v>
      </c>
      <c r="AV34" s="265">
        <f t="shared" si="2"/>
        <v>545715</v>
      </c>
    </row>
    <row r="35" spans="2:48" ht="14.25" customHeight="1" x14ac:dyDescent="0.2">
      <c r="B35" s="110" t="s">
        <v>272</v>
      </c>
      <c r="C35" s="110" t="s">
        <v>289</v>
      </c>
      <c r="D35" s="84">
        <v>43255</v>
      </c>
      <c r="E35" s="310">
        <v>355</v>
      </c>
      <c r="F35" s="310"/>
      <c r="G35" s="310"/>
      <c r="H35" s="65">
        <v>59180</v>
      </c>
      <c r="I35" s="311">
        <v>320</v>
      </c>
      <c r="J35" s="311">
        <v>13</v>
      </c>
      <c r="K35" s="311">
        <v>307</v>
      </c>
      <c r="L35" s="264">
        <v>51500</v>
      </c>
      <c r="M35" s="310">
        <v>284</v>
      </c>
      <c r="N35" s="310">
        <v>13</v>
      </c>
      <c r="O35" s="310">
        <v>271</v>
      </c>
      <c r="P35" s="264">
        <v>38550</v>
      </c>
      <c r="Q35" s="310">
        <v>255</v>
      </c>
      <c r="R35" s="310">
        <v>14</v>
      </c>
      <c r="S35" s="310">
        <v>241</v>
      </c>
      <c r="T35" s="264">
        <v>46265</v>
      </c>
      <c r="U35" s="310">
        <v>212</v>
      </c>
      <c r="V35" s="310">
        <v>15</v>
      </c>
      <c r="W35" s="310">
        <v>197</v>
      </c>
      <c r="X35" s="264">
        <v>33125</v>
      </c>
      <c r="Y35" s="310">
        <v>181</v>
      </c>
      <c r="Z35" s="310">
        <v>2</v>
      </c>
      <c r="AA35" s="310">
        <v>179</v>
      </c>
      <c r="AB35" s="264">
        <v>29025</v>
      </c>
      <c r="AC35" s="310">
        <v>165</v>
      </c>
      <c r="AD35" s="310">
        <v>1</v>
      </c>
      <c r="AE35" s="310">
        <v>164</v>
      </c>
      <c r="AF35" s="264">
        <v>28090</v>
      </c>
      <c r="AG35" s="310">
        <v>154</v>
      </c>
      <c r="AH35" s="310">
        <v>2</v>
      </c>
      <c r="AI35" s="310">
        <v>152</v>
      </c>
      <c r="AJ35" s="264">
        <v>25390</v>
      </c>
      <c r="AK35" s="310">
        <v>136</v>
      </c>
      <c r="AL35" s="310">
        <v>2</v>
      </c>
      <c r="AM35" s="310">
        <v>134</v>
      </c>
      <c r="AN35" s="264">
        <v>23590</v>
      </c>
      <c r="AO35" s="310">
        <f t="shared" si="0"/>
        <v>135</v>
      </c>
      <c r="AP35" s="310">
        <v>2</v>
      </c>
      <c r="AQ35" s="310">
        <v>133</v>
      </c>
      <c r="AR35" s="264">
        <v>20115</v>
      </c>
      <c r="AS35" s="310">
        <f t="shared" si="1"/>
        <v>114</v>
      </c>
      <c r="AT35" s="310">
        <v>3</v>
      </c>
      <c r="AU35" s="310">
        <v>111</v>
      </c>
      <c r="AV35" s="265">
        <f t="shared" si="2"/>
        <v>398085</v>
      </c>
    </row>
    <row r="36" spans="2:48" ht="14.25" customHeight="1" x14ac:dyDescent="0.2">
      <c r="B36" s="110" t="s">
        <v>290</v>
      </c>
      <c r="C36" s="110" t="s">
        <v>291</v>
      </c>
      <c r="D36" s="84">
        <v>64565</v>
      </c>
      <c r="E36" s="310">
        <v>701</v>
      </c>
      <c r="F36" s="310"/>
      <c r="G36" s="310"/>
      <c r="H36" s="65">
        <v>120760</v>
      </c>
      <c r="I36" s="311">
        <v>629</v>
      </c>
      <c r="J36" s="311">
        <v>21</v>
      </c>
      <c r="K36" s="311">
        <v>608</v>
      </c>
      <c r="L36" s="264">
        <v>105195</v>
      </c>
      <c r="M36" s="310">
        <v>578</v>
      </c>
      <c r="N36" s="310">
        <v>18</v>
      </c>
      <c r="O36" s="310">
        <v>560</v>
      </c>
      <c r="P36" s="264">
        <v>89410</v>
      </c>
      <c r="Q36" s="310">
        <v>500</v>
      </c>
      <c r="R36" s="310">
        <v>12</v>
      </c>
      <c r="S36" s="310">
        <v>488</v>
      </c>
      <c r="T36" s="264">
        <v>79740</v>
      </c>
      <c r="U36" s="310">
        <v>437</v>
      </c>
      <c r="V36" s="310">
        <v>10</v>
      </c>
      <c r="W36" s="310">
        <v>427</v>
      </c>
      <c r="X36" s="264">
        <v>75365</v>
      </c>
      <c r="Y36" s="310">
        <v>510</v>
      </c>
      <c r="Z36" s="310">
        <v>4</v>
      </c>
      <c r="AA36" s="310">
        <v>506</v>
      </c>
      <c r="AB36" s="264">
        <v>88245</v>
      </c>
      <c r="AC36" s="310">
        <v>463</v>
      </c>
      <c r="AD36" s="310">
        <v>6</v>
      </c>
      <c r="AE36" s="310">
        <v>457</v>
      </c>
      <c r="AF36" s="264">
        <v>83100</v>
      </c>
      <c r="AG36" s="310">
        <v>429</v>
      </c>
      <c r="AH36" s="310">
        <v>10</v>
      </c>
      <c r="AI36" s="310">
        <v>419</v>
      </c>
      <c r="AJ36" s="264">
        <v>72205</v>
      </c>
      <c r="AK36" s="310">
        <v>391</v>
      </c>
      <c r="AL36" s="310">
        <v>11</v>
      </c>
      <c r="AM36" s="310">
        <v>380</v>
      </c>
      <c r="AN36" s="264">
        <v>62520</v>
      </c>
      <c r="AO36" s="310">
        <f t="shared" si="0"/>
        <v>521</v>
      </c>
      <c r="AP36" s="310">
        <v>13</v>
      </c>
      <c r="AQ36" s="310">
        <v>508</v>
      </c>
      <c r="AR36" s="264">
        <v>57780</v>
      </c>
      <c r="AS36" s="310">
        <f t="shared" si="1"/>
        <v>258</v>
      </c>
      <c r="AT36" s="310">
        <v>101</v>
      </c>
      <c r="AU36" s="310">
        <v>157</v>
      </c>
      <c r="AV36" s="265">
        <f t="shared" si="2"/>
        <v>898885</v>
      </c>
    </row>
    <row r="37" spans="2:48" ht="14.25" customHeight="1" x14ac:dyDescent="0.2">
      <c r="B37" s="110" t="s">
        <v>272</v>
      </c>
      <c r="C37" s="110" t="s">
        <v>292</v>
      </c>
      <c r="D37" s="84">
        <v>10445</v>
      </c>
      <c r="E37" s="310">
        <v>115</v>
      </c>
      <c r="F37" s="310"/>
      <c r="G37" s="310"/>
      <c r="H37" s="65">
        <v>19055</v>
      </c>
      <c r="I37" s="311">
        <v>103</v>
      </c>
      <c r="J37" s="311">
        <v>6</v>
      </c>
      <c r="K37" s="311">
        <v>97</v>
      </c>
      <c r="L37" s="264">
        <v>17470</v>
      </c>
      <c r="M37" s="310">
        <v>99</v>
      </c>
      <c r="N37" s="310">
        <v>8</v>
      </c>
      <c r="O37" s="310">
        <v>91</v>
      </c>
      <c r="P37" s="264">
        <v>17010</v>
      </c>
      <c r="Q37" s="310">
        <v>95</v>
      </c>
      <c r="R37" s="310">
        <v>7</v>
      </c>
      <c r="S37" s="310">
        <v>88</v>
      </c>
      <c r="T37" s="264">
        <v>14670</v>
      </c>
      <c r="U37" s="310">
        <v>83</v>
      </c>
      <c r="V37" s="310">
        <v>8</v>
      </c>
      <c r="W37" s="310">
        <v>75</v>
      </c>
      <c r="X37" s="264">
        <v>10620</v>
      </c>
      <c r="Y37" s="310">
        <v>32</v>
      </c>
      <c r="Z37" s="310">
        <v>1</v>
      </c>
      <c r="AA37" s="310">
        <v>31</v>
      </c>
      <c r="AB37" s="264">
        <v>5710</v>
      </c>
      <c r="AC37" s="310">
        <v>31</v>
      </c>
      <c r="AD37" s="310">
        <v>1</v>
      </c>
      <c r="AE37" s="310">
        <v>30</v>
      </c>
      <c r="AF37" s="264">
        <v>5085</v>
      </c>
      <c r="AG37" s="310">
        <v>28</v>
      </c>
      <c r="AH37" s="310">
        <v>1</v>
      </c>
      <c r="AI37" s="310">
        <v>27</v>
      </c>
      <c r="AJ37" s="264">
        <v>4680</v>
      </c>
      <c r="AK37" s="310">
        <v>27</v>
      </c>
      <c r="AL37" s="310">
        <v>1</v>
      </c>
      <c r="AM37" s="310">
        <v>26</v>
      </c>
      <c r="AN37" s="264">
        <v>4635</v>
      </c>
      <c r="AO37" s="310">
        <f t="shared" si="0"/>
        <v>28</v>
      </c>
      <c r="AP37" s="310">
        <v>1</v>
      </c>
      <c r="AQ37" s="310">
        <v>27</v>
      </c>
      <c r="AR37" s="264">
        <v>4225</v>
      </c>
      <c r="AS37" s="310">
        <f t="shared" si="1"/>
        <v>23</v>
      </c>
      <c r="AT37" s="310">
        <v>0</v>
      </c>
      <c r="AU37" s="310">
        <v>23</v>
      </c>
      <c r="AV37" s="265">
        <f t="shared" si="2"/>
        <v>113605</v>
      </c>
    </row>
    <row r="38" spans="2:48" ht="14.25" customHeight="1" x14ac:dyDescent="0.2">
      <c r="B38" s="110" t="s">
        <v>290</v>
      </c>
      <c r="C38" s="110" t="s">
        <v>293</v>
      </c>
      <c r="D38" s="84">
        <v>61745</v>
      </c>
      <c r="E38" s="310">
        <v>686</v>
      </c>
      <c r="F38" s="310"/>
      <c r="G38" s="310"/>
      <c r="H38" s="65">
        <v>119965</v>
      </c>
      <c r="I38" s="311">
        <v>631</v>
      </c>
      <c r="J38" s="311">
        <v>10</v>
      </c>
      <c r="K38" s="311">
        <v>621</v>
      </c>
      <c r="L38" s="264">
        <v>106630</v>
      </c>
      <c r="M38" s="310">
        <v>582</v>
      </c>
      <c r="N38" s="310">
        <v>11</v>
      </c>
      <c r="O38" s="310">
        <v>571</v>
      </c>
      <c r="P38" s="264">
        <v>95745</v>
      </c>
      <c r="Q38" s="310">
        <v>529</v>
      </c>
      <c r="R38" s="310">
        <v>10</v>
      </c>
      <c r="S38" s="310">
        <v>519</v>
      </c>
      <c r="T38" s="264">
        <v>85500</v>
      </c>
      <c r="U38" s="310">
        <v>468</v>
      </c>
      <c r="V38" s="310">
        <v>7</v>
      </c>
      <c r="W38" s="310">
        <v>461</v>
      </c>
      <c r="X38" s="264">
        <v>76420</v>
      </c>
      <c r="Y38" s="310">
        <v>438</v>
      </c>
      <c r="Z38" s="310">
        <v>3</v>
      </c>
      <c r="AA38" s="310">
        <v>435</v>
      </c>
      <c r="AB38" s="264">
        <v>79105</v>
      </c>
      <c r="AC38" s="310">
        <v>413</v>
      </c>
      <c r="AD38" s="310">
        <v>6</v>
      </c>
      <c r="AE38" s="310">
        <v>407</v>
      </c>
      <c r="AF38" s="264">
        <v>74315</v>
      </c>
      <c r="AG38" s="310">
        <v>372</v>
      </c>
      <c r="AH38" s="310">
        <v>6</v>
      </c>
      <c r="AI38" s="310">
        <v>366</v>
      </c>
      <c r="AJ38" s="264">
        <v>61955</v>
      </c>
      <c r="AK38" s="310">
        <v>342</v>
      </c>
      <c r="AL38" s="310">
        <v>6</v>
      </c>
      <c r="AM38" s="310">
        <v>336</v>
      </c>
      <c r="AN38" s="264">
        <v>54000</v>
      </c>
      <c r="AO38" s="310">
        <f t="shared" si="0"/>
        <v>335</v>
      </c>
      <c r="AP38" s="310">
        <v>6</v>
      </c>
      <c r="AQ38" s="310">
        <v>329</v>
      </c>
      <c r="AR38" s="264">
        <v>45705</v>
      </c>
      <c r="AS38" s="310">
        <f t="shared" si="1"/>
        <v>264</v>
      </c>
      <c r="AT38" s="310">
        <v>3</v>
      </c>
      <c r="AU38" s="310">
        <v>261</v>
      </c>
      <c r="AV38" s="265">
        <f t="shared" si="2"/>
        <v>861085</v>
      </c>
    </row>
    <row r="39" spans="2:48" ht="14.25" customHeight="1" x14ac:dyDescent="0.2">
      <c r="B39" s="110" t="s">
        <v>270</v>
      </c>
      <c r="C39" s="110" t="s">
        <v>294</v>
      </c>
      <c r="D39" s="84">
        <v>74410</v>
      </c>
      <c r="E39" s="310">
        <v>795</v>
      </c>
      <c r="F39" s="310"/>
      <c r="G39" s="310"/>
      <c r="H39" s="65">
        <v>139760</v>
      </c>
      <c r="I39" s="311">
        <v>727</v>
      </c>
      <c r="J39" s="311">
        <v>18</v>
      </c>
      <c r="K39" s="311">
        <v>709</v>
      </c>
      <c r="L39" s="264">
        <v>127795</v>
      </c>
      <c r="M39" s="310">
        <v>684</v>
      </c>
      <c r="N39" s="310">
        <v>21</v>
      </c>
      <c r="O39" s="310">
        <v>663</v>
      </c>
      <c r="P39" s="264">
        <v>111495</v>
      </c>
      <c r="Q39" s="310">
        <v>605</v>
      </c>
      <c r="R39" s="310">
        <v>17</v>
      </c>
      <c r="S39" s="310">
        <v>588</v>
      </c>
      <c r="T39" s="264">
        <v>98730</v>
      </c>
      <c r="U39" s="310">
        <v>543</v>
      </c>
      <c r="V39" s="310">
        <v>14</v>
      </c>
      <c r="W39" s="310">
        <v>529</v>
      </c>
      <c r="X39" s="264">
        <v>87485</v>
      </c>
      <c r="Y39" s="310">
        <v>441</v>
      </c>
      <c r="Z39" s="310">
        <v>2</v>
      </c>
      <c r="AA39" s="310">
        <v>439</v>
      </c>
      <c r="AB39" s="264">
        <v>79765</v>
      </c>
      <c r="AC39" s="310">
        <v>413</v>
      </c>
      <c r="AD39" s="310">
        <v>2</v>
      </c>
      <c r="AE39" s="310">
        <v>411</v>
      </c>
      <c r="AF39" s="264">
        <v>78380</v>
      </c>
      <c r="AG39" s="310">
        <v>396</v>
      </c>
      <c r="AH39" s="310">
        <v>3</v>
      </c>
      <c r="AI39" s="310">
        <v>393</v>
      </c>
      <c r="AJ39" s="264">
        <v>69225</v>
      </c>
      <c r="AK39" s="310">
        <v>358</v>
      </c>
      <c r="AL39" s="310">
        <v>3</v>
      </c>
      <c r="AM39" s="310">
        <v>355</v>
      </c>
      <c r="AN39" s="264">
        <v>60620</v>
      </c>
      <c r="AO39" s="310">
        <f t="shared" si="0"/>
        <v>349</v>
      </c>
      <c r="AP39" s="310">
        <v>3</v>
      </c>
      <c r="AQ39" s="310">
        <v>346</v>
      </c>
      <c r="AR39" s="264">
        <v>50645</v>
      </c>
      <c r="AS39" s="310">
        <f t="shared" si="1"/>
        <v>294</v>
      </c>
      <c r="AT39" s="310">
        <v>3</v>
      </c>
      <c r="AU39" s="310">
        <v>291</v>
      </c>
      <c r="AV39" s="265">
        <f t="shared" si="2"/>
        <v>978310</v>
      </c>
    </row>
    <row r="40" spans="2:48" ht="14.25" customHeight="1" x14ac:dyDescent="0.2">
      <c r="B40" s="110" t="s">
        <v>287</v>
      </c>
      <c r="C40" s="110" t="s">
        <v>295</v>
      </c>
      <c r="D40" s="84">
        <v>58610</v>
      </c>
      <c r="E40" s="310">
        <v>656</v>
      </c>
      <c r="F40" s="310"/>
      <c r="G40" s="310"/>
      <c r="H40" s="65">
        <v>111175</v>
      </c>
      <c r="I40" s="311">
        <v>598</v>
      </c>
      <c r="J40" s="311">
        <v>17</v>
      </c>
      <c r="K40" s="311">
        <v>581</v>
      </c>
      <c r="L40" s="264">
        <v>101110</v>
      </c>
      <c r="M40" s="310">
        <v>556</v>
      </c>
      <c r="N40" s="310">
        <v>14</v>
      </c>
      <c r="O40" s="310">
        <v>542</v>
      </c>
      <c r="P40" s="264">
        <v>86340</v>
      </c>
      <c r="Q40" s="310">
        <v>471</v>
      </c>
      <c r="R40" s="310">
        <v>13</v>
      </c>
      <c r="S40" s="310">
        <v>458</v>
      </c>
      <c r="T40" s="264">
        <v>75685</v>
      </c>
      <c r="U40" s="310">
        <v>418</v>
      </c>
      <c r="V40" s="310">
        <v>10</v>
      </c>
      <c r="W40" s="310">
        <v>408</v>
      </c>
      <c r="X40" s="264">
        <v>66175</v>
      </c>
      <c r="Y40" s="310">
        <v>353</v>
      </c>
      <c r="Z40" s="310">
        <v>2</v>
      </c>
      <c r="AA40" s="310">
        <v>351</v>
      </c>
      <c r="AB40" s="264">
        <v>62270</v>
      </c>
      <c r="AC40" s="310">
        <v>341</v>
      </c>
      <c r="AD40" s="310">
        <v>4</v>
      </c>
      <c r="AE40" s="310">
        <v>337</v>
      </c>
      <c r="AF40" s="264">
        <v>60250</v>
      </c>
      <c r="AG40" s="310">
        <v>315</v>
      </c>
      <c r="AH40" s="310">
        <v>3</v>
      </c>
      <c r="AI40" s="310">
        <v>312</v>
      </c>
      <c r="AJ40" s="264">
        <v>53785</v>
      </c>
      <c r="AK40" s="310">
        <v>282</v>
      </c>
      <c r="AL40" s="310">
        <v>4</v>
      </c>
      <c r="AM40" s="310">
        <v>278</v>
      </c>
      <c r="AN40" s="264">
        <v>46600</v>
      </c>
      <c r="AO40" s="310">
        <f t="shared" si="0"/>
        <v>275</v>
      </c>
      <c r="AP40" s="310">
        <v>4</v>
      </c>
      <c r="AQ40" s="310">
        <v>271</v>
      </c>
      <c r="AR40" s="264">
        <v>41915</v>
      </c>
      <c r="AS40" s="310">
        <f t="shared" si="1"/>
        <v>234</v>
      </c>
      <c r="AT40" s="310">
        <v>3</v>
      </c>
      <c r="AU40" s="310">
        <v>231</v>
      </c>
      <c r="AV40" s="265">
        <f t="shared" si="2"/>
        <v>763915</v>
      </c>
    </row>
    <row r="41" spans="2:48" ht="14.25" customHeight="1" x14ac:dyDescent="0.2">
      <c r="B41" s="110" t="s">
        <v>266</v>
      </c>
      <c r="C41" s="110" t="s">
        <v>296</v>
      </c>
      <c r="D41" s="84">
        <v>83550</v>
      </c>
      <c r="E41" s="310">
        <v>922</v>
      </c>
      <c r="F41" s="310"/>
      <c r="G41" s="310"/>
      <c r="H41" s="65">
        <v>161295</v>
      </c>
      <c r="I41" s="311">
        <v>844</v>
      </c>
      <c r="J41" s="311">
        <v>30</v>
      </c>
      <c r="K41" s="311">
        <v>814</v>
      </c>
      <c r="L41" s="264">
        <v>141835</v>
      </c>
      <c r="M41" s="310">
        <v>783</v>
      </c>
      <c r="N41" s="310">
        <v>31</v>
      </c>
      <c r="O41" s="310">
        <v>752</v>
      </c>
      <c r="P41" s="264">
        <v>129060</v>
      </c>
      <c r="Q41" s="310">
        <v>722</v>
      </c>
      <c r="R41" s="310">
        <v>25</v>
      </c>
      <c r="S41" s="310">
        <v>697</v>
      </c>
      <c r="T41" s="264">
        <v>119280</v>
      </c>
      <c r="U41" s="310">
        <v>657</v>
      </c>
      <c r="V41" s="310">
        <v>23</v>
      </c>
      <c r="W41" s="310">
        <v>634</v>
      </c>
      <c r="X41" s="264">
        <v>110205</v>
      </c>
      <c r="Y41" s="310">
        <v>601</v>
      </c>
      <c r="Z41" s="310">
        <v>7</v>
      </c>
      <c r="AA41" s="310">
        <v>594</v>
      </c>
      <c r="AB41" s="264">
        <v>110405</v>
      </c>
      <c r="AC41" s="310">
        <v>583</v>
      </c>
      <c r="AD41" s="310">
        <v>8</v>
      </c>
      <c r="AE41" s="310">
        <v>575</v>
      </c>
      <c r="AF41" s="264">
        <v>107200</v>
      </c>
      <c r="AG41" s="310">
        <v>560</v>
      </c>
      <c r="AH41" s="310">
        <v>7</v>
      </c>
      <c r="AI41" s="310">
        <v>553</v>
      </c>
      <c r="AJ41" s="264">
        <v>100040</v>
      </c>
      <c r="AK41" s="310">
        <v>524</v>
      </c>
      <c r="AL41" s="310">
        <v>7</v>
      </c>
      <c r="AM41" s="310">
        <v>517</v>
      </c>
      <c r="AN41" s="264">
        <v>89290</v>
      </c>
      <c r="AO41" s="310">
        <f t="shared" si="0"/>
        <v>795</v>
      </c>
      <c r="AP41" s="310">
        <v>11</v>
      </c>
      <c r="AQ41" s="310">
        <v>784</v>
      </c>
      <c r="AR41" s="264">
        <v>25475</v>
      </c>
      <c r="AS41" s="310">
        <f t="shared" si="1"/>
        <v>270</v>
      </c>
      <c r="AT41" s="310">
        <v>5</v>
      </c>
      <c r="AU41" s="310">
        <v>265</v>
      </c>
      <c r="AV41" s="265">
        <f t="shared" si="2"/>
        <v>1177635</v>
      </c>
    </row>
    <row r="42" spans="2:48" ht="14.25" customHeight="1" x14ac:dyDescent="0.2">
      <c r="B42" s="110" t="s">
        <v>272</v>
      </c>
      <c r="C42" s="110" t="s">
        <v>297</v>
      </c>
      <c r="D42" s="84">
        <v>43055</v>
      </c>
      <c r="E42" s="310">
        <v>487</v>
      </c>
      <c r="F42" s="310"/>
      <c r="G42" s="310"/>
      <c r="H42" s="65">
        <v>81835</v>
      </c>
      <c r="I42" s="311">
        <v>443</v>
      </c>
      <c r="J42" s="311">
        <v>6</v>
      </c>
      <c r="K42" s="311">
        <v>437</v>
      </c>
      <c r="L42" s="264">
        <v>68290</v>
      </c>
      <c r="M42" s="310">
        <v>337</v>
      </c>
      <c r="N42" s="310">
        <v>7</v>
      </c>
      <c r="O42" s="310">
        <v>330</v>
      </c>
      <c r="P42" s="264">
        <v>48785</v>
      </c>
      <c r="Q42" s="310">
        <v>269</v>
      </c>
      <c r="R42" s="310">
        <v>8</v>
      </c>
      <c r="S42" s="310">
        <v>261</v>
      </c>
      <c r="T42" s="264">
        <v>42360</v>
      </c>
      <c r="U42" s="310">
        <v>232</v>
      </c>
      <c r="V42" s="310">
        <v>6</v>
      </c>
      <c r="W42" s="310">
        <v>226</v>
      </c>
      <c r="X42" s="264">
        <v>36265</v>
      </c>
      <c r="Y42" s="310">
        <v>185</v>
      </c>
      <c r="Z42" s="310">
        <v>2</v>
      </c>
      <c r="AA42" s="310">
        <v>183</v>
      </c>
      <c r="AB42" s="264">
        <v>29835</v>
      </c>
      <c r="AC42" s="310">
        <v>171</v>
      </c>
      <c r="AD42" s="310">
        <v>1</v>
      </c>
      <c r="AE42" s="310">
        <v>170</v>
      </c>
      <c r="AF42" s="264">
        <v>26960</v>
      </c>
      <c r="AG42" s="310">
        <v>150</v>
      </c>
      <c r="AH42" s="310">
        <v>2</v>
      </c>
      <c r="AI42" s="310">
        <v>148</v>
      </c>
      <c r="AJ42" s="264">
        <v>25035</v>
      </c>
      <c r="AK42" s="310">
        <v>139</v>
      </c>
      <c r="AL42" s="310">
        <v>2</v>
      </c>
      <c r="AM42" s="310">
        <v>137</v>
      </c>
      <c r="AN42" s="264">
        <v>22620</v>
      </c>
      <c r="AO42" s="310">
        <f t="shared" si="0"/>
        <v>137</v>
      </c>
      <c r="AP42" s="310">
        <v>1</v>
      </c>
      <c r="AQ42" s="310">
        <v>136</v>
      </c>
      <c r="AR42" s="264">
        <v>19045</v>
      </c>
      <c r="AS42" s="310">
        <f t="shared" si="1"/>
        <v>118</v>
      </c>
      <c r="AT42" s="310">
        <v>2</v>
      </c>
      <c r="AU42" s="310">
        <v>116</v>
      </c>
      <c r="AV42" s="265">
        <f t="shared" si="2"/>
        <v>444085</v>
      </c>
    </row>
    <row r="43" spans="2:48" ht="14.25" customHeight="1" x14ac:dyDescent="0.2">
      <c r="B43" s="110" t="s">
        <v>298</v>
      </c>
      <c r="C43" s="110" t="s">
        <v>299</v>
      </c>
      <c r="D43" s="84">
        <v>32355</v>
      </c>
      <c r="E43" s="310">
        <v>359</v>
      </c>
      <c r="F43" s="310"/>
      <c r="G43" s="310"/>
      <c r="H43" s="65">
        <v>61040</v>
      </c>
      <c r="I43" s="311">
        <v>326</v>
      </c>
      <c r="J43" s="311">
        <v>7</v>
      </c>
      <c r="K43" s="311">
        <v>319</v>
      </c>
      <c r="L43" s="264">
        <v>53475</v>
      </c>
      <c r="M43" s="310">
        <v>290</v>
      </c>
      <c r="N43" s="310">
        <v>7</v>
      </c>
      <c r="O43" s="310">
        <v>283</v>
      </c>
      <c r="P43" s="264">
        <v>48090</v>
      </c>
      <c r="Q43" s="310">
        <v>263</v>
      </c>
      <c r="R43" s="310">
        <v>7</v>
      </c>
      <c r="S43" s="310">
        <v>256</v>
      </c>
      <c r="T43" s="264">
        <v>42450</v>
      </c>
      <c r="U43" s="310">
        <v>234</v>
      </c>
      <c r="V43" s="310">
        <v>7</v>
      </c>
      <c r="W43" s="310">
        <v>227</v>
      </c>
      <c r="X43" s="264">
        <v>34490</v>
      </c>
      <c r="Y43" s="310">
        <v>163</v>
      </c>
      <c r="Z43" s="310">
        <v>0</v>
      </c>
      <c r="AA43" s="310">
        <v>163</v>
      </c>
      <c r="AB43" s="264">
        <v>26275</v>
      </c>
      <c r="AC43" s="310">
        <v>154</v>
      </c>
      <c r="AD43" s="310">
        <v>0</v>
      </c>
      <c r="AE43" s="310">
        <v>154</v>
      </c>
      <c r="AF43" s="264">
        <v>25760</v>
      </c>
      <c r="AG43" s="310">
        <v>143</v>
      </c>
      <c r="AH43" s="310">
        <v>0</v>
      </c>
      <c r="AI43" s="310">
        <v>143</v>
      </c>
      <c r="AJ43" s="264">
        <v>24075</v>
      </c>
      <c r="AK43" s="310">
        <v>129</v>
      </c>
      <c r="AL43" s="310">
        <v>2</v>
      </c>
      <c r="AM43" s="310">
        <v>127</v>
      </c>
      <c r="AN43" s="264">
        <v>21080</v>
      </c>
      <c r="AO43" s="310">
        <f t="shared" si="0"/>
        <v>123</v>
      </c>
      <c r="AP43" s="310">
        <v>2</v>
      </c>
      <c r="AQ43" s="310">
        <v>121</v>
      </c>
      <c r="AR43" s="264">
        <v>17525</v>
      </c>
      <c r="AS43" s="310">
        <f t="shared" si="1"/>
        <v>122</v>
      </c>
      <c r="AT43" s="310">
        <v>2</v>
      </c>
      <c r="AU43" s="310">
        <v>120</v>
      </c>
      <c r="AV43" s="265">
        <f t="shared" si="2"/>
        <v>386615</v>
      </c>
    </row>
    <row r="44" spans="2:48" ht="14.25" customHeight="1" x14ac:dyDescent="0.2">
      <c r="B44" s="110" t="s">
        <v>272</v>
      </c>
      <c r="C44" s="110" t="s">
        <v>300</v>
      </c>
      <c r="D44" s="84">
        <v>33690</v>
      </c>
      <c r="E44" s="310">
        <v>377</v>
      </c>
      <c r="F44" s="310"/>
      <c r="G44" s="310"/>
      <c r="H44" s="65">
        <v>63415</v>
      </c>
      <c r="I44" s="311">
        <v>343</v>
      </c>
      <c r="J44" s="311">
        <v>12</v>
      </c>
      <c r="K44" s="311">
        <v>331</v>
      </c>
      <c r="L44" s="264">
        <v>51440</v>
      </c>
      <c r="M44" s="310">
        <v>280</v>
      </c>
      <c r="N44" s="310">
        <v>9</v>
      </c>
      <c r="O44" s="310">
        <v>271</v>
      </c>
      <c r="P44" s="264">
        <v>43340</v>
      </c>
      <c r="Q44" s="310">
        <v>235</v>
      </c>
      <c r="R44" s="310">
        <v>12</v>
      </c>
      <c r="S44" s="310">
        <v>223</v>
      </c>
      <c r="T44" s="264">
        <v>36855</v>
      </c>
      <c r="U44" s="310">
        <v>202</v>
      </c>
      <c r="V44" s="310">
        <v>10</v>
      </c>
      <c r="W44" s="310">
        <v>192</v>
      </c>
      <c r="X44" s="264">
        <v>32490</v>
      </c>
      <c r="Y44" s="310">
        <v>183</v>
      </c>
      <c r="Z44" s="310">
        <v>2</v>
      </c>
      <c r="AA44" s="310">
        <v>181</v>
      </c>
      <c r="AB44" s="264">
        <v>31190</v>
      </c>
      <c r="AC44" s="310">
        <v>170</v>
      </c>
      <c r="AD44" s="310">
        <v>2</v>
      </c>
      <c r="AE44" s="310">
        <v>168</v>
      </c>
      <c r="AF44" s="264">
        <v>30455</v>
      </c>
      <c r="AG44" s="310">
        <v>158</v>
      </c>
      <c r="AH44" s="310">
        <v>2</v>
      </c>
      <c r="AI44" s="310">
        <v>156</v>
      </c>
      <c r="AJ44" s="264">
        <v>26490</v>
      </c>
      <c r="AK44" s="310">
        <v>144</v>
      </c>
      <c r="AL44" s="310">
        <v>3</v>
      </c>
      <c r="AM44" s="310">
        <v>141</v>
      </c>
      <c r="AN44" s="264">
        <v>23695</v>
      </c>
      <c r="AO44" s="310">
        <f t="shared" si="0"/>
        <v>142</v>
      </c>
      <c r="AP44" s="310">
        <v>3</v>
      </c>
      <c r="AQ44" s="310">
        <v>139</v>
      </c>
      <c r="AR44" s="264">
        <v>20635</v>
      </c>
      <c r="AS44" s="310">
        <f t="shared" si="1"/>
        <v>115</v>
      </c>
      <c r="AT44" s="310">
        <v>3</v>
      </c>
      <c r="AU44" s="310">
        <v>112</v>
      </c>
      <c r="AV44" s="265">
        <f t="shared" si="2"/>
        <v>393695</v>
      </c>
    </row>
    <row r="45" spans="2:48" ht="14.25" customHeight="1" x14ac:dyDescent="0.2">
      <c r="B45" s="110" t="s">
        <v>272</v>
      </c>
      <c r="C45" s="110" t="s">
        <v>301</v>
      </c>
      <c r="D45" s="84">
        <v>18940</v>
      </c>
      <c r="E45" s="310">
        <v>203</v>
      </c>
      <c r="F45" s="310"/>
      <c r="G45" s="310"/>
      <c r="H45" s="65">
        <v>36065</v>
      </c>
      <c r="I45" s="311">
        <v>190</v>
      </c>
      <c r="J45" s="311">
        <v>7</v>
      </c>
      <c r="K45" s="311">
        <v>183</v>
      </c>
      <c r="L45" s="264">
        <v>29935</v>
      </c>
      <c r="M45" s="310">
        <v>160</v>
      </c>
      <c r="N45" s="310">
        <v>5</v>
      </c>
      <c r="O45" s="310">
        <v>155</v>
      </c>
      <c r="P45" s="264">
        <v>26060</v>
      </c>
      <c r="Q45" s="310">
        <v>141</v>
      </c>
      <c r="R45" s="310">
        <v>5</v>
      </c>
      <c r="S45" s="310">
        <v>136</v>
      </c>
      <c r="T45" s="264">
        <v>23610</v>
      </c>
      <c r="U45" s="310">
        <v>132</v>
      </c>
      <c r="V45" s="310">
        <v>7</v>
      </c>
      <c r="W45" s="310">
        <v>125</v>
      </c>
      <c r="X45" s="264">
        <v>16855</v>
      </c>
      <c r="Y45" s="310">
        <v>40</v>
      </c>
      <c r="Z45" s="310">
        <v>0</v>
      </c>
      <c r="AA45" s="310">
        <v>40</v>
      </c>
      <c r="AB45" s="264">
        <v>7695</v>
      </c>
      <c r="AC45" s="310">
        <v>43</v>
      </c>
      <c r="AD45" s="310">
        <v>1</v>
      </c>
      <c r="AE45" s="310">
        <v>42</v>
      </c>
      <c r="AF45" s="264">
        <v>7770</v>
      </c>
      <c r="AG45" s="310">
        <v>42</v>
      </c>
      <c r="AH45" s="310">
        <v>1</v>
      </c>
      <c r="AI45" s="310">
        <v>41</v>
      </c>
      <c r="AJ45" s="264">
        <v>7265</v>
      </c>
      <c r="AK45" s="310">
        <v>40</v>
      </c>
      <c r="AL45" s="310">
        <v>0</v>
      </c>
      <c r="AM45" s="310">
        <v>40</v>
      </c>
      <c r="AN45" s="264">
        <v>6095</v>
      </c>
      <c r="AO45" s="310">
        <f t="shared" si="0"/>
        <v>40</v>
      </c>
      <c r="AP45" s="310">
        <v>0</v>
      </c>
      <c r="AQ45" s="310">
        <v>40</v>
      </c>
      <c r="AR45" s="264">
        <v>5060</v>
      </c>
      <c r="AS45" s="310">
        <f t="shared" si="1"/>
        <v>28</v>
      </c>
      <c r="AT45" s="310">
        <v>0</v>
      </c>
      <c r="AU45" s="310">
        <v>28</v>
      </c>
      <c r="AV45" s="265">
        <f t="shared" si="2"/>
        <v>185350</v>
      </c>
    </row>
    <row r="46" spans="2:48" ht="14.25" customHeight="1" x14ac:dyDescent="0.2">
      <c r="B46" s="110" t="s">
        <v>270</v>
      </c>
      <c r="C46" s="110" t="s">
        <v>302</v>
      </c>
      <c r="D46" s="84">
        <v>97215</v>
      </c>
      <c r="E46" s="310">
        <v>1051</v>
      </c>
      <c r="F46" s="310"/>
      <c r="G46" s="310"/>
      <c r="H46" s="65">
        <v>182910</v>
      </c>
      <c r="I46" s="311">
        <v>984</v>
      </c>
      <c r="J46" s="311">
        <v>45</v>
      </c>
      <c r="K46" s="311">
        <v>939</v>
      </c>
      <c r="L46" s="264">
        <v>161755</v>
      </c>
      <c r="M46" s="310">
        <v>886</v>
      </c>
      <c r="N46" s="310">
        <v>37</v>
      </c>
      <c r="O46" s="310">
        <v>849</v>
      </c>
      <c r="P46" s="264">
        <v>139555</v>
      </c>
      <c r="Q46" s="310">
        <v>775</v>
      </c>
      <c r="R46" s="310">
        <v>32</v>
      </c>
      <c r="S46" s="310">
        <v>743</v>
      </c>
      <c r="T46" s="264">
        <v>118875</v>
      </c>
      <c r="U46" s="310">
        <v>656</v>
      </c>
      <c r="V46" s="310">
        <v>28</v>
      </c>
      <c r="W46" s="310">
        <v>628</v>
      </c>
      <c r="X46" s="264">
        <v>115220</v>
      </c>
      <c r="Y46" s="310">
        <v>738</v>
      </c>
      <c r="Z46" s="310">
        <v>9</v>
      </c>
      <c r="AA46" s="310">
        <v>729</v>
      </c>
      <c r="AB46" s="264">
        <v>133925</v>
      </c>
      <c r="AC46" s="310">
        <v>698</v>
      </c>
      <c r="AD46" s="310">
        <v>16</v>
      </c>
      <c r="AE46" s="310">
        <v>682</v>
      </c>
      <c r="AF46" s="264">
        <v>127085</v>
      </c>
      <c r="AG46" s="310">
        <v>651</v>
      </c>
      <c r="AH46" s="310">
        <v>15</v>
      </c>
      <c r="AI46" s="310">
        <v>636</v>
      </c>
      <c r="AJ46" s="264">
        <v>113800</v>
      </c>
      <c r="AK46" s="310">
        <v>595</v>
      </c>
      <c r="AL46" s="310">
        <v>14</v>
      </c>
      <c r="AM46" s="310">
        <v>581</v>
      </c>
      <c r="AN46" s="264">
        <v>104465</v>
      </c>
      <c r="AO46" s="310">
        <f t="shared" si="0"/>
        <v>593</v>
      </c>
      <c r="AP46" s="310">
        <v>16</v>
      </c>
      <c r="AQ46" s="310">
        <v>577</v>
      </c>
      <c r="AR46" s="264">
        <v>89360</v>
      </c>
      <c r="AS46" s="310">
        <f t="shared" si="1"/>
        <v>682</v>
      </c>
      <c r="AT46" s="310">
        <v>20</v>
      </c>
      <c r="AU46" s="310">
        <v>662</v>
      </c>
      <c r="AV46" s="265">
        <f t="shared" si="2"/>
        <v>1384165</v>
      </c>
    </row>
    <row r="47" spans="2:48" ht="14.25" customHeight="1" x14ac:dyDescent="0.2">
      <c r="B47" s="110" t="s">
        <v>272</v>
      </c>
      <c r="C47" s="110" t="s">
        <v>303</v>
      </c>
      <c r="D47" s="84">
        <v>13805</v>
      </c>
      <c r="E47" s="310">
        <v>149</v>
      </c>
      <c r="F47" s="310"/>
      <c r="G47" s="310"/>
      <c r="H47" s="65">
        <v>24665</v>
      </c>
      <c r="I47" s="311">
        <v>133</v>
      </c>
      <c r="J47" s="311">
        <v>5</v>
      </c>
      <c r="K47" s="311">
        <v>128</v>
      </c>
      <c r="L47" s="264">
        <v>22400</v>
      </c>
      <c r="M47" s="310">
        <v>120</v>
      </c>
      <c r="N47" s="310">
        <v>5</v>
      </c>
      <c r="O47" s="310">
        <v>115</v>
      </c>
      <c r="P47" s="264">
        <v>18960</v>
      </c>
      <c r="Q47" s="310">
        <v>104</v>
      </c>
      <c r="R47" s="310">
        <v>5</v>
      </c>
      <c r="S47" s="310">
        <v>99</v>
      </c>
      <c r="T47" s="264">
        <v>16170</v>
      </c>
      <c r="U47" s="310">
        <v>86</v>
      </c>
      <c r="V47" s="310">
        <v>4</v>
      </c>
      <c r="W47" s="310">
        <v>82</v>
      </c>
      <c r="X47" s="264">
        <v>13990</v>
      </c>
      <c r="Y47" s="310">
        <v>78</v>
      </c>
      <c r="Z47" s="310">
        <v>1</v>
      </c>
      <c r="AA47" s="310">
        <v>77</v>
      </c>
      <c r="AB47" s="264">
        <v>13520</v>
      </c>
      <c r="AC47" s="310">
        <v>75</v>
      </c>
      <c r="AD47" s="310">
        <v>1</v>
      </c>
      <c r="AE47" s="310">
        <v>74</v>
      </c>
      <c r="AF47" s="264">
        <v>13030</v>
      </c>
      <c r="AG47" s="310">
        <v>68</v>
      </c>
      <c r="AH47" s="310">
        <v>2</v>
      </c>
      <c r="AI47" s="310">
        <v>66</v>
      </c>
      <c r="AJ47" s="264">
        <v>11460</v>
      </c>
      <c r="AK47" s="310">
        <v>61</v>
      </c>
      <c r="AL47" s="310">
        <v>1</v>
      </c>
      <c r="AM47" s="310">
        <v>60</v>
      </c>
      <c r="AN47" s="264">
        <v>10590</v>
      </c>
      <c r="AO47" s="310">
        <f t="shared" si="0"/>
        <v>59</v>
      </c>
      <c r="AP47" s="310">
        <v>2</v>
      </c>
      <c r="AQ47" s="310">
        <v>57</v>
      </c>
      <c r="AR47" s="264">
        <v>9600</v>
      </c>
      <c r="AS47" s="310">
        <f t="shared" si="1"/>
        <v>55</v>
      </c>
      <c r="AT47" s="310">
        <v>3</v>
      </c>
      <c r="AU47" s="310">
        <v>52</v>
      </c>
      <c r="AV47" s="265">
        <f t="shared" si="2"/>
        <v>168190</v>
      </c>
    </row>
    <row r="48" spans="2:48" ht="14.25" customHeight="1" x14ac:dyDescent="0.2">
      <c r="B48" s="110" t="s">
        <v>264</v>
      </c>
      <c r="C48" s="110" t="s">
        <v>304</v>
      </c>
      <c r="D48" s="84">
        <v>57330</v>
      </c>
      <c r="E48" s="310">
        <v>484</v>
      </c>
      <c r="F48" s="310"/>
      <c r="G48" s="310"/>
      <c r="H48" s="65">
        <v>82460</v>
      </c>
      <c r="I48" s="311">
        <v>446</v>
      </c>
      <c r="J48" s="311">
        <v>15</v>
      </c>
      <c r="K48" s="311">
        <v>431</v>
      </c>
      <c r="L48" s="264">
        <v>74150</v>
      </c>
      <c r="M48" s="310">
        <v>409</v>
      </c>
      <c r="N48" s="310">
        <v>16</v>
      </c>
      <c r="O48" s="310">
        <v>393</v>
      </c>
      <c r="P48" s="264">
        <v>66495</v>
      </c>
      <c r="Q48" s="310">
        <v>375</v>
      </c>
      <c r="R48" s="310">
        <v>17</v>
      </c>
      <c r="S48" s="310">
        <v>358</v>
      </c>
      <c r="T48" s="264">
        <v>58770</v>
      </c>
      <c r="U48" s="310">
        <v>330</v>
      </c>
      <c r="V48" s="310">
        <v>16</v>
      </c>
      <c r="W48" s="310">
        <v>314</v>
      </c>
      <c r="X48" s="264">
        <v>56655</v>
      </c>
      <c r="Y48" s="310">
        <v>374</v>
      </c>
      <c r="Z48" s="310">
        <v>3</v>
      </c>
      <c r="AA48" s="310">
        <v>371</v>
      </c>
      <c r="AB48" s="264">
        <v>70035</v>
      </c>
      <c r="AC48" s="310">
        <v>365</v>
      </c>
      <c r="AD48" s="310">
        <v>7</v>
      </c>
      <c r="AE48" s="310">
        <v>358</v>
      </c>
      <c r="AF48" s="264">
        <v>66705</v>
      </c>
      <c r="AG48" s="310">
        <v>340</v>
      </c>
      <c r="AH48" s="310">
        <v>8</v>
      </c>
      <c r="AI48" s="310">
        <v>332</v>
      </c>
      <c r="AJ48" s="264">
        <v>55095</v>
      </c>
      <c r="AK48" s="310">
        <v>319</v>
      </c>
      <c r="AL48" s="310">
        <v>8</v>
      </c>
      <c r="AM48" s="310">
        <v>311</v>
      </c>
      <c r="AN48" s="264">
        <v>6645</v>
      </c>
      <c r="AO48" s="310">
        <f t="shared" si="0"/>
        <v>87</v>
      </c>
      <c r="AP48" s="310">
        <v>2</v>
      </c>
      <c r="AQ48" s="310">
        <v>85</v>
      </c>
      <c r="AR48" s="264">
        <v>2615</v>
      </c>
      <c r="AS48" s="310">
        <f t="shared" si="1"/>
        <v>50</v>
      </c>
      <c r="AT48" s="310">
        <v>1</v>
      </c>
      <c r="AU48" s="310">
        <v>49</v>
      </c>
      <c r="AV48" s="265">
        <f t="shared" si="2"/>
        <v>596955</v>
      </c>
    </row>
    <row r="49" spans="2:48" ht="14.25" customHeight="1" x14ac:dyDescent="0.2">
      <c r="B49" s="110" t="s">
        <v>305</v>
      </c>
      <c r="C49" s="110" t="s">
        <v>306</v>
      </c>
      <c r="D49" s="84">
        <v>115480</v>
      </c>
      <c r="E49" s="310">
        <v>927</v>
      </c>
      <c r="F49" s="310"/>
      <c r="G49" s="310"/>
      <c r="H49" s="65">
        <v>162665</v>
      </c>
      <c r="I49" s="311">
        <v>846</v>
      </c>
      <c r="J49" s="311">
        <v>29</v>
      </c>
      <c r="K49" s="311">
        <v>817</v>
      </c>
      <c r="L49" s="264">
        <v>149595</v>
      </c>
      <c r="M49" s="310">
        <v>808</v>
      </c>
      <c r="N49" s="310">
        <v>28</v>
      </c>
      <c r="O49" s="310">
        <v>780</v>
      </c>
      <c r="P49" s="264">
        <v>134180</v>
      </c>
      <c r="Q49" s="310">
        <v>741</v>
      </c>
      <c r="R49" s="310">
        <v>27</v>
      </c>
      <c r="S49" s="310">
        <v>714</v>
      </c>
      <c r="T49" s="264">
        <v>118955</v>
      </c>
      <c r="U49" s="310">
        <v>673</v>
      </c>
      <c r="V49" s="310">
        <v>26</v>
      </c>
      <c r="W49" s="310">
        <v>647</v>
      </c>
      <c r="X49" s="264">
        <v>108475</v>
      </c>
      <c r="Y49" s="310">
        <v>581</v>
      </c>
      <c r="Z49" s="310">
        <v>10</v>
      </c>
      <c r="AA49" s="310">
        <v>571</v>
      </c>
      <c r="AB49" s="264">
        <v>124230</v>
      </c>
      <c r="AC49" s="310">
        <v>697</v>
      </c>
      <c r="AD49" s="310">
        <v>13</v>
      </c>
      <c r="AE49" s="310">
        <v>684</v>
      </c>
      <c r="AF49" s="264">
        <v>129740</v>
      </c>
      <c r="AG49" s="310">
        <v>660</v>
      </c>
      <c r="AH49" s="310">
        <v>16</v>
      </c>
      <c r="AI49" s="310">
        <v>644</v>
      </c>
      <c r="AJ49" s="264">
        <v>99970</v>
      </c>
      <c r="AK49" s="310">
        <v>606</v>
      </c>
      <c r="AL49" s="310">
        <v>15</v>
      </c>
      <c r="AM49" s="310">
        <v>591</v>
      </c>
      <c r="AN49" s="264">
        <v>96945</v>
      </c>
      <c r="AO49" s="310">
        <f t="shared" si="0"/>
        <v>808</v>
      </c>
      <c r="AP49" s="310">
        <v>16</v>
      </c>
      <c r="AQ49" s="310">
        <v>792</v>
      </c>
      <c r="AR49" s="264">
        <v>30760</v>
      </c>
      <c r="AS49" s="310">
        <f t="shared" si="1"/>
        <v>209</v>
      </c>
      <c r="AT49" s="310">
        <v>1</v>
      </c>
      <c r="AU49" s="310">
        <v>208</v>
      </c>
      <c r="AV49" s="265">
        <f t="shared" si="2"/>
        <v>1270995</v>
      </c>
    </row>
    <row r="50" spans="2:48" ht="14.25" customHeight="1" x14ac:dyDescent="0.2">
      <c r="B50" s="110" t="s">
        <v>307</v>
      </c>
      <c r="C50" s="110" t="s">
        <v>308</v>
      </c>
      <c r="D50" s="84">
        <v>245530</v>
      </c>
      <c r="E50" s="310">
        <v>1957</v>
      </c>
      <c r="F50" s="310"/>
      <c r="G50" s="310"/>
      <c r="H50" s="65">
        <v>348335</v>
      </c>
      <c r="I50" s="311">
        <v>1840</v>
      </c>
      <c r="J50" s="311">
        <v>58</v>
      </c>
      <c r="K50" s="311">
        <v>1782</v>
      </c>
      <c r="L50" s="264">
        <v>314230</v>
      </c>
      <c r="M50" s="310">
        <v>1676</v>
      </c>
      <c r="N50" s="310">
        <v>55</v>
      </c>
      <c r="O50" s="310">
        <v>1621</v>
      </c>
      <c r="P50" s="264">
        <v>228175</v>
      </c>
      <c r="Q50" s="310">
        <v>1523</v>
      </c>
      <c r="R50" s="310">
        <v>48</v>
      </c>
      <c r="S50" s="310">
        <v>1475</v>
      </c>
      <c r="T50" s="264">
        <v>286705</v>
      </c>
      <c r="U50" s="310">
        <v>1367</v>
      </c>
      <c r="V50" s="310">
        <v>44</v>
      </c>
      <c r="W50" s="310">
        <v>1323</v>
      </c>
      <c r="X50" s="264">
        <v>240660</v>
      </c>
      <c r="Y50" s="310">
        <v>1602</v>
      </c>
      <c r="Z50" s="310">
        <v>33</v>
      </c>
      <c r="AA50" s="310">
        <v>1569</v>
      </c>
      <c r="AB50" s="264">
        <v>278080</v>
      </c>
      <c r="AC50" s="310">
        <v>1505</v>
      </c>
      <c r="AD50" s="310">
        <v>30</v>
      </c>
      <c r="AE50" s="310">
        <v>1475</v>
      </c>
      <c r="AF50" s="264">
        <v>278590</v>
      </c>
      <c r="AG50" s="310">
        <v>1421</v>
      </c>
      <c r="AH50" s="310">
        <v>36</v>
      </c>
      <c r="AI50" s="310">
        <v>1385</v>
      </c>
      <c r="AJ50" s="264">
        <v>230920</v>
      </c>
      <c r="AK50" s="310">
        <v>1330</v>
      </c>
      <c r="AL50" s="310">
        <v>33</v>
      </c>
      <c r="AM50" s="310">
        <v>1297</v>
      </c>
      <c r="AN50" s="264">
        <v>112400</v>
      </c>
      <c r="AO50" s="310">
        <f t="shared" si="0"/>
        <v>700</v>
      </c>
      <c r="AP50" s="310">
        <v>7</v>
      </c>
      <c r="AQ50" s="310">
        <v>693</v>
      </c>
      <c r="AR50" s="264">
        <v>101025</v>
      </c>
      <c r="AS50" s="310">
        <f t="shared" si="1"/>
        <v>737</v>
      </c>
      <c r="AT50" s="310">
        <v>20</v>
      </c>
      <c r="AU50" s="310">
        <v>717</v>
      </c>
      <c r="AV50" s="265">
        <f t="shared" si="2"/>
        <v>2664650</v>
      </c>
    </row>
    <row r="51" spans="2:48" ht="14.25" customHeight="1" x14ac:dyDescent="0.2">
      <c r="B51" s="110" t="s">
        <v>274</v>
      </c>
      <c r="C51" s="110" t="s">
        <v>309</v>
      </c>
      <c r="D51" s="84">
        <v>76185</v>
      </c>
      <c r="E51" s="310">
        <v>700</v>
      </c>
      <c r="F51" s="310"/>
      <c r="G51" s="310"/>
      <c r="H51" s="65">
        <v>117470</v>
      </c>
      <c r="I51" s="311">
        <v>653</v>
      </c>
      <c r="J51" s="311">
        <v>13</v>
      </c>
      <c r="K51" s="311">
        <v>640</v>
      </c>
      <c r="L51" s="264">
        <v>107095</v>
      </c>
      <c r="M51" s="310">
        <v>603</v>
      </c>
      <c r="N51" s="310">
        <v>15</v>
      </c>
      <c r="O51" s="310">
        <v>588</v>
      </c>
      <c r="P51" s="264">
        <v>92915</v>
      </c>
      <c r="Q51" s="310">
        <v>535</v>
      </c>
      <c r="R51" s="310">
        <v>12</v>
      </c>
      <c r="S51" s="310">
        <v>523</v>
      </c>
      <c r="T51" s="264">
        <v>83615</v>
      </c>
      <c r="U51" s="310">
        <v>479</v>
      </c>
      <c r="V51" s="310">
        <v>12</v>
      </c>
      <c r="W51" s="310">
        <v>467</v>
      </c>
      <c r="X51" s="264">
        <v>84075</v>
      </c>
      <c r="Y51" s="310">
        <v>599</v>
      </c>
      <c r="Z51" s="310">
        <v>11</v>
      </c>
      <c r="AA51" s="310">
        <v>588</v>
      </c>
      <c r="AB51" s="264">
        <v>107290</v>
      </c>
      <c r="AC51" s="310">
        <v>555</v>
      </c>
      <c r="AD51" s="310">
        <v>14</v>
      </c>
      <c r="AE51" s="310">
        <v>541</v>
      </c>
      <c r="AF51" s="264">
        <v>102955</v>
      </c>
      <c r="AG51" s="310">
        <v>533</v>
      </c>
      <c r="AH51" s="310">
        <v>18</v>
      </c>
      <c r="AI51" s="310">
        <v>515</v>
      </c>
      <c r="AJ51" s="264">
        <v>87475</v>
      </c>
      <c r="AK51" s="310">
        <v>477</v>
      </c>
      <c r="AL51" s="310">
        <v>17</v>
      </c>
      <c r="AM51" s="310">
        <v>460</v>
      </c>
      <c r="AN51" s="264">
        <v>78715</v>
      </c>
      <c r="AO51" s="310">
        <f t="shared" si="0"/>
        <v>462</v>
      </c>
      <c r="AP51" s="310">
        <v>12</v>
      </c>
      <c r="AQ51" s="310">
        <v>450</v>
      </c>
      <c r="AR51" s="264">
        <v>63090</v>
      </c>
      <c r="AS51" s="310">
        <f t="shared" si="1"/>
        <v>522</v>
      </c>
      <c r="AT51" s="310">
        <v>11</v>
      </c>
      <c r="AU51" s="310">
        <v>511</v>
      </c>
      <c r="AV51" s="265">
        <f t="shared" si="2"/>
        <v>1000880</v>
      </c>
    </row>
    <row r="52" spans="2:48" ht="14.25" customHeight="1" x14ac:dyDescent="0.2">
      <c r="B52" s="110" t="s">
        <v>266</v>
      </c>
      <c r="C52" s="110" t="s">
        <v>310</v>
      </c>
      <c r="D52" s="84">
        <v>147205</v>
      </c>
      <c r="E52" s="310">
        <v>1554</v>
      </c>
      <c r="F52" s="310"/>
      <c r="G52" s="310"/>
      <c r="H52" s="65">
        <v>275560</v>
      </c>
      <c r="I52" s="311">
        <v>1456</v>
      </c>
      <c r="J52" s="311">
        <v>25</v>
      </c>
      <c r="K52" s="311">
        <v>1431</v>
      </c>
      <c r="L52" s="264">
        <v>250780</v>
      </c>
      <c r="M52" s="310">
        <v>1352</v>
      </c>
      <c r="N52" s="310">
        <v>20</v>
      </c>
      <c r="O52" s="310">
        <v>1332</v>
      </c>
      <c r="P52" s="264">
        <v>228210</v>
      </c>
      <c r="Q52" s="310">
        <v>1235</v>
      </c>
      <c r="R52" s="310">
        <v>18</v>
      </c>
      <c r="S52" s="310">
        <v>1217</v>
      </c>
      <c r="T52" s="264">
        <v>200160</v>
      </c>
      <c r="U52" s="310">
        <v>1106</v>
      </c>
      <c r="V52" s="310">
        <v>22</v>
      </c>
      <c r="W52" s="310">
        <v>1084</v>
      </c>
      <c r="X52" s="264">
        <v>155095</v>
      </c>
      <c r="Y52" s="310">
        <v>1059</v>
      </c>
      <c r="Z52" s="310">
        <v>15</v>
      </c>
      <c r="AA52" s="310">
        <v>1044</v>
      </c>
      <c r="AB52" s="264">
        <v>196535</v>
      </c>
      <c r="AC52" s="310">
        <v>1013</v>
      </c>
      <c r="AD52" s="310">
        <v>12</v>
      </c>
      <c r="AE52" s="310">
        <v>1001</v>
      </c>
      <c r="AF52" s="264">
        <v>192175</v>
      </c>
      <c r="AG52" s="310">
        <v>973</v>
      </c>
      <c r="AH52" s="310">
        <v>17</v>
      </c>
      <c r="AI52" s="310">
        <v>956</v>
      </c>
      <c r="AJ52" s="264">
        <v>175130</v>
      </c>
      <c r="AK52" s="310">
        <v>922</v>
      </c>
      <c r="AL52" s="310">
        <v>19</v>
      </c>
      <c r="AM52" s="310">
        <v>903</v>
      </c>
      <c r="AN52" s="264">
        <v>39325</v>
      </c>
      <c r="AO52" s="310">
        <f t="shared" si="0"/>
        <v>365</v>
      </c>
      <c r="AP52" s="310">
        <v>19</v>
      </c>
      <c r="AQ52" s="310">
        <v>346</v>
      </c>
      <c r="AR52" s="264">
        <v>29670</v>
      </c>
      <c r="AS52" s="310">
        <f t="shared" si="1"/>
        <v>270</v>
      </c>
      <c r="AT52" s="310">
        <v>7</v>
      </c>
      <c r="AU52" s="310">
        <v>263</v>
      </c>
      <c r="AV52" s="265">
        <f t="shared" si="2"/>
        <v>1889845</v>
      </c>
    </row>
    <row r="53" spans="2:48" ht="14.25" customHeight="1" x14ac:dyDescent="0.2">
      <c r="B53" s="110" t="s">
        <v>262</v>
      </c>
      <c r="C53" s="110" t="s">
        <v>311</v>
      </c>
      <c r="D53" s="84">
        <v>154745</v>
      </c>
      <c r="E53" s="310">
        <v>1618</v>
      </c>
      <c r="F53" s="310"/>
      <c r="G53" s="310"/>
      <c r="H53" s="65">
        <v>291750</v>
      </c>
      <c r="I53" s="311">
        <v>1527</v>
      </c>
      <c r="J53" s="311">
        <v>40</v>
      </c>
      <c r="K53" s="311">
        <v>1487</v>
      </c>
      <c r="L53" s="264">
        <v>267805</v>
      </c>
      <c r="M53" s="310">
        <v>1414</v>
      </c>
      <c r="N53" s="310">
        <v>46</v>
      </c>
      <c r="O53" s="310">
        <v>1368</v>
      </c>
      <c r="P53" s="264">
        <v>242160</v>
      </c>
      <c r="Q53" s="310">
        <v>1314</v>
      </c>
      <c r="R53" s="310">
        <v>52</v>
      </c>
      <c r="S53" s="310">
        <v>1262</v>
      </c>
      <c r="T53" s="264">
        <v>217705</v>
      </c>
      <c r="U53" s="310">
        <v>1205</v>
      </c>
      <c r="V53" s="310">
        <v>45</v>
      </c>
      <c r="W53" s="310">
        <v>1160</v>
      </c>
      <c r="X53" s="264">
        <v>201580</v>
      </c>
      <c r="Y53" s="310">
        <v>1181</v>
      </c>
      <c r="Z53" s="310">
        <v>24</v>
      </c>
      <c r="AA53" s="310">
        <v>1157</v>
      </c>
      <c r="AB53" s="264">
        <v>214955</v>
      </c>
      <c r="AC53" s="310">
        <v>1126</v>
      </c>
      <c r="AD53" s="310">
        <v>26</v>
      </c>
      <c r="AE53" s="310">
        <v>1100</v>
      </c>
      <c r="AF53" s="264">
        <v>211580</v>
      </c>
      <c r="AG53" s="310">
        <v>1082</v>
      </c>
      <c r="AH53" s="310">
        <v>32</v>
      </c>
      <c r="AI53" s="310">
        <v>1050</v>
      </c>
      <c r="AJ53" s="264">
        <v>192220</v>
      </c>
      <c r="AK53" s="310">
        <v>991</v>
      </c>
      <c r="AL53" s="310">
        <v>33</v>
      </c>
      <c r="AM53" s="310">
        <v>958</v>
      </c>
      <c r="AN53" s="264">
        <v>42940</v>
      </c>
      <c r="AO53" s="310">
        <f t="shared" si="0"/>
        <v>317</v>
      </c>
      <c r="AP53" s="310">
        <v>8</v>
      </c>
      <c r="AQ53" s="310">
        <v>309</v>
      </c>
      <c r="AR53" s="264">
        <v>33970</v>
      </c>
      <c r="AS53" s="310">
        <f t="shared" si="1"/>
        <v>289</v>
      </c>
      <c r="AT53" s="310">
        <v>7</v>
      </c>
      <c r="AU53" s="310">
        <v>282</v>
      </c>
      <c r="AV53" s="265">
        <f t="shared" si="2"/>
        <v>2071410</v>
      </c>
    </row>
    <row r="54" spans="2:48" ht="14.25" customHeight="1" x14ac:dyDescent="0.2">
      <c r="B54" s="110" t="s">
        <v>270</v>
      </c>
      <c r="C54" s="110" t="s">
        <v>312</v>
      </c>
      <c r="D54" s="84">
        <v>93230</v>
      </c>
      <c r="E54" s="310">
        <v>735</v>
      </c>
      <c r="F54" s="310"/>
      <c r="G54" s="310"/>
      <c r="H54" s="65">
        <v>132065</v>
      </c>
      <c r="I54" s="311">
        <v>689</v>
      </c>
      <c r="J54" s="311">
        <v>23</v>
      </c>
      <c r="K54" s="311">
        <v>666</v>
      </c>
      <c r="L54" s="264">
        <v>122445</v>
      </c>
      <c r="M54" s="310">
        <v>658</v>
      </c>
      <c r="N54" s="310">
        <v>25</v>
      </c>
      <c r="O54" s="310">
        <v>633</v>
      </c>
      <c r="P54" s="264">
        <v>92010</v>
      </c>
      <c r="Q54" s="310">
        <v>591</v>
      </c>
      <c r="R54" s="310">
        <v>28</v>
      </c>
      <c r="S54" s="310">
        <v>563</v>
      </c>
      <c r="T54" s="264">
        <v>115170</v>
      </c>
      <c r="U54" s="310">
        <v>544</v>
      </c>
      <c r="V54" s="310">
        <v>27</v>
      </c>
      <c r="W54" s="310">
        <v>517</v>
      </c>
      <c r="X54" s="264">
        <v>93015</v>
      </c>
      <c r="Y54" s="310">
        <v>542</v>
      </c>
      <c r="Z54" s="310">
        <v>9</v>
      </c>
      <c r="AA54" s="310">
        <v>533</v>
      </c>
      <c r="AB54" s="264">
        <v>96775</v>
      </c>
      <c r="AC54" s="310">
        <v>517</v>
      </c>
      <c r="AD54" s="310">
        <v>8</v>
      </c>
      <c r="AE54" s="310">
        <v>509</v>
      </c>
      <c r="AF54" s="264">
        <v>88845</v>
      </c>
      <c r="AG54" s="310">
        <v>473</v>
      </c>
      <c r="AH54" s="310">
        <v>11</v>
      </c>
      <c r="AI54" s="310">
        <v>462</v>
      </c>
      <c r="AJ54" s="264">
        <v>72805</v>
      </c>
      <c r="AK54" s="310">
        <v>427</v>
      </c>
      <c r="AL54" s="310">
        <v>10</v>
      </c>
      <c r="AM54" s="310">
        <v>417</v>
      </c>
      <c r="AN54" s="264">
        <v>44325</v>
      </c>
      <c r="AO54" s="310">
        <f t="shared" si="0"/>
        <v>216</v>
      </c>
      <c r="AP54" s="310">
        <v>6</v>
      </c>
      <c r="AQ54" s="310">
        <v>210</v>
      </c>
      <c r="AR54" s="264">
        <v>30400</v>
      </c>
      <c r="AS54" s="310">
        <f t="shared" si="1"/>
        <v>261</v>
      </c>
      <c r="AT54" s="310">
        <v>11</v>
      </c>
      <c r="AU54" s="310">
        <v>250</v>
      </c>
      <c r="AV54" s="265">
        <f t="shared" si="2"/>
        <v>981085</v>
      </c>
    </row>
    <row r="55" spans="2:48" ht="14.25" customHeight="1" x14ac:dyDescent="0.2">
      <c r="B55" s="110" t="s">
        <v>262</v>
      </c>
      <c r="C55" s="110" t="s">
        <v>313</v>
      </c>
      <c r="D55" s="84">
        <v>280825</v>
      </c>
      <c r="E55" s="310">
        <v>2300</v>
      </c>
      <c r="F55" s="310"/>
      <c r="G55" s="310"/>
      <c r="H55" s="65">
        <v>396345</v>
      </c>
      <c r="I55" s="311">
        <v>2142</v>
      </c>
      <c r="J55" s="311">
        <v>65</v>
      </c>
      <c r="K55" s="311">
        <v>2077</v>
      </c>
      <c r="L55" s="264">
        <v>366205</v>
      </c>
      <c r="M55" s="310">
        <v>1985</v>
      </c>
      <c r="N55" s="310">
        <v>63</v>
      </c>
      <c r="O55" s="310">
        <v>1922</v>
      </c>
      <c r="P55" s="264">
        <v>312380</v>
      </c>
      <c r="Q55" s="310">
        <v>1777</v>
      </c>
      <c r="R55" s="310">
        <v>55</v>
      </c>
      <c r="S55" s="310">
        <v>1722</v>
      </c>
      <c r="T55" s="264">
        <v>279450</v>
      </c>
      <c r="U55" s="310">
        <v>1602</v>
      </c>
      <c r="V55" s="310">
        <v>52</v>
      </c>
      <c r="W55" s="310">
        <v>1550</v>
      </c>
      <c r="X55" s="264">
        <v>232155</v>
      </c>
      <c r="Y55" s="310">
        <v>1128</v>
      </c>
      <c r="Z55" s="310">
        <v>23</v>
      </c>
      <c r="AA55" s="310">
        <v>1105</v>
      </c>
      <c r="AB55" s="264">
        <v>205400</v>
      </c>
      <c r="AC55" s="310">
        <v>1074</v>
      </c>
      <c r="AD55" s="310">
        <v>24</v>
      </c>
      <c r="AE55" s="310">
        <v>1050</v>
      </c>
      <c r="AF55" s="264">
        <v>211390</v>
      </c>
      <c r="AG55" s="310">
        <v>1063</v>
      </c>
      <c r="AH55" s="310">
        <v>27</v>
      </c>
      <c r="AI55" s="310">
        <v>1036</v>
      </c>
      <c r="AJ55" s="264">
        <v>186130</v>
      </c>
      <c r="AK55" s="310">
        <v>983</v>
      </c>
      <c r="AL55" s="310">
        <v>30</v>
      </c>
      <c r="AM55" s="310">
        <v>953</v>
      </c>
      <c r="AN55" s="264">
        <v>143265</v>
      </c>
      <c r="AO55" s="310">
        <f t="shared" si="0"/>
        <v>1253</v>
      </c>
      <c r="AP55" s="310">
        <v>31</v>
      </c>
      <c r="AQ55" s="310">
        <v>1222</v>
      </c>
      <c r="AR55" s="264">
        <v>53255</v>
      </c>
      <c r="AS55" s="310">
        <f t="shared" si="1"/>
        <v>327</v>
      </c>
      <c r="AT55" s="310">
        <v>3</v>
      </c>
      <c r="AU55" s="310">
        <v>324</v>
      </c>
      <c r="AV55" s="265">
        <f t="shared" si="2"/>
        <v>2666800</v>
      </c>
    </row>
    <row r="56" spans="2:48" ht="14.25" customHeight="1" x14ac:dyDescent="0.2">
      <c r="B56" s="110" t="s">
        <v>262</v>
      </c>
      <c r="C56" s="110" t="s">
        <v>314</v>
      </c>
      <c r="D56" s="84">
        <v>60095</v>
      </c>
      <c r="E56" s="310">
        <v>660</v>
      </c>
      <c r="F56" s="310"/>
      <c r="G56" s="310"/>
      <c r="H56" s="65">
        <v>115550</v>
      </c>
      <c r="I56" s="311">
        <v>612</v>
      </c>
      <c r="J56" s="311">
        <v>9</v>
      </c>
      <c r="K56" s="311">
        <v>603</v>
      </c>
      <c r="L56" s="264">
        <v>105590</v>
      </c>
      <c r="M56" s="310">
        <v>572</v>
      </c>
      <c r="N56" s="310">
        <v>7</v>
      </c>
      <c r="O56" s="310">
        <v>565</v>
      </c>
      <c r="P56" s="264">
        <v>91320</v>
      </c>
      <c r="Q56" s="310">
        <v>493</v>
      </c>
      <c r="R56" s="310">
        <v>10</v>
      </c>
      <c r="S56" s="310">
        <v>483</v>
      </c>
      <c r="T56" s="264">
        <v>79590</v>
      </c>
      <c r="U56" s="310">
        <v>444</v>
      </c>
      <c r="V56" s="310">
        <v>9</v>
      </c>
      <c r="W56" s="310">
        <v>435</v>
      </c>
      <c r="X56" s="264">
        <v>74590</v>
      </c>
      <c r="Y56" s="310">
        <v>457</v>
      </c>
      <c r="Z56" s="310">
        <v>10</v>
      </c>
      <c r="AA56" s="310">
        <v>447</v>
      </c>
      <c r="AB56" s="264">
        <v>86510</v>
      </c>
      <c r="AC56" s="310">
        <v>444</v>
      </c>
      <c r="AD56" s="310">
        <v>11</v>
      </c>
      <c r="AE56" s="310">
        <v>433</v>
      </c>
      <c r="AF56" s="264">
        <v>94285</v>
      </c>
      <c r="AG56" s="310">
        <v>493</v>
      </c>
      <c r="AH56" s="310">
        <v>16</v>
      </c>
      <c r="AI56" s="310">
        <v>477</v>
      </c>
      <c r="AJ56" s="264">
        <v>84980</v>
      </c>
      <c r="AK56" s="310">
        <v>445</v>
      </c>
      <c r="AL56" s="310">
        <v>13</v>
      </c>
      <c r="AM56" s="310">
        <v>432</v>
      </c>
      <c r="AN56" s="264">
        <v>21560</v>
      </c>
      <c r="AO56" s="310">
        <f t="shared" si="0"/>
        <v>144</v>
      </c>
      <c r="AP56" s="310">
        <v>2</v>
      </c>
      <c r="AQ56" s="310">
        <v>142</v>
      </c>
      <c r="AR56" s="264">
        <v>21075</v>
      </c>
      <c r="AS56" s="310">
        <f t="shared" si="1"/>
        <v>168</v>
      </c>
      <c r="AT56" s="310">
        <v>5</v>
      </c>
      <c r="AU56" s="310">
        <v>163</v>
      </c>
      <c r="AV56" s="265">
        <f t="shared" si="2"/>
        <v>835145</v>
      </c>
    </row>
    <row r="57" spans="2:48" ht="14.25" customHeight="1" x14ac:dyDescent="0.2">
      <c r="B57" s="110" t="s">
        <v>282</v>
      </c>
      <c r="C57" s="110" t="s">
        <v>315</v>
      </c>
      <c r="D57" s="84">
        <v>358085</v>
      </c>
      <c r="E57" s="310">
        <v>3942</v>
      </c>
      <c r="F57" s="310"/>
      <c r="G57" s="310"/>
      <c r="H57" s="65">
        <v>697280</v>
      </c>
      <c r="I57" s="311">
        <v>3692</v>
      </c>
      <c r="J57" s="311">
        <v>95</v>
      </c>
      <c r="K57" s="311">
        <v>3597</v>
      </c>
      <c r="L57" s="264">
        <v>635780</v>
      </c>
      <c r="M57" s="310">
        <v>3411</v>
      </c>
      <c r="N57" s="310">
        <v>99</v>
      </c>
      <c r="O57" s="310">
        <v>3312</v>
      </c>
      <c r="P57" s="264">
        <v>565470</v>
      </c>
      <c r="Q57" s="310">
        <v>3111</v>
      </c>
      <c r="R57" s="310">
        <v>96</v>
      </c>
      <c r="S57" s="310">
        <v>3015</v>
      </c>
      <c r="T57" s="264">
        <v>499855</v>
      </c>
      <c r="U57" s="310">
        <v>2752</v>
      </c>
      <c r="V57" s="310">
        <v>101</v>
      </c>
      <c r="W57" s="310">
        <v>2651</v>
      </c>
      <c r="X57" s="264">
        <v>484405</v>
      </c>
      <c r="Y57" s="310">
        <v>2991</v>
      </c>
      <c r="Z57" s="310">
        <v>42</v>
      </c>
      <c r="AA57" s="310">
        <v>2949</v>
      </c>
      <c r="AB57" s="264">
        <v>551330</v>
      </c>
      <c r="AC57" s="310">
        <v>2807</v>
      </c>
      <c r="AD57" s="310">
        <v>34</v>
      </c>
      <c r="AE57" s="310">
        <v>2773</v>
      </c>
      <c r="AF57" s="264">
        <v>536000</v>
      </c>
      <c r="AG57" s="310">
        <v>2744</v>
      </c>
      <c r="AH57" s="310">
        <v>50</v>
      </c>
      <c r="AI57" s="310">
        <v>2694</v>
      </c>
      <c r="AJ57" s="264">
        <v>480970</v>
      </c>
      <c r="AK57" s="310">
        <v>2540</v>
      </c>
      <c r="AL57" s="310">
        <v>51</v>
      </c>
      <c r="AM57" s="310">
        <v>2489</v>
      </c>
      <c r="AN57" s="264">
        <v>441675</v>
      </c>
      <c r="AO57" s="310">
        <f t="shared" si="0"/>
        <v>4172</v>
      </c>
      <c r="AP57" s="310">
        <v>72</v>
      </c>
      <c r="AQ57" s="310">
        <v>4100</v>
      </c>
      <c r="AR57" s="264">
        <v>296390</v>
      </c>
      <c r="AS57" s="310">
        <f t="shared" si="1"/>
        <v>1731</v>
      </c>
      <c r="AT57" s="310">
        <v>31</v>
      </c>
      <c r="AU57" s="310">
        <v>1700</v>
      </c>
      <c r="AV57" s="265">
        <f t="shared" si="2"/>
        <v>5547240</v>
      </c>
    </row>
    <row r="58" spans="2:48" ht="14.25" customHeight="1" x14ac:dyDescent="0.2">
      <c r="B58" s="110" t="s">
        <v>264</v>
      </c>
      <c r="C58" s="110" t="s">
        <v>316</v>
      </c>
      <c r="D58" s="84">
        <v>116325</v>
      </c>
      <c r="E58" s="310">
        <v>1279</v>
      </c>
      <c r="F58" s="310"/>
      <c r="G58" s="310"/>
      <c r="H58" s="65">
        <v>229060</v>
      </c>
      <c r="I58" s="311">
        <v>1202</v>
      </c>
      <c r="J58" s="311">
        <v>28</v>
      </c>
      <c r="K58" s="311">
        <v>1174</v>
      </c>
      <c r="L58" s="264">
        <v>208930</v>
      </c>
      <c r="M58" s="310">
        <v>1115</v>
      </c>
      <c r="N58" s="310">
        <v>30</v>
      </c>
      <c r="O58" s="310">
        <v>1085</v>
      </c>
      <c r="P58" s="264">
        <v>184985</v>
      </c>
      <c r="Q58" s="310">
        <v>1008</v>
      </c>
      <c r="R58" s="310">
        <v>28</v>
      </c>
      <c r="S58" s="310">
        <v>980</v>
      </c>
      <c r="T58" s="264">
        <v>164980</v>
      </c>
      <c r="U58" s="310">
        <v>929</v>
      </c>
      <c r="V58" s="310">
        <v>26</v>
      </c>
      <c r="W58" s="310">
        <v>903</v>
      </c>
      <c r="X58" s="264">
        <v>151565</v>
      </c>
      <c r="Y58" s="310">
        <v>858</v>
      </c>
      <c r="Z58" s="310">
        <v>17</v>
      </c>
      <c r="AA58" s="310">
        <v>841</v>
      </c>
      <c r="AB58" s="264">
        <v>155950</v>
      </c>
      <c r="AC58" s="310">
        <v>814</v>
      </c>
      <c r="AD58" s="310">
        <v>17</v>
      </c>
      <c r="AE58" s="310">
        <v>797</v>
      </c>
      <c r="AF58" s="264">
        <v>155395</v>
      </c>
      <c r="AG58" s="310">
        <v>778</v>
      </c>
      <c r="AH58" s="310">
        <v>21</v>
      </c>
      <c r="AI58" s="310">
        <v>757</v>
      </c>
      <c r="AJ58" s="264">
        <v>141205</v>
      </c>
      <c r="AK58" s="310">
        <v>715</v>
      </c>
      <c r="AL58" s="310">
        <v>23</v>
      </c>
      <c r="AM58" s="310">
        <v>692</v>
      </c>
      <c r="AN58" s="264">
        <v>127395</v>
      </c>
      <c r="AO58" s="310">
        <f t="shared" si="0"/>
        <v>706</v>
      </c>
      <c r="AP58" s="310">
        <v>28</v>
      </c>
      <c r="AQ58" s="310">
        <v>678</v>
      </c>
      <c r="AR58" s="264">
        <v>117755</v>
      </c>
      <c r="AS58" s="310">
        <f t="shared" si="1"/>
        <v>1154</v>
      </c>
      <c r="AT58" s="310">
        <v>41</v>
      </c>
      <c r="AU58" s="310">
        <v>1113</v>
      </c>
      <c r="AV58" s="265">
        <f t="shared" si="2"/>
        <v>1753545</v>
      </c>
    </row>
    <row r="59" spans="2:48" ht="14.25" customHeight="1" x14ac:dyDescent="0.2">
      <c r="B59" s="110" t="s">
        <v>282</v>
      </c>
      <c r="C59" s="110" t="s">
        <v>317</v>
      </c>
      <c r="D59" s="84">
        <v>543890</v>
      </c>
      <c r="E59" s="310">
        <v>4135</v>
      </c>
      <c r="F59" s="310"/>
      <c r="G59" s="310"/>
      <c r="H59" s="65">
        <v>785630</v>
      </c>
      <c r="I59" s="311">
        <v>3957</v>
      </c>
      <c r="J59" s="311">
        <v>96</v>
      </c>
      <c r="K59" s="311">
        <v>3861</v>
      </c>
      <c r="L59" s="264">
        <v>732230</v>
      </c>
      <c r="M59" s="310">
        <v>3750</v>
      </c>
      <c r="N59" s="310">
        <v>97</v>
      </c>
      <c r="O59" s="310">
        <v>3653</v>
      </c>
      <c r="P59" s="264">
        <v>661850</v>
      </c>
      <c r="Q59" s="310">
        <v>3479</v>
      </c>
      <c r="R59" s="310">
        <v>97</v>
      </c>
      <c r="S59" s="310">
        <v>3382</v>
      </c>
      <c r="T59" s="264">
        <v>593425</v>
      </c>
      <c r="U59" s="310">
        <v>3250</v>
      </c>
      <c r="V59" s="310">
        <v>94</v>
      </c>
      <c r="W59" s="310">
        <v>3156</v>
      </c>
      <c r="X59" s="264">
        <v>583830</v>
      </c>
      <c r="Y59" s="310">
        <v>3659</v>
      </c>
      <c r="Z59" s="310">
        <v>39</v>
      </c>
      <c r="AA59" s="310">
        <v>3620</v>
      </c>
      <c r="AB59" s="264">
        <v>683475</v>
      </c>
      <c r="AC59" s="310">
        <v>3496</v>
      </c>
      <c r="AD59" s="310">
        <v>35</v>
      </c>
      <c r="AE59" s="310">
        <v>3461</v>
      </c>
      <c r="AF59" s="264">
        <v>674870</v>
      </c>
      <c r="AG59" s="310">
        <v>3339</v>
      </c>
      <c r="AH59" s="310">
        <v>41</v>
      </c>
      <c r="AI59" s="310">
        <v>3298</v>
      </c>
      <c r="AJ59" s="264">
        <v>548295</v>
      </c>
      <c r="AK59" s="310">
        <v>3076</v>
      </c>
      <c r="AL59" s="310">
        <v>51</v>
      </c>
      <c r="AM59" s="310">
        <v>3025</v>
      </c>
      <c r="AN59" s="264">
        <v>156345</v>
      </c>
      <c r="AO59" s="310">
        <f t="shared" si="0"/>
        <v>907</v>
      </c>
      <c r="AP59" s="310">
        <v>12</v>
      </c>
      <c r="AQ59" s="310">
        <v>895</v>
      </c>
      <c r="AR59" s="264">
        <v>115515</v>
      </c>
      <c r="AS59" s="310">
        <f t="shared" si="1"/>
        <v>966</v>
      </c>
      <c r="AT59" s="310">
        <v>16</v>
      </c>
      <c r="AU59" s="310">
        <v>950</v>
      </c>
      <c r="AV59" s="265">
        <f t="shared" si="2"/>
        <v>6079355</v>
      </c>
    </row>
    <row r="60" spans="2:48" ht="14.25" customHeight="1" x14ac:dyDescent="0.2">
      <c r="B60" s="110" t="s">
        <v>318</v>
      </c>
      <c r="C60" s="110" t="s">
        <v>319</v>
      </c>
      <c r="D60" s="84">
        <v>153125</v>
      </c>
      <c r="E60" s="310">
        <v>1590</v>
      </c>
      <c r="F60" s="310"/>
      <c r="G60" s="310"/>
      <c r="H60" s="65">
        <v>291350</v>
      </c>
      <c r="I60" s="311">
        <v>1506</v>
      </c>
      <c r="J60" s="311">
        <v>35</v>
      </c>
      <c r="K60" s="311">
        <v>1471</v>
      </c>
      <c r="L60" s="264">
        <v>271450</v>
      </c>
      <c r="M60" s="310">
        <v>1416</v>
      </c>
      <c r="N60" s="310">
        <v>37</v>
      </c>
      <c r="O60" s="310">
        <v>1379</v>
      </c>
      <c r="P60" s="264">
        <v>245495</v>
      </c>
      <c r="Q60" s="310">
        <v>1320</v>
      </c>
      <c r="R60" s="310">
        <v>34</v>
      </c>
      <c r="S60" s="310">
        <v>1286</v>
      </c>
      <c r="T60" s="264">
        <v>218750</v>
      </c>
      <c r="U60" s="310">
        <v>1185</v>
      </c>
      <c r="V60" s="310">
        <v>28</v>
      </c>
      <c r="W60" s="310">
        <v>1157</v>
      </c>
      <c r="X60" s="264">
        <v>199420</v>
      </c>
      <c r="Y60" s="310">
        <v>1105</v>
      </c>
      <c r="Z60" s="310">
        <v>12</v>
      </c>
      <c r="AA60" s="310">
        <v>1093</v>
      </c>
      <c r="AB60" s="264">
        <v>204360</v>
      </c>
      <c r="AC60" s="310">
        <v>1053</v>
      </c>
      <c r="AD60" s="310">
        <v>16</v>
      </c>
      <c r="AE60" s="310">
        <v>1037</v>
      </c>
      <c r="AF60" s="264">
        <v>196720</v>
      </c>
      <c r="AG60" s="310">
        <v>1018</v>
      </c>
      <c r="AH60" s="310">
        <v>18</v>
      </c>
      <c r="AI60" s="310">
        <v>1000</v>
      </c>
      <c r="AJ60" s="264">
        <v>179260</v>
      </c>
      <c r="AK60" s="310">
        <v>937</v>
      </c>
      <c r="AL60" s="310">
        <v>13</v>
      </c>
      <c r="AM60" s="310">
        <v>924</v>
      </c>
      <c r="AN60" s="264">
        <v>95170</v>
      </c>
      <c r="AO60" s="310">
        <f t="shared" si="0"/>
        <v>553</v>
      </c>
      <c r="AP60" s="310">
        <v>4</v>
      </c>
      <c r="AQ60" s="310">
        <v>549</v>
      </c>
      <c r="AR60" s="264">
        <v>81625</v>
      </c>
      <c r="AS60" s="310">
        <f t="shared" si="1"/>
        <v>552</v>
      </c>
      <c r="AT60" s="310">
        <v>4</v>
      </c>
      <c r="AU60" s="310">
        <v>548</v>
      </c>
      <c r="AV60" s="265">
        <f t="shared" si="2"/>
        <v>2136725</v>
      </c>
    </row>
    <row r="61" spans="2:48" ht="14.25" customHeight="1" x14ac:dyDescent="0.2">
      <c r="B61" s="110" t="s">
        <v>262</v>
      </c>
      <c r="C61" s="110" t="s">
        <v>320</v>
      </c>
      <c r="D61" s="84">
        <v>49385</v>
      </c>
      <c r="E61" s="310">
        <v>528</v>
      </c>
      <c r="F61" s="310"/>
      <c r="G61" s="310"/>
      <c r="H61" s="65">
        <v>94385</v>
      </c>
      <c r="I61" s="311">
        <v>501</v>
      </c>
      <c r="J61" s="311">
        <v>9</v>
      </c>
      <c r="K61" s="311">
        <v>492</v>
      </c>
      <c r="L61" s="264">
        <v>89045</v>
      </c>
      <c r="M61" s="310">
        <v>468</v>
      </c>
      <c r="N61" s="310">
        <v>10</v>
      </c>
      <c r="O61" s="310">
        <v>458</v>
      </c>
      <c r="P61" s="264">
        <v>81045</v>
      </c>
      <c r="Q61" s="310">
        <v>433</v>
      </c>
      <c r="R61" s="310">
        <v>12</v>
      </c>
      <c r="S61" s="310">
        <v>421</v>
      </c>
      <c r="T61" s="264">
        <v>72645</v>
      </c>
      <c r="U61" s="310">
        <v>394</v>
      </c>
      <c r="V61" s="310">
        <v>11</v>
      </c>
      <c r="W61" s="310">
        <v>383</v>
      </c>
      <c r="X61" s="264">
        <v>54240</v>
      </c>
      <c r="Y61" s="310">
        <v>156</v>
      </c>
      <c r="Z61" s="310">
        <v>4</v>
      </c>
      <c r="AA61" s="310">
        <v>152</v>
      </c>
      <c r="AB61" s="264">
        <v>28800</v>
      </c>
      <c r="AC61" s="310">
        <v>148</v>
      </c>
      <c r="AD61" s="310">
        <v>5</v>
      </c>
      <c r="AE61" s="310">
        <v>143</v>
      </c>
      <c r="AF61" s="264">
        <v>27750</v>
      </c>
      <c r="AG61" s="310">
        <v>141</v>
      </c>
      <c r="AH61" s="310">
        <v>4</v>
      </c>
      <c r="AI61" s="310">
        <v>137</v>
      </c>
      <c r="AJ61" s="264">
        <v>25015</v>
      </c>
      <c r="AK61" s="310">
        <v>132</v>
      </c>
      <c r="AL61" s="310">
        <v>4</v>
      </c>
      <c r="AM61" s="310">
        <v>128</v>
      </c>
      <c r="AN61" s="264">
        <v>23695</v>
      </c>
      <c r="AO61" s="310">
        <f t="shared" si="0"/>
        <v>207</v>
      </c>
      <c r="AP61" s="310">
        <v>5</v>
      </c>
      <c r="AQ61" s="310">
        <v>202</v>
      </c>
      <c r="AR61" s="264">
        <v>9890</v>
      </c>
      <c r="AS61" s="310">
        <f t="shared" si="1"/>
        <v>103</v>
      </c>
      <c r="AT61" s="310">
        <v>2</v>
      </c>
      <c r="AU61" s="310">
        <v>101</v>
      </c>
      <c r="AV61" s="265">
        <f t="shared" si="2"/>
        <v>555895</v>
      </c>
    </row>
    <row r="62" spans="2:48" ht="14.25" customHeight="1" x14ac:dyDescent="0.2">
      <c r="B62" s="110" t="s">
        <v>262</v>
      </c>
      <c r="C62" s="110" t="s">
        <v>321</v>
      </c>
      <c r="D62" s="84">
        <v>116450</v>
      </c>
      <c r="E62" s="310">
        <v>1291</v>
      </c>
      <c r="F62" s="310"/>
      <c r="G62" s="310"/>
      <c r="H62" s="65">
        <v>229390</v>
      </c>
      <c r="I62" s="311">
        <v>1233</v>
      </c>
      <c r="J62" s="311">
        <v>30</v>
      </c>
      <c r="K62" s="311">
        <v>1203</v>
      </c>
      <c r="L62" s="264">
        <v>207240</v>
      </c>
      <c r="M62" s="310">
        <v>1125</v>
      </c>
      <c r="N62" s="310">
        <v>28</v>
      </c>
      <c r="O62" s="310">
        <v>1097</v>
      </c>
      <c r="P62" s="264">
        <v>182160</v>
      </c>
      <c r="Q62" s="310">
        <v>1012</v>
      </c>
      <c r="R62" s="310">
        <v>24</v>
      </c>
      <c r="S62" s="310">
        <v>988</v>
      </c>
      <c r="T62" s="264">
        <v>161100</v>
      </c>
      <c r="U62" s="310">
        <v>896</v>
      </c>
      <c r="V62" s="310">
        <v>21</v>
      </c>
      <c r="W62" s="310">
        <v>875</v>
      </c>
      <c r="X62" s="264">
        <v>148945</v>
      </c>
      <c r="Y62" s="310">
        <v>879</v>
      </c>
      <c r="Z62" s="310">
        <v>9</v>
      </c>
      <c r="AA62" s="310">
        <v>870</v>
      </c>
      <c r="AB62" s="264">
        <v>158890</v>
      </c>
      <c r="AC62" s="310">
        <v>817</v>
      </c>
      <c r="AD62" s="310">
        <v>11</v>
      </c>
      <c r="AE62" s="310">
        <v>806</v>
      </c>
      <c r="AF62" s="264">
        <v>159630</v>
      </c>
      <c r="AG62" s="310">
        <v>822</v>
      </c>
      <c r="AH62" s="310">
        <v>15</v>
      </c>
      <c r="AI62" s="310">
        <v>807</v>
      </c>
      <c r="AJ62" s="264">
        <v>148170</v>
      </c>
      <c r="AK62" s="310">
        <v>769</v>
      </c>
      <c r="AL62" s="310">
        <v>12</v>
      </c>
      <c r="AM62" s="310">
        <v>757</v>
      </c>
      <c r="AN62" s="264">
        <v>126160</v>
      </c>
      <c r="AO62" s="310">
        <f t="shared" si="0"/>
        <v>1075</v>
      </c>
      <c r="AP62" s="310">
        <v>16</v>
      </c>
      <c r="AQ62" s="310">
        <v>1059</v>
      </c>
      <c r="AR62" s="264">
        <v>47420</v>
      </c>
      <c r="AS62" s="310">
        <f t="shared" si="1"/>
        <v>292</v>
      </c>
      <c r="AT62" s="310">
        <v>5</v>
      </c>
      <c r="AU62" s="310">
        <v>287</v>
      </c>
      <c r="AV62" s="265">
        <f t="shared" si="2"/>
        <v>1685555</v>
      </c>
    </row>
    <row r="63" spans="2:48" ht="14.25" customHeight="1" x14ac:dyDescent="0.2">
      <c r="B63" s="110" t="s">
        <v>262</v>
      </c>
      <c r="C63" s="110" t="s">
        <v>322</v>
      </c>
      <c r="D63" s="84">
        <v>36710</v>
      </c>
      <c r="E63" s="310">
        <v>299</v>
      </c>
      <c r="F63" s="310"/>
      <c r="G63" s="310"/>
      <c r="H63" s="65">
        <v>52085</v>
      </c>
      <c r="I63" s="311">
        <v>274</v>
      </c>
      <c r="J63" s="311">
        <v>8</v>
      </c>
      <c r="K63" s="311">
        <v>266</v>
      </c>
      <c r="L63" s="264">
        <v>46480</v>
      </c>
      <c r="M63" s="310">
        <v>250</v>
      </c>
      <c r="N63" s="310">
        <v>6</v>
      </c>
      <c r="O63" s="310">
        <v>244</v>
      </c>
      <c r="P63" s="264">
        <v>35120</v>
      </c>
      <c r="Q63" s="310">
        <v>228</v>
      </c>
      <c r="R63" s="310">
        <v>4</v>
      </c>
      <c r="S63" s="310">
        <v>224</v>
      </c>
      <c r="T63" s="264">
        <v>43940</v>
      </c>
      <c r="U63" s="310">
        <v>204</v>
      </c>
      <c r="V63" s="310">
        <v>5</v>
      </c>
      <c r="W63" s="310">
        <v>199</v>
      </c>
      <c r="X63" s="264">
        <v>29950</v>
      </c>
      <c r="Y63" s="310">
        <v>128</v>
      </c>
      <c r="Z63" s="310">
        <v>1</v>
      </c>
      <c r="AA63" s="310">
        <v>127</v>
      </c>
      <c r="AB63" s="264">
        <v>22745</v>
      </c>
      <c r="AC63" s="310">
        <v>122</v>
      </c>
      <c r="AD63" s="310">
        <v>1</v>
      </c>
      <c r="AE63" s="310">
        <v>121</v>
      </c>
      <c r="AF63" s="264">
        <v>21705</v>
      </c>
      <c r="AG63" s="310">
        <v>117</v>
      </c>
      <c r="AH63" s="310">
        <v>1</v>
      </c>
      <c r="AI63" s="310">
        <v>116</v>
      </c>
      <c r="AJ63" s="264">
        <v>19270</v>
      </c>
      <c r="AK63" s="310">
        <v>109</v>
      </c>
      <c r="AL63" s="310">
        <v>1</v>
      </c>
      <c r="AM63" s="310">
        <v>108</v>
      </c>
      <c r="AN63" s="264">
        <v>7745</v>
      </c>
      <c r="AO63" s="310">
        <f t="shared" si="0"/>
        <v>41</v>
      </c>
      <c r="AP63" s="310">
        <v>0</v>
      </c>
      <c r="AQ63" s="310">
        <v>41</v>
      </c>
      <c r="AR63" s="264">
        <v>9505</v>
      </c>
      <c r="AS63" s="310">
        <f t="shared" si="1"/>
        <v>66</v>
      </c>
      <c r="AT63" s="310">
        <v>0</v>
      </c>
      <c r="AU63" s="310">
        <v>66</v>
      </c>
      <c r="AV63" s="265">
        <f t="shared" si="2"/>
        <v>325255</v>
      </c>
    </row>
    <row r="64" spans="2:48" ht="14.25" customHeight="1" x14ac:dyDescent="0.2">
      <c r="B64" s="110" t="s">
        <v>262</v>
      </c>
      <c r="C64" s="110" t="s">
        <v>323</v>
      </c>
      <c r="D64" s="84">
        <v>54125</v>
      </c>
      <c r="E64" s="310">
        <v>460</v>
      </c>
      <c r="F64" s="310"/>
      <c r="G64" s="310"/>
      <c r="H64" s="65">
        <v>79565</v>
      </c>
      <c r="I64" s="311">
        <v>414</v>
      </c>
      <c r="J64" s="311">
        <v>10</v>
      </c>
      <c r="K64" s="311">
        <v>404</v>
      </c>
      <c r="L64" s="264">
        <v>72220</v>
      </c>
      <c r="M64" s="310">
        <v>377</v>
      </c>
      <c r="N64" s="310">
        <v>10</v>
      </c>
      <c r="O64" s="310">
        <v>367</v>
      </c>
      <c r="P64" s="264">
        <v>52875</v>
      </c>
      <c r="Q64" s="310">
        <v>344</v>
      </c>
      <c r="R64" s="310">
        <v>12</v>
      </c>
      <c r="S64" s="310">
        <v>332</v>
      </c>
      <c r="T64" s="264">
        <v>66225</v>
      </c>
      <c r="U64" s="310">
        <v>314</v>
      </c>
      <c r="V64" s="310">
        <v>13</v>
      </c>
      <c r="W64" s="310">
        <v>301</v>
      </c>
      <c r="X64" s="264">
        <v>42220</v>
      </c>
      <c r="Y64" s="310">
        <v>229</v>
      </c>
      <c r="Z64" s="310">
        <v>3</v>
      </c>
      <c r="AA64" s="310">
        <v>226</v>
      </c>
      <c r="AB64" s="264">
        <v>39255</v>
      </c>
      <c r="AC64" s="310">
        <v>210</v>
      </c>
      <c r="AD64" s="310">
        <v>3</v>
      </c>
      <c r="AE64" s="310">
        <v>207</v>
      </c>
      <c r="AF64" s="264">
        <v>42595</v>
      </c>
      <c r="AG64" s="310">
        <v>216</v>
      </c>
      <c r="AH64" s="310">
        <v>4</v>
      </c>
      <c r="AI64" s="310">
        <v>212</v>
      </c>
      <c r="AJ64" s="264">
        <v>36185</v>
      </c>
      <c r="AK64" s="310">
        <v>187</v>
      </c>
      <c r="AL64" s="310">
        <v>4</v>
      </c>
      <c r="AM64" s="310">
        <v>183</v>
      </c>
      <c r="AN64" s="264">
        <v>26950</v>
      </c>
      <c r="AO64" s="310">
        <f t="shared" si="0"/>
        <v>248</v>
      </c>
      <c r="AP64" s="310">
        <v>5</v>
      </c>
      <c r="AQ64" s="310">
        <v>243</v>
      </c>
      <c r="AR64" s="264">
        <v>12145</v>
      </c>
      <c r="AS64" s="310">
        <f t="shared" si="1"/>
        <v>57</v>
      </c>
      <c r="AT64" s="310">
        <v>2</v>
      </c>
      <c r="AU64" s="310">
        <v>55</v>
      </c>
      <c r="AV64" s="265">
        <f t="shared" si="2"/>
        <v>524360</v>
      </c>
    </row>
    <row r="65" spans="2:48" ht="14.25" customHeight="1" x14ac:dyDescent="0.2">
      <c r="B65" s="110" t="s">
        <v>266</v>
      </c>
      <c r="C65" s="110" t="s">
        <v>324</v>
      </c>
      <c r="D65" s="84">
        <v>128060</v>
      </c>
      <c r="E65" s="310">
        <v>1369</v>
      </c>
      <c r="F65" s="310"/>
      <c r="G65" s="310"/>
      <c r="H65" s="65">
        <v>250240</v>
      </c>
      <c r="I65" s="311">
        <v>1287</v>
      </c>
      <c r="J65" s="311">
        <v>23</v>
      </c>
      <c r="K65" s="311">
        <v>1264</v>
      </c>
      <c r="L65" s="264">
        <v>234865</v>
      </c>
      <c r="M65" s="310">
        <v>1219</v>
      </c>
      <c r="N65" s="310">
        <v>22</v>
      </c>
      <c r="O65" s="310">
        <v>1197</v>
      </c>
      <c r="P65" s="264">
        <v>214025</v>
      </c>
      <c r="Q65" s="310">
        <v>1127</v>
      </c>
      <c r="R65" s="310">
        <v>23</v>
      </c>
      <c r="S65" s="310">
        <v>1104</v>
      </c>
      <c r="T65" s="264">
        <v>191420</v>
      </c>
      <c r="U65" s="310">
        <v>1037</v>
      </c>
      <c r="V65" s="310">
        <v>23</v>
      </c>
      <c r="W65" s="310">
        <v>1014</v>
      </c>
      <c r="X65" s="264">
        <v>186345</v>
      </c>
      <c r="Y65" s="310">
        <v>1144</v>
      </c>
      <c r="Z65" s="310">
        <v>7</v>
      </c>
      <c r="AA65" s="310">
        <v>1137</v>
      </c>
      <c r="AB65" s="264">
        <v>209625</v>
      </c>
      <c r="AC65" s="310">
        <v>1100</v>
      </c>
      <c r="AD65" s="310">
        <v>8</v>
      </c>
      <c r="AE65" s="310">
        <v>1092</v>
      </c>
      <c r="AF65" s="264">
        <v>208020</v>
      </c>
      <c r="AG65" s="310">
        <v>1057</v>
      </c>
      <c r="AH65" s="310">
        <v>13</v>
      </c>
      <c r="AI65" s="310">
        <v>1044</v>
      </c>
      <c r="AJ65" s="264">
        <v>185820</v>
      </c>
      <c r="AK65" s="310">
        <v>976</v>
      </c>
      <c r="AL65" s="310">
        <v>10</v>
      </c>
      <c r="AM65" s="310">
        <v>966</v>
      </c>
      <c r="AN65" s="264">
        <v>151450</v>
      </c>
      <c r="AO65" s="310">
        <f t="shared" si="0"/>
        <v>966</v>
      </c>
      <c r="AP65" s="310">
        <v>11</v>
      </c>
      <c r="AQ65" s="310">
        <v>955</v>
      </c>
      <c r="AR65" s="264">
        <v>57330</v>
      </c>
      <c r="AS65" s="310">
        <f t="shared" si="1"/>
        <v>574</v>
      </c>
      <c r="AT65" s="310">
        <v>15</v>
      </c>
      <c r="AU65" s="310">
        <v>559</v>
      </c>
      <c r="AV65" s="265">
        <f t="shared" si="2"/>
        <v>2017200</v>
      </c>
    </row>
    <row r="66" spans="2:48" ht="14.25" customHeight="1" x14ac:dyDescent="0.2">
      <c r="B66" s="110" t="s">
        <v>305</v>
      </c>
      <c r="C66" s="110" t="s">
        <v>325</v>
      </c>
      <c r="D66" s="84">
        <v>177135</v>
      </c>
      <c r="E66" s="310">
        <v>1436</v>
      </c>
      <c r="F66" s="310"/>
      <c r="G66" s="310"/>
      <c r="H66" s="65">
        <v>258605</v>
      </c>
      <c r="I66" s="311">
        <v>1335</v>
      </c>
      <c r="J66" s="311">
        <v>34</v>
      </c>
      <c r="K66" s="311">
        <v>1301</v>
      </c>
      <c r="L66" s="264">
        <v>230700</v>
      </c>
      <c r="M66" s="310">
        <v>1227</v>
      </c>
      <c r="N66" s="310">
        <v>29</v>
      </c>
      <c r="O66" s="310">
        <v>1198</v>
      </c>
      <c r="P66" s="264">
        <v>171210</v>
      </c>
      <c r="Q66" s="310">
        <v>1109</v>
      </c>
      <c r="R66" s="310">
        <v>29</v>
      </c>
      <c r="S66" s="310">
        <v>1080</v>
      </c>
      <c r="T66" s="264">
        <v>215805</v>
      </c>
      <c r="U66" s="310">
        <v>1000</v>
      </c>
      <c r="V66" s="310">
        <v>22</v>
      </c>
      <c r="W66" s="310">
        <v>978</v>
      </c>
      <c r="X66" s="264">
        <v>190290</v>
      </c>
      <c r="Y66" s="310">
        <v>1339</v>
      </c>
      <c r="Z66" s="310">
        <v>13</v>
      </c>
      <c r="AA66" s="310">
        <v>1326</v>
      </c>
      <c r="AB66" s="264">
        <v>223205</v>
      </c>
      <c r="AC66" s="310">
        <v>1122</v>
      </c>
      <c r="AD66" s="310">
        <v>12</v>
      </c>
      <c r="AE66" s="310">
        <v>1110</v>
      </c>
      <c r="AF66" s="264">
        <v>208745</v>
      </c>
      <c r="AG66" s="310">
        <v>1075</v>
      </c>
      <c r="AH66" s="310">
        <v>22</v>
      </c>
      <c r="AI66" s="310">
        <v>1053</v>
      </c>
      <c r="AJ66" s="264">
        <v>165820</v>
      </c>
      <c r="AK66" s="310">
        <v>1021</v>
      </c>
      <c r="AL66" s="310">
        <v>20</v>
      </c>
      <c r="AM66" s="310">
        <v>1001</v>
      </c>
      <c r="AN66" s="264">
        <v>165750</v>
      </c>
      <c r="AO66" s="310">
        <f t="shared" si="0"/>
        <v>1407</v>
      </c>
      <c r="AP66" s="310">
        <v>28</v>
      </c>
      <c r="AQ66" s="310">
        <v>1379</v>
      </c>
      <c r="AR66" s="264">
        <v>51505</v>
      </c>
      <c r="AS66" s="310">
        <f t="shared" si="1"/>
        <v>373</v>
      </c>
      <c r="AT66" s="310">
        <v>6</v>
      </c>
      <c r="AU66" s="310">
        <v>367</v>
      </c>
      <c r="AV66" s="265">
        <f t="shared" si="2"/>
        <v>2058770</v>
      </c>
    </row>
    <row r="67" spans="2:48" ht="14.25" customHeight="1" x14ac:dyDescent="0.2">
      <c r="B67" s="110" t="s">
        <v>264</v>
      </c>
      <c r="C67" s="110" t="s">
        <v>326</v>
      </c>
      <c r="D67" s="84">
        <v>86165</v>
      </c>
      <c r="E67" s="310">
        <v>979</v>
      </c>
      <c r="F67" s="310"/>
      <c r="G67" s="310"/>
      <c r="H67" s="65">
        <v>167185</v>
      </c>
      <c r="I67" s="311">
        <v>887</v>
      </c>
      <c r="J67" s="311">
        <v>17</v>
      </c>
      <c r="K67" s="311">
        <v>870</v>
      </c>
      <c r="L67" s="264">
        <v>152390</v>
      </c>
      <c r="M67" s="310">
        <v>827</v>
      </c>
      <c r="N67" s="310">
        <v>19</v>
      </c>
      <c r="O67" s="310">
        <v>808</v>
      </c>
      <c r="P67" s="264">
        <v>137875</v>
      </c>
      <c r="Q67" s="310">
        <v>763</v>
      </c>
      <c r="R67" s="310">
        <v>22</v>
      </c>
      <c r="S67" s="310">
        <v>741</v>
      </c>
      <c r="T67" s="264">
        <v>122030</v>
      </c>
      <c r="U67" s="310">
        <v>691</v>
      </c>
      <c r="V67" s="310">
        <v>20</v>
      </c>
      <c r="W67" s="310">
        <v>671</v>
      </c>
      <c r="X67" s="264">
        <v>106940</v>
      </c>
      <c r="Y67" s="310">
        <v>565</v>
      </c>
      <c r="Z67" s="310">
        <v>9</v>
      </c>
      <c r="AA67" s="310">
        <v>556</v>
      </c>
      <c r="AB67" s="264">
        <v>100945</v>
      </c>
      <c r="AC67" s="310">
        <v>537</v>
      </c>
      <c r="AD67" s="310">
        <v>10</v>
      </c>
      <c r="AE67" s="310">
        <v>527</v>
      </c>
      <c r="AF67" s="264">
        <v>99865</v>
      </c>
      <c r="AG67" s="310">
        <v>523</v>
      </c>
      <c r="AH67" s="310">
        <v>9</v>
      </c>
      <c r="AI67" s="310">
        <v>514</v>
      </c>
      <c r="AJ67" s="264">
        <v>93640</v>
      </c>
      <c r="AK67" s="310">
        <v>496</v>
      </c>
      <c r="AL67" s="310">
        <v>9</v>
      </c>
      <c r="AM67" s="310">
        <v>487</v>
      </c>
      <c r="AN67" s="264">
        <v>78835</v>
      </c>
      <c r="AO67" s="310">
        <f t="shared" si="0"/>
        <v>492</v>
      </c>
      <c r="AP67" s="310">
        <v>9</v>
      </c>
      <c r="AQ67" s="310">
        <v>483</v>
      </c>
      <c r="AR67" s="264">
        <v>0</v>
      </c>
      <c r="AS67" s="310">
        <f t="shared" si="1"/>
        <v>0</v>
      </c>
      <c r="AT67" s="310">
        <v>0</v>
      </c>
      <c r="AU67" s="310">
        <v>0</v>
      </c>
      <c r="AV67" s="265">
        <f t="shared" si="2"/>
        <v>1145870</v>
      </c>
    </row>
    <row r="68" spans="2:48" ht="14.25" customHeight="1" x14ac:dyDescent="0.2">
      <c r="B68" s="110" t="s">
        <v>272</v>
      </c>
      <c r="C68" s="110" t="s">
        <v>327</v>
      </c>
      <c r="D68" s="84">
        <v>26330</v>
      </c>
      <c r="E68" s="310">
        <v>276</v>
      </c>
      <c r="F68" s="310"/>
      <c r="G68" s="310"/>
      <c r="H68" s="65">
        <v>48720</v>
      </c>
      <c r="I68" s="311">
        <v>252</v>
      </c>
      <c r="J68" s="311">
        <v>9</v>
      </c>
      <c r="K68" s="311">
        <v>243</v>
      </c>
      <c r="L68" s="264">
        <v>43935</v>
      </c>
      <c r="M68" s="310">
        <v>229</v>
      </c>
      <c r="N68" s="310">
        <v>11</v>
      </c>
      <c r="O68" s="310">
        <v>218</v>
      </c>
      <c r="P68" s="264">
        <v>38630</v>
      </c>
      <c r="Q68" s="310">
        <v>204</v>
      </c>
      <c r="R68" s="310">
        <v>8</v>
      </c>
      <c r="S68" s="310">
        <v>196</v>
      </c>
      <c r="T68" s="264">
        <v>33450</v>
      </c>
      <c r="U68" s="310">
        <v>177</v>
      </c>
      <c r="V68" s="310">
        <v>8</v>
      </c>
      <c r="W68" s="310">
        <v>169</v>
      </c>
      <c r="X68" s="264">
        <v>26455</v>
      </c>
      <c r="Y68" s="310">
        <v>109</v>
      </c>
      <c r="Z68" s="310">
        <v>2</v>
      </c>
      <c r="AA68" s="310">
        <v>107</v>
      </c>
      <c r="AB68" s="264">
        <v>19955</v>
      </c>
      <c r="AC68" s="310">
        <v>114</v>
      </c>
      <c r="AD68" s="310">
        <v>3</v>
      </c>
      <c r="AE68" s="310">
        <v>111</v>
      </c>
      <c r="AF68" s="264">
        <v>20275</v>
      </c>
      <c r="AG68" s="310">
        <v>109</v>
      </c>
      <c r="AH68" s="310">
        <v>3</v>
      </c>
      <c r="AI68" s="310">
        <v>106</v>
      </c>
      <c r="AJ68" s="264">
        <v>17550</v>
      </c>
      <c r="AK68" s="310">
        <v>93</v>
      </c>
      <c r="AL68" s="310">
        <v>4</v>
      </c>
      <c r="AM68" s="310">
        <v>89</v>
      </c>
      <c r="AN68" s="264">
        <v>15705</v>
      </c>
      <c r="AO68" s="310">
        <f t="shared" si="0"/>
        <v>89</v>
      </c>
      <c r="AP68" s="310">
        <v>4</v>
      </c>
      <c r="AQ68" s="310">
        <v>85</v>
      </c>
      <c r="AR68" s="264">
        <v>10900</v>
      </c>
      <c r="AS68" s="310">
        <f t="shared" si="1"/>
        <v>106</v>
      </c>
      <c r="AT68" s="310">
        <v>2</v>
      </c>
      <c r="AU68" s="310">
        <v>104</v>
      </c>
      <c r="AV68" s="265">
        <f t="shared" si="2"/>
        <v>301905</v>
      </c>
    </row>
    <row r="69" spans="2:48" ht="14.25" customHeight="1" x14ac:dyDescent="0.2">
      <c r="B69" s="110" t="s">
        <v>262</v>
      </c>
      <c r="C69" s="110" t="s">
        <v>328</v>
      </c>
      <c r="D69" s="84">
        <v>76750</v>
      </c>
      <c r="E69" s="310">
        <v>652</v>
      </c>
      <c r="F69" s="310"/>
      <c r="G69" s="310"/>
      <c r="H69" s="65">
        <v>107190</v>
      </c>
      <c r="I69" s="311">
        <v>594</v>
      </c>
      <c r="J69" s="311">
        <v>16</v>
      </c>
      <c r="K69" s="311">
        <v>578</v>
      </c>
      <c r="L69" s="264">
        <v>100005</v>
      </c>
      <c r="M69" s="310">
        <v>544</v>
      </c>
      <c r="N69" s="310">
        <v>11</v>
      </c>
      <c r="O69" s="310">
        <v>533</v>
      </c>
      <c r="P69" s="264">
        <v>72725</v>
      </c>
      <c r="Q69" s="310">
        <v>475</v>
      </c>
      <c r="R69" s="310">
        <v>8</v>
      </c>
      <c r="S69" s="310">
        <v>467</v>
      </c>
      <c r="T69" s="264">
        <v>88610</v>
      </c>
      <c r="U69" s="310">
        <v>429</v>
      </c>
      <c r="V69" s="310">
        <v>11</v>
      </c>
      <c r="W69" s="310">
        <v>418</v>
      </c>
      <c r="X69" s="264">
        <v>67110</v>
      </c>
      <c r="Y69" s="310">
        <v>390</v>
      </c>
      <c r="Z69" s="310">
        <v>6</v>
      </c>
      <c r="AA69" s="310">
        <v>384</v>
      </c>
      <c r="AB69" s="264">
        <v>68755</v>
      </c>
      <c r="AC69" s="310">
        <v>374</v>
      </c>
      <c r="AD69" s="310">
        <v>6</v>
      </c>
      <c r="AE69" s="310">
        <v>368</v>
      </c>
      <c r="AF69" s="264">
        <v>74205</v>
      </c>
      <c r="AG69" s="310">
        <v>389</v>
      </c>
      <c r="AH69" s="310">
        <v>11</v>
      </c>
      <c r="AI69" s="310">
        <v>378</v>
      </c>
      <c r="AJ69" s="264">
        <v>67830</v>
      </c>
      <c r="AK69" s="310">
        <v>335</v>
      </c>
      <c r="AL69" s="310">
        <v>9</v>
      </c>
      <c r="AM69" s="310">
        <v>326</v>
      </c>
      <c r="AN69" s="264">
        <v>47110</v>
      </c>
      <c r="AO69" s="310">
        <f t="shared" si="0"/>
        <v>432</v>
      </c>
      <c r="AP69" s="310">
        <v>15</v>
      </c>
      <c r="AQ69" s="310">
        <v>417</v>
      </c>
      <c r="AR69" s="264">
        <v>20250</v>
      </c>
      <c r="AS69" s="310">
        <f t="shared" si="1"/>
        <v>115</v>
      </c>
      <c r="AT69" s="310">
        <v>7</v>
      </c>
      <c r="AU69" s="310">
        <v>108</v>
      </c>
      <c r="AV69" s="265">
        <f t="shared" si="2"/>
        <v>790540</v>
      </c>
    </row>
    <row r="70" spans="2:48" ht="14.25" customHeight="1" x14ac:dyDescent="0.2">
      <c r="B70" s="110" t="s">
        <v>318</v>
      </c>
      <c r="C70" s="110" t="s">
        <v>329</v>
      </c>
      <c r="D70" s="84">
        <v>178935</v>
      </c>
      <c r="E70" s="310">
        <v>1429</v>
      </c>
      <c r="F70" s="310"/>
      <c r="G70" s="310"/>
      <c r="H70" s="65">
        <v>252690</v>
      </c>
      <c r="I70" s="311">
        <v>1319</v>
      </c>
      <c r="J70" s="311">
        <v>36</v>
      </c>
      <c r="K70" s="311">
        <v>1283</v>
      </c>
      <c r="L70" s="264">
        <v>233965</v>
      </c>
      <c r="M70" s="310">
        <v>1233</v>
      </c>
      <c r="N70" s="310">
        <v>35</v>
      </c>
      <c r="O70" s="310">
        <v>1198</v>
      </c>
      <c r="P70" s="264">
        <v>177800</v>
      </c>
      <c r="Q70" s="310">
        <v>1154</v>
      </c>
      <c r="R70" s="310">
        <v>29</v>
      </c>
      <c r="S70" s="310">
        <v>1125</v>
      </c>
      <c r="T70" s="264">
        <v>227840</v>
      </c>
      <c r="U70" s="310">
        <v>1052</v>
      </c>
      <c r="V70" s="310">
        <v>25</v>
      </c>
      <c r="W70" s="310">
        <v>1027</v>
      </c>
      <c r="X70" s="264">
        <v>172445</v>
      </c>
      <c r="Y70" s="310">
        <v>919</v>
      </c>
      <c r="Z70" s="310">
        <v>9</v>
      </c>
      <c r="AA70" s="310">
        <v>910</v>
      </c>
      <c r="AB70" s="264">
        <v>163995</v>
      </c>
      <c r="AC70" s="310">
        <v>865</v>
      </c>
      <c r="AD70" s="310">
        <v>7</v>
      </c>
      <c r="AE70" s="310">
        <v>858</v>
      </c>
      <c r="AF70" s="264">
        <v>158565</v>
      </c>
      <c r="AG70" s="310">
        <v>806</v>
      </c>
      <c r="AH70" s="310">
        <v>9</v>
      </c>
      <c r="AI70" s="310">
        <v>797</v>
      </c>
      <c r="AJ70" s="264">
        <v>133220</v>
      </c>
      <c r="AK70" s="310">
        <v>769</v>
      </c>
      <c r="AL70" s="310">
        <v>10</v>
      </c>
      <c r="AM70" s="310">
        <v>759</v>
      </c>
      <c r="AN70" s="264">
        <v>57765</v>
      </c>
      <c r="AO70" s="310">
        <f t="shared" si="0"/>
        <v>328</v>
      </c>
      <c r="AP70" s="310">
        <v>4</v>
      </c>
      <c r="AQ70" s="310">
        <v>324</v>
      </c>
      <c r="AR70" s="264">
        <v>42540</v>
      </c>
      <c r="AS70" s="310">
        <f t="shared" si="1"/>
        <v>345</v>
      </c>
      <c r="AT70" s="310">
        <v>8</v>
      </c>
      <c r="AU70" s="310">
        <v>337</v>
      </c>
      <c r="AV70" s="265">
        <f t="shared" si="2"/>
        <v>1799760</v>
      </c>
    </row>
    <row r="71" spans="2:48" ht="14.25" customHeight="1" x14ac:dyDescent="0.2">
      <c r="B71" s="110" t="s">
        <v>290</v>
      </c>
      <c r="C71" s="110" t="s">
        <v>330</v>
      </c>
      <c r="D71" s="84">
        <v>174030</v>
      </c>
      <c r="E71" s="310">
        <v>1441</v>
      </c>
      <c r="F71" s="310"/>
      <c r="G71" s="310"/>
      <c r="H71" s="65">
        <v>258040</v>
      </c>
      <c r="I71" s="311">
        <v>1331</v>
      </c>
      <c r="J71" s="311">
        <v>34</v>
      </c>
      <c r="K71" s="311">
        <v>1297</v>
      </c>
      <c r="L71" s="264">
        <v>232855</v>
      </c>
      <c r="M71" s="310">
        <v>1238</v>
      </c>
      <c r="N71" s="310">
        <v>31</v>
      </c>
      <c r="O71" s="310">
        <v>1207</v>
      </c>
      <c r="P71" s="264">
        <v>175760</v>
      </c>
      <c r="Q71" s="310">
        <v>1153</v>
      </c>
      <c r="R71" s="310">
        <v>26</v>
      </c>
      <c r="S71" s="310">
        <v>1127</v>
      </c>
      <c r="T71" s="264">
        <v>224925</v>
      </c>
      <c r="U71" s="310">
        <v>1057</v>
      </c>
      <c r="V71" s="310">
        <v>27</v>
      </c>
      <c r="W71" s="310">
        <v>1030</v>
      </c>
      <c r="X71" s="264">
        <v>171805</v>
      </c>
      <c r="Y71" s="310">
        <v>966</v>
      </c>
      <c r="Z71" s="310">
        <v>14</v>
      </c>
      <c r="AA71" s="310">
        <v>952</v>
      </c>
      <c r="AB71" s="264">
        <v>170315</v>
      </c>
      <c r="AC71" s="310">
        <v>930</v>
      </c>
      <c r="AD71" s="310">
        <v>17</v>
      </c>
      <c r="AE71" s="310">
        <v>913</v>
      </c>
      <c r="AF71" s="264">
        <v>165395</v>
      </c>
      <c r="AG71" s="310">
        <v>833</v>
      </c>
      <c r="AH71" s="310">
        <v>17</v>
      </c>
      <c r="AI71" s="310">
        <v>816</v>
      </c>
      <c r="AJ71" s="264">
        <v>143900</v>
      </c>
      <c r="AK71" s="310">
        <v>784</v>
      </c>
      <c r="AL71" s="310">
        <v>19</v>
      </c>
      <c r="AM71" s="310">
        <v>765</v>
      </c>
      <c r="AN71" s="264">
        <v>124235</v>
      </c>
      <c r="AO71" s="310">
        <f t="shared" si="0"/>
        <v>1185</v>
      </c>
      <c r="AP71" s="310">
        <v>23</v>
      </c>
      <c r="AQ71" s="310">
        <v>1162</v>
      </c>
      <c r="AR71" s="264">
        <v>64820</v>
      </c>
      <c r="AS71" s="310">
        <f t="shared" si="1"/>
        <v>469</v>
      </c>
      <c r="AT71" s="310">
        <v>9</v>
      </c>
      <c r="AU71" s="310">
        <v>460</v>
      </c>
      <c r="AV71" s="265">
        <f t="shared" si="2"/>
        <v>1906080</v>
      </c>
    </row>
    <row r="72" spans="2:48" ht="14.25" customHeight="1" x14ac:dyDescent="0.2">
      <c r="B72" s="110" t="s">
        <v>282</v>
      </c>
      <c r="C72" s="110" t="s">
        <v>331</v>
      </c>
      <c r="D72" s="84">
        <v>102735</v>
      </c>
      <c r="E72" s="310">
        <v>1100</v>
      </c>
      <c r="F72" s="310"/>
      <c r="G72" s="310"/>
      <c r="H72" s="65">
        <v>199530</v>
      </c>
      <c r="I72" s="311">
        <v>1031</v>
      </c>
      <c r="J72" s="311">
        <v>35</v>
      </c>
      <c r="K72" s="311">
        <v>996</v>
      </c>
      <c r="L72" s="264">
        <v>187815</v>
      </c>
      <c r="M72" s="310">
        <v>981</v>
      </c>
      <c r="N72" s="310">
        <v>40</v>
      </c>
      <c r="O72" s="310">
        <v>941</v>
      </c>
      <c r="P72" s="264">
        <v>174015</v>
      </c>
      <c r="Q72" s="310">
        <v>923</v>
      </c>
      <c r="R72" s="310">
        <v>40</v>
      </c>
      <c r="S72" s="310">
        <v>883</v>
      </c>
      <c r="T72" s="264">
        <v>159510</v>
      </c>
      <c r="U72" s="310">
        <v>860</v>
      </c>
      <c r="V72" s="310">
        <v>32</v>
      </c>
      <c r="W72" s="310">
        <v>828</v>
      </c>
      <c r="X72" s="264">
        <v>139525</v>
      </c>
      <c r="Y72" s="310">
        <v>783</v>
      </c>
      <c r="Z72" s="310">
        <v>31</v>
      </c>
      <c r="AA72" s="310">
        <v>752</v>
      </c>
      <c r="AB72" s="264">
        <v>127425</v>
      </c>
      <c r="AC72" s="310">
        <v>723</v>
      </c>
      <c r="AD72" s="310">
        <v>30</v>
      </c>
      <c r="AE72" s="310">
        <v>693</v>
      </c>
      <c r="AF72" s="264">
        <v>121805</v>
      </c>
      <c r="AG72" s="310">
        <v>651</v>
      </c>
      <c r="AH72" s="310">
        <v>26</v>
      </c>
      <c r="AI72" s="310">
        <v>625</v>
      </c>
      <c r="AJ72" s="264">
        <v>98565</v>
      </c>
      <c r="AK72" s="310">
        <v>552</v>
      </c>
      <c r="AL72" s="310">
        <v>23</v>
      </c>
      <c r="AM72" s="310">
        <v>529</v>
      </c>
      <c r="AN72" s="264">
        <v>113745</v>
      </c>
      <c r="AO72" s="310">
        <f t="shared" si="0"/>
        <v>638</v>
      </c>
      <c r="AP72" s="310">
        <v>11</v>
      </c>
      <c r="AQ72" s="310">
        <v>627</v>
      </c>
      <c r="AR72" s="264">
        <v>105490</v>
      </c>
      <c r="AS72" s="310">
        <f t="shared" si="1"/>
        <v>631</v>
      </c>
      <c r="AT72" s="310">
        <v>15</v>
      </c>
      <c r="AU72" s="310">
        <v>616</v>
      </c>
      <c r="AV72" s="265">
        <f t="shared" si="2"/>
        <v>1530160</v>
      </c>
    </row>
    <row r="73" spans="2:48" ht="14.25" customHeight="1" x14ac:dyDescent="0.2">
      <c r="B73" s="110" t="s">
        <v>305</v>
      </c>
      <c r="C73" s="110" t="s">
        <v>332</v>
      </c>
      <c r="D73" s="84">
        <v>165860</v>
      </c>
      <c r="E73" s="310">
        <v>1758</v>
      </c>
      <c r="F73" s="310"/>
      <c r="G73" s="310"/>
      <c r="H73" s="65">
        <v>317430</v>
      </c>
      <c r="I73" s="311">
        <v>1658</v>
      </c>
      <c r="J73" s="311">
        <v>30</v>
      </c>
      <c r="K73" s="311">
        <v>1628</v>
      </c>
      <c r="L73" s="264">
        <v>293650</v>
      </c>
      <c r="M73" s="310">
        <v>1563</v>
      </c>
      <c r="N73" s="310">
        <v>32</v>
      </c>
      <c r="O73" s="310">
        <v>1531</v>
      </c>
      <c r="P73" s="264">
        <v>266645</v>
      </c>
      <c r="Q73" s="310">
        <v>1458</v>
      </c>
      <c r="R73" s="310">
        <v>24</v>
      </c>
      <c r="S73" s="310">
        <v>1434</v>
      </c>
      <c r="T73" s="264">
        <v>244030</v>
      </c>
      <c r="U73" s="310">
        <v>1358</v>
      </c>
      <c r="V73" s="310">
        <v>21</v>
      </c>
      <c r="W73" s="310">
        <v>1337</v>
      </c>
      <c r="X73" s="264">
        <v>216860</v>
      </c>
      <c r="Y73" s="310">
        <v>1242</v>
      </c>
      <c r="Z73" s="310">
        <v>26</v>
      </c>
      <c r="AA73" s="310">
        <v>1216</v>
      </c>
      <c r="AB73" s="264">
        <v>184995</v>
      </c>
      <c r="AC73" s="310">
        <v>1060</v>
      </c>
      <c r="AD73" s="310">
        <v>21</v>
      </c>
      <c r="AE73" s="310">
        <v>1039</v>
      </c>
      <c r="AF73" s="264">
        <v>170640</v>
      </c>
      <c r="AG73" s="310">
        <v>911</v>
      </c>
      <c r="AH73" s="310">
        <v>21</v>
      </c>
      <c r="AI73" s="310">
        <v>890</v>
      </c>
      <c r="AJ73" s="264">
        <v>135455</v>
      </c>
      <c r="AK73" s="310">
        <v>765</v>
      </c>
      <c r="AL73" s="310">
        <v>20</v>
      </c>
      <c r="AM73" s="310">
        <v>745</v>
      </c>
      <c r="AN73" s="264">
        <v>103875</v>
      </c>
      <c r="AO73" s="310">
        <f t="shared" si="0"/>
        <v>1264</v>
      </c>
      <c r="AP73" s="310">
        <v>27</v>
      </c>
      <c r="AQ73" s="310">
        <v>1237</v>
      </c>
      <c r="AR73" s="264">
        <v>74245</v>
      </c>
      <c r="AS73" s="310">
        <f t="shared" si="1"/>
        <v>439</v>
      </c>
      <c r="AT73" s="310">
        <v>7</v>
      </c>
      <c r="AU73" s="310">
        <v>432</v>
      </c>
      <c r="AV73" s="265">
        <f t="shared" si="2"/>
        <v>2173685</v>
      </c>
    </row>
    <row r="74" spans="2:48" ht="14.25" customHeight="1" x14ac:dyDescent="0.2">
      <c r="B74" s="110" t="s">
        <v>272</v>
      </c>
      <c r="C74" s="110" t="s">
        <v>333</v>
      </c>
      <c r="D74" s="84">
        <v>85915</v>
      </c>
      <c r="E74" s="310">
        <v>998</v>
      </c>
      <c r="F74" s="310"/>
      <c r="G74" s="310"/>
      <c r="H74" s="65">
        <v>168715</v>
      </c>
      <c r="I74" s="311">
        <v>895</v>
      </c>
      <c r="J74" s="311">
        <v>28</v>
      </c>
      <c r="K74" s="311">
        <v>867</v>
      </c>
      <c r="L74" s="264">
        <v>145205</v>
      </c>
      <c r="M74" s="310">
        <v>708</v>
      </c>
      <c r="N74" s="310">
        <v>20</v>
      </c>
      <c r="O74" s="310">
        <v>688</v>
      </c>
      <c r="P74" s="264">
        <v>120000</v>
      </c>
      <c r="Q74" s="310">
        <v>647</v>
      </c>
      <c r="R74" s="310">
        <v>18</v>
      </c>
      <c r="S74" s="310">
        <v>629</v>
      </c>
      <c r="T74" s="264">
        <v>104915</v>
      </c>
      <c r="U74" s="310">
        <v>574</v>
      </c>
      <c r="V74" s="310">
        <v>18</v>
      </c>
      <c r="W74" s="310">
        <v>556</v>
      </c>
      <c r="X74" s="264">
        <v>80595</v>
      </c>
      <c r="Y74" s="310">
        <v>497</v>
      </c>
      <c r="Z74" s="310">
        <v>12</v>
      </c>
      <c r="AA74" s="310">
        <v>485</v>
      </c>
      <c r="AB74" s="264">
        <v>61170</v>
      </c>
      <c r="AC74" s="310">
        <v>408</v>
      </c>
      <c r="AD74" s="310">
        <v>8</v>
      </c>
      <c r="AE74" s="310">
        <v>400</v>
      </c>
      <c r="AF74" s="264">
        <v>52200</v>
      </c>
      <c r="AG74" s="310">
        <v>350</v>
      </c>
      <c r="AH74" s="310">
        <v>7</v>
      </c>
      <c r="AI74" s="310">
        <v>343</v>
      </c>
      <c r="AJ74" s="264">
        <v>43710</v>
      </c>
      <c r="AK74" s="310">
        <v>287</v>
      </c>
      <c r="AL74" s="310">
        <v>10</v>
      </c>
      <c r="AM74" s="310">
        <v>277</v>
      </c>
      <c r="AN74" s="264">
        <v>39555</v>
      </c>
      <c r="AO74" s="310">
        <f t="shared" si="0"/>
        <v>275</v>
      </c>
      <c r="AP74" s="310">
        <v>10</v>
      </c>
      <c r="AQ74" s="310">
        <v>265</v>
      </c>
      <c r="AR74" s="264">
        <v>29730</v>
      </c>
      <c r="AS74" s="310">
        <f t="shared" si="1"/>
        <v>184</v>
      </c>
      <c r="AT74" s="310">
        <v>7</v>
      </c>
      <c r="AU74" s="310">
        <v>177</v>
      </c>
      <c r="AV74" s="265">
        <f t="shared" si="2"/>
        <v>931710</v>
      </c>
    </row>
    <row r="75" spans="2:48" ht="14.25" customHeight="1" x14ac:dyDescent="0.2">
      <c r="B75" s="110" t="s">
        <v>305</v>
      </c>
      <c r="C75" s="110" t="s">
        <v>334</v>
      </c>
      <c r="D75" s="84">
        <v>140155</v>
      </c>
      <c r="E75" s="310">
        <v>1484</v>
      </c>
      <c r="F75" s="310"/>
      <c r="G75" s="310"/>
      <c r="H75" s="65">
        <v>270150</v>
      </c>
      <c r="I75" s="311">
        <v>1383</v>
      </c>
      <c r="J75" s="311">
        <v>24</v>
      </c>
      <c r="K75" s="311">
        <v>1359</v>
      </c>
      <c r="L75" s="264">
        <v>249890</v>
      </c>
      <c r="M75" s="310">
        <v>1307</v>
      </c>
      <c r="N75" s="310">
        <v>24</v>
      </c>
      <c r="O75" s="310">
        <v>1283</v>
      </c>
      <c r="P75" s="264">
        <v>223005</v>
      </c>
      <c r="Q75" s="310">
        <v>1189</v>
      </c>
      <c r="R75" s="310">
        <v>24</v>
      </c>
      <c r="S75" s="310">
        <v>1165</v>
      </c>
      <c r="T75" s="264">
        <v>200125</v>
      </c>
      <c r="U75" s="310">
        <v>1090</v>
      </c>
      <c r="V75" s="310">
        <v>24</v>
      </c>
      <c r="W75" s="310">
        <v>1066</v>
      </c>
      <c r="X75" s="264">
        <v>177785</v>
      </c>
      <c r="Y75" s="310">
        <v>999</v>
      </c>
      <c r="Z75" s="310">
        <v>21</v>
      </c>
      <c r="AA75" s="310">
        <v>978</v>
      </c>
      <c r="AB75" s="264">
        <v>158850</v>
      </c>
      <c r="AC75" s="310">
        <v>898</v>
      </c>
      <c r="AD75" s="310">
        <v>25</v>
      </c>
      <c r="AE75" s="310">
        <v>873</v>
      </c>
      <c r="AF75" s="264">
        <v>150770</v>
      </c>
      <c r="AG75" s="310">
        <v>788</v>
      </c>
      <c r="AH75" s="310">
        <v>27</v>
      </c>
      <c r="AI75" s="310">
        <v>761</v>
      </c>
      <c r="AJ75" s="264">
        <v>118350</v>
      </c>
      <c r="AK75" s="310">
        <v>652</v>
      </c>
      <c r="AL75" s="310">
        <v>19</v>
      </c>
      <c r="AM75" s="310">
        <v>633</v>
      </c>
      <c r="AN75" s="264">
        <v>108030</v>
      </c>
      <c r="AO75" s="310">
        <f t="shared" si="0"/>
        <v>1189</v>
      </c>
      <c r="AP75" s="310">
        <v>28</v>
      </c>
      <c r="AQ75" s="310">
        <v>1161</v>
      </c>
      <c r="AR75" s="264">
        <v>76005</v>
      </c>
      <c r="AS75" s="310">
        <f t="shared" si="1"/>
        <v>502</v>
      </c>
      <c r="AT75" s="310">
        <v>9</v>
      </c>
      <c r="AU75" s="310">
        <v>493</v>
      </c>
      <c r="AV75" s="265">
        <f t="shared" si="2"/>
        <v>1873115</v>
      </c>
    </row>
    <row r="76" spans="2:48" ht="14.25" customHeight="1" x14ac:dyDescent="0.2">
      <c r="B76" s="110" t="s">
        <v>274</v>
      </c>
      <c r="C76" s="110" t="s">
        <v>335</v>
      </c>
      <c r="D76" s="84">
        <v>224945</v>
      </c>
      <c r="E76" s="310">
        <v>1955</v>
      </c>
      <c r="F76" s="310"/>
      <c r="G76" s="310"/>
      <c r="H76" s="65">
        <v>340325</v>
      </c>
      <c r="I76" s="311">
        <v>1833</v>
      </c>
      <c r="J76" s="311">
        <v>33</v>
      </c>
      <c r="K76" s="311">
        <v>1800</v>
      </c>
      <c r="L76" s="264">
        <v>312840</v>
      </c>
      <c r="M76" s="310">
        <v>1691</v>
      </c>
      <c r="N76" s="310">
        <v>24</v>
      </c>
      <c r="O76" s="310">
        <v>1667</v>
      </c>
      <c r="P76" s="264">
        <v>231495</v>
      </c>
      <c r="Q76" s="310">
        <v>1532</v>
      </c>
      <c r="R76" s="310">
        <v>21</v>
      </c>
      <c r="S76" s="310">
        <v>1511</v>
      </c>
      <c r="T76" s="264">
        <v>288920</v>
      </c>
      <c r="U76" s="310">
        <v>1365</v>
      </c>
      <c r="V76" s="310">
        <v>28</v>
      </c>
      <c r="W76" s="310">
        <v>1337</v>
      </c>
      <c r="X76" s="264">
        <v>212090</v>
      </c>
      <c r="Y76" s="310">
        <v>1242</v>
      </c>
      <c r="Z76" s="310">
        <v>31</v>
      </c>
      <c r="AA76" s="310">
        <v>1211</v>
      </c>
      <c r="AB76" s="264">
        <v>186850</v>
      </c>
      <c r="AC76" s="310">
        <v>1092</v>
      </c>
      <c r="AD76" s="310">
        <v>23</v>
      </c>
      <c r="AE76" s="310">
        <v>1069</v>
      </c>
      <c r="AF76" s="264">
        <v>172050</v>
      </c>
      <c r="AG76" s="310">
        <v>928</v>
      </c>
      <c r="AH76" s="310">
        <v>24</v>
      </c>
      <c r="AI76" s="310">
        <v>904</v>
      </c>
      <c r="AJ76" s="264">
        <v>136830</v>
      </c>
      <c r="AK76" s="310">
        <v>779</v>
      </c>
      <c r="AL76" s="310">
        <v>21</v>
      </c>
      <c r="AM76" s="310">
        <v>758</v>
      </c>
      <c r="AN76" s="264">
        <v>97160</v>
      </c>
      <c r="AO76" s="310">
        <f t="shared" si="0"/>
        <v>1167</v>
      </c>
      <c r="AP76" s="310">
        <v>29</v>
      </c>
      <c r="AQ76" s="310">
        <v>1138</v>
      </c>
      <c r="AR76" s="264">
        <v>73860</v>
      </c>
      <c r="AS76" s="310">
        <f t="shared" si="1"/>
        <v>483</v>
      </c>
      <c r="AT76" s="310">
        <v>8</v>
      </c>
      <c r="AU76" s="310">
        <v>475</v>
      </c>
      <c r="AV76" s="265">
        <f t="shared" si="2"/>
        <v>2277365</v>
      </c>
    </row>
    <row r="77" spans="2:48" ht="14.25" customHeight="1" x14ac:dyDescent="0.2">
      <c r="B77" s="110" t="s">
        <v>270</v>
      </c>
      <c r="C77" s="110" t="s">
        <v>336</v>
      </c>
      <c r="D77" s="84">
        <v>212080</v>
      </c>
      <c r="E77" s="310">
        <v>1692</v>
      </c>
      <c r="F77" s="310"/>
      <c r="G77" s="310"/>
      <c r="H77" s="65">
        <v>303900</v>
      </c>
      <c r="I77" s="311">
        <v>1588</v>
      </c>
      <c r="J77" s="311">
        <v>35</v>
      </c>
      <c r="K77" s="311">
        <v>1553</v>
      </c>
      <c r="L77" s="264">
        <v>275895</v>
      </c>
      <c r="M77" s="310">
        <v>1464</v>
      </c>
      <c r="N77" s="310">
        <v>38</v>
      </c>
      <c r="O77" s="310">
        <v>1426</v>
      </c>
      <c r="P77" s="264">
        <v>245635</v>
      </c>
      <c r="Q77" s="310">
        <v>1313</v>
      </c>
      <c r="R77" s="310">
        <v>37</v>
      </c>
      <c r="S77" s="310">
        <v>1276</v>
      </c>
      <c r="T77" s="264">
        <v>217205</v>
      </c>
      <c r="U77" s="310">
        <v>1190</v>
      </c>
      <c r="V77" s="310">
        <v>32</v>
      </c>
      <c r="W77" s="310">
        <v>1158</v>
      </c>
      <c r="X77" s="264">
        <v>183695</v>
      </c>
      <c r="Y77" s="310">
        <v>1063</v>
      </c>
      <c r="Z77" s="310">
        <v>25</v>
      </c>
      <c r="AA77" s="310">
        <v>1038</v>
      </c>
      <c r="AB77" s="264">
        <v>164955</v>
      </c>
      <c r="AC77" s="310">
        <v>945</v>
      </c>
      <c r="AD77" s="310">
        <v>20</v>
      </c>
      <c r="AE77" s="310">
        <v>925</v>
      </c>
      <c r="AF77" s="264">
        <v>146615</v>
      </c>
      <c r="AG77" s="310">
        <v>817</v>
      </c>
      <c r="AH77" s="310">
        <v>25</v>
      </c>
      <c r="AI77" s="310">
        <v>792</v>
      </c>
      <c r="AJ77" s="264">
        <v>125055</v>
      </c>
      <c r="AK77" s="310">
        <v>689</v>
      </c>
      <c r="AL77" s="310">
        <v>22</v>
      </c>
      <c r="AM77" s="310">
        <v>667</v>
      </c>
      <c r="AN77" s="264">
        <v>95150</v>
      </c>
      <c r="AO77" s="310">
        <f t="shared" si="0"/>
        <v>1330</v>
      </c>
      <c r="AP77" s="310">
        <v>37</v>
      </c>
      <c r="AQ77" s="310">
        <v>1293</v>
      </c>
      <c r="AR77" s="264">
        <v>109265</v>
      </c>
      <c r="AS77" s="310">
        <f t="shared" si="1"/>
        <v>741</v>
      </c>
      <c r="AT77" s="310">
        <v>25</v>
      </c>
      <c r="AU77" s="310">
        <v>716</v>
      </c>
      <c r="AV77" s="265">
        <f t="shared" si="2"/>
        <v>2079450</v>
      </c>
    </row>
    <row r="78" spans="2:48" ht="14.25" customHeight="1" x14ac:dyDescent="0.2">
      <c r="B78" s="110" t="s">
        <v>270</v>
      </c>
      <c r="C78" s="110" t="s">
        <v>337</v>
      </c>
      <c r="D78" s="84">
        <v>156065</v>
      </c>
      <c r="E78" s="310">
        <v>1256</v>
      </c>
      <c r="F78" s="310"/>
      <c r="G78" s="310"/>
      <c r="H78" s="65">
        <v>224440</v>
      </c>
      <c r="I78" s="311">
        <v>1174</v>
      </c>
      <c r="J78" s="311">
        <v>21</v>
      </c>
      <c r="K78" s="311">
        <v>1153</v>
      </c>
      <c r="L78" s="264">
        <v>205830</v>
      </c>
      <c r="M78" s="310">
        <v>1072</v>
      </c>
      <c r="N78" s="310">
        <v>24</v>
      </c>
      <c r="O78" s="310">
        <v>1048</v>
      </c>
      <c r="P78" s="264">
        <v>185985</v>
      </c>
      <c r="Q78" s="310">
        <v>991</v>
      </c>
      <c r="R78" s="310">
        <v>30</v>
      </c>
      <c r="S78" s="310">
        <v>961</v>
      </c>
      <c r="T78" s="264">
        <v>167840</v>
      </c>
      <c r="U78" s="310">
        <v>911</v>
      </c>
      <c r="V78" s="310">
        <v>33</v>
      </c>
      <c r="W78" s="310">
        <v>878</v>
      </c>
      <c r="X78" s="264">
        <v>145175</v>
      </c>
      <c r="Y78" s="310">
        <v>829</v>
      </c>
      <c r="Z78" s="310">
        <v>37</v>
      </c>
      <c r="AA78" s="310">
        <v>792</v>
      </c>
      <c r="AB78" s="264">
        <v>125205</v>
      </c>
      <c r="AC78" s="310">
        <v>699</v>
      </c>
      <c r="AD78" s="310">
        <v>27</v>
      </c>
      <c r="AE78" s="310">
        <v>672</v>
      </c>
      <c r="AF78" s="264">
        <v>108690</v>
      </c>
      <c r="AG78" s="310">
        <v>590</v>
      </c>
      <c r="AH78" s="310">
        <v>25</v>
      </c>
      <c r="AI78" s="310">
        <v>565</v>
      </c>
      <c r="AJ78" s="264">
        <v>89505</v>
      </c>
      <c r="AK78" s="310">
        <v>502</v>
      </c>
      <c r="AL78" s="310">
        <v>22</v>
      </c>
      <c r="AM78" s="310">
        <v>480</v>
      </c>
      <c r="AN78" s="264">
        <v>74715</v>
      </c>
      <c r="AO78" s="310">
        <f t="shared" si="0"/>
        <v>494</v>
      </c>
      <c r="AP78" s="310">
        <v>21</v>
      </c>
      <c r="AQ78" s="310">
        <v>473</v>
      </c>
      <c r="AR78" s="264">
        <v>56875</v>
      </c>
      <c r="AS78" s="310">
        <f t="shared" si="1"/>
        <v>475</v>
      </c>
      <c r="AT78" s="310">
        <v>20</v>
      </c>
      <c r="AU78" s="310">
        <v>455</v>
      </c>
      <c r="AV78" s="265">
        <f t="shared" si="2"/>
        <v>1540325</v>
      </c>
    </row>
    <row r="79" spans="2:48" ht="14.25" customHeight="1" x14ac:dyDescent="0.2">
      <c r="B79" s="110" t="s">
        <v>272</v>
      </c>
      <c r="C79" s="110" t="s">
        <v>338</v>
      </c>
      <c r="D79" s="84">
        <v>34165</v>
      </c>
      <c r="E79" s="310">
        <v>292</v>
      </c>
      <c r="F79" s="310"/>
      <c r="G79" s="310"/>
      <c r="H79" s="65">
        <v>51325</v>
      </c>
      <c r="I79" s="311">
        <v>272</v>
      </c>
      <c r="J79" s="311">
        <v>10</v>
      </c>
      <c r="K79" s="311">
        <v>262</v>
      </c>
      <c r="L79" s="264">
        <v>47910</v>
      </c>
      <c r="M79" s="310">
        <v>257</v>
      </c>
      <c r="N79" s="310">
        <v>9</v>
      </c>
      <c r="O79" s="310">
        <v>248</v>
      </c>
      <c r="P79" s="264">
        <v>42740</v>
      </c>
      <c r="Q79" s="310">
        <v>228</v>
      </c>
      <c r="R79" s="310">
        <v>6</v>
      </c>
      <c r="S79" s="310">
        <v>222</v>
      </c>
      <c r="T79" s="264">
        <v>39240</v>
      </c>
      <c r="U79" s="310">
        <v>214</v>
      </c>
      <c r="V79" s="310">
        <v>4</v>
      </c>
      <c r="W79" s="310">
        <v>210</v>
      </c>
      <c r="X79" s="264">
        <v>34135</v>
      </c>
      <c r="Y79" s="310">
        <v>194</v>
      </c>
      <c r="Z79" s="310">
        <v>9</v>
      </c>
      <c r="AA79" s="310">
        <v>185</v>
      </c>
      <c r="AB79" s="264">
        <v>28950</v>
      </c>
      <c r="AC79" s="310">
        <v>164</v>
      </c>
      <c r="AD79" s="310">
        <v>8</v>
      </c>
      <c r="AE79" s="310">
        <v>156</v>
      </c>
      <c r="AF79" s="264">
        <v>23265</v>
      </c>
      <c r="AG79" s="310">
        <v>129</v>
      </c>
      <c r="AH79" s="310">
        <v>6</v>
      </c>
      <c r="AI79" s="310">
        <v>123</v>
      </c>
      <c r="AJ79" s="264">
        <v>16500</v>
      </c>
      <c r="AK79" s="310">
        <v>106</v>
      </c>
      <c r="AL79" s="310">
        <v>6</v>
      </c>
      <c r="AM79" s="310">
        <v>100</v>
      </c>
      <c r="AN79" s="264">
        <v>15705</v>
      </c>
      <c r="AO79" s="310">
        <f t="shared" si="0"/>
        <v>30</v>
      </c>
      <c r="AP79" s="310">
        <v>1</v>
      </c>
      <c r="AQ79" s="310">
        <v>29</v>
      </c>
      <c r="AR79" s="264">
        <v>4955</v>
      </c>
      <c r="AS79" s="310">
        <f t="shared" si="1"/>
        <v>39</v>
      </c>
      <c r="AT79" s="310">
        <v>0</v>
      </c>
      <c r="AU79" s="310">
        <v>39</v>
      </c>
      <c r="AV79" s="265">
        <f t="shared" si="2"/>
        <v>338890</v>
      </c>
    </row>
    <row r="80" spans="2:48" ht="14.25" customHeight="1" x14ac:dyDescent="0.2">
      <c r="B80" s="110" t="s">
        <v>264</v>
      </c>
      <c r="C80" s="110" t="s">
        <v>339</v>
      </c>
      <c r="D80" s="84">
        <v>323925</v>
      </c>
      <c r="E80" s="310">
        <v>3566</v>
      </c>
      <c r="F80" s="310"/>
      <c r="G80" s="310"/>
      <c r="H80" s="65">
        <v>644310</v>
      </c>
      <c r="I80" s="311">
        <v>3355</v>
      </c>
      <c r="J80" s="311">
        <v>77</v>
      </c>
      <c r="K80" s="311">
        <v>3278</v>
      </c>
      <c r="L80" s="264">
        <v>588690</v>
      </c>
      <c r="M80" s="310">
        <v>3135</v>
      </c>
      <c r="N80" s="310">
        <v>84</v>
      </c>
      <c r="O80" s="310">
        <v>3051</v>
      </c>
      <c r="P80" s="264">
        <v>537645</v>
      </c>
      <c r="Q80" s="310">
        <v>2910</v>
      </c>
      <c r="R80" s="310">
        <v>76</v>
      </c>
      <c r="S80" s="310">
        <v>2834</v>
      </c>
      <c r="T80" s="264">
        <v>481475</v>
      </c>
      <c r="U80" s="310">
        <v>2687</v>
      </c>
      <c r="V80" s="310">
        <v>68</v>
      </c>
      <c r="W80" s="310">
        <v>2619</v>
      </c>
      <c r="X80" s="264">
        <v>417840</v>
      </c>
      <c r="Y80" s="310">
        <v>2448</v>
      </c>
      <c r="Z80" s="310">
        <v>61</v>
      </c>
      <c r="AA80" s="310">
        <v>2387</v>
      </c>
      <c r="AB80" s="264">
        <v>365799</v>
      </c>
      <c r="AC80" s="310">
        <v>2157</v>
      </c>
      <c r="AD80" s="310">
        <v>55</v>
      </c>
      <c r="AE80" s="310">
        <v>2102</v>
      </c>
      <c r="AF80" s="264">
        <v>323345</v>
      </c>
      <c r="AG80" s="310">
        <v>1858</v>
      </c>
      <c r="AH80" s="310">
        <v>51</v>
      </c>
      <c r="AI80" s="310">
        <v>1807</v>
      </c>
      <c r="AJ80" s="264">
        <v>273630</v>
      </c>
      <c r="AK80" s="310">
        <v>1581</v>
      </c>
      <c r="AL80" s="310">
        <v>44</v>
      </c>
      <c r="AM80" s="310">
        <v>1537</v>
      </c>
      <c r="AN80" s="264">
        <v>230150</v>
      </c>
      <c r="AO80" s="310">
        <f t="shared" si="0"/>
        <v>1555</v>
      </c>
      <c r="AP80" s="310">
        <v>43</v>
      </c>
      <c r="AQ80" s="310">
        <v>1512</v>
      </c>
      <c r="AR80" s="264">
        <v>172050</v>
      </c>
      <c r="AS80" s="310">
        <f t="shared" si="1"/>
        <v>1026</v>
      </c>
      <c r="AT80" s="310">
        <v>33</v>
      </c>
      <c r="AU80" s="310">
        <v>993</v>
      </c>
      <c r="AV80" s="265">
        <f t="shared" si="2"/>
        <v>4358859</v>
      </c>
    </row>
    <row r="81" spans="2:48" ht="14.25" customHeight="1" x14ac:dyDescent="0.2">
      <c r="B81" s="110" t="s">
        <v>270</v>
      </c>
      <c r="C81" s="110" t="s">
        <v>340</v>
      </c>
      <c r="D81" s="84">
        <v>177770</v>
      </c>
      <c r="E81" s="310">
        <v>1904</v>
      </c>
      <c r="F81" s="310"/>
      <c r="G81" s="310"/>
      <c r="H81" s="65">
        <v>337150</v>
      </c>
      <c r="I81" s="311">
        <v>1744</v>
      </c>
      <c r="J81" s="311">
        <v>39</v>
      </c>
      <c r="K81" s="311">
        <v>1705</v>
      </c>
      <c r="L81" s="264">
        <v>307325</v>
      </c>
      <c r="M81" s="310">
        <v>1609</v>
      </c>
      <c r="N81" s="310">
        <v>44</v>
      </c>
      <c r="O81" s="310">
        <v>1565</v>
      </c>
      <c r="P81" s="264">
        <v>273045</v>
      </c>
      <c r="Q81" s="310">
        <v>1439</v>
      </c>
      <c r="R81" s="310">
        <v>41</v>
      </c>
      <c r="S81" s="310">
        <v>1398</v>
      </c>
      <c r="T81" s="264">
        <v>241025</v>
      </c>
      <c r="U81" s="310">
        <v>1299</v>
      </c>
      <c r="V81" s="310">
        <v>36</v>
      </c>
      <c r="W81" s="310">
        <v>1263</v>
      </c>
      <c r="X81" s="264">
        <v>206460</v>
      </c>
      <c r="Y81" s="310">
        <v>1170</v>
      </c>
      <c r="Z81" s="310">
        <v>40</v>
      </c>
      <c r="AA81" s="310">
        <v>1130</v>
      </c>
      <c r="AB81" s="264">
        <v>174520</v>
      </c>
      <c r="AC81" s="310">
        <v>986</v>
      </c>
      <c r="AD81" s="310">
        <v>42</v>
      </c>
      <c r="AE81" s="310">
        <v>944</v>
      </c>
      <c r="AF81" s="264">
        <v>161535</v>
      </c>
      <c r="AG81" s="310">
        <v>875</v>
      </c>
      <c r="AH81" s="310">
        <v>34</v>
      </c>
      <c r="AI81" s="310">
        <v>841</v>
      </c>
      <c r="AJ81" s="264">
        <v>132945</v>
      </c>
      <c r="AK81" s="310">
        <v>706</v>
      </c>
      <c r="AL81" s="310">
        <v>27</v>
      </c>
      <c r="AM81" s="310">
        <v>679</v>
      </c>
      <c r="AN81" s="264">
        <v>104730</v>
      </c>
      <c r="AO81" s="310">
        <f t="shared" ref="AO81:AO117" si="3">+AP81+AQ81</f>
        <v>691</v>
      </c>
      <c r="AP81" s="310">
        <v>27</v>
      </c>
      <c r="AQ81" s="310">
        <v>664</v>
      </c>
      <c r="AR81" s="264">
        <v>74445</v>
      </c>
      <c r="AS81" s="310">
        <f t="shared" ref="AS81:AS133" si="4">+AT81+AU81</f>
        <v>413</v>
      </c>
      <c r="AT81" s="310">
        <v>15</v>
      </c>
      <c r="AU81" s="310">
        <v>398</v>
      </c>
      <c r="AV81" s="265">
        <f t="shared" ref="AV81:AV133" si="5">+AR81+AN81+AJ81+AF81+AB81+X81+T81+P81+L81+H81+D81</f>
        <v>2190950</v>
      </c>
    </row>
    <row r="82" spans="2:48" ht="14.25" customHeight="1" x14ac:dyDescent="0.2">
      <c r="B82" s="110" t="s">
        <v>270</v>
      </c>
      <c r="C82" s="110" t="s">
        <v>341</v>
      </c>
      <c r="D82" s="84">
        <v>217970</v>
      </c>
      <c r="E82" s="310">
        <v>2399</v>
      </c>
      <c r="F82" s="310"/>
      <c r="G82" s="310"/>
      <c r="H82" s="65">
        <v>429745</v>
      </c>
      <c r="I82" s="311">
        <v>2229</v>
      </c>
      <c r="J82" s="311">
        <v>46</v>
      </c>
      <c r="K82" s="311">
        <v>2183</v>
      </c>
      <c r="L82" s="264">
        <v>401765</v>
      </c>
      <c r="M82" s="310">
        <v>2099</v>
      </c>
      <c r="N82" s="310">
        <v>53</v>
      </c>
      <c r="O82" s="310">
        <v>2046</v>
      </c>
      <c r="P82" s="264">
        <v>369625</v>
      </c>
      <c r="Q82" s="310">
        <v>1957</v>
      </c>
      <c r="R82" s="310">
        <v>55</v>
      </c>
      <c r="S82" s="310">
        <v>1902</v>
      </c>
      <c r="T82" s="264">
        <v>330930</v>
      </c>
      <c r="U82" s="310">
        <v>1786</v>
      </c>
      <c r="V82" s="310">
        <v>53</v>
      </c>
      <c r="W82" s="310">
        <v>1733</v>
      </c>
      <c r="X82" s="264">
        <v>285280</v>
      </c>
      <c r="Y82" s="310">
        <v>1610</v>
      </c>
      <c r="Z82" s="310">
        <v>44</v>
      </c>
      <c r="AA82" s="310">
        <v>1566</v>
      </c>
      <c r="AB82" s="264">
        <v>255165</v>
      </c>
      <c r="AC82" s="310">
        <v>1436</v>
      </c>
      <c r="AD82" s="310">
        <v>43</v>
      </c>
      <c r="AE82" s="310">
        <v>1393</v>
      </c>
      <c r="AF82" s="264">
        <v>231710</v>
      </c>
      <c r="AG82" s="310">
        <v>1271</v>
      </c>
      <c r="AH82" s="310">
        <v>48</v>
      </c>
      <c r="AI82" s="310">
        <v>1223</v>
      </c>
      <c r="AJ82" s="264">
        <v>196875</v>
      </c>
      <c r="AK82" s="310">
        <v>1103</v>
      </c>
      <c r="AL82" s="310">
        <v>44</v>
      </c>
      <c r="AM82" s="310">
        <v>1059</v>
      </c>
      <c r="AN82" s="264">
        <v>164550</v>
      </c>
      <c r="AO82" s="310">
        <f t="shared" si="3"/>
        <v>1087</v>
      </c>
      <c r="AP82" s="310">
        <v>43</v>
      </c>
      <c r="AQ82" s="310">
        <v>1044</v>
      </c>
      <c r="AR82" s="264">
        <v>126120</v>
      </c>
      <c r="AS82" s="310">
        <f t="shared" si="4"/>
        <v>701</v>
      </c>
      <c r="AT82" s="310">
        <v>32</v>
      </c>
      <c r="AU82" s="310">
        <v>669</v>
      </c>
      <c r="AV82" s="265">
        <f t="shared" si="5"/>
        <v>3009735</v>
      </c>
    </row>
    <row r="83" spans="2:48" ht="14.25" customHeight="1" x14ac:dyDescent="0.2">
      <c r="B83" s="110" t="s">
        <v>270</v>
      </c>
      <c r="C83" s="110" t="s">
        <v>342</v>
      </c>
      <c r="D83" s="84">
        <v>214880</v>
      </c>
      <c r="E83" s="310">
        <v>1750</v>
      </c>
      <c r="F83" s="310"/>
      <c r="G83" s="310"/>
      <c r="H83" s="65">
        <v>311590</v>
      </c>
      <c r="I83" s="311">
        <v>1600</v>
      </c>
      <c r="J83" s="311">
        <v>36</v>
      </c>
      <c r="K83" s="311">
        <v>1564</v>
      </c>
      <c r="L83" s="264">
        <v>283105</v>
      </c>
      <c r="M83" s="310">
        <v>1480</v>
      </c>
      <c r="N83" s="310">
        <v>41</v>
      </c>
      <c r="O83" s="310">
        <v>1439</v>
      </c>
      <c r="P83" s="264">
        <v>253125</v>
      </c>
      <c r="Q83" s="310">
        <v>1342</v>
      </c>
      <c r="R83" s="310">
        <v>52</v>
      </c>
      <c r="S83" s="310">
        <v>1290</v>
      </c>
      <c r="T83" s="264">
        <v>229830</v>
      </c>
      <c r="U83" s="310">
        <v>1264</v>
      </c>
      <c r="V83" s="310">
        <v>51</v>
      </c>
      <c r="W83" s="310">
        <v>1213</v>
      </c>
      <c r="X83" s="264">
        <v>192540</v>
      </c>
      <c r="Y83" s="310">
        <v>1110</v>
      </c>
      <c r="Z83" s="310">
        <v>48</v>
      </c>
      <c r="AA83" s="310">
        <v>1062</v>
      </c>
      <c r="AB83" s="264">
        <v>166080</v>
      </c>
      <c r="AC83" s="310">
        <v>937</v>
      </c>
      <c r="AD83" s="310">
        <v>36</v>
      </c>
      <c r="AE83" s="310">
        <v>901</v>
      </c>
      <c r="AF83" s="264">
        <v>146510</v>
      </c>
      <c r="AG83" s="310">
        <v>779</v>
      </c>
      <c r="AH83" s="310">
        <v>35</v>
      </c>
      <c r="AI83" s="310">
        <v>744</v>
      </c>
      <c r="AJ83" s="264">
        <v>115665</v>
      </c>
      <c r="AK83" s="310">
        <v>622</v>
      </c>
      <c r="AL83" s="310">
        <v>28</v>
      </c>
      <c r="AM83" s="310">
        <v>594</v>
      </c>
      <c r="AN83" s="264">
        <v>90150</v>
      </c>
      <c r="AO83" s="310">
        <f t="shared" si="3"/>
        <v>608</v>
      </c>
      <c r="AP83" s="310">
        <v>27</v>
      </c>
      <c r="AQ83" s="310">
        <v>581</v>
      </c>
      <c r="AR83" s="264">
        <v>58555</v>
      </c>
      <c r="AS83" s="310">
        <f t="shared" si="4"/>
        <v>523</v>
      </c>
      <c r="AT83" s="310">
        <v>22</v>
      </c>
      <c r="AU83" s="310">
        <v>501</v>
      </c>
      <c r="AV83" s="265">
        <f t="shared" si="5"/>
        <v>2062030</v>
      </c>
    </row>
    <row r="84" spans="2:48" ht="14.25" customHeight="1" x14ac:dyDescent="0.2">
      <c r="B84" s="110" t="s">
        <v>272</v>
      </c>
      <c r="C84" s="110" t="s">
        <v>343</v>
      </c>
      <c r="D84" s="84">
        <v>21750</v>
      </c>
      <c r="E84" s="310">
        <v>182</v>
      </c>
      <c r="F84" s="310"/>
      <c r="G84" s="310"/>
      <c r="H84" s="65">
        <v>30330</v>
      </c>
      <c r="I84" s="311">
        <v>163</v>
      </c>
      <c r="J84" s="311">
        <v>8</v>
      </c>
      <c r="K84" s="311">
        <v>155</v>
      </c>
      <c r="L84" s="264">
        <v>27690</v>
      </c>
      <c r="M84" s="310">
        <v>151</v>
      </c>
      <c r="N84" s="310">
        <v>8</v>
      </c>
      <c r="O84" s="310">
        <v>143</v>
      </c>
      <c r="P84" s="264">
        <v>20365</v>
      </c>
      <c r="Q84" s="310">
        <v>132</v>
      </c>
      <c r="R84" s="310">
        <v>5</v>
      </c>
      <c r="S84" s="310">
        <v>127</v>
      </c>
      <c r="T84" s="264">
        <v>24865</v>
      </c>
      <c r="U84" s="310">
        <v>114</v>
      </c>
      <c r="V84" s="310">
        <v>4</v>
      </c>
      <c r="W84" s="310">
        <v>110</v>
      </c>
      <c r="X84" s="264">
        <v>18355</v>
      </c>
      <c r="Y84" s="310">
        <v>104</v>
      </c>
      <c r="Z84" s="310">
        <v>2</v>
      </c>
      <c r="AA84" s="310">
        <v>102</v>
      </c>
      <c r="AB84" s="264">
        <v>16845</v>
      </c>
      <c r="AC84" s="310">
        <v>97</v>
      </c>
      <c r="AD84" s="310">
        <v>3</v>
      </c>
      <c r="AE84" s="310">
        <v>94</v>
      </c>
      <c r="AF84" s="264">
        <v>15675</v>
      </c>
      <c r="AG84" s="310">
        <v>88</v>
      </c>
      <c r="AH84" s="310">
        <v>2</v>
      </c>
      <c r="AI84" s="310">
        <v>86</v>
      </c>
      <c r="AJ84" s="264">
        <v>13815</v>
      </c>
      <c r="AK84" s="310">
        <v>73</v>
      </c>
      <c r="AL84" s="310">
        <v>2</v>
      </c>
      <c r="AM84" s="310">
        <v>71</v>
      </c>
      <c r="AN84" s="264">
        <v>9390</v>
      </c>
      <c r="AO84" s="310">
        <f t="shared" si="3"/>
        <v>72</v>
      </c>
      <c r="AP84" s="310">
        <v>2</v>
      </c>
      <c r="AQ84" s="310">
        <v>70</v>
      </c>
      <c r="AR84" s="264">
        <v>6870</v>
      </c>
      <c r="AS84" s="310">
        <f t="shared" si="4"/>
        <v>37</v>
      </c>
      <c r="AT84" s="310">
        <v>2</v>
      </c>
      <c r="AU84" s="310">
        <v>35</v>
      </c>
      <c r="AV84" s="265">
        <f t="shared" si="5"/>
        <v>205950</v>
      </c>
    </row>
    <row r="85" spans="2:48" ht="14.25" customHeight="1" x14ac:dyDescent="0.2">
      <c r="B85" s="110" t="s">
        <v>298</v>
      </c>
      <c r="C85" s="110" t="s">
        <v>344</v>
      </c>
      <c r="D85" s="84">
        <v>47365</v>
      </c>
      <c r="E85" s="310">
        <v>369</v>
      </c>
      <c r="F85" s="310"/>
      <c r="G85" s="310"/>
      <c r="H85" s="65">
        <v>67055</v>
      </c>
      <c r="I85" s="311">
        <v>341</v>
      </c>
      <c r="J85" s="311">
        <v>8</v>
      </c>
      <c r="K85" s="311">
        <v>333</v>
      </c>
      <c r="L85" s="264">
        <v>60940</v>
      </c>
      <c r="M85" s="310">
        <v>323</v>
      </c>
      <c r="N85" s="310">
        <v>7</v>
      </c>
      <c r="O85" s="310">
        <v>316</v>
      </c>
      <c r="P85" s="264">
        <v>46370</v>
      </c>
      <c r="Q85" s="310">
        <v>297</v>
      </c>
      <c r="R85" s="310">
        <v>10</v>
      </c>
      <c r="S85" s="310">
        <v>287</v>
      </c>
      <c r="T85" s="264">
        <v>58730</v>
      </c>
      <c r="U85" s="310">
        <v>273</v>
      </c>
      <c r="V85" s="310">
        <v>10</v>
      </c>
      <c r="W85" s="310">
        <v>263</v>
      </c>
      <c r="X85" s="264">
        <v>43685</v>
      </c>
      <c r="Y85" s="310">
        <v>248</v>
      </c>
      <c r="Z85" s="310">
        <v>8</v>
      </c>
      <c r="AA85" s="310">
        <v>240</v>
      </c>
      <c r="AB85" s="264">
        <v>36880</v>
      </c>
      <c r="AC85" s="310">
        <v>218</v>
      </c>
      <c r="AD85" s="310">
        <v>7</v>
      </c>
      <c r="AE85" s="310">
        <v>211</v>
      </c>
      <c r="AF85" s="264">
        <v>34105</v>
      </c>
      <c r="AG85" s="310">
        <v>197</v>
      </c>
      <c r="AH85" s="310">
        <v>5</v>
      </c>
      <c r="AI85" s="310">
        <v>192</v>
      </c>
      <c r="AJ85" s="264">
        <v>26700</v>
      </c>
      <c r="AK85" s="310">
        <v>159</v>
      </c>
      <c r="AL85" s="310">
        <v>5</v>
      </c>
      <c r="AM85" s="310">
        <v>154</v>
      </c>
      <c r="AN85" s="264">
        <v>21450</v>
      </c>
      <c r="AO85" s="310">
        <f t="shared" si="3"/>
        <v>261</v>
      </c>
      <c r="AP85" s="310">
        <v>9</v>
      </c>
      <c r="AQ85" s="310">
        <v>252</v>
      </c>
      <c r="AR85" s="264">
        <v>0</v>
      </c>
      <c r="AS85" s="310">
        <f t="shared" si="4"/>
        <v>0</v>
      </c>
      <c r="AT85" s="310">
        <v>0</v>
      </c>
      <c r="AU85" s="310">
        <v>0</v>
      </c>
      <c r="AV85" s="265">
        <f t="shared" si="5"/>
        <v>443280</v>
      </c>
    </row>
    <row r="86" spans="2:48" ht="14.25" customHeight="1" x14ac:dyDescent="0.2">
      <c r="B86" s="110" t="s">
        <v>298</v>
      </c>
      <c r="C86" s="110" t="s">
        <v>345</v>
      </c>
      <c r="D86" s="84">
        <v>65865</v>
      </c>
      <c r="E86" s="310">
        <v>671</v>
      </c>
      <c r="F86" s="310"/>
      <c r="G86" s="310"/>
      <c r="H86" s="65">
        <v>120715</v>
      </c>
      <c r="I86" s="311">
        <v>620</v>
      </c>
      <c r="J86" s="311">
        <v>16</v>
      </c>
      <c r="K86" s="311">
        <v>604</v>
      </c>
      <c r="L86" s="264">
        <v>111775</v>
      </c>
      <c r="M86" s="310">
        <v>575</v>
      </c>
      <c r="N86" s="310">
        <v>20</v>
      </c>
      <c r="O86" s="310">
        <v>555</v>
      </c>
      <c r="P86" s="264">
        <v>102095</v>
      </c>
      <c r="Q86" s="310">
        <v>533</v>
      </c>
      <c r="R86" s="310">
        <v>22</v>
      </c>
      <c r="S86" s="310">
        <v>511</v>
      </c>
      <c r="T86" s="264">
        <v>92385</v>
      </c>
      <c r="U86" s="310">
        <v>490</v>
      </c>
      <c r="V86" s="310">
        <v>22</v>
      </c>
      <c r="W86" s="310">
        <v>468</v>
      </c>
      <c r="X86" s="264">
        <v>78905</v>
      </c>
      <c r="Y86" s="310">
        <v>443</v>
      </c>
      <c r="Z86" s="310">
        <v>19</v>
      </c>
      <c r="AA86" s="310">
        <v>424</v>
      </c>
      <c r="AB86" s="264">
        <v>63735</v>
      </c>
      <c r="AC86" s="310">
        <v>392</v>
      </c>
      <c r="AD86" s="310">
        <v>20</v>
      </c>
      <c r="AE86" s="310">
        <v>372</v>
      </c>
      <c r="AF86" s="264">
        <v>55560</v>
      </c>
      <c r="AG86" s="310">
        <v>353</v>
      </c>
      <c r="AH86" s="310">
        <v>14</v>
      </c>
      <c r="AI86" s="310">
        <v>339</v>
      </c>
      <c r="AJ86" s="264">
        <v>50670</v>
      </c>
      <c r="AK86" s="310">
        <v>293</v>
      </c>
      <c r="AL86" s="310">
        <v>19</v>
      </c>
      <c r="AM86" s="310">
        <v>274</v>
      </c>
      <c r="AN86" s="264">
        <v>39930</v>
      </c>
      <c r="AO86" s="310">
        <f t="shared" si="3"/>
        <v>290</v>
      </c>
      <c r="AP86" s="310">
        <v>21</v>
      </c>
      <c r="AQ86" s="310">
        <v>269</v>
      </c>
      <c r="AR86" s="264">
        <v>32895</v>
      </c>
      <c r="AS86" s="310">
        <f t="shared" si="4"/>
        <v>174</v>
      </c>
      <c r="AT86" s="310">
        <v>14</v>
      </c>
      <c r="AU86" s="310">
        <v>160</v>
      </c>
      <c r="AV86" s="265">
        <f t="shared" si="5"/>
        <v>814530</v>
      </c>
    </row>
    <row r="87" spans="2:48" ht="14.25" customHeight="1" x14ac:dyDescent="0.2">
      <c r="B87" s="110" t="s">
        <v>298</v>
      </c>
      <c r="C87" s="110" t="s">
        <v>346</v>
      </c>
      <c r="D87" s="84">
        <v>74830</v>
      </c>
      <c r="E87" s="310">
        <v>790</v>
      </c>
      <c r="F87" s="310"/>
      <c r="G87" s="310"/>
      <c r="H87" s="65">
        <v>140670</v>
      </c>
      <c r="I87" s="311">
        <v>710</v>
      </c>
      <c r="J87" s="311">
        <v>8</v>
      </c>
      <c r="K87" s="311">
        <v>702</v>
      </c>
      <c r="L87" s="264">
        <v>128575</v>
      </c>
      <c r="M87" s="310">
        <v>662</v>
      </c>
      <c r="N87" s="310">
        <v>9</v>
      </c>
      <c r="O87" s="310">
        <v>653</v>
      </c>
      <c r="P87" s="264">
        <v>117410</v>
      </c>
      <c r="Q87" s="310">
        <v>607</v>
      </c>
      <c r="R87" s="310">
        <v>8</v>
      </c>
      <c r="S87" s="310">
        <v>599</v>
      </c>
      <c r="T87" s="264">
        <v>103715</v>
      </c>
      <c r="U87" s="310">
        <v>539</v>
      </c>
      <c r="V87" s="310">
        <v>5</v>
      </c>
      <c r="W87" s="310">
        <v>534</v>
      </c>
      <c r="X87" s="264">
        <v>87455</v>
      </c>
      <c r="Y87" s="310">
        <v>482</v>
      </c>
      <c r="Z87" s="310">
        <v>13</v>
      </c>
      <c r="AA87" s="310">
        <v>469</v>
      </c>
      <c r="AB87" s="264">
        <v>74815</v>
      </c>
      <c r="AC87" s="310">
        <v>430</v>
      </c>
      <c r="AD87" s="310">
        <v>13</v>
      </c>
      <c r="AE87" s="310">
        <v>417</v>
      </c>
      <c r="AF87" s="264">
        <v>69025</v>
      </c>
      <c r="AG87" s="310">
        <v>381</v>
      </c>
      <c r="AH87" s="310">
        <v>13</v>
      </c>
      <c r="AI87" s="310">
        <v>368</v>
      </c>
      <c r="AJ87" s="264">
        <v>57555</v>
      </c>
      <c r="AK87" s="310">
        <v>315</v>
      </c>
      <c r="AL87" s="310">
        <v>13</v>
      </c>
      <c r="AM87" s="310">
        <v>302</v>
      </c>
      <c r="AN87" s="264">
        <v>47745</v>
      </c>
      <c r="AO87" s="310">
        <f t="shared" si="3"/>
        <v>320</v>
      </c>
      <c r="AP87" s="310">
        <v>12</v>
      </c>
      <c r="AQ87" s="310">
        <v>308</v>
      </c>
      <c r="AR87" s="264">
        <v>37285</v>
      </c>
      <c r="AS87" s="310">
        <f t="shared" si="4"/>
        <v>355</v>
      </c>
      <c r="AT87" s="310">
        <v>8</v>
      </c>
      <c r="AU87" s="310">
        <v>347</v>
      </c>
      <c r="AV87" s="265">
        <f t="shared" si="5"/>
        <v>939080</v>
      </c>
    </row>
    <row r="88" spans="2:48" ht="14.25" customHeight="1" x14ac:dyDescent="0.2">
      <c r="B88" s="110" t="s">
        <v>307</v>
      </c>
      <c r="C88" s="110" t="s">
        <v>347</v>
      </c>
      <c r="D88" s="84">
        <v>108075</v>
      </c>
      <c r="E88" s="310">
        <v>1153</v>
      </c>
      <c r="F88" s="310"/>
      <c r="G88" s="310"/>
      <c r="H88" s="65">
        <v>196545</v>
      </c>
      <c r="I88" s="311">
        <v>992</v>
      </c>
      <c r="J88" s="311">
        <v>23</v>
      </c>
      <c r="K88" s="311">
        <v>969</v>
      </c>
      <c r="L88" s="264">
        <v>168660</v>
      </c>
      <c r="M88" s="310">
        <v>893</v>
      </c>
      <c r="N88" s="310">
        <v>23</v>
      </c>
      <c r="O88" s="310">
        <v>870</v>
      </c>
      <c r="P88" s="264">
        <v>153145</v>
      </c>
      <c r="Q88" s="310">
        <v>820</v>
      </c>
      <c r="R88" s="310">
        <v>27</v>
      </c>
      <c r="S88" s="310">
        <v>793</v>
      </c>
      <c r="T88" s="264">
        <v>139560</v>
      </c>
      <c r="U88" s="310">
        <v>758</v>
      </c>
      <c r="V88" s="310">
        <v>27</v>
      </c>
      <c r="W88" s="310">
        <v>731</v>
      </c>
      <c r="X88" s="264">
        <v>118085</v>
      </c>
      <c r="Y88" s="310">
        <v>672</v>
      </c>
      <c r="Z88" s="310">
        <v>21</v>
      </c>
      <c r="AA88" s="310">
        <v>651</v>
      </c>
      <c r="AB88" s="264">
        <v>101275</v>
      </c>
      <c r="AC88" s="310">
        <v>577</v>
      </c>
      <c r="AD88" s="310">
        <v>22</v>
      </c>
      <c r="AE88" s="310">
        <v>555</v>
      </c>
      <c r="AF88" s="264">
        <v>88665</v>
      </c>
      <c r="AG88" s="310">
        <v>476</v>
      </c>
      <c r="AH88" s="310">
        <v>20</v>
      </c>
      <c r="AI88" s="310">
        <v>456</v>
      </c>
      <c r="AJ88" s="264">
        <v>70950</v>
      </c>
      <c r="AK88" s="310">
        <v>388</v>
      </c>
      <c r="AL88" s="310">
        <v>18</v>
      </c>
      <c r="AM88" s="310">
        <v>370</v>
      </c>
      <c r="AN88" s="264">
        <v>52695</v>
      </c>
      <c r="AO88" s="310">
        <f t="shared" si="3"/>
        <v>382</v>
      </c>
      <c r="AP88" s="310">
        <v>18</v>
      </c>
      <c r="AQ88" s="310">
        <v>364</v>
      </c>
      <c r="AR88" s="264">
        <v>47550</v>
      </c>
      <c r="AS88" s="310">
        <f t="shared" si="4"/>
        <v>235</v>
      </c>
      <c r="AT88" s="310">
        <v>10</v>
      </c>
      <c r="AU88" s="310">
        <v>225</v>
      </c>
      <c r="AV88" s="265">
        <f t="shared" si="5"/>
        <v>1245205</v>
      </c>
    </row>
    <row r="89" spans="2:48" ht="14.25" customHeight="1" x14ac:dyDescent="0.2">
      <c r="B89" s="110" t="s">
        <v>264</v>
      </c>
      <c r="C89" s="110" t="s">
        <v>348</v>
      </c>
      <c r="D89" s="84">
        <v>132380</v>
      </c>
      <c r="E89" s="310">
        <v>1111</v>
      </c>
      <c r="F89" s="310"/>
      <c r="G89" s="310"/>
      <c r="H89" s="65">
        <v>193165</v>
      </c>
      <c r="I89" s="311">
        <v>1030</v>
      </c>
      <c r="J89" s="311">
        <v>20</v>
      </c>
      <c r="K89" s="311">
        <v>1010</v>
      </c>
      <c r="L89" s="264">
        <v>177565</v>
      </c>
      <c r="M89" s="310">
        <v>951</v>
      </c>
      <c r="N89" s="310">
        <v>20</v>
      </c>
      <c r="O89" s="310">
        <v>931</v>
      </c>
      <c r="P89" s="264">
        <v>134175</v>
      </c>
      <c r="Q89" s="310">
        <v>871</v>
      </c>
      <c r="R89" s="310">
        <v>20</v>
      </c>
      <c r="S89" s="310">
        <v>851</v>
      </c>
      <c r="T89" s="264">
        <v>173100</v>
      </c>
      <c r="U89" s="310">
        <v>793</v>
      </c>
      <c r="V89" s="310">
        <v>17</v>
      </c>
      <c r="W89" s="310">
        <v>776</v>
      </c>
      <c r="X89" s="264">
        <v>125660</v>
      </c>
      <c r="Y89" s="310">
        <v>730</v>
      </c>
      <c r="Z89" s="310">
        <v>15</v>
      </c>
      <c r="AA89" s="310">
        <v>715</v>
      </c>
      <c r="AB89" s="264">
        <v>106320</v>
      </c>
      <c r="AC89" s="310">
        <v>641</v>
      </c>
      <c r="AD89" s="310">
        <v>13</v>
      </c>
      <c r="AE89" s="310">
        <v>628</v>
      </c>
      <c r="AF89" s="264">
        <v>100205</v>
      </c>
      <c r="AG89" s="310">
        <v>538</v>
      </c>
      <c r="AH89" s="310">
        <v>17</v>
      </c>
      <c r="AI89" s="310">
        <v>521</v>
      </c>
      <c r="AJ89" s="264">
        <v>77430</v>
      </c>
      <c r="AK89" s="310">
        <v>439</v>
      </c>
      <c r="AL89" s="310">
        <v>15</v>
      </c>
      <c r="AM89" s="310">
        <v>424</v>
      </c>
      <c r="AN89" s="264">
        <v>62880</v>
      </c>
      <c r="AO89" s="310">
        <f t="shared" si="3"/>
        <v>437</v>
      </c>
      <c r="AP89" s="310">
        <v>15</v>
      </c>
      <c r="AQ89" s="310">
        <v>422</v>
      </c>
      <c r="AR89" s="264">
        <v>44680</v>
      </c>
      <c r="AS89" s="310">
        <f t="shared" si="4"/>
        <v>481</v>
      </c>
      <c r="AT89" s="310">
        <v>17</v>
      </c>
      <c r="AU89" s="310">
        <v>464</v>
      </c>
      <c r="AV89" s="265">
        <f t="shared" si="5"/>
        <v>1327560</v>
      </c>
    </row>
    <row r="90" spans="2:48" ht="14.25" customHeight="1" x14ac:dyDescent="0.2">
      <c r="B90" s="110" t="s">
        <v>270</v>
      </c>
      <c r="C90" s="110" t="s">
        <v>349</v>
      </c>
      <c r="D90" s="84">
        <v>202880</v>
      </c>
      <c r="E90" s="310">
        <v>1652</v>
      </c>
      <c r="F90" s="310"/>
      <c r="G90" s="310"/>
      <c r="H90" s="65">
        <v>287205</v>
      </c>
      <c r="I90" s="311">
        <v>1515</v>
      </c>
      <c r="J90" s="311">
        <v>34</v>
      </c>
      <c r="K90" s="311">
        <v>1481</v>
      </c>
      <c r="L90" s="264">
        <v>263120</v>
      </c>
      <c r="M90" s="310">
        <v>1406</v>
      </c>
      <c r="N90" s="310">
        <v>32</v>
      </c>
      <c r="O90" s="310">
        <v>1374</v>
      </c>
      <c r="P90" s="264">
        <v>197850</v>
      </c>
      <c r="Q90" s="310">
        <v>1281</v>
      </c>
      <c r="R90" s="310">
        <v>25</v>
      </c>
      <c r="S90" s="310">
        <v>1256</v>
      </c>
      <c r="T90" s="264">
        <v>250980</v>
      </c>
      <c r="U90" s="310">
        <v>1184</v>
      </c>
      <c r="V90" s="310">
        <v>29</v>
      </c>
      <c r="W90" s="310">
        <v>1155</v>
      </c>
      <c r="X90" s="264">
        <v>182110</v>
      </c>
      <c r="Y90" s="310">
        <v>1046</v>
      </c>
      <c r="Z90" s="310">
        <v>29</v>
      </c>
      <c r="AA90" s="310">
        <v>1017</v>
      </c>
      <c r="AB90" s="264">
        <v>155250</v>
      </c>
      <c r="AC90" s="310">
        <v>888</v>
      </c>
      <c r="AD90" s="310">
        <v>22</v>
      </c>
      <c r="AE90" s="310">
        <v>866</v>
      </c>
      <c r="AF90" s="264">
        <v>138785</v>
      </c>
      <c r="AG90" s="310">
        <v>754</v>
      </c>
      <c r="AH90" s="310">
        <v>19</v>
      </c>
      <c r="AI90" s="310">
        <v>735</v>
      </c>
      <c r="AJ90" s="264">
        <v>117240</v>
      </c>
      <c r="AK90" s="310">
        <v>619</v>
      </c>
      <c r="AL90" s="310">
        <v>15</v>
      </c>
      <c r="AM90" s="310">
        <v>604</v>
      </c>
      <c r="AN90" s="264">
        <v>86535</v>
      </c>
      <c r="AO90" s="310">
        <f t="shared" si="3"/>
        <v>610</v>
      </c>
      <c r="AP90" s="310">
        <v>15</v>
      </c>
      <c r="AQ90" s="310">
        <v>595</v>
      </c>
      <c r="AR90" s="264">
        <v>62720</v>
      </c>
      <c r="AS90" s="310">
        <f t="shared" si="4"/>
        <v>622</v>
      </c>
      <c r="AT90" s="310">
        <v>20</v>
      </c>
      <c r="AU90" s="310">
        <v>602</v>
      </c>
      <c r="AV90" s="265">
        <f t="shared" si="5"/>
        <v>1944675</v>
      </c>
    </row>
    <row r="91" spans="2:48" ht="14.25" customHeight="1" x14ac:dyDescent="0.2">
      <c r="B91" s="110" t="s">
        <v>272</v>
      </c>
      <c r="C91" s="110" t="s">
        <v>350</v>
      </c>
      <c r="D91" s="84">
        <v>31675</v>
      </c>
      <c r="E91" s="310">
        <v>343</v>
      </c>
      <c r="F91" s="310"/>
      <c r="G91" s="310"/>
      <c r="H91" s="65">
        <v>61320</v>
      </c>
      <c r="I91" s="311">
        <v>324</v>
      </c>
      <c r="J91" s="311">
        <v>7</v>
      </c>
      <c r="K91" s="311">
        <v>317</v>
      </c>
      <c r="L91" s="264">
        <v>51985</v>
      </c>
      <c r="M91" s="310">
        <v>259</v>
      </c>
      <c r="N91" s="310">
        <v>9</v>
      </c>
      <c r="O91" s="310">
        <v>250</v>
      </c>
      <c r="P91" s="264">
        <v>43205</v>
      </c>
      <c r="Q91" s="310">
        <v>231</v>
      </c>
      <c r="R91" s="310">
        <v>8</v>
      </c>
      <c r="S91" s="310">
        <v>223</v>
      </c>
      <c r="T91" s="264">
        <v>39215</v>
      </c>
      <c r="U91" s="310">
        <v>213</v>
      </c>
      <c r="V91" s="310">
        <v>9</v>
      </c>
      <c r="W91" s="310">
        <v>204</v>
      </c>
      <c r="X91" s="264">
        <v>34245</v>
      </c>
      <c r="Y91" s="310">
        <v>196</v>
      </c>
      <c r="Z91" s="310">
        <v>9</v>
      </c>
      <c r="AA91" s="310">
        <v>187</v>
      </c>
      <c r="AB91" s="264">
        <v>29085</v>
      </c>
      <c r="AC91" s="310">
        <v>165</v>
      </c>
      <c r="AD91" s="310">
        <v>7</v>
      </c>
      <c r="AE91" s="310">
        <v>158</v>
      </c>
      <c r="AF91" s="264">
        <v>25845</v>
      </c>
      <c r="AG91" s="310">
        <v>146</v>
      </c>
      <c r="AH91" s="310">
        <v>5</v>
      </c>
      <c r="AI91" s="310">
        <v>141</v>
      </c>
      <c r="AJ91" s="264">
        <v>21525</v>
      </c>
      <c r="AK91" s="310">
        <v>120</v>
      </c>
      <c r="AL91" s="310">
        <v>4</v>
      </c>
      <c r="AM91" s="310">
        <v>116</v>
      </c>
      <c r="AN91" s="264">
        <v>16605</v>
      </c>
      <c r="AO91" s="310">
        <f t="shared" si="3"/>
        <v>118</v>
      </c>
      <c r="AP91" s="310">
        <v>4</v>
      </c>
      <c r="AQ91" s="310">
        <v>114</v>
      </c>
      <c r="AR91" s="264">
        <v>11295</v>
      </c>
      <c r="AS91" s="310">
        <f t="shared" si="4"/>
        <v>57</v>
      </c>
      <c r="AT91" s="310">
        <v>1</v>
      </c>
      <c r="AU91" s="310">
        <v>56</v>
      </c>
      <c r="AV91" s="265">
        <f t="shared" si="5"/>
        <v>366000</v>
      </c>
    </row>
    <row r="92" spans="2:48" ht="14.25" customHeight="1" x14ac:dyDescent="0.2">
      <c r="B92" s="110" t="s">
        <v>290</v>
      </c>
      <c r="C92" s="110" t="s">
        <v>351</v>
      </c>
      <c r="D92" s="84">
        <v>102435</v>
      </c>
      <c r="E92" s="310">
        <v>803</v>
      </c>
      <c r="F92" s="310"/>
      <c r="G92" s="310"/>
      <c r="H92" s="65">
        <v>151935</v>
      </c>
      <c r="I92" s="311">
        <v>796</v>
      </c>
      <c r="J92" s="311">
        <v>7</v>
      </c>
      <c r="K92" s="311">
        <v>789</v>
      </c>
      <c r="L92" s="264">
        <v>136755</v>
      </c>
      <c r="M92" s="310">
        <v>717</v>
      </c>
      <c r="N92" s="310">
        <v>9</v>
      </c>
      <c r="O92" s="310">
        <v>708</v>
      </c>
      <c r="P92" s="264">
        <v>100665</v>
      </c>
      <c r="Q92" s="310">
        <v>638</v>
      </c>
      <c r="R92" s="310">
        <v>9</v>
      </c>
      <c r="S92" s="310">
        <v>629</v>
      </c>
      <c r="T92" s="264">
        <v>125220</v>
      </c>
      <c r="U92" s="310">
        <v>568</v>
      </c>
      <c r="V92" s="310">
        <v>7</v>
      </c>
      <c r="W92" s="310">
        <v>561</v>
      </c>
      <c r="X92" s="264">
        <v>88930</v>
      </c>
      <c r="Y92" s="310">
        <v>503</v>
      </c>
      <c r="Z92" s="310">
        <v>9</v>
      </c>
      <c r="AA92" s="310">
        <v>494</v>
      </c>
      <c r="AB92" s="264">
        <v>75780</v>
      </c>
      <c r="AC92" s="310">
        <v>422</v>
      </c>
      <c r="AD92" s="310">
        <v>8</v>
      </c>
      <c r="AE92" s="310">
        <v>414</v>
      </c>
      <c r="AF92" s="264">
        <v>65145</v>
      </c>
      <c r="AG92" s="310">
        <v>349</v>
      </c>
      <c r="AH92" s="310">
        <v>8</v>
      </c>
      <c r="AI92" s="310">
        <v>341</v>
      </c>
      <c r="AJ92" s="264">
        <v>46200</v>
      </c>
      <c r="AK92" s="310">
        <v>267</v>
      </c>
      <c r="AL92" s="310">
        <v>6</v>
      </c>
      <c r="AM92" s="310">
        <v>261</v>
      </c>
      <c r="AN92" s="264">
        <v>37740</v>
      </c>
      <c r="AO92" s="310">
        <f t="shared" si="3"/>
        <v>264</v>
      </c>
      <c r="AP92" s="310">
        <v>6</v>
      </c>
      <c r="AQ92" s="310">
        <v>258</v>
      </c>
      <c r="AR92" s="264">
        <v>25350</v>
      </c>
      <c r="AS92" s="310">
        <f t="shared" si="4"/>
        <v>142</v>
      </c>
      <c r="AT92" s="310">
        <v>3</v>
      </c>
      <c r="AU92" s="310">
        <v>139</v>
      </c>
      <c r="AV92" s="265">
        <f t="shared" si="5"/>
        <v>956155</v>
      </c>
    </row>
    <row r="93" spans="2:48" ht="14.25" customHeight="1" x14ac:dyDescent="0.2">
      <c r="B93" s="110" t="s">
        <v>298</v>
      </c>
      <c r="C93" s="110" t="s">
        <v>352</v>
      </c>
      <c r="D93" s="84">
        <v>40020</v>
      </c>
      <c r="E93" s="310">
        <v>410</v>
      </c>
      <c r="F93" s="310"/>
      <c r="G93" s="310"/>
      <c r="H93" s="65">
        <v>73955</v>
      </c>
      <c r="I93" s="311">
        <v>379</v>
      </c>
      <c r="J93" s="311">
        <v>14</v>
      </c>
      <c r="K93" s="311">
        <v>365</v>
      </c>
      <c r="L93" s="264">
        <v>67875</v>
      </c>
      <c r="M93" s="310">
        <v>354</v>
      </c>
      <c r="N93" s="310">
        <v>12</v>
      </c>
      <c r="O93" s="310">
        <v>342</v>
      </c>
      <c r="P93" s="264">
        <v>61140</v>
      </c>
      <c r="Q93" s="310">
        <v>322</v>
      </c>
      <c r="R93" s="310">
        <v>9</v>
      </c>
      <c r="S93" s="310">
        <v>313</v>
      </c>
      <c r="T93" s="264">
        <v>54635</v>
      </c>
      <c r="U93" s="310">
        <v>286</v>
      </c>
      <c r="V93" s="310">
        <v>6</v>
      </c>
      <c r="W93" s="310">
        <v>280</v>
      </c>
      <c r="X93" s="264">
        <v>46935</v>
      </c>
      <c r="Y93" s="310">
        <v>258</v>
      </c>
      <c r="Z93" s="310">
        <v>5</v>
      </c>
      <c r="AA93" s="310">
        <v>253</v>
      </c>
      <c r="AB93" s="264">
        <v>38235</v>
      </c>
      <c r="AC93" s="310">
        <v>228</v>
      </c>
      <c r="AD93" s="310">
        <v>5</v>
      </c>
      <c r="AE93" s="310">
        <v>223</v>
      </c>
      <c r="AF93" s="264">
        <v>33705</v>
      </c>
      <c r="AG93" s="310">
        <v>199</v>
      </c>
      <c r="AH93" s="310">
        <v>3</v>
      </c>
      <c r="AI93" s="310">
        <v>196</v>
      </c>
      <c r="AJ93" s="264">
        <v>29145</v>
      </c>
      <c r="AK93" s="310">
        <v>170</v>
      </c>
      <c r="AL93" s="310">
        <v>3</v>
      </c>
      <c r="AM93" s="310">
        <v>167</v>
      </c>
      <c r="AN93" s="264">
        <v>25275</v>
      </c>
      <c r="AO93" s="310">
        <f t="shared" si="3"/>
        <v>167</v>
      </c>
      <c r="AP93" s="310">
        <v>4</v>
      </c>
      <c r="AQ93" s="310">
        <v>163</v>
      </c>
      <c r="AR93" s="264">
        <v>20640</v>
      </c>
      <c r="AS93" s="310">
        <f t="shared" si="4"/>
        <v>188</v>
      </c>
      <c r="AT93" s="310">
        <v>3</v>
      </c>
      <c r="AU93" s="310">
        <v>185</v>
      </c>
      <c r="AV93" s="265">
        <f t="shared" si="5"/>
        <v>491560</v>
      </c>
    </row>
    <row r="94" spans="2:48" ht="14.25" customHeight="1" x14ac:dyDescent="0.2">
      <c r="B94" s="110" t="s">
        <v>290</v>
      </c>
      <c r="C94" s="110" t="s">
        <v>353</v>
      </c>
      <c r="D94" s="84">
        <v>261445</v>
      </c>
      <c r="E94" s="310">
        <v>2660</v>
      </c>
      <c r="F94" s="310"/>
      <c r="G94" s="310"/>
      <c r="H94" s="65">
        <v>468000</v>
      </c>
      <c r="I94" s="311">
        <v>2403</v>
      </c>
      <c r="J94" s="311">
        <v>44</v>
      </c>
      <c r="K94" s="311">
        <v>2359</v>
      </c>
      <c r="L94" s="264">
        <v>416410</v>
      </c>
      <c r="M94" s="310">
        <v>2204</v>
      </c>
      <c r="N94" s="310">
        <v>40</v>
      </c>
      <c r="O94" s="310">
        <v>2164</v>
      </c>
      <c r="P94" s="264">
        <v>377240</v>
      </c>
      <c r="Q94" s="310">
        <v>2025</v>
      </c>
      <c r="R94" s="310">
        <v>49</v>
      </c>
      <c r="S94" s="310">
        <v>1976</v>
      </c>
      <c r="T94" s="264">
        <v>338980</v>
      </c>
      <c r="U94" s="310">
        <v>1824</v>
      </c>
      <c r="V94" s="310">
        <v>48</v>
      </c>
      <c r="W94" s="310">
        <v>1776</v>
      </c>
      <c r="X94" s="264">
        <v>283080</v>
      </c>
      <c r="Y94" s="310">
        <v>1604</v>
      </c>
      <c r="Z94" s="310">
        <v>41</v>
      </c>
      <c r="AA94" s="310">
        <v>1563</v>
      </c>
      <c r="AB94" s="264">
        <v>242485</v>
      </c>
      <c r="AC94" s="310">
        <v>1377</v>
      </c>
      <c r="AD94" s="310">
        <v>33</v>
      </c>
      <c r="AE94" s="310">
        <v>1344</v>
      </c>
      <c r="AF94" s="264">
        <v>215900</v>
      </c>
      <c r="AG94" s="310">
        <v>1159</v>
      </c>
      <c r="AH94" s="310">
        <v>24</v>
      </c>
      <c r="AI94" s="310">
        <v>1135</v>
      </c>
      <c r="AJ94" s="264">
        <v>164835</v>
      </c>
      <c r="AK94" s="310">
        <v>955</v>
      </c>
      <c r="AL94" s="310">
        <v>16</v>
      </c>
      <c r="AM94" s="310">
        <v>939</v>
      </c>
      <c r="AN94" s="264">
        <v>134505</v>
      </c>
      <c r="AO94" s="310">
        <f t="shared" si="3"/>
        <v>938</v>
      </c>
      <c r="AP94" s="310">
        <v>18</v>
      </c>
      <c r="AQ94" s="310">
        <v>920</v>
      </c>
      <c r="AR94" s="264">
        <v>98640</v>
      </c>
      <c r="AS94" s="310">
        <f t="shared" si="4"/>
        <v>560</v>
      </c>
      <c r="AT94" s="310">
        <v>9</v>
      </c>
      <c r="AU94" s="310">
        <v>551</v>
      </c>
      <c r="AV94" s="265">
        <f t="shared" si="5"/>
        <v>3001520</v>
      </c>
    </row>
    <row r="95" spans="2:48" ht="14.25" customHeight="1" x14ac:dyDescent="0.2">
      <c r="B95" s="110" t="s">
        <v>272</v>
      </c>
      <c r="C95" s="110" t="s">
        <v>354</v>
      </c>
      <c r="D95" s="84">
        <v>65440</v>
      </c>
      <c r="E95" s="310">
        <v>679</v>
      </c>
      <c r="F95" s="310"/>
      <c r="G95" s="310"/>
      <c r="H95" s="65">
        <v>120415</v>
      </c>
      <c r="I95" s="311">
        <v>633</v>
      </c>
      <c r="J95" s="311">
        <v>18</v>
      </c>
      <c r="K95" s="311">
        <v>615</v>
      </c>
      <c r="L95" s="264">
        <v>112650</v>
      </c>
      <c r="M95" s="310">
        <v>594</v>
      </c>
      <c r="N95" s="310">
        <v>14</v>
      </c>
      <c r="O95" s="310">
        <v>580</v>
      </c>
      <c r="P95" s="264">
        <v>100130</v>
      </c>
      <c r="Q95" s="310">
        <v>532</v>
      </c>
      <c r="R95" s="310">
        <v>12</v>
      </c>
      <c r="S95" s="310">
        <v>520</v>
      </c>
      <c r="T95" s="264">
        <v>87220</v>
      </c>
      <c r="U95" s="310">
        <v>479</v>
      </c>
      <c r="V95" s="310">
        <v>10</v>
      </c>
      <c r="W95" s="310">
        <v>469</v>
      </c>
      <c r="X95" s="264">
        <v>74700</v>
      </c>
      <c r="Y95" s="310">
        <v>422</v>
      </c>
      <c r="Z95" s="310">
        <v>10</v>
      </c>
      <c r="AA95" s="310">
        <v>412</v>
      </c>
      <c r="AB95" s="264">
        <v>63035</v>
      </c>
      <c r="AC95" s="310">
        <v>366</v>
      </c>
      <c r="AD95" s="310">
        <v>9</v>
      </c>
      <c r="AE95" s="310">
        <v>357</v>
      </c>
      <c r="AF95" s="264">
        <v>52695</v>
      </c>
      <c r="AG95" s="310">
        <v>297</v>
      </c>
      <c r="AH95" s="310">
        <v>7</v>
      </c>
      <c r="AI95" s="310">
        <v>290</v>
      </c>
      <c r="AJ95" s="264">
        <v>43515</v>
      </c>
      <c r="AK95" s="310">
        <v>236</v>
      </c>
      <c r="AL95" s="310">
        <v>6</v>
      </c>
      <c r="AM95" s="310">
        <v>230</v>
      </c>
      <c r="AN95" s="264">
        <v>36375</v>
      </c>
      <c r="AO95" s="310">
        <f t="shared" si="3"/>
        <v>236</v>
      </c>
      <c r="AP95" s="310">
        <v>7</v>
      </c>
      <c r="AQ95" s="310">
        <v>229</v>
      </c>
      <c r="AR95" s="264">
        <v>26550</v>
      </c>
      <c r="AS95" s="310">
        <f t="shared" si="4"/>
        <v>140</v>
      </c>
      <c r="AT95" s="310">
        <v>6</v>
      </c>
      <c r="AU95" s="310">
        <v>134</v>
      </c>
      <c r="AV95" s="265">
        <f t="shared" si="5"/>
        <v>782725</v>
      </c>
    </row>
    <row r="96" spans="2:48" ht="14.25" customHeight="1" x14ac:dyDescent="0.2">
      <c r="B96" s="110" t="s">
        <v>270</v>
      </c>
      <c r="C96" s="110" t="s">
        <v>355</v>
      </c>
      <c r="D96" s="84">
        <v>215150</v>
      </c>
      <c r="E96" s="310">
        <v>2191</v>
      </c>
      <c r="F96" s="310"/>
      <c r="G96" s="310"/>
      <c r="H96" s="65">
        <v>380390</v>
      </c>
      <c r="I96" s="311">
        <v>2010</v>
      </c>
      <c r="J96" s="311">
        <v>64</v>
      </c>
      <c r="K96" s="311">
        <v>1946</v>
      </c>
      <c r="L96" s="264">
        <v>347065</v>
      </c>
      <c r="M96" s="310">
        <v>1848</v>
      </c>
      <c r="N96" s="310">
        <v>52</v>
      </c>
      <c r="O96" s="310">
        <v>1796</v>
      </c>
      <c r="P96" s="264">
        <v>316365</v>
      </c>
      <c r="Q96" s="310">
        <v>1701</v>
      </c>
      <c r="R96" s="310">
        <v>48</v>
      </c>
      <c r="S96" s="310">
        <v>1653</v>
      </c>
      <c r="T96" s="264">
        <v>284705</v>
      </c>
      <c r="U96" s="310">
        <v>1526</v>
      </c>
      <c r="V96" s="310">
        <v>39</v>
      </c>
      <c r="W96" s="310">
        <v>1487</v>
      </c>
      <c r="X96" s="264">
        <v>246355</v>
      </c>
      <c r="Y96" s="310">
        <v>1345</v>
      </c>
      <c r="Z96" s="310">
        <v>39</v>
      </c>
      <c r="AA96" s="310">
        <v>1306</v>
      </c>
      <c r="AB96" s="264">
        <v>213325</v>
      </c>
      <c r="AC96" s="310">
        <v>1194</v>
      </c>
      <c r="AD96" s="310">
        <v>35</v>
      </c>
      <c r="AE96" s="310">
        <v>1159</v>
      </c>
      <c r="AF96" s="264">
        <v>191805</v>
      </c>
      <c r="AG96" s="310">
        <v>1007</v>
      </c>
      <c r="AH96" s="310">
        <v>30</v>
      </c>
      <c r="AI96" s="310">
        <v>977</v>
      </c>
      <c r="AJ96" s="264">
        <v>151620</v>
      </c>
      <c r="AK96" s="310">
        <v>805</v>
      </c>
      <c r="AL96" s="310">
        <v>24</v>
      </c>
      <c r="AM96" s="310">
        <v>781</v>
      </c>
      <c r="AN96" s="264">
        <v>169620</v>
      </c>
      <c r="AO96" s="310">
        <f t="shared" si="3"/>
        <v>970</v>
      </c>
      <c r="AP96" s="310">
        <v>15</v>
      </c>
      <c r="AQ96" s="310">
        <v>955</v>
      </c>
      <c r="AR96" s="264">
        <v>146010</v>
      </c>
      <c r="AS96" s="310">
        <f t="shared" si="4"/>
        <v>915</v>
      </c>
      <c r="AT96" s="310">
        <v>12</v>
      </c>
      <c r="AU96" s="310">
        <v>903</v>
      </c>
      <c r="AV96" s="265">
        <f t="shared" si="5"/>
        <v>2662410</v>
      </c>
    </row>
    <row r="97" spans="2:48" ht="14.25" customHeight="1" x14ac:dyDescent="0.2">
      <c r="B97" s="110" t="s">
        <v>274</v>
      </c>
      <c r="C97" s="110" t="s">
        <v>356</v>
      </c>
      <c r="D97" s="84">
        <v>994845</v>
      </c>
      <c r="E97" s="310">
        <v>7421</v>
      </c>
      <c r="F97" s="310"/>
      <c r="G97" s="310"/>
      <c r="H97" s="65">
        <v>1327550</v>
      </c>
      <c r="I97" s="311">
        <v>6925</v>
      </c>
      <c r="J97" s="311">
        <v>126</v>
      </c>
      <c r="K97" s="311">
        <v>6799</v>
      </c>
      <c r="L97" s="264">
        <v>1244500</v>
      </c>
      <c r="M97" s="310">
        <v>6464</v>
      </c>
      <c r="N97" s="310">
        <v>119</v>
      </c>
      <c r="O97" s="310">
        <v>6345</v>
      </c>
      <c r="P97" s="264">
        <v>944165</v>
      </c>
      <c r="Q97" s="310">
        <v>5949</v>
      </c>
      <c r="R97" s="310">
        <v>110</v>
      </c>
      <c r="S97" s="310">
        <v>5839</v>
      </c>
      <c r="T97" s="264">
        <v>1202610</v>
      </c>
      <c r="U97" s="310">
        <v>5428</v>
      </c>
      <c r="V97" s="310">
        <v>102</v>
      </c>
      <c r="W97" s="310">
        <v>5326</v>
      </c>
      <c r="X97" s="264">
        <v>864310</v>
      </c>
      <c r="Y97" s="310">
        <v>4926</v>
      </c>
      <c r="Z97" s="310">
        <v>113</v>
      </c>
      <c r="AA97" s="310">
        <v>4813</v>
      </c>
      <c r="AB97" s="264">
        <v>761510</v>
      </c>
      <c r="AC97" s="310">
        <v>4323</v>
      </c>
      <c r="AD97" s="310">
        <v>102</v>
      </c>
      <c r="AE97" s="310">
        <v>4221</v>
      </c>
      <c r="AF97" s="264">
        <v>703000</v>
      </c>
      <c r="AG97" s="310">
        <v>3830</v>
      </c>
      <c r="AH97" s="310">
        <v>89</v>
      </c>
      <c r="AI97" s="310">
        <v>3741</v>
      </c>
      <c r="AJ97" s="264">
        <v>592425</v>
      </c>
      <c r="AK97" s="310">
        <v>3346</v>
      </c>
      <c r="AL97" s="310">
        <v>82</v>
      </c>
      <c r="AM97" s="310">
        <v>3264</v>
      </c>
      <c r="AN97" s="264">
        <v>489185</v>
      </c>
      <c r="AO97" s="310">
        <f t="shared" si="3"/>
        <v>3256</v>
      </c>
      <c r="AP97" s="310">
        <v>80</v>
      </c>
      <c r="AQ97" s="310">
        <v>3176</v>
      </c>
      <c r="AR97" s="264">
        <v>389865</v>
      </c>
      <c r="AS97" s="310">
        <f t="shared" si="4"/>
        <v>2216</v>
      </c>
      <c r="AT97" s="310">
        <v>53</v>
      </c>
      <c r="AU97" s="310">
        <v>2163</v>
      </c>
      <c r="AV97" s="265">
        <f t="shared" si="5"/>
        <v>9513965</v>
      </c>
    </row>
    <row r="98" spans="2:48" ht="14.25" customHeight="1" x14ac:dyDescent="0.2">
      <c r="B98" s="110" t="s">
        <v>262</v>
      </c>
      <c r="C98" s="110" t="s">
        <v>357</v>
      </c>
      <c r="D98" s="84">
        <v>21140</v>
      </c>
      <c r="E98" s="310">
        <v>219</v>
      </c>
      <c r="F98" s="310"/>
      <c r="G98" s="310"/>
      <c r="H98" s="65">
        <v>38470</v>
      </c>
      <c r="I98" s="311">
        <v>193</v>
      </c>
      <c r="J98" s="311">
        <v>3</v>
      </c>
      <c r="K98" s="311">
        <v>190</v>
      </c>
      <c r="L98" s="264">
        <v>33055</v>
      </c>
      <c r="M98" s="310">
        <v>171</v>
      </c>
      <c r="N98" s="310">
        <v>5</v>
      </c>
      <c r="O98" s="310">
        <v>166</v>
      </c>
      <c r="P98" s="264">
        <v>28980</v>
      </c>
      <c r="Q98" s="310">
        <v>152</v>
      </c>
      <c r="R98" s="310">
        <v>5</v>
      </c>
      <c r="S98" s="310">
        <v>147</v>
      </c>
      <c r="T98" s="264">
        <v>26255</v>
      </c>
      <c r="U98" s="310">
        <v>140</v>
      </c>
      <c r="V98" s="310">
        <v>4</v>
      </c>
      <c r="W98" s="310">
        <v>136</v>
      </c>
      <c r="X98" s="264">
        <v>23265</v>
      </c>
      <c r="Y98" s="310">
        <v>127</v>
      </c>
      <c r="Z98" s="310">
        <v>6</v>
      </c>
      <c r="AA98" s="310">
        <v>121</v>
      </c>
      <c r="AB98" s="264">
        <v>20385</v>
      </c>
      <c r="AC98" s="310">
        <v>111</v>
      </c>
      <c r="AD98" s="310">
        <v>4</v>
      </c>
      <c r="AE98" s="310">
        <v>107</v>
      </c>
      <c r="AF98" s="264">
        <v>17640</v>
      </c>
      <c r="AG98" s="310">
        <v>92</v>
      </c>
      <c r="AH98" s="310">
        <v>6</v>
      </c>
      <c r="AI98" s="310">
        <v>86</v>
      </c>
      <c r="AJ98" s="264">
        <v>13545</v>
      </c>
      <c r="AK98" s="310">
        <v>70</v>
      </c>
      <c r="AL98" s="310">
        <v>4</v>
      </c>
      <c r="AM98" s="310">
        <v>66</v>
      </c>
      <c r="AN98" s="264">
        <v>11490</v>
      </c>
      <c r="AO98" s="310">
        <f t="shared" si="3"/>
        <v>0</v>
      </c>
      <c r="AP98" s="310">
        <v>0</v>
      </c>
      <c r="AQ98" s="310">
        <v>0</v>
      </c>
      <c r="AR98" s="264">
        <v>9695</v>
      </c>
      <c r="AS98" s="310">
        <f t="shared" si="4"/>
        <v>91</v>
      </c>
      <c r="AT98" s="310">
        <v>2</v>
      </c>
      <c r="AU98" s="310">
        <v>89</v>
      </c>
      <c r="AV98" s="265">
        <f t="shared" si="5"/>
        <v>243920</v>
      </c>
    </row>
    <row r="99" spans="2:48" ht="14.25" customHeight="1" x14ac:dyDescent="0.2">
      <c r="B99" s="110" t="s">
        <v>272</v>
      </c>
      <c r="C99" s="110" t="s">
        <v>358</v>
      </c>
      <c r="D99" s="84">
        <v>57895</v>
      </c>
      <c r="E99" s="310">
        <v>597</v>
      </c>
      <c r="F99" s="310"/>
      <c r="G99" s="310"/>
      <c r="H99" s="65">
        <v>108990</v>
      </c>
      <c r="I99" s="311">
        <v>564</v>
      </c>
      <c r="J99" s="311">
        <v>19</v>
      </c>
      <c r="K99" s="311">
        <v>545</v>
      </c>
      <c r="L99" s="264">
        <v>101350</v>
      </c>
      <c r="M99" s="310">
        <v>523</v>
      </c>
      <c r="N99" s="310">
        <v>16</v>
      </c>
      <c r="O99" s="310">
        <v>507</v>
      </c>
      <c r="P99" s="264">
        <v>88555</v>
      </c>
      <c r="Q99" s="310">
        <v>459</v>
      </c>
      <c r="R99" s="310">
        <v>10</v>
      </c>
      <c r="S99" s="310">
        <v>449</v>
      </c>
      <c r="T99" s="264">
        <v>77780</v>
      </c>
      <c r="U99" s="310">
        <v>413</v>
      </c>
      <c r="V99" s="310">
        <v>12</v>
      </c>
      <c r="W99" s="310">
        <v>401</v>
      </c>
      <c r="X99" s="264">
        <v>65470</v>
      </c>
      <c r="Y99" s="310">
        <v>366</v>
      </c>
      <c r="Z99" s="310">
        <v>11</v>
      </c>
      <c r="AA99" s="310">
        <v>355</v>
      </c>
      <c r="AB99" s="264">
        <v>54525</v>
      </c>
      <c r="AC99" s="310">
        <v>309</v>
      </c>
      <c r="AD99" s="310">
        <v>10</v>
      </c>
      <c r="AE99" s="310">
        <v>299</v>
      </c>
      <c r="AF99" s="264">
        <v>46560</v>
      </c>
      <c r="AG99" s="310">
        <v>263</v>
      </c>
      <c r="AH99" s="310">
        <v>8</v>
      </c>
      <c r="AI99" s="310">
        <v>255</v>
      </c>
      <c r="AJ99" s="264">
        <v>39660</v>
      </c>
      <c r="AK99" s="310">
        <v>212</v>
      </c>
      <c r="AL99" s="310">
        <v>8</v>
      </c>
      <c r="AM99" s="310">
        <v>204</v>
      </c>
      <c r="AN99" s="264">
        <v>30600</v>
      </c>
      <c r="AO99" s="310">
        <f t="shared" si="3"/>
        <v>209</v>
      </c>
      <c r="AP99" s="310">
        <v>9</v>
      </c>
      <c r="AQ99" s="310">
        <v>200</v>
      </c>
      <c r="AR99" s="264">
        <v>22875</v>
      </c>
      <c r="AS99" s="310">
        <f t="shared" si="4"/>
        <v>127</v>
      </c>
      <c r="AT99" s="310">
        <v>5</v>
      </c>
      <c r="AU99" s="310">
        <v>122</v>
      </c>
      <c r="AV99" s="265">
        <f t="shared" si="5"/>
        <v>694260</v>
      </c>
    </row>
    <row r="100" spans="2:48" ht="14.25" customHeight="1" x14ac:dyDescent="0.2">
      <c r="B100" s="110" t="s">
        <v>318</v>
      </c>
      <c r="C100" s="110" t="s">
        <v>359</v>
      </c>
      <c r="D100" s="84">
        <v>37885</v>
      </c>
      <c r="E100" s="310">
        <v>389</v>
      </c>
      <c r="F100" s="310"/>
      <c r="G100" s="310"/>
      <c r="H100" s="65">
        <v>70675</v>
      </c>
      <c r="I100" s="311">
        <v>386</v>
      </c>
      <c r="J100" s="311">
        <v>4</v>
      </c>
      <c r="K100" s="311">
        <v>382</v>
      </c>
      <c r="L100" s="264">
        <v>67675</v>
      </c>
      <c r="M100" s="310">
        <v>357</v>
      </c>
      <c r="N100" s="310">
        <v>5</v>
      </c>
      <c r="O100" s="310">
        <v>352</v>
      </c>
      <c r="P100" s="264">
        <v>61360</v>
      </c>
      <c r="Q100" s="310">
        <v>332</v>
      </c>
      <c r="R100" s="310">
        <v>2</v>
      </c>
      <c r="S100" s="310">
        <v>330</v>
      </c>
      <c r="T100" s="264">
        <v>54805</v>
      </c>
      <c r="U100" s="310">
        <v>293</v>
      </c>
      <c r="V100" s="310">
        <v>3</v>
      </c>
      <c r="W100" s="310">
        <v>290</v>
      </c>
      <c r="X100" s="264">
        <v>47295</v>
      </c>
      <c r="Y100" s="310">
        <v>261</v>
      </c>
      <c r="Z100" s="310">
        <v>2</v>
      </c>
      <c r="AA100" s="310">
        <v>259</v>
      </c>
      <c r="AB100" s="264">
        <v>38340</v>
      </c>
      <c r="AC100" s="310">
        <v>218</v>
      </c>
      <c r="AD100" s="310">
        <v>4</v>
      </c>
      <c r="AE100" s="310">
        <v>214</v>
      </c>
      <c r="AF100" s="264">
        <v>32540</v>
      </c>
      <c r="AG100" s="310">
        <v>179</v>
      </c>
      <c r="AH100" s="310">
        <v>4</v>
      </c>
      <c r="AI100" s="310">
        <v>175</v>
      </c>
      <c r="AJ100" s="264">
        <v>25350</v>
      </c>
      <c r="AK100" s="310">
        <v>147</v>
      </c>
      <c r="AL100" s="310">
        <v>4</v>
      </c>
      <c r="AM100" s="310">
        <v>143</v>
      </c>
      <c r="AN100" s="264">
        <v>21480</v>
      </c>
      <c r="AO100" s="310">
        <f t="shared" si="3"/>
        <v>146</v>
      </c>
      <c r="AP100" s="310">
        <v>4</v>
      </c>
      <c r="AQ100" s="310">
        <v>142</v>
      </c>
      <c r="AR100" s="264">
        <v>16305</v>
      </c>
      <c r="AS100" s="310">
        <f t="shared" si="4"/>
        <v>94</v>
      </c>
      <c r="AT100" s="310">
        <v>3</v>
      </c>
      <c r="AU100" s="310">
        <v>91</v>
      </c>
      <c r="AV100" s="265">
        <f t="shared" si="5"/>
        <v>473710</v>
      </c>
    </row>
    <row r="101" spans="2:48" ht="14.25" customHeight="1" x14ac:dyDescent="0.2">
      <c r="B101" s="110" t="s">
        <v>298</v>
      </c>
      <c r="C101" s="110" t="s">
        <v>360</v>
      </c>
      <c r="D101" s="84">
        <v>122995</v>
      </c>
      <c r="E101" s="310">
        <v>1266</v>
      </c>
      <c r="F101" s="310"/>
      <c r="G101" s="310"/>
      <c r="H101" s="65">
        <v>226835</v>
      </c>
      <c r="I101" s="311">
        <v>1151</v>
      </c>
      <c r="J101" s="311">
        <v>31</v>
      </c>
      <c r="K101" s="311">
        <v>1120</v>
      </c>
      <c r="L101" s="264">
        <v>203915</v>
      </c>
      <c r="M101" s="310">
        <v>1043</v>
      </c>
      <c r="N101" s="310">
        <v>28</v>
      </c>
      <c r="O101" s="310">
        <v>1015</v>
      </c>
      <c r="P101" s="264">
        <v>180120</v>
      </c>
      <c r="Q101" s="310">
        <v>943</v>
      </c>
      <c r="R101" s="310">
        <v>30</v>
      </c>
      <c r="S101" s="310">
        <v>913</v>
      </c>
      <c r="T101" s="264">
        <v>163885</v>
      </c>
      <c r="U101" s="310">
        <v>862</v>
      </c>
      <c r="V101" s="310">
        <v>23</v>
      </c>
      <c r="W101" s="310">
        <v>839</v>
      </c>
      <c r="X101" s="264">
        <v>139060</v>
      </c>
      <c r="Y101" s="310">
        <v>783</v>
      </c>
      <c r="Z101" s="310">
        <v>16</v>
      </c>
      <c r="AA101" s="310">
        <v>767</v>
      </c>
      <c r="AB101" s="264">
        <v>119640</v>
      </c>
      <c r="AC101" s="310">
        <v>703</v>
      </c>
      <c r="AD101" s="310">
        <v>18</v>
      </c>
      <c r="AE101" s="310">
        <v>685</v>
      </c>
      <c r="AF101" s="264">
        <v>110190</v>
      </c>
      <c r="AG101" s="310">
        <v>609</v>
      </c>
      <c r="AH101" s="310">
        <v>15</v>
      </c>
      <c r="AI101" s="310">
        <v>594</v>
      </c>
      <c r="AJ101" s="264">
        <v>92075</v>
      </c>
      <c r="AK101" s="310">
        <v>517</v>
      </c>
      <c r="AL101" s="310">
        <v>19</v>
      </c>
      <c r="AM101" s="310">
        <v>498</v>
      </c>
      <c r="AN101" s="264">
        <v>79290</v>
      </c>
      <c r="AO101" s="310">
        <f t="shared" si="3"/>
        <v>509</v>
      </c>
      <c r="AP101" s="310">
        <v>19</v>
      </c>
      <c r="AQ101" s="310">
        <v>490</v>
      </c>
      <c r="AR101" s="264">
        <v>63605</v>
      </c>
      <c r="AS101" s="310">
        <f t="shared" si="4"/>
        <v>541</v>
      </c>
      <c r="AT101" s="310">
        <v>16</v>
      </c>
      <c r="AU101" s="310">
        <v>525</v>
      </c>
      <c r="AV101" s="265">
        <f t="shared" si="5"/>
        <v>1501610</v>
      </c>
    </row>
    <row r="102" spans="2:48" ht="14.25" customHeight="1" x14ac:dyDescent="0.2">
      <c r="B102" s="110" t="s">
        <v>318</v>
      </c>
      <c r="C102" s="110" t="s">
        <v>361</v>
      </c>
      <c r="D102" s="84">
        <v>68330</v>
      </c>
      <c r="E102" s="310">
        <v>705</v>
      </c>
      <c r="F102" s="310"/>
      <c r="G102" s="310"/>
      <c r="H102" s="65">
        <v>130075</v>
      </c>
      <c r="I102" s="311">
        <v>672</v>
      </c>
      <c r="J102" s="311">
        <v>14</v>
      </c>
      <c r="K102" s="311">
        <v>658</v>
      </c>
      <c r="L102" s="264">
        <v>121340</v>
      </c>
      <c r="M102" s="310">
        <v>631</v>
      </c>
      <c r="N102" s="310">
        <v>12</v>
      </c>
      <c r="O102" s="310">
        <v>619</v>
      </c>
      <c r="P102" s="264">
        <v>111070</v>
      </c>
      <c r="Q102" s="310">
        <v>579</v>
      </c>
      <c r="R102" s="310">
        <v>11</v>
      </c>
      <c r="S102" s="310">
        <v>568</v>
      </c>
      <c r="T102" s="264">
        <v>98265</v>
      </c>
      <c r="U102" s="310">
        <v>529</v>
      </c>
      <c r="V102" s="310">
        <v>9</v>
      </c>
      <c r="W102" s="310">
        <v>520</v>
      </c>
      <c r="X102" s="264">
        <v>85710</v>
      </c>
      <c r="Y102" s="310">
        <v>469</v>
      </c>
      <c r="Z102" s="310">
        <v>8</v>
      </c>
      <c r="AA102" s="310">
        <v>461</v>
      </c>
      <c r="AB102" s="264">
        <v>74690</v>
      </c>
      <c r="AC102" s="310">
        <v>420</v>
      </c>
      <c r="AD102" s="310">
        <v>9</v>
      </c>
      <c r="AE102" s="310">
        <v>411</v>
      </c>
      <c r="AF102" s="264">
        <v>62640</v>
      </c>
      <c r="AG102" s="310">
        <v>332</v>
      </c>
      <c r="AH102" s="310">
        <v>8</v>
      </c>
      <c r="AI102" s="310">
        <v>324</v>
      </c>
      <c r="AJ102" s="264">
        <v>47145</v>
      </c>
      <c r="AK102" s="310">
        <v>252</v>
      </c>
      <c r="AL102" s="310">
        <v>6</v>
      </c>
      <c r="AM102" s="310">
        <v>246</v>
      </c>
      <c r="AN102" s="264">
        <v>33960</v>
      </c>
      <c r="AO102" s="310">
        <f t="shared" si="3"/>
        <v>267</v>
      </c>
      <c r="AP102" s="310">
        <v>5</v>
      </c>
      <c r="AQ102" s="310">
        <v>262</v>
      </c>
      <c r="AR102" s="264">
        <v>27930</v>
      </c>
      <c r="AS102" s="310">
        <f t="shared" si="4"/>
        <v>190</v>
      </c>
      <c r="AT102" s="310">
        <v>2</v>
      </c>
      <c r="AU102" s="310">
        <v>188</v>
      </c>
      <c r="AV102" s="265">
        <f t="shared" si="5"/>
        <v>861155</v>
      </c>
    </row>
    <row r="103" spans="2:48" ht="14.25" customHeight="1" x14ac:dyDescent="0.2">
      <c r="B103" s="110" t="s">
        <v>274</v>
      </c>
      <c r="C103" s="110" t="s">
        <v>362</v>
      </c>
      <c r="D103" s="84">
        <v>123020</v>
      </c>
      <c r="E103" s="310">
        <v>941</v>
      </c>
      <c r="F103" s="310"/>
      <c r="G103" s="310"/>
      <c r="H103" s="65">
        <v>170110</v>
      </c>
      <c r="I103" s="311">
        <v>871</v>
      </c>
      <c r="J103" s="311">
        <v>15</v>
      </c>
      <c r="K103" s="311">
        <v>856</v>
      </c>
      <c r="L103" s="264">
        <v>157965</v>
      </c>
      <c r="M103" s="310">
        <v>831</v>
      </c>
      <c r="N103" s="310">
        <v>11</v>
      </c>
      <c r="O103" s="310">
        <v>820</v>
      </c>
      <c r="P103" s="264">
        <v>144520</v>
      </c>
      <c r="Q103" s="310">
        <v>775</v>
      </c>
      <c r="R103" s="310">
        <v>10</v>
      </c>
      <c r="S103" s="310">
        <v>765</v>
      </c>
      <c r="T103" s="264">
        <v>131790</v>
      </c>
      <c r="U103" s="310">
        <v>716</v>
      </c>
      <c r="V103" s="310">
        <v>10</v>
      </c>
      <c r="W103" s="310">
        <v>706</v>
      </c>
      <c r="X103" s="264">
        <v>116685</v>
      </c>
      <c r="Y103" s="310">
        <v>658</v>
      </c>
      <c r="Z103" s="310">
        <v>11</v>
      </c>
      <c r="AA103" s="310">
        <v>647</v>
      </c>
      <c r="AB103" s="264">
        <v>102085</v>
      </c>
      <c r="AC103" s="310">
        <v>569</v>
      </c>
      <c r="AD103" s="310">
        <v>9</v>
      </c>
      <c r="AE103" s="310">
        <v>560</v>
      </c>
      <c r="AF103" s="264">
        <v>89815</v>
      </c>
      <c r="AG103" s="310">
        <v>498</v>
      </c>
      <c r="AH103" s="310">
        <v>7</v>
      </c>
      <c r="AI103" s="310">
        <v>491</v>
      </c>
      <c r="AJ103" s="264">
        <v>72225</v>
      </c>
      <c r="AK103" s="310">
        <v>397</v>
      </c>
      <c r="AL103" s="310">
        <v>6</v>
      </c>
      <c r="AM103" s="310">
        <v>391</v>
      </c>
      <c r="AN103" s="264">
        <v>57690</v>
      </c>
      <c r="AO103" s="310">
        <f t="shared" si="3"/>
        <v>394</v>
      </c>
      <c r="AP103" s="310">
        <v>8</v>
      </c>
      <c r="AQ103" s="310">
        <v>386</v>
      </c>
      <c r="AR103" s="264">
        <v>42270</v>
      </c>
      <c r="AS103" s="310">
        <f t="shared" si="4"/>
        <v>236</v>
      </c>
      <c r="AT103" s="310">
        <v>5</v>
      </c>
      <c r="AU103" s="310">
        <v>231</v>
      </c>
      <c r="AV103" s="265">
        <f t="shared" si="5"/>
        <v>1208175</v>
      </c>
    </row>
    <row r="104" spans="2:48" ht="14.25" customHeight="1" x14ac:dyDescent="0.2">
      <c r="B104" s="110" t="s">
        <v>307</v>
      </c>
      <c r="C104" s="110" t="s">
        <v>363</v>
      </c>
      <c r="D104" s="84">
        <v>60695</v>
      </c>
      <c r="E104" s="310">
        <v>461</v>
      </c>
      <c r="F104" s="310"/>
      <c r="G104" s="310"/>
      <c r="H104" s="65">
        <v>77700</v>
      </c>
      <c r="I104" s="311">
        <v>415</v>
      </c>
      <c r="J104" s="311">
        <v>15</v>
      </c>
      <c r="K104" s="311">
        <v>400</v>
      </c>
      <c r="L104" s="264">
        <v>69505</v>
      </c>
      <c r="M104" s="310">
        <v>377</v>
      </c>
      <c r="N104" s="310">
        <v>13</v>
      </c>
      <c r="O104" s="310">
        <v>364</v>
      </c>
      <c r="P104" s="264">
        <v>61845</v>
      </c>
      <c r="Q104" s="310">
        <v>343</v>
      </c>
      <c r="R104" s="310">
        <v>10</v>
      </c>
      <c r="S104" s="310">
        <v>333</v>
      </c>
      <c r="T104" s="264">
        <v>58190</v>
      </c>
      <c r="U104" s="310">
        <v>311</v>
      </c>
      <c r="V104" s="310">
        <v>9</v>
      </c>
      <c r="W104" s="310">
        <v>302</v>
      </c>
      <c r="X104" s="264">
        <v>49005</v>
      </c>
      <c r="Y104" s="310">
        <v>278</v>
      </c>
      <c r="Z104" s="310">
        <v>8</v>
      </c>
      <c r="AA104" s="310">
        <v>270</v>
      </c>
      <c r="AB104" s="264">
        <v>42390</v>
      </c>
      <c r="AC104" s="310">
        <v>247</v>
      </c>
      <c r="AD104" s="310">
        <v>6</v>
      </c>
      <c r="AE104" s="310">
        <v>241</v>
      </c>
      <c r="AF104" s="264">
        <v>40950</v>
      </c>
      <c r="AG104" s="310">
        <v>224</v>
      </c>
      <c r="AH104" s="310">
        <v>7</v>
      </c>
      <c r="AI104" s="310">
        <v>217</v>
      </c>
      <c r="AJ104" s="264">
        <v>32910</v>
      </c>
      <c r="AK104" s="310">
        <v>176</v>
      </c>
      <c r="AL104" s="310">
        <v>6</v>
      </c>
      <c r="AM104" s="310">
        <v>170</v>
      </c>
      <c r="AN104" s="264">
        <v>25005</v>
      </c>
      <c r="AO104" s="310">
        <f t="shared" si="3"/>
        <v>176</v>
      </c>
      <c r="AP104" s="310">
        <v>5</v>
      </c>
      <c r="AQ104" s="310">
        <v>171</v>
      </c>
      <c r="AR104" s="264">
        <v>17955</v>
      </c>
      <c r="AS104" s="310">
        <f t="shared" si="4"/>
        <v>107</v>
      </c>
      <c r="AT104" s="310">
        <v>5</v>
      </c>
      <c r="AU104" s="310">
        <v>102</v>
      </c>
      <c r="AV104" s="265">
        <f t="shared" si="5"/>
        <v>536150</v>
      </c>
    </row>
    <row r="105" spans="2:48" ht="14.25" customHeight="1" x14ac:dyDescent="0.2">
      <c r="B105" s="110" t="s">
        <v>262</v>
      </c>
      <c r="C105" s="110" t="s">
        <v>364</v>
      </c>
      <c r="D105" s="84">
        <v>87145</v>
      </c>
      <c r="E105" s="310">
        <v>673</v>
      </c>
      <c r="F105" s="310"/>
      <c r="G105" s="310"/>
      <c r="H105" s="65">
        <v>117425</v>
      </c>
      <c r="I105" s="311">
        <v>619</v>
      </c>
      <c r="J105" s="311">
        <v>7</v>
      </c>
      <c r="K105" s="311">
        <v>612</v>
      </c>
      <c r="L105" s="264">
        <v>108100</v>
      </c>
      <c r="M105" s="310">
        <v>567</v>
      </c>
      <c r="N105" s="310">
        <v>10</v>
      </c>
      <c r="O105" s="310">
        <v>557</v>
      </c>
      <c r="P105" s="264">
        <v>81045</v>
      </c>
      <c r="Q105" s="310">
        <v>517</v>
      </c>
      <c r="R105" s="310">
        <v>11</v>
      </c>
      <c r="S105" s="310">
        <v>506</v>
      </c>
      <c r="T105" s="264">
        <v>102100</v>
      </c>
      <c r="U105" s="310">
        <v>469</v>
      </c>
      <c r="V105" s="310">
        <v>10</v>
      </c>
      <c r="W105" s="310">
        <v>459</v>
      </c>
      <c r="X105" s="264">
        <v>75160</v>
      </c>
      <c r="Y105" s="310">
        <v>421</v>
      </c>
      <c r="Z105" s="310">
        <v>13</v>
      </c>
      <c r="AA105" s="310">
        <v>408</v>
      </c>
      <c r="AB105" s="264">
        <v>66245</v>
      </c>
      <c r="AC105" s="310">
        <v>370</v>
      </c>
      <c r="AD105" s="310">
        <v>7</v>
      </c>
      <c r="AE105" s="310">
        <v>363</v>
      </c>
      <c r="AF105" s="264">
        <v>58245</v>
      </c>
      <c r="AG105" s="310">
        <v>317</v>
      </c>
      <c r="AH105" s="310">
        <v>6</v>
      </c>
      <c r="AI105" s="310">
        <v>311</v>
      </c>
      <c r="AJ105" s="264">
        <v>50445</v>
      </c>
      <c r="AK105" s="310">
        <v>277</v>
      </c>
      <c r="AL105" s="310">
        <v>6</v>
      </c>
      <c r="AM105" s="310">
        <v>271</v>
      </c>
      <c r="AN105" s="264">
        <v>40995</v>
      </c>
      <c r="AO105" s="310">
        <f t="shared" si="3"/>
        <v>276</v>
      </c>
      <c r="AP105" s="310">
        <v>6</v>
      </c>
      <c r="AQ105" s="310">
        <v>270</v>
      </c>
      <c r="AR105" s="264">
        <v>29175</v>
      </c>
      <c r="AS105" s="310">
        <f t="shared" si="4"/>
        <v>154</v>
      </c>
      <c r="AT105" s="310">
        <v>4</v>
      </c>
      <c r="AU105" s="310">
        <v>150</v>
      </c>
      <c r="AV105" s="265">
        <f t="shared" si="5"/>
        <v>816080</v>
      </c>
    </row>
    <row r="106" spans="2:48" ht="14.25" customHeight="1" x14ac:dyDescent="0.2">
      <c r="B106" s="110" t="s">
        <v>298</v>
      </c>
      <c r="C106" s="110" t="s">
        <v>365</v>
      </c>
      <c r="D106" s="84">
        <v>66480</v>
      </c>
      <c r="E106" s="310">
        <v>510</v>
      </c>
      <c r="F106" s="310"/>
      <c r="G106" s="310"/>
      <c r="H106" s="65">
        <v>94300</v>
      </c>
      <c r="I106" s="311">
        <v>474</v>
      </c>
      <c r="J106" s="311">
        <v>8</v>
      </c>
      <c r="K106" s="311">
        <v>466</v>
      </c>
      <c r="L106" s="264">
        <v>88595</v>
      </c>
      <c r="M106" s="310">
        <v>448</v>
      </c>
      <c r="N106" s="310">
        <v>16</v>
      </c>
      <c r="O106" s="310">
        <v>432</v>
      </c>
      <c r="P106" s="264">
        <v>67700</v>
      </c>
      <c r="Q106" s="310">
        <v>418</v>
      </c>
      <c r="R106" s="310">
        <v>15</v>
      </c>
      <c r="S106" s="310">
        <v>403</v>
      </c>
      <c r="T106" s="264">
        <v>86315</v>
      </c>
      <c r="U106" s="310">
        <v>384</v>
      </c>
      <c r="V106" s="310">
        <v>16</v>
      </c>
      <c r="W106" s="310">
        <v>368</v>
      </c>
      <c r="X106" s="264">
        <v>61395</v>
      </c>
      <c r="Y106" s="310">
        <v>340</v>
      </c>
      <c r="Z106" s="310">
        <v>14</v>
      </c>
      <c r="AA106" s="310">
        <v>326</v>
      </c>
      <c r="AB106" s="264">
        <v>52705</v>
      </c>
      <c r="AC106" s="310">
        <v>314</v>
      </c>
      <c r="AD106" s="310">
        <v>15</v>
      </c>
      <c r="AE106" s="310">
        <v>299</v>
      </c>
      <c r="AF106" s="264">
        <v>51015</v>
      </c>
      <c r="AG106" s="310">
        <v>276</v>
      </c>
      <c r="AH106" s="310">
        <v>15</v>
      </c>
      <c r="AI106" s="310">
        <v>261</v>
      </c>
      <c r="AJ106" s="264">
        <v>41370</v>
      </c>
      <c r="AK106" s="310">
        <v>231</v>
      </c>
      <c r="AL106" s="310">
        <v>10</v>
      </c>
      <c r="AM106" s="310">
        <v>221</v>
      </c>
      <c r="AN106" s="264">
        <v>33570</v>
      </c>
      <c r="AO106" s="310">
        <f t="shared" si="3"/>
        <v>229</v>
      </c>
      <c r="AP106" s="310">
        <v>10</v>
      </c>
      <c r="AQ106" s="310">
        <v>219</v>
      </c>
      <c r="AR106" s="264">
        <v>25840</v>
      </c>
      <c r="AS106" s="310">
        <f t="shared" si="4"/>
        <v>291</v>
      </c>
      <c r="AT106" s="310">
        <v>11</v>
      </c>
      <c r="AU106" s="310">
        <v>280</v>
      </c>
      <c r="AV106" s="265">
        <f t="shared" si="5"/>
        <v>669285</v>
      </c>
    </row>
    <row r="107" spans="2:48" ht="14.25" customHeight="1" x14ac:dyDescent="0.2">
      <c r="B107" s="110" t="s">
        <v>272</v>
      </c>
      <c r="C107" s="110" t="s">
        <v>366</v>
      </c>
      <c r="D107" s="84">
        <v>13035</v>
      </c>
      <c r="E107" s="310">
        <v>135</v>
      </c>
      <c r="F107" s="310"/>
      <c r="G107" s="310"/>
      <c r="H107" s="65">
        <v>23085</v>
      </c>
      <c r="I107" s="311">
        <v>119</v>
      </c>
      <c r="J107" s="311">
        <v>1</v>
      </c>
      <c r="K107" s="311">
        <v>118</v>
      </c>
      <c r="L107" s="264">
        <v>20660</v>
      </c>
      <c r="M107" s="310">
        <v>109</v>
      </c>
      <c r="N107" s="310">
        <v>1</v>
      </c>
      <c r="O107" s="310">
        <v>108</v>
      </c>
      <c r="P107" s="264">
        <v>18750</v>
      </c>
      <c r="Q107" s="310">
        <v>100</v>
      </c>
      <c r="R107" s="310">
        <v>2</v>
      </c>
      <c r="S107" s="310">
        <v>98</v>
      </c>
      <c r="T107" s="264">
        <v>16445</v>
      </c>
      <c r="U107" s="310">
        <v>87</v>
      </c>
      <c r="V107" s="310">
        <v>2</v>
      </c>
      <c r="W107" s="310">
        <v>85</v>
      </c>
      <c r="X107" s="264">
        <v>14475</v>
      </c>
      <c r="Y107" s="310">
        <v>79</v>
      </c>
      <c r="Z107" s="310">
        <v>2</v>
      </c>
      <c r="AA107" s="310">
        <v>77</v>
      </c>
      <c r="AB107" s="264">
        <v>12540</v>
      </c>
      <c r="AC107" s="310">
        <v>67</v>
      </c>
      <c r="AD107" s="310">
        <v>3</v>
      </c>
      <c r="AE107" s="310">
        <v>64</v>
      </c>
      <c r="AF107" s="264">
        <v>11175</v>
      </c>
      <c r="AG107" s="310">
        <v>61</v>
      </c>
      <c r="AH107" s="310">
        <v>2</v>
      </c>
      <c r="AI107" s="310">
        <v>59</v>
      </c>
      <c r="AJ107" s="264">
        <v>9135</v>
      </c>
      <c r="AK107" s="310">
        <v>50</v>
      </c>
      <c r="AL107" s="310">
        <v>1</v>
      </c>
      <c r="AM107" s="310">
        <v>49</v>
      </c>
      <c r="AN107" s="264">
        <v>7260</v>
      </c>
      <c r="AO107" s="310">
        <f t="shared" si="3"/>
        <v>50</v>
      </c>
      <c r="AP107" s="310">
        <v>1</v>
      </c>
      <c r="AQ107" s="310">
        <v>49</v>
      </c>
      <c r="AR107" s="264">
        <v>4365</v>
      </c>
      <c r="AS107" s="310">
        <f t="shared" si="4"/>
        <v>21</v>
      </c>
      <c r="AT107" s="310">
        <v>0</v>
      </c>
      <c r="AU107" s="310">
        <v>21</v>
      </c>
      <c r="AV107" s="265">
        <f t="shared" si="5"/>
        <v>150925</v>
      </c>
    </row>
    <row r="108" spans="2:48" ht="14.25" customHeight="1" x14ac:dyDescent="0.2">
      <c r="B108" s="110" t="s">
        <v>298</v>
      </c>
      <c r="C108" s="110" t="s">
        <v>367</v>
      </c>
      <c r="D108" s="84">
        <v>52120</v>
      </c>
      <c r="E108" s="310">
        <v>537</v>
      </c>
      <c r="F108" s="310"/>
      <c r="G108" s="310"/>
      <c r="H108" s="65">
        <v>94320</v>
      </c>
      <c r="I108" s="311">
        <v>496</v>
      </c>
      <c r="J108" s="311">
        <v>24</v>
      </c>
      <c r="K108" s="311">
        <v>472</v>
      </c>
      <c r="L108" s="264">
        <v>85415</v>
      </c>
      <c r="M108" s="310">
        <v>451</v>
      </c>
      <c r="N108" s="310">
        <v>17</v>
      </c>
      <c r="O108" s="310">
        <v>434</v>
      </c>
      <c r="P108" s="264">
        <v>76040</v>
      </c>
      <c r="Q108" s="310">
        <v>400</v>
      </c>
      <c r="R108" s="310">
        <v>15</v>
      </c>
      <c r="S108" s="310">
        <v>385</v>
      </c>
      <c r="T108" s="264">
        <v>67415</v>
      </c>
      <c r="U108" s="310">
        <v>360</v>
      </c>
      <c r="V108" s="310">
        <v>12</v>
      </c>
      <c r="W108" s="310">
        <v>348</v>
      </c>
      <c r="X108" s="264">
        <v>56370</v>
      </c>
      <c r="Y108" s="310">
        <v>318</v>
      </c>
      <c r="Z108" s="310">
        <v>13</v>
      </c>
      <c r="AA108" s="310">
        <v>305</v>
      </c>
      <c r="AB108" s="264">
        <v>46865</v>
      </c>
      <c r="AC108" s="310">
        <v>306</v>
      </c>
      <c r="AD108" s="310">
        <v>15</v>
      </c>
      <c r="AE108" s="310">
        <v>291</v>
      </c>
      <c r="AF108" s="264">
        <v>43680</v>
      </c>
      <c r="AG108" s="310">
        <v>249</v>
      </c>
      <c r="AH108" s="310">
        <v>11</v>
      </c>
      <c r="AI108" s="310">
        <v>238</v>
      </c>
      <c r="AJ108" s="264">
        <v>34260</v>
      </c>
      <c r="AK108" s="310">
        <v>185</v>
      </c>
      <c r="AL108" s="310">
        <v>8</v>
      </c>
      <c r="AM108" s="310">
        <v>177</v>
      </c>
      <c r="AN108" s="264">
        <v>29415</v>
      </c>
      <c r="AO108" s="310">
        <f t="shared" si="3"/>
        <v>182</v>
      </c>
      <c r="AP108" s="310">
        <v>8</v>
      </c>
      <c r="AQ108" s="310">
        <v>174</v>
      </c>
      <c r="AR108" s="264">
        <v>22375</v>
      </c>
      <c r="AS108" s="310">
        <f t="shared" si="4"/>
        <v>175</v>
      </c>
      <c r="AT108" s="310">
        <v>8</v>
      </c>
      <c r="AU108" s="310">
        <v>167</v>
      </c>
      <c r="AV108" s="265">
        <f t="shared" si="5"/>
        <v>608275</v>
      </c>
    </row>
    <row r="109" spans="2:48" ht="14.25" customHeight="1" x14ac:dyDescent="0.2">
      <c r="B109" s="110" t="s">
        <v>290</v>
      </c>
      <c r="C109" s="110" t="s">
        <v>368</v>
      </c>
      <c r="D109" s="84">
        <v>106530</v>
      </c>
      <c r="E109" s="310">
        <v>810</v>
      </c>
      <c r="F109" s="310"/>
      <c r="G109" s="310"/>
      <c r="H109" s="65">
        <v>152375</v>
      </c>
      <c r="I109" s="311">
        <v>770</v>
      </c>
      <c r="J109" s="311">
        <v>7</v>
      </c>
      <c r="K109" s="311">
        <v>763</v>
      </c>
      <c r="L109" s="264">
        <v>139575</v>
      </c>
      <c r="M109" s="310">
        <v>727</v>
      </c>
      <c r="N109" s="310">
        <v>6</v>
      </c>
      <c r="O109" s="310">
        <v>721</v>
      </c>
      <c r="P109" s="264">
        <v>127315</v>
      </c>
      <c r="Q109" s="310">
        <v>674</v>
      </c>
      <c r="R109" s="310">
        <v>8</v>
      </c>
      <c r="S109" s="310">
        <v>666</v>
      </c>
      <c r="T109" s="264">
        <v>114115</v>
      </c>
      <c r="U109" s="310">
        <v>603</v>
      </c>
      <c r="V109" s="310">
        <v>6</v>
      </c>
      <c r="W109" s="310">
        <v>597</v>
      </c>
      <c r="X109" s="264">
        <v>97375</v>
      </c>
      <c r="Y109" s="310">
        <v>554</v>
      </c>
      <c r="Z109" s="310">
        <v>6</v>
      </c>
      <c r="AA109" s="310">
        <v>548</v>
      </c>
      <c r="AB109" s="264">
        <v>88335</v>
      </c>
      <c r="AC109" s="310">
        <v>496</v>
      </c>
      <c r="AD109" s="310">
        <v>7</v>
      </c>
      <c r="AE109" s="310">
        <v>489</v>
      </c>
      <c r="AF109" s="264">
        <v>78825</v>
      </c>
      <c r="AG109" s="310">
        <v>434</v>
      </c>
      <c r="AH109" s="310">
        <v>6</v>
      </c>
      <c r="AI109" s="310">
        <v>428</v>
      </c>
      <c r="AJ109" s="264">
        <v>62055</v>
      </c>
      <c r="AK109" s="310">
        <v>356</v>
      </c>
      <c r="AL109" s="310">
        <v>5</v>
      </c>
      <c r="AM109" s="310">
        <v>351</v>
      </c>
      <c r="AN109" s="264">
        <v>52515</v>
      </c>
      <c r="AO109" s="310">
        <f t="shared" si="3"/>
        <v>348</v>
      </c>
      <c r="AP109" s="310">
        <v>3</v>
      </c>
      <c r="AQ109" s="310">
        <v>345</v>
      </c>
      <c r="AR109" s="264">
        <v>37785</v>
      </c>
      <c r="AS109" s="310">
        <f t="shared" si="4"/>
        <v>210</v>
      </c>
      <c r="AT109" s="310">
        <v>6</v>
      </c>
      <c r="AU109" s="310">
        <v>204</v>
      </c>
      <c r="AV109" s="265">
        <f t="shared" si="5"/>
        <v>1056800</v>
      </c>
    </row>
    <row r="110" spans="2:48" ht="14.25" customHeight="1" x14ac:dyDescent="0.2">
      <c r="B110" s="110" t="s">
        <v>287</v>
      </c>
      <c r="C110" s="110" t="s">
        <v>369</v>
      </c>
      <c r="D110" s="84">
        <v>92750</v>
      </c>
      <c r="E110" s="310">
        <v>719</v>
      </c>
      <c r="F110" s="310"/>
      <c r="G110" s="310"/>
      <c r="H110" s="65">
        <v>121965</v>
      </c>
      <c r="I110" s="311">
        <v>646</v>
      </c>
      <c r="J110" s="311">
        <v>16</v>
      </c>
      <c r="K110" s="311">
        <v>630</v>
      </c>
      <c r="L110" s="264">
        <v>110175</v>
      </c>
      <c r="M110" s="310">
        <v>572</v>
      </c>
      <c r="N110" s="310">
        <v>15</v>
      </c>
      <c r="O110" s="310">
        <v>557</v>
      </c>
      <c r="P110" s="264">
        <v>81970</v>
      </c>
      <c r="Q110" s="310">
        <v>503</v>
      </c>
      <c r="R110" s="310">
        <v>16</v>
      </c>
      <c r="S110" s="310">
        <v>487</v>
      </c>
      <c r="T110" s="264">
        <v>98820</v>
      </c>
      <c r="U110" s="310">
        <v>450</v>
      </c>
      <c r="V110" s="310">
        <v>14</v>
      </c>
      <c r="W110" s="310">
        <v>436</v>
      </c>
      <c r="X110" s="264">
        <v>70640</v>
      </c>
      <c r="Y110" s="310">
        <v>400</v>
      </c>
      <c r="Z110" s="310">
        <v>13</v>
      </c>
      <c r="AA110" s="310">
        <v>387</v>
      </c>
      <c r="AB110" s="264">
        <v>56130</v>
      </c>
      <c r="AC110" s="310">
        <v>341</v>
      </c>
      <c r="AD110" s="310">
        <v>12</v>
      </c>
      <c r="AE110" s="310">
        <v>329</v>
      </c>
      <c r="AF110" s="264">
        <v>53655</v>
      </c>
      <c r="AG110" s="310">
        <v>283</v>
      </c>
      <c r="AH110" s="310">
        <v>10</v>
      </c>
      <c r="AI110" s="310">
        <v>273</v>
      </c>
      <c r="AJ110" s="264">
        <v>41350</v>
      </c>
      <c r="AK110" s="310">
        <v>223</v>
      </c>
      <c r="AL110" s="310">
        <v>7</v>
      </c>
      <c r="AM110" s="310">
        <v>216</v>
      </c>
      <c r="AN110" s="264">
        <v>34230</v>
      </c>
      <c r="AO110" s="310">
        <f t="shared" si="3"/>
        <v>220</v>
      </c>
      <c r="AP110" s="310">
        <v>6</v>
      </c>
      <c r="AQ110" s="310">
        <v>214</v>
      </c>
      <c r="AR110" s="264">
        <v>26415</v>
      </c>
      <c r="AS110" s="310">
        <f t="shared" si="4"/>
        <v>148</v>
      </c>
      <c r="AT110" s="310">
        <v>3</v>
      </c>
      <c r="AU110" s="310">
        <v>145</v>
      </c>
      <c r="AV110" s="265">
        <f t="shared" si="5"/>
        <v>788100</v>
      </c>
    </row>
    <row r="111" spans="2:48" ht="14.25" customHeight="1" x14ac:dyDescent="0.2">
      <c r="B111" s="110" t="s">
        <v>270</v>
      </c>
      <c r="C111" s="110" t="s">
        <v>370</v>
      </c>
      <c r="D111" s="84">
        <v>282890</v>
      </c>
      <c r="E111" s="310">
        <v>2196</v>
      </c>
      <c r="F111" s="310"/>
      <c r="G111" s="310"/>
      <c r="H111" s="65">
        <v>378435</v>
      </c>
      <c r="I111" s="311">
        <v>2007</v>
      </c>
      <c r="J111" s="311">
        <v>43</v>
      </c>
      <c r="K111" s="311">
        <v>1964</v>
      </c>
      <c r="L111" s="264">
        <v>349410</v>
      </c>
      <c r="M111" s="310">
        <v>1828</v>
      </c>
      <c r="N111" s="310">
        <v>37</v>
      </c>
      <c r="O111" s="310">
        <v>1791</v>
      </c>
      <c r="P111" s="264">
        <v>262130</v>
      </c>
      <c r="Q111" s="310">
        <v>1657</v>
      </c>
      <c r="R111" s="310">
        <v>32</v>
      </c>
      <c r="S111" s="310">
        <v>1625</v>
      </c>
      <c r="T111" s="264">
        <v>328595</v>
      </c>
      <c r="U111" s="310">
        <v>1483</v>
      </c>
      <c r="V111" s="310">
        <v>33</v>
      </c>
      <c r="W111" s="310">
        <v>1450</v>
      </c>
      <c r="X111" s="264">
        <v>226165</v>
      </c>
      <c r="Y111" s="310">
        <v>1319</v>
      </c>
      <c r="Z111" s="310">
        <v>37</v>
      </c>
      <c r="AA111" s="310">
        <v>1282</v>
      </c>
      <c r="AB111" s="264">
        <v>189635</v>
      </c>
      <c r="AC111" s="310">
        <v>1073</v>
      </c>
      <c r="AD111" s="310">
        <v>32</v>
      </c>
      <c r="AE111" s="310">
        <v>1041</v>
      </c>
      <c r="AF111" s="264">
        <v>166805</v>
      </c>
      <c r="AG111" s="310">
        <v>894</v>
      </c>
      <c r="AH111" s="310">
        <v>30</v>
      </c>
      <c r="AI111" s="310">
        <v>864</v>
      </c>
      <c r="AJ111" s="264">
        <v>132825</v>
      </c>
      <c r="AK111" s="310">
        <v>709</v>
      </c>
      <c r="AL111" s="310">
        <v>22</v>
      </c>
      <c r="AM111" s="310">
        <v>687</v>
      </c>
      <c r="AN111" s="264">
        <v>106635</v>
      </c>
      <c r="AO111" s="310">
        <f t="shared" si="3"/>
        <v>704</v>
      </c>
      <c r="AP111" s="310">
        <v>21</v>
      </c>
      <c r="AQ111" s="310">
        <v>683</v>
      </c>
      <c r="AR111" s="264">
        <v>79890</v>
      </c>
      <c r="AS111" s="310">
        <f t="shared" si="4"/>
        <v>429</v>
      </c>
      <c r="AT111" s="310">
        <v>12</v>
      </c>
      <c r="AU111" s="310">
        <v>417</v>
      </c>
      <c r="AV111" s="265">
        <f t="shared" si="5"/>
        <v>2503415</v>
      </c>
    </row>
    <row r="112" spans="2:48" ht="14.25" customHeight="1" x14ac:dyDescent="0.2">
      <c r="B112" s="110" t="s">
        <v>318</v>
      </c>
      <c r="C112" s="110" t="s">
        <v>371</v>
      </c>
      <c r="D112" s="84">
        <v>134120</v>
      </c>
      <c r="E112" s="310">
        <v>1027</v>
      </c>
      <c r="F112" s="310"/>
      <c r="G112" s="310"/>
      <c r="H112" s="65">
        <v>194320</v>
      </c>
      <c r="I112" s="311">
        <v>995</v>
      </c>
      <c r="J112" s="311">
        <v>21</v>
      </c>
      <c r="K112" s="311">
        <v>974</v>
      </c>
      <c r="L112" s="264">
        <v>183130</v>
      </c>
      <c r="M112" s="310">
        <v>935</v>
      </c>
      <c r="N112" s="310">
        <v>22</v>
      </c>
      <c r="O112" s="310">
        <v>913</v>
      </c>
      <c r="P112" s="264">
        <v>137960</v>
      </c>
      <c r="Q112" s="310">
        <v>859</v>
      </c>
      <c r="R112" s="310">
        <v>21</v>
      </c>
      <c r="S112" s="310">
        <v>838</v>
      </c>
      <c r="T112" s="264">
        <v>175560</v>
      </c>
      <c r="U112" s="310">
        <v>786</v>
      </c>
      <c r="V112" s="310">
        <v>20</v>
      </c>
      <c r="W112" s="310">
        <v>766</v>
      </c>
      <c r="X112" s="264">
        <v>125430</v>
      </c>
      <c r="Y112" s="310">
        <v>711</v>
      </c>
      <c r="Z112" s="310">
        <v>19</v>
      </c>
      <c r="AA112" s="310">
        <v>692</v>
      </c>
      <c r="AB112" s="264">
        <v>110005</v>
      </c>
      <c r="AC112" s="310">
        <v>631</v>
      </c>
      <c r="AD112" s="310">
        <v>20</v>
      </c>
      <c r="AE112" s="310">
        <v>611</v>
      </c>
      <c r="AF112" s="264">
        <v>97050</v>
      </c>
      <c r="AG112" s="310">
        <v>538</v>
      </c>
      <c r="AH112" s="310">
        <v>15</v>
      </c>
      <c r="AI112" s="310">
        <v>523</v>
      </c>
      <c r="AJ112" s="264">
        <v>82620</v>
      </c>
      <c r="AK112" s="310">
        <v>459</v>
      </c>
      <c r="AL112" s="310">
        <v>12</v>
      </c>
      <c r="AM112" s="310">
        <v>447</v>
      </c>
      <c r="AN112" s="264">
        <v>70005</v>
      </c>
      <c r="AO112" s="310">
        <f t="shared" si="3"/>
        <v>459</v>
      </c>
      <c r="AP112" s="310">
        <v>13</v>
      </c>
      <c r="AQ112" s="310">
        <v>446</v>
      </c>
      <c r="AR112" s="264">
        <v>52980</v>
      </c>
      <c r="AS112" s="310">
        <f t="shared" si="4"/>
        <v>295</v>
      </c>
      <c r="AT112" s="310">
        <v>8</v>
      </c>
      <c r="AU112" s="310">
        <v>287</v>
      </c>
      <c r="AV112" s="265">
        <f t="shared" si="5"/>
        <v>1363180</v>
      </c>
    </row>
    <row r="113" spans="2:48" ht="14.25" customHeight="1" x14ac:dyDescent="0.2">
      <c r="B113" s="110" t="s">
        <v>272</v>
      </c>
      <c r="C113" s="110" t="s">
        <v>372</v>
      </c>
      <c r="D113" s="84">
        <v>60815</v>
      </c>
      <c r="E113" s="310">
        <v>631</v>
      </c>
      <c r="F113" s="310"/>
      <c r="G113" s="310"/>
      <c r="H113" s="65">
        <v>114380</v>
      </c>
      <c r="I113" s="311">
        <v>603</v>
      </c>
      <c r="J113" s="311">
        <v>20</v>
      </c>
      <c r="K113" s="311">
        <v>583</v>
      </c>
      <c r="L113" s="264">
        <v>110620</v>
      </c>
      <c r="M113" s="310">
        <v>588</v>
      </c>
      <c r="N113" s="310">
        <v>19</v>
      </c>
      <c r="O113" s="310">
        <v>569</v>
      </c>
      <c r="P113" s="264">
        <v>86725</v>
      </c>
      <c r="Q113" s="310">
        <v>548</v>
      </c>
      <c r="R113" s="310">
        <v>19</v>
      </c>
      <c r="S113" s="310">
        <v>529</v>
      </c>
      <c r="T113" s="264">
        <v>110585</v>
      </c>
      <c r="U113" s="310">
        <v>508</v>
      </c>
      <c r="V113" s="310">
        <v>15</v>
      </c>
      <c r="W113" s="310">
        <v>493</v>
      </c>
      <c r="X113" s="264">
        <v>82995</v>
      </c>
      <c r="Y113" s="310">
        <v>460</v>
      </c>
      <c r="Z113" s="310">
        <v>14</v>
      </c>
      <c r="AA113" s="310">
        <v>446</v>
      </c>
      <c r="AB113" s="264">
        <v>71030</v>
      </c>
      <c r="AC113" s="310">
        <v>401</v>
      </c>
      <c r="AD113" s="310">
        <v>10</v>
      </c>
      <c r="AE113" s="310">
        <v>391</v>
      </c>
      <c r="AF113" s="264">
        <v>60715</v>
      </c>
      <c r="AG113" s="310">
        <v>356</v>
      </c>
      <c r="AH113" s="310">
        <v>9</v>
      </c>
      <c r="AI113" s="310">
        <v>347</v>
      </c>
      <c r="AJ113" s="264">
        <v>52725</v>
      </c>
      <c r="AK113" s="310">
        <v>288</v>
      </c>
      <c r="AL113" s="310">
        <v>10</v>
      </c>
      <c r="AM113" s="310">
        <v>278</v>
      </c>
      <c r="AN113" s="264">
        <v>42240</v>
      </c>
      <c r="AO113" s="310">
        <f t="shared" si="3"/>
        <v>288</v>
      </c>
      <c r="AP113" s="310">
        <v>10</v>
      </c>
      <c r="AQ113" s="310">
        <v>278</v>
      </c>
      <c r="AR113" s="264">
        <v>30105</v>
      </c>
      <c r="AS113" s="310">
        <f t="shared" si="4"/>
        <v>172</v>
      </c>
      <c r="AT113" s="310">
        <v>5</v>
      </c>
      <c r="AU113" s="310">
        <v>167</v>
      </c>
      <c r="AV113" s="265">
        <f t="shared" si="5"/>
        <v>822935</v>
      </c>
    </row>
    <row r="114" spans="2:48" ht="14.25" customHeight="1" x14ac:dyDescent="0.2">
      <c r="B114" s="110" t="s">
        <v>272</v>
      </c>
      <c r="C114" s="110" t="s">
        <v>373</v>
      </c>
      <c r="D114" s="84">
        <v>26620</v>
      </c>
      <c r="E114" s="310">
        <v>276</v>
      </c>
      <c r="F114" s="310"/>
      <c r="G114" s="310"/>
      <c r="H114" s="65">
        <v>48770</v>
      </c>
      <c r="I114" s="311">
        <v>254</v>
      </c>
      <c r="J114" s="311">
        <v>9</v>
      </c>
      <c r="K114" s="311">
        <v>245</v>
      </c>
      <c r="L114" s="264">
        <v>43950</v>
      </c>
      <c r="M114" s="310">
        <v>232</v>
      </c>
      <c r="N114" s="310">
        <v>6</v>
      </c>
      <c r="O114" s="310">
        <v>226</v>
      </c>
      <c r="P114" s="264">
        <v>34190</v>
      </c>
      <c r="Q114" s="310">
        <v>220</v>
      </c>
      <c r="R114" s="310">
        <v>9</v>
      </c>
      <c r="S114" s="310">
        <v>211</v>
      </c>
      <c r="T114" s="264">
        <v>43935</v>
      </c>
      <c r="U114" s="310">
        <v>201</v>
      </c>
      <c r="V114" s="310">
        <v>11</v>
      </c>
      <c r="W114" s="310">
        <v>190</v>
      </c>
      <c r="X114" s="264">
        <v>31505</v>
      </c>
      <c r="Y114" s="310">
        <v>172</v>
      </c>
      <c r="Z114" s="310">
        <v>11</v>
      </c>
      <c r="AA114" s="310">
        <v>161</v>
      </c>
      <c r="AB114" s="264">
        <v>25665</v>
      </c>
      <c r="AC114" s="310">
        <v>146</v>
      </c>
      <c r="AD114" s="310">
        <v>10</v>
      </c>
      <c r="AE114" s="310">
        <v>136</v>
      </c>
      <c r="AF114" s="264">
        <v>21945</v>
      </c>
      <c r="AG114" s="310">
        <v>118</v>
      </c>
      <c r="AH114" s="310">
        <v>11</v>
      </c>
      <c r="AI114" s="310">
        <v>107</v>
      </c>
      <c r="AJ114" s="264">
        <v>17250</v>
      </c>
      <c r="AK114" s="310">
        <v>96</v>
      </c>
      <c r="AL114" s="310">
        <v>9</v>
      </c>
      <c r="AM114" s="310">
        <v>87</v>
      </c>
      <c r="AN114" s="264">
        <v>13605</v>
      </c>
      <c r="AO114" s="310">
        <f t="shared" si="3"/>
        <v>95</v>
      </c>
      <c r="AP114" s="310">
        <v>9</v>
      </c>
      <c r="AQ114" s="310">
        <v>86</v>
      </c>
      <c r="AR114" s="264">
        <v>9750</v>
      </c>
      <c r="AS114" s="310">
        <f t="shared" si="4"/>
        <v>53</v>
      </c>
      <c r="AT114" s="310">
        <v>5</v>
      </c>
      <c r="AU114" s="310">
        <v>48</v>
      </c>
      <c r="AV114" s="265">
        <f t="shared" si="5"/>
        <v>317185</v>
      </c>
    </row>
    <row r="115" spans="2:48" ht="14.25" customHeight="1" x14ac:dyDescent="0.2">
      <c r="B115" s="110" t="s">
        <v>272</v>
      </c>
      <c r="C115" s="110" t="s">
        <v>374</v>
      </c>
      <c r="D115" s="84">
        <v>5100</v>
      </c>
      <c r="E115" s="310">
        <v>54</v>
      </c>
      <c r="F115" s="310"/>
      <c r="G115" s="310"/>
      <c r="H115" s="65">
        <v>9360</v>
      </c>
      <c r="I115" s="311">
        <v>50</v>
      </c>
      <c r="J115" s="311">
        <v>2</v>
      </c>
      <c r="K115" s="311">
        <v>48</v>
      </c>
      <c r="L115" s="264">
        <v>8480</v>
      </c>
      <c r="M115" s="310">
        <v>47</v>
      </c>
      <c r="N115" s="310">
        <v>2</v>
      </c>
      <c r="O115" s="310">
        <v>45</v>
      </c>
      <c r="P115" s="264">
        <v>6755</v>
      </c>
      <c r="Q115" s="310">
        <v>36</v>
      </c>
      <c r="R115" s="310">
        <v>1</v>
      </c>
      <c r="S115" s="310">
        <v>35</v>
      </c>
      <c r="T115" s="264">
        <v>5660</v>
      </c>
      <c r="U115" s="310">
        <v>33</v>
      </c>
      <c r="V115" s="310">
        <v>1</v>
      </c>
      <c r="W115" s="310">
        <v>32</v>
      </c>
      <c r="X115" s="264">
        <v>4560</v>
      </c>
      <c r="Y115" s="310">
        <v>25</v>
      </c>
      <c r="Z115" s="310">
        <v>1</v>
      </c>
      <c r="AA115" s="310">
        <v>24</v>
      </c>
      <c r="AB115" s="264">
        <v>3615</v>
      </c>
      <c r="AC115" s="310">
        <v>21</v>
      </c>
      <c r="AD115" s="310">
        <v>1</v>
      </c>
      <c r="AE115" s="310">
        <v>20</v>
      </c>
      <c r="AF115" s="264">
        <v>2880</v>
      </c>
      <c r="AG115" s="310">
        <v>15</v>
      </c>
      <c r="AH115" s="310">
        <v>0</v>
      </c>
      <c r="AI115" s="310">
        <v>15</v>
      </c>
      <c r="AJ115" s="264">
        <v>2340</v>
      </c>
      <c r="AK115" s="310">
        <v>13</v>
      </c>
      <c r="AL115" s="310">
        <v>0</v>
      </c>
      <c r="AM115" s="310">
        <v>13</v>
      </c>
      <c r="AN115" s="264">
        <v>1905</v>
      </c>
      <c r="AO115" s="310">
        <f t="shared" si="3"/>
        <v>13</v>
      </c>
      <c r="AP115" s="310">
        <v>0</v>
      </c>
      <c r="AQ115" s="310">
        <v>13</v>
      </c>
      <c r="AR115" s="264">
        <v>1560</v>
      </c>
      <c r="AS115" s="310">
        <f t="shared" si="4"/>
        <v>9</v>
      </c>
      <c r="AT115" s="310">
        <v>0</v>
      </c>
      <c r="AU115" s="310">
        <v>9</v>
      </c>
      <c r="AV115" s="265">
        <f t="shared" si="5"/>
        <v>52215</v>
      </c>
    </row>
    <row r="116" spans="2:48" ht="14.25" customHeight="1" x14ac:dyDescent="0.2">
      <c r="B116" s="110" t="s">
        <v>467</v>
      </c>
      <c r="C116" s="110" t="s">
        <v>476</v>
      </c>
      <c r="D116" s="371">
        <v>0</v>
      </c>
      <c r="E116" s="371">
        <v>0</v>
      </c>
      <c r="F116" s="371">
        <v>0</v>
      </c>
      <c r="G116" s="371">
        <v>0</v>
      </c>
      <c r="H116" s="371">
        <v>0</v>
      </c>
      <c r="I116" s="371">
        <v>0</v>
      </c>
      <c r="J116" s="371">
        <v>0</v>
      </c>
      <c r="K116" s="371">
        <v>0</v>
      </c>
      <c r="L116" s="371">
        <v>0</v>
      </c>
      <c r="M116" s="371">
        <v>0</v>
      </c>
      <c r="N116" s="371">
        <v>0</v>
      </c>
      <c r="O116" s="371">
        <v>0</v>
      </c>
      <c r="P116" s="371">
        <v>0</v>
      </c>
      <c r="Q116" s="371">
        <v>0</v>
      </c>
      <c r="R116" s="371">
        <v>0</v>
      </c>
      <c r="S116" s="371">
        <v>0</v>
      </c>
      <c r="T116" s="371">
        <v>0</v>
      </c>
      <c r="U116" s="371">
        <v>0</v>
      </c>
      <c r="V116" s="371">
        <v>0</v>
      </c>
      <c r="W116" s="371">
        <v>0</v>
      </c>
      <c r="X116" s="371">
        <v>0</v>
      </c>
      <c r="Y116" s="371">
        <v>0</v>
      </c>
      <c r="Z116" s="371">
        <v>0</v>
      </c>
      <c r="AA116" s="371">
        <v>0</v>
      </c>
      <c r="AB116" s="371">
        <v>0</v>
      </c>
      <c r="AC116" s="371">
        <v>0</v>
      </c>
      <c r="AD116" s="371">
        <v>0</v>
      </c>
      <c r="AE116" s="371">
        <v>0</v>
      </c>
      <c r="AF116" s="371">
        <v>0</v>
      </c>
      <c r="AG116" s="371">
        <v>0</v>
      </c>
      <c r="AH116" s="371">
        <v>0</v>
      </c>
      <c r="AI116" s="371">
        <v>0</v>
      </c>
      <c r="AJ116" s="371">
        <v>0</v>
      </c>
      <c r="AK116" s="371">
        <v>0</v>
      </c>
      <c r="AL116" s="371">
        <v>0</v>
      </c>
      <c r="AM116" s="371">
        <v>0</v>
      </c>
      <c r="AN116" s="264">
        <v>3550</v>
      </c>
      <c r="AO116" s="310">
        <f t="shared" si="3"/>
        <v>76</v>
      </c>
      <c r="AP116" s="310">
        <v>1</v>
      </c>
      <c r="AQ116" s="310">
        <v>75</v>
      </c>
      <c r="AR116" s="264">
        <v>12880</v>
      </c>
      <c r="AS116" s="310">
        <f t="shared" si="4"/>
        <v>100</v>
      </c>
      <c r="AT116" s="310">
        <v>1</v>
      </c>
      <c r="AU116" s="310">
        <v>99</v>
      </c>
      <c r="AV116" s="265">
        <f t="shared" si="5"/>
        <v>16430</v>
      </c>
    </row>
    <row r="117" spans="2:48" ht="14.25" customHeight="1" x14ac:dyDescent="0.2">
      <c r="B117" s="110" t="s">
        <v>467</v>
      </c>
      <c r="C117" s="110" t="s">
        <v>480</v>
      </c>
      <c r="D117" s="371">
        <v>0</v>
      </c>
      <c r="E117" s="371">
        <v>0</v>
      </c>
      <c r="F117" s="371">
        <v>0</v>
      </c>
      <c r="G117" s="371">
        <v>0</v>
      </c>
      <c r="H117" s="371">
        <v>0</v>
      </c>
      <c r="I117" s="371">
        <v>0</v>
      </c>
      <c r="J117" s="371">
        <v>0</v>
      </c>
      <c r="K117" s="371">
        <v>0</v>
      </c>
      <c r="L117" s="371">
        <v>0</v>
      </c>
      <c r="M117" s="371">
        <v>0</v>
      </c>
      <c r="N117" s="371">
        <v>0</v>
      </c>
      <c r="O117" s="371">
        <v>0</v>
      </c>
      <c r="P117" s="371">
        <v>0</v>
      </c>
      <c r="Q117" s="371">
        <v>0</v>
      </c>
      <c r="R117" s="371">
        <v>0</v>
      </c>
      <c r="S117" s="371">
        <v>0</v>
      </c>
      <c r="T117" s="371">
        <v>0</v>
      </c>
      <c r="U117" s="371">
        <v>0</v>
      </c>
      <c r="V117" s="371">
        <v>0</v>
      </c>
      <c r="W117" s="371">
        <v>0</v>
      </c>
      <c r="X117" s="371">
        <v>0</v>
      </c>
      <c r="Y117" s="371">
        <v>0</v>
      </c>
      <c r="Z117" s="371">
        <v>0</v>
      </c>
      <c r="AA117" s="371">
        <v>0</v>
      </c>
      <c r="AB117" s="371">
        <v>0</v>
      </c>
      <c r="AC117" s="371">
        <v>0</v>
      </c>
      <c r="AD117" s="371">
        <v>0</v>
      </c>
      <c r="AE117" s="371">
        <v>0</v>
      </c>
      <c r="AF117" s="371">
        <v>0</v>
      </c>
      <c r="AG117" s="371">
        <v>0</v>
      </c>
      <c r="AH117" s="371">
        <v>0</v>
      </c>
      <c r="AI117" s="371">
        <v>0</v>
      </c>
      <c r="AJ117" s="371">
        <v>0</v>
      </c>
      <c r="AK117" s="371">
        <v>0</v>
      </c>
      <c r="AL117" s="371">
        <v>0</v>
      </c>
      <c r="AM117" s="371">
        <v>0</v>
      </c>
      <c r="AN117" s="264">
        <v>5000</v>
      </c>
      <c r="AO117" s="310">
        <f t="shared" si="3"/>
        <v>243</v>
      </c>
      <c r="AP117" s="310">
        <v>4</v>
      </c>
      <c r="AQ117" s="310">
        <v>239</v>
      </c>
      <c r="AR117" s="264">
        <v>42625</v>
      </c>
      <c r="AS117" s="310">
        <f t="shared" si="4"/>
        <v>239</v>
      </c>
      <c r="AT117" s="310">
        <v>6</v>
      </c>
      <c r="AU117" s="310">
        <v>233</v>
      </c>
      <c r="AV117" s="265">
        <f t="shared" si="5"/>
        <v>47625</v>
      </c>
    </row>
    <row r="118" spans="2:48" ht="14.25" customHeight="1" x14ac:dyDescent="0.2">
      <c r="B118" s="110" t="s">
        <v>424</v>
      </c>
      <c r="C118" s="110" t="s">
        <v>427</v>
      </c>
      <c r="D118" s="371">
        <v>0</v>
      </c>
      <c r="E118" s="371">
        <v>0</v>
      </c>
      <c r="F118" s="371">
        <v>0</v>
      </c>
      <c r="G118" s="371">
        <v>0</v>
      </c>
      <c r="H118" s="371">
        <v>0</v>
      </c>
      <c r="I118" s="371">
        <v>0</v>
      </c>
      <c r="J118" s="371">
        <v>0</v>
      </c>
      <c r="K118" s="371">
        <v>0</v>
      </c>
      <c r="L118" s="371">
        <v>0</v>
      </c>
      <c r="M118" s="371">
        <v>0</v>
      </c>
      <c r="N118" s="371">
        <v>0</v>
      </c>
      <c r="O118" s="371">
        <v>0</v>
      </c>
      <c r="P118" s="371">
        <v>0</v>
      </c>
      <c r="Q118" s="371">
        <v>0</v>
      </c>
      <c r="R118" s="371">
        <v>0</v>
      </c>
      <c r="S118" s="371">
        <v>0</v>
      </c>
      <c r="T118" s="371">
        <v>0</v>
      </c>
      <c r="U118" s="371">
        <v>0</v>
      </c>
      <c r="V118" s="371">
        <v>0</v>
      </c>
      <c r="W118" s="371">
        <v>0</v>
      </c>
      <c r="X118" s="371">
        <v>0</v>
      </c>
      <c r="Y118" s="371">
        <v>0</v>
      </c>
      <c r="Z118" s="371">
        <v>0</v>
      </c>
      <c r="AA118" s="371">
        <v>0</v>
      </c>
      <c r="AB118" s="371">
        <v>0</v>
      </c>
      <c r="AC118" s="371">
        <v>0</v>
      </c>
      <c r="AD118" s="371">
        <v>0</v>
      </c>
      <c r="AE118" s="371">
        <v>0</v>
      </c>
      <c r="AF118" s="371">
        <v>0</v>
      </c>
      <c r="AG118" s="371">
        <v>0</v>
      </c>
      <c r="AH118" s="371">
        <v>0</v>
      </c>
      <c r="AI118" s="371">
        <v>0</v>
      </c>
      <c r="AJ118" s="371">
        <v>0</v>
      </c>
      <c r="AK118" s="371">
        <v>0</v>
      </c>
      <c r="AL118" s="371">
        <v>0</v>
      </c>
      <c r="AM118" s="371">
        <v>0</v>
      </c>
      <c r="AN118" s="371">
        <v>0</v>
      </c>
      <c r="AO118" s="371">
        <v>0</v>
      </c>
      <c r="AP118" s="371">
        <v>0</v>
      </c>
      <c r="AQ118" s="371">
        <v>0</v>
      </c>
      <c r="AR118" s="264">
        <v>12020</v>
      </c>
      <c r="AS118" s="310">
        <f t="shared" si="4"/>
        <v>406</v>
      </c>
      <c r="AT118" s="310">
        <v>3</v>
      </c>
      <c r="AU118" s="310">
        <v>403</v>
      </c>
      <c r="AV118" s="265">
        <f t="shared" si="5"/>
        <v>12020</v>
      </c>
    </row>
    <row r="119" spans="2:48" ht="14.25" customHeight="1" x14ac:dyDescent="0.2">
      <c r="B119" s="110" t="s">
        <v>436</v>
      </c>
      <c r="C119" s="110" t="s">
        <v>440</v>
      </c>
      <c r="D119" s="371">
        <v>0</v>
      </c>
      <c r="E119" s="371">
        <v>0</v>
      </c>
      <c r="F119" s="371">
        <v>0</v>
      </c>
      <c r="G119" s="371">
        <v>0</v>
      </c>
      <c r="H119" s="371">
        <v>0</v>
      </c>
      <c r="I119" s="371">
        <v>0</v>
      </c>
      <c r="J119" s="371">
        <v>0</v>
      </c>
      <c r="K119" s="371">
        <v>0</v>
      </c>
      <c r="L119" s="371">
        <v>0</v>
      </c>
      <c r="M119" s="371">
        <v>0</v>
      </c>
      <c r="N119" s="371">
        <v>0</v>
      </c>
      <c r="O119" s="371">
        <v>0</v>
      </c>
      <c r="P119" s="371">
        <v>0</v>
      </c>
      <c r="Q119" s="371">
        <v>0</v>
      </c>
      <c r="R119" s="371">
        <v>0</v>
      </c>
      <c r="S119" s="371">
        <v>0</v>
      </c>
      <c r="T119" s="371">
        <v>0</v>
      </c>
      <c r="U119" s="371">
        <v>0</v>
      </c>
      <c r="V119" s="371">
        <v>0</v>
      </c>
      <c r="W119" s="371">
        <v>0</v>
      </c>
      <c r="X119" s="371">
        <v>0</v>
      </c>
      <c r="Y119" s="371">
        <v>0</v>
      </c>
      <c r="Z119" s="371">
        <v>0</v>
      </c>
      <c r="AA119" s="371">
        <v>0</v>
      </c>
      <c r="AB119" s="371">
        <v>0</v>
      </c>
      <c r="AC119" s="371">
        <v>0</v>
      </c>
      <c r="AD119" s="371">
        <v>0</v>
      </c>
      <c r="AE119" s="371">
        <v>0</v>
      </c>
      <c r="AF119" s="371">
        <v>0</v>
      </c>
      <c r="AG119" s="371">
        <v>0</v>
      </c>
      <c r="AH119" s="371">
        <v>0</v>
      </c>
      <c r="AI119" s="371">
        <v>0</v>
      </c>
      <c r="AJ119" s="371">
        <v>0</v>
      </c>
      <c r="AK119" s="371">
        <v>0</v>
      </c>
      <c r="AL119" s="371">
        <v>0</v>
      </c>
      <c r="AM119" s="371">
        <v>0</v>
      </c>
      <c r="AN119" s="371">
        <v>0</v>
      </c>
      <c r="AO119" s="371">
        <v>0</v>
      </c>
      <c r="AP119" s="371">
        <v>0</v>
      </c>
      <c r="AQ119" s="371">
        <v>0</v>
      </c>
      <c r="AR119" s="264">
        <v>13535</v>
      </c>
      <c r="AS119" s="310">
        <f t="shared" si="4"/>
        <v>428</v>
      </c>
      <c r="AT119" s="310">
        <v>6</v>
      </c>
      <c r="AU119" s="310">
        <v>422</v>
      </c>
      <c r="AV119" s="265">
        <f t="shared" si="5"/>
        <v>13535</v>
      </c>
    </row>
    <row r="120" spans="2:48" ht="14.25" customHeight="1" x14ac:dyDescent="0.2">
      <c r="B120" s="110" t="s">
        <v>451</v>
      </c>
      <c r="C120" s="110" t="s">
        <v>585</v>
      </c>
      <c r="D120" s="371">
        <v>0</v>
      </c>
      <c r="E120" s="371">
        <v>0</v>
      </c>
      <c r="F120" s="371">
        <v>0</v>
      </c>
      <c r="G120" s="371">
        <v>0</v>
      </c>
      <c r="H120" s="371">
        <v>0</v>
      </c>
      <c r="I120" s="371">
        <v>0</v>
      </c>
      <c r="J120" s="371">
        <v>0</v>
      </c>
      <c r="K120" s="371">
        <v>0</v>
      </c>
      <c r="L120" s="371">
        <v>0</v>
      </c>
      <c r="M120" s="371">
        <v>0</v>
      </c>
      <c r="N120" s="371">
        <v>0</v>
      </c>
      <c r="O120" s="371">
        <v>0</v>
      </c>
      <c r="P120" s="371">
        <v>0</v>
      </c>
      <c r="Q120" s="371">
        <v>0</v>
      </c>
      <c r="R120" s="371">
        <v>0</v>
      </c>
      <c r="S120" s="371">
        <v>0</v>
      </c>
      <c r="T120" s="371">
        <v>0</v>
      </c>
      <c r="U120" s="371">
        <v>0</v>
      </c>
      <c r="V120" s="371">
        <v>0</v>
      </c>
      <c r="W120" s="371">
        <v>0</v>
      </c>
      <c r="X120" s="371">
        <v>0</v>
      </c>
      <c r="Y120" s="371">
        <v>0</v>
      </c>
      <c r="Z120" s="371">
        <v>0</v>
      </c>
      <c r="AA120" s="371">
        <v>0</v>
      </c>
      <c r="AB120" s="371">
        <v>0</v>
      </c>
      <c r="AC120" s="371">
        <v>0</v>
      </c>
      <c r="AD120" s="371">
        <v>0</v>
      </c>
      <c r="AE120" s="371">
        <v>0</v>
      </c>
      <c r="AF120" s="371">
        <v>0</v>
      </c>
      <c r="AG120" s="371">
        <v>0</v>
      </c>
      <c r="AH120" s="371">
        <v>0</v>
      </c>
      <c r="AI120" s="371">
        <v>0</v>
      </c>
      <c r="AJ120" s="371">
        <v>0</v>
      </c>
      <c r="AK120" s="371">
        <v>0</v>
      </c>
      <c r="AL120" s="371">
        <v>0</v>
      </c>
      <c r="AM120" s="371">
        <v>0</v>
      </c>
      <c r="AN120" s="371">
        <v>0</v>
      </c>
      <c r="AO120" s="371">
        <v>0</v>
      </c>
      <c r="AP120" s="371">
        <v>0</v>
      </c>
      <c r="AQ120" s="371">
        <v>0</v>
      </c>
      <c r="AR120" s="264">
        <v>3365</v>
      </c>
      <c r="AS120" s="310">
        <f t="shared" si="4"/>
        <v>18</v>
      </c>
      <c r="AT120" s="310">
        <v>0</v>
      </c>
      <c r="AU120" s="310">
        <v>18</v>
      </c>
      <c r="AV120" s="265">
        <f t="shared" si="5"/>
        <v>3365</v>
      </c>
    </row>
    <row r="121" spans="2:48" ht="14.25" customHeight="1" x14ac:dyDescent="0.2">
      <c r="B121" s="110" t="s">
        <v>424</v>
      </c>
      <c r="C121" s="110" t="s">
        <v>594</v>
      </c>
      <c r="D121" s="371">
        <v>0</v>
      </c>
      <c r="E121" s="371">
        <v>0</v>
      </c>
      <c r="F121" s="371">
        <v>0</v>
      </c>
      <c r="G121" s="371">
        <v>0</v>
      </c>
      <c r="H121" s="371">
        <v>0</v>
      </c>
      <c r="I121" s="371">
        <v>0</v>
      </c>
      <c r="J121" s="371">
        <v>0</v>
      </c>
      <c r="K121" s="371">
        <v>0</v>
      </c>
      <c r="L121" s="371">
        <v>0</v>
      </c>
      <c r="M121" s="371">
        <v>0</v>
      </c>
      <c r="N121" s="371">
        <v>0</v>
      </c>
      <c r="O121" s="371">
        <v>0</v>
      </c>
      <c r="P121" s="371">
        <v>0</v>
      </c>
      <c r="Q121" s="371">
        <v>0</v>
      </c>
      <c r="R121" s="371">
        <v>0</v>
      </c>
      <c r="S121" s="371">
        <v>0</v>
      </c>
      <c r="T121" s="371">
        <v>0</v>
      </c>
      <c r="U121" s="371">
        <v>0</v>
      </c>
      <c r="V121" s="371">
        <v>0</v>
      </c>
      <c r="W121" s="371">
        <v>0</v>
      </c>
      <c r="X121" s="371">
        <v>0</v>
      </c>
      <c r="Y121" s="371">
        <v>0</v>
      </c>
      <c r="Z121" s="371">
        <v>0</v>
      </c>
      <c r="AA121" s="371">
        <v>0</v>
      </c>
      <c r="AB121" s="371">
        <v>0</v>
      </c>
      <c r="AC121" s="371">
        <v>0</v>
      </c>
      <c r="AD121" s="371">
        <v>0</v>
      </c>
      <c r="AE121" s="371">
        <v>0</v>
      </c>
      <c r="AF121" s="371">
        <v>0</v>
      </c>
      <c r="AG121" s="371">
        <v>0</v>
      </c>
      <c r="AH121" s="371">
        <v>0</v>
      </c>
      <c r="AI121" s="371">
        <v>0</v>
      </c>
      <c r="AJ121" s="371">
        <v>0</v>
      </c>
      <c r="AK121" s="371">
        <v>0</v>
      </c>
      <c r="AL121" s="371">
        <v>0</v>
      </c>
      <c r="AM121" s="371">
        <v>0</v>
      </c>
      <c r="AN121" s="371">
        <v>0</v>
      </c>
      <c r="AO121" s="371">
        <v>0</v>
      </c>
      <c r="AP121" s="371">
        <v>0</v>
      </c>
      <c r="AQ121" s="371">
        <v>0</v>
      </c>
      <c r="AR121" s="264">
        <v>1830</v>
      </c>
      <c r="AS121" s="310">
        <f t="shared" si="4"/>
        <v>55</v>
      </c>
      <c r="AT121" s="310">
        <v>2</v>
      </c>
      <c r="AU121" s="310">
        <v>53</v>
      </c>
      <c r="AV121" s="265">
        <f t="shared" si="5"/>
        <v>1830</v>
      </c>
    </row>
    <row r="122" spans="2:48" ht="14.25" customHeight="1" x14ac:dyDescent="0.2">
      <c r="B122" s="110" t="s">
        <v>539</v>
      </c>
      <c r="C122" s="110" t="s">
        <v>588</v>
      </c>
      <c r="D122" s="371">
        <v>0</v>
      </c>
      <c r="E122" s="371">
        <v>0</v>
      </c>
      <c r="F122" s="371">
        <v>0</v>
      </c>
      <c r="G122" s="371">
        <v>0</v>
      </c>
      <c r="H122" s="371">
        <v>0</v>
      </c>
      <c r="I122" s="371">
        <v>0</v>
      </c>
      <c r="J122" s="371">
        <v>0</v>
      </c>
      <c r="K122" s="371">
        <v>0</v>
      </c>
      <c r="L122" s="371">
        <v>0</v>
      </c>
      <c r="M122" s="371">
        <v>0</v>
      </c>
      <c r="N122" s="371">
        <v>0</v>
      </c>
      <c r="O122" s="371">
        <v>0</v>
      </c>
      <c r="P122" s="371">
        <v>0</v>
      </c>
      <c r="Q122" s="371">
        <v>0</v>
      </c>
      <c r="R122" s="371">
        <v>0</v>
      </c>
      <c r="S122" s="371">
        <v>0</v>
      </c>
      <c r="T122" s="371">
        <v>0</v>
      </c>
      <c r="U122" s="371">
        <v>0</v>
      </c>
      <c r="V122" s="371">
        <v>0</v>
      </c>
      <c r="W122" s="371">
        <v>0</v>
      </c>
      <c r="X122" s="371">
        <v>0</v>
      </c>
      <c r="Y122" s="371">
        <v>0</v>
      </c>
      <c r="Z122" s="371">
        <v>0</v>
      </c>
      <c r="AA122" s="371">
        <v>0</v>
      </c>
      <c r="AB122" s="371">
        <v>0</v>
      </c>
      <c r="AC122" s="371">
        <v>0</v>
      </c>
      <c r="AD122" s="371">
        <v>0</v>
      </c>
      <c r="AE122" s="371">
        <v>0</v>
      </c>
      <c r="AF122" s="371">
        <v>0</v>
      </c>
      <c r="AG122" s="371">
        <v>0</v>
      </c>
      <c r="AH122" s="371">
        <v>0</v>
      </c>
      <c r="AI122" s="371">
        <v>0</v>
      </c>
      <c r="AJ122" s="371">
        <v>0</v>
      </c>
      <c r="AK122" s="371">
        <v>0</v>
      </c>
      <c r="AL122" s="371">
        <v>0</v>
      </c>
      <c r="AM122" s="371">
        <v>0</v>
      </c>
      <c r="AN122" s="371">
        <v>0</v>
      </c>
      <c r="AO122" s="371">
        <v>0</v>
      </c>
      <c r="AP122" s="371">
        <v>0</v>
      </c>
      <c r="AQ122" s="371">
        <v>0</v>
      </c>
      <c r="AR122" s="264">
        <v>10670</v>
      </c>
      <c r="AS122" s="310">
        <f t="shared" si="4"/>
        <v>328</v>
      </c>
      <c r="AT122" s="310">
        <v>12</v>
      </c>
      <c r="AU122" s="310">
        <v>316</v>
      </c>
      <c r="AV122" s="265">
        <f t="shared" si="5"/>
        <v>10670</v>
      </c>
    </row>
    <row r="123" spans="2:48" ht="14.25" customHeight="1" x14ac:dyDescent="0.2">
      <c r="B123" s="110" t="s">
        <v>451</v>
      </c>
      <c r="C123" s="110" t="s">
        <v>589</v>
      </c>
      <c r="D123" s="371">
        <v>0</v>
      </c>
      <c r="E123" s="371">
        <v>0</v>
      </c>
      <c r="F123" s="371">
        <v>0</v>
      </c>
      <c r="G123" s="371">
        <v>0</v>
      </c>
      <c r="H123" s="371">
        <v>0</v>
      </c>
      <c r="I123" s="371">
        <v>0</v>
      </c>
      <c r="J123" s="371">
        <v>0</v>
      </c>
      <c r="K123" s="371">
        <v>0</v>
      </c>
      <c r="L123" s="371">
        <v>0</v>
      </c>
      <c r="M123" s="371">
        <v>0</v>
      </c>
      <c r="N123" s="371">
        <v>0</v>
      </c>
      <c r="O123" s="371">
        <v>0</v>
      </c>
      <c r="P123" s="371">
        <v>0</v>
      </c>
      <c r="Q123" s="371">
        <v>0</v>
      </c>
      <c r="R123" s="371">
        <v>0</v>
      </c>
      <c r="S123" s="371">
        <v>0</v>
      </c>
      <c r="T123" s="371">
        <v>0</v>
      </c>
      <c r="U123" s="371">
        <v>0</v>
      </c>
      <c r="V123" s="371">
        <v>0</v>
      </c>
      <c r="W123" s="371">
        <v>0</v>
      </c>
      <c r="X123" s="371">
        <v>0</v>
      </c>
      <c r="Y123" s="371">
        <v>0</v>
      </c>
      <c r="Z123" s="371">
        <v>0</v>
      </c>
      <c r="AA123" s="371">
        <v>0</v>
      </c>
      <c r="AB123" s="371">
        <v>0</v>
      </c>
      <c r="AC123" s="371">
        <v>0</v>
      </c>
      <c r="AD123" s="371">
        <v>0</v>
      </c>
      <c r="AE123" s="371">
        <v>0</v>
      </c>
      <c r="AF123" s="371">
        <v>0</v>
      </c>
      <c r="AG123" s="371">
        <v>0</v>
      </c>
      <c r="AH123" s="371">
        <v>0</v>
      </c>
      <c r="AI123" s="371">
        <v>0</v>
      </c>
      <c r="AJ123" s="371">
        <v>0</v>
      </c>
      <c r="AK123" s="371">
        <v>0</v>
      </c>
      <c r="AL123" s="371">
        <v>0</v>
      </c>
      <c r="AM123" s="371">
        <v>0</v>
      </c>
      <c r="AN123" s="371">
        <v>0</v>
      </c>
      <c r="AO123" s="371">
        <v>0</v>
      </c>
      <c r="AP123" s="371">
        <v>0</v>
      </c>
      <c r="AQ123" s="371">
        <v>0</v>
      </c>
      <c r="AR123" s="264">
        <v>7920</v>
      </c>
      <c r="AS123" s="310">
        <f t="shared" si="4"/>
        <v>249</v>
      </c>
      <c r="AT123" s="310">
        <v>11</v>
      </c>
      <c r="AU123" s="310">
        <v>238</v>
      </c>
      <c r="AV123" s="265">
        <f t="shared" si="5"/>
        <v>7920</v>
      </c>
    </row>
    <row r="124" spans="2:48" ht="14.25" customHeight="1" x14ac:dyDescent="0.2">
      <c r="B124" s="110" t="s">
        <v>393</v>
      </c>
      <c r="C124" s="110" t="s">
        <v>396</v>
      </c>
      <c r="D124" s="371">
        <v>0</v>
      </c>
      <c r="E124" s="371">
        <v>0</v>
      </c>
      <c r="F124" s="371">
        <v>0</v>
      </c>
      <c r="G124" s="371">
        <v>0</v>
      </c>
      <c r="H124" s="371">
        <v>0</v>
      </c>
      <c r="I124" s="371">
        <v>0</v>
      </c>
      <c r="J124" s="371">
        <v>0</v>
      </c>
      <c r="K124" s="371">
        <v>0</v>
      </c>
      <c r="L124" s="371">
        <v>0</v>
      </c>
      <c r="M124" s="371">
        <v>0</v>
      </c>
      <c r="N124" s="371">
        <v>0</v>
      </c>
      <c r="O124" s="371">
        <v>0</v>
      </c>
      <c r="P124" s="371">
        <v>0</v>
      </c>
      <c r="Q124" s="371">
        <v>0</v>
      </c>
      <c r="R124" s="371">
        <v>0</v>
      </c>
      <c r="S124" s="371">
        <v>0</v>
      </c>
      <c r="T124" s="371">
        <v>0</v>
      </c>
      <c r="U124" s="371">
        <v>0</v>
      </c>
      <c r="V124" s="371">
        <v>0</v>
      </c>
      <c r="W124" s="371">
        <v>0</v>
      </c>
      <c r="X124" s="371">
        <v>0</v>
      </c>
      <c r="Y124" s="371">
        <v>0</v>
      </c>
      <c r="Z124" s="371">
        <v>0</v>
      </c>
      <c r="AA124" s="371">
        <v>0</v>
      </c>
      <c r="AB124" s="371">
        <v>0</v>
      </c>
      <c r="AC124" s="371">
        <v>0</v>
      </c>
      <c r="AD124" s="371">
        <v>0</v>
      </c>
      <c r="AE124" s="371">
        <v>0</v>
      </c>
      <c r="AF124" s="371">
        <v>0</v>
      </c>
      <c r="AG124" s="371">
        <v>0</v>
      </c>
      <c r="AH124" s="371">
        <v>0</v>
      </c>
      <c r="AI124" s="371">
        <v>0</v>
      </c>
      <c r="AJ124" s="371">
        <v>0</v>
      </c>
      <c r="AK124" s="371">
        <v>0</v>
      </c>
      <c r="AL124" s="371">
        <v>0</v>
      </c>
      <c r="AM124" s="371">
        <v>0</v>
      </c>
      <c r="AN124" s="371">
        <v>0</v>
      </c>
      <c r="AO124" s="371">
        <v>0</v>
      </c>
      <c r="AP124" s="371">
        <v>0</v>
      </c>
      <c r="AQ124" s="371">
        <v>0</v>
      </c>
      <c r="AR124" s="264">
        <v>11425</v>
      </c>
      <c r="AS124" s="310">
        <f t="shared" si="4"/>
        <v>389</v>
      </c>
      <c r="AT124" s="310">
        <v>9</v>
      </c>
      <c r="AU124" s="310">
        <v>380</v>
      </c>
      <c r="AV124" s="265">
        <f t="shared" si="5"/>
        <v>11425</v>
      </c>
    </row>
    <row r="125" spans="2:48" ht="14.25" customHeight="1" x14ac:dyDescent="0.2">
      <c r="B125" s="110" t="s">
        <v>516</v>
      </c>
      <c r="C125" s="110" t="s">
        <v>524</v>
      </c>
      <c r="D125" s="371">
        <v>0</v>
      </c>
      <c r="E125" s="371">
        <v>0</v>
      </c>
      <c r="F125" s="371">
        <v>0</v>
      </c>
      <c r="G125" s="371">
        <v>0</v>
      </c>
      <c r="H125" s="371">
        <v>0</v>
      </c>
      <c r="I125" s="371">
        <v>0</v>
      </c>
      <c r="J125" s="371">
        <v>0</v>
      </c>
      <c r="K125" s="371">
        <v>0</v>
      </c>
      <c r="L125" s="371">
        <v>0</v>
      </c>
      <c r="M125" s="371">
        <v>0</v>
      </c>
      <c r="N125" s="371">
        <v>0</v>
      </c>
      <c r="O125" s="371">
        <v>0</v>
      </c>
      <c r="P125" s="371">
        <v>0</v>
      </c>
      <c r="Q125" s="371">
        <v>0</v>
      </c>
      <c r="R125" s="371">
        <v>0</v>
      </c>
      <c r="S125" s="371">
        <v>0</v>
      </c>
      <c r="T125" s="371">
        <v>0</v>
      </c>
      <c r="U125" s="371">
        <v>0</v>
      </c>
      <c r="V125" s="371">
        <v>0</v>
      </c>
      <c r="W125" s="371">
        <v>0</v>
      </c>
      <c r="X125" s="371">
        <v>0</v>
      </c>
      <c r="Y125" s="371">
        <v>0</v>
      </c>
      <c r="Z125" s="371">
        <v>0</v>
      </c>
      <c r="AA125" s="371">
        <v>0</v>
      </c>
      <c r="AB125" s="371">
        <v>0</v>
      </c>
      <c r="AC125" s="371">
        <v>0</v>
      </c>
      <c r="AD125" s="371">
        <v>0</v>
      </c>
      <c r="AE125" s="371">
        <v>0</v>
      </c>
      <c r="AF125" s="371">
        <v>0</v>
      </c>
      <c r="AG125" s="371">
        <v>0</v>
      </c>
      <c r="AH125" s="371">
        <v>0</v>
      </c>
      <c r="AI125" s="371">
        <v>0</v>
      </c>
      <c r="AJ125" s="371">
        <v>0</v>
      </c>
      <c r="AK125" s="371">
        <v>0</v>
      </c>
      <c r="AL125" s="371">
        <v>0</v>
      </c>
      <c r="AM125" s="371">
        <v>0</v>
      </c>
      <c r="AN125" s="371">
        <v>0</v>
      </c>
      <c r="AO125" s="371">
        <v>0</v>
      </c>
      <c r="AP125" s="371">
        <v>0</v>
      </c>
      <c r="AQ125" s="371">
        <v>0</v>
      </c>
      <c r="AR125" s="264">
        <v>23590</v>
      </c>
      <c r="AS125" s="310">
        <f t="shared" si="4"/>
        <v>627</v>
      </c>
      <c r="AT125" s="310">
        <v>3</v>
      </c>
      <c r="AU125" s="310">
        <v>624</v>
      </c>
      <c r="AV125" s="265">
        <f t="shared" si="5"/>
        <v>23590</v>
      </c>
    </row>
    <row r="126" spans="2:48" ht="14.25" customHeight="1" x14ac:dyDescent="0.2">
      <c r="B126" s="110" t="s">
        <v>526</v>
      </c>
      <c r="C126" s="110" t="s">
        <v>584</v>
      </c>
      <c r="D126" s="371">
        <v>0</v>
      </c>
      <c r="E126" s="371">
        <v>0</v>
      </c>
      <c r="F126" s="371">
        <v>0</v>
      </c>
      <c r="G126" s="371">
        <v>0</v>
      </c>
      <c r="H126" s="371">
        <v>0</v>
      </c>
      <c r="I126" s="371">
        <v>0</v>
      </c>
      <c r="J126" s="371">
        <v>0</v>
      </c>
      <c r="K126" s="371">
        <v>0</v>
      </c>
      <c r="L126" s="371">
        <v>0</v>
      </c>
      <c r="M126" s="371">
        <v>0</v>
      </c>
      <c r="N126" s="371">
        <v>0</v>
      </c>
      <c r="O126" s="371">
        <v>0</v>
      </c>
      <c r="P126" s="371">
        <v>0</v>
      </c>
      <c r="Q126" s="371">
        <v>0</v>
      </c>
      <c r="R126" s="371">
        <v>0</v>
      </c>
      <c r="S126" s="371">
        <v>0</v>
      </c>
      <c r="T126" s="371">
        <v>0</v>
      </c>
      <c r="U126" s="371">
        <v>0</v>
      </c>
      <c r="V126" s="371">
        <v>0</v>
      </c>
      <c r="W126" s="371">
        <v>0</v>
      </c>
      <c r="X126" s="371">
        <v>0</v>
      </c>
      <c r="Y126" s="371">
        <v>0</v>
      </c>
      <c r="Z126" s="371">
        <v>0</v>
      </c>
      <c r="AA126" s="371">
        <v>0</v>
      </c>
      <c r="AB126" s="371">
        <v>0</v>
      </c>
      <c r="AC126" s="371">
        <v>0</v>
      </c>
      <c r="AD126" s="371">
        <v>0</v>
      </c>
      <c r="AE126" s="371">
        <v>0</v>
      </c>
      <c r="AF126" s="371">
        <v>0</v>
      </c>
      <c r="AG126" s="371">
        <v>0</v>
      </c>
      <c r="AH126" s="371">
        <v>0</v>
      </c>
      <c r="AI126" s="371">
        <v>0</v>
      </c>
      <c r="AJ126" s="371">
        <v>0</v>
      </c>
      <c r="AK126" s="371">
        <v>0</v>
      </c>
      <c r="AL126" s="371">
        <v>0</v>
      </c>
      <c r="AM126" s="371">
        <v>0</v>
      </c>
      <c r="AN126" s="371">
        <v>0</v>
      </c>
      <c r="AO126" s="371">
        <v>0</v>
      </c>
      <c r="AP126" s="371">
        <v>0</v>
      </c>
      <c r="AQ126" s="371">
        <v>0</v>
      </c>
      <c r="AR126" s="264">
        <v>3145</v>
      </c>
      <c r="AS126" s="310">
        <f t="shared" si="4"/>
        <v>247</v>
      </c>
      <c r="AT126" s="310">
        <v>8</v>
      </c>
      <c r="AU126" s="310">
        <v>239</v>
      </c>
      <c r="AV126" s="265">
        <f t="shared" si="5"/>
        <v>3145</v>
      </c>
    </row>
    <row r="127" spans="2:48" ht="14.25" customHeight="1" x14ac:dyDescent="0.2">
      <c r="B127" s="110" t="s">
        <v>451</v>
      </c>
      <c r="C127" s="110" t="s">
        <v>454</v>
      </c>
      <c r="D127" s="371">
        <v>0</v>
      </c>
      <c r="E127" s="371">
        <v>0</v>
      </c>
      <c r="F127" s="371">
        <v>0</v>
      </c>
      <c r="G127" s="371">
        <v>0</v>
      </c>
      <c r="H127" s="371">
        <v>0</v>
      </c>
      <c r="I127" s="371">
        <v>0</v>
      </c>
      <c r="J127" s="371">
        <v>0</v>
      </c>
      <c r="K127" s="371">
        <v>0</v>
      </c>
      <c r="L127" s="371">
        <v>0</v>
      </c>
      <c r="M127" s="371">
        <v>0</v>
      </c>
      <c r="N127" s="371">
        <v>0</v>
      </c>
      <c r="O127" s="371">
        <v>0</v>
      </c>
      <c r="P127" s="371">
        <v>0</v>
      </c>
      <c r="Q127" s="371">
        <v>0</v>
      </c>
      <c r="R127" s="371">
        <v>0</v>
      </c>
      <c r="S127" s="371">
        <v>0</v>
      </c>
      <c r="T127" s="371">
        <v>0</v>
      </c>
      <c r="U127" s="371">
        <v>0</v>
      </c>
      <c r="V127" s="371">
        <v>0</v>
      </c>
      <c r="W127" s="371">
        <v>0</v>
      </c>
      <c r="X127" s="371">
        <v>0</v>
      </c>
      <c r="Y127" s="371">
        <v>0</v>
      </c>
      <c r="Z127" s="371">
        <v>0</v>
      </c>
      <c r="AA127" s="371">
        <v>0</v>
      </c>
      <c r="AB127" s="371">
        <v>0</v>
      </c>
      <c r="AC127" s="371">
        <v>0</v>
      </c>
      <c r="AD127" s="371">
        <v>0</v>
      </c>
      <c r="AE127" s="371">
        <v>0</v>
      </c>
      <c r="AF127" s="371">
        <v>0</v>
      </c>
      <c r="AG127" s="371">
        <v>0</v>
      </c>
      <c r="AH127" s="371">
        <v>0</v>
      </c>
      <c r="AI127" s="371">
        <v>0</v>
      </c>
      <c r="AJ127" s="371">
        <v>0</v>
      </c>
      <c r="AK127" s="371">
        <v>0</v>
      </c>
      <c r="AL127" s="371">
        <v>0</v>
      </c>
      <c r="AM127" s="371">
        <v>0</v>
      </c>
      <c r="AN127" s="371">
        <v>0</v>
      </c>
      <c r="AO127" s="371">
        <v>0</v>
      </c>
      <c r="AP127" s="371">
        <v>0</v>
      </c>
      <c r="AQ127" s="371">
        <v>0</v>
      </c>
      <c r="AR127" s="264">
        <v>690</v>
      </c>
      <c r="AS127" s="310">
        <f t="shared" si="4"/>
        <v>48</v>
      </c>
      <c r="AT127" s="310">
        <v>2</v>
      </c>
      <c r="AU127" s="310">
        <v>46</v>
      </c>
      <c r="AV127" s="265">
        <f t="shared" si="5"/>
        <v>690</v>
      </c>
    </row>
    <row r="128" spans="2:48" ht="14.25" customHeight="1" x14ac:dyDescent="0.2">
      <c r="B128" s="110" t="s">
        <v>539</v>
      </c>
      <c r="C128" s="110" t="s">
        <v>545</v>
      </c>
      <c r="D128" s="371">
        <v>0</v>
      </c>
      <c r="E128" s="371">
        <v>0</v>
      </c>
      <c r="F128" s="371">
        <v>0</v>
      </c>
      <c r="G128" s="371">
        <v>0</v>
      </c>
      <c r="H128" s="371">
        <v>0</v>
      </c>
      <c r="I128" s="371">
        <v>0</v>
      </c>
      <c r="J128" s="371">
        <v>0</v>
      </c>
      <c r="K128" s="371">
        <v>0</v>
      </c>
      <c r="L128" s="371">
        <v>0</v>
      </c>
      <c r="M128" s="371">
        <v>0</v>
      </c>
      <c r="N128" s="371">
        <v>0</v>
      </c>
      <c r="O128" s="371">
        <v>0</v>
      </c>
      <c r="P128" s="371">
        <v>0</v>
      </c>
      <c r="Q128" s="371">
        <v>0</v>
      </c>
      <c r="R128" s="371">
        <v>0</v>
      </c>
      <c r="S128" s="371">
        <v>0</v>
      </c>
      <c r="T128" s="371">
        <v>0</v>
      </c>
      <c r="U128" s="371">
        <v>0</v>
      </c>
      <c r="V128" s="371">
        <v>0</v>
      </c>
      <c r="W128" s="371">
        <v>0</v>
      </c>
      <c r="X128" s="371">
        <v>0</v>
      </c>
      <c r="Y128" s="371">
        <v>0</v>
      </c>
      <c r="Z128" s="371">
        <v>0</v>
      </c>
      <c r="AA128" s="371">
        <v>0</v>
      </c>
      <c r="AB128" s="371">
        <v>0</v>
      </c>
      <c r="AC128" s="371">
        <v>0</v>
      </c>
      <c r="AD128" s="371">
        <v>0</v>
      </c>
      <c r="AE128" s="371">
        <v>0</v>
      </c>
      <c r="AF128" s="371">
        <v>0</v>
      </c>
      <c r="AG128" s="371">
        <v>0</v>
      </c>
      <c r="AH128" s="371">
        <v>0</v>
      </c>
      <c r="AI128" s="371">
        <v>0</v>
      </c>
      <c r="AJ128" s="371">
        <v>0</v>
      </c>
      <c r="AK128" s="371">
        <v>0</v>
      </c>
      <c r="AL128" s="371">
        <v>0</v>
      </c>
      <c r="AM128" s="371">
        <v>0</v>
      </c>
      <c r="AN128" s="371">
        <v>0</v>
      </c>
      <c r="AO128" s="371">
        <v>0</v>
      </c>
      <c r="AP128" s="371">
        <v>0</v>
      </c>
      <c r="AQ128" s="371">
        <v>0</v>
      </c>
      <c r="AR128" s="264">
        <v>12960</v>
      </c>
      <c r="AS128" s="310">
        <f t="shared" si="4"/>
        <v>929</v>
      </c>
      <c r="AT128" s="310">
        <v>27</v>
      </c>
      <c r="AU128" s="310">
        <v>902</v>
      </c>
      <c r="AV128" s="265">
        <f t="shared" si="5"/>
        <v>12960</v>
      </c>
    </row>
    <row r="129" spans="1:53" ht="14.25" customHeight="1" x14ac:dyDescent="0.2">
      <c r="B129" s="110" t="s">
        <v>485</v>
      </c>
      <c r="C129" s="110" t="s">
        <v>491</v>
      </c>
      <c r="D129" s="371">
        <v>0</v>
      </c>
      <c r="E129" s="371">
        <v>0</v>
      </c>
      <c r="F129" s="371">
        <v>0</v>
      </c>
      <c r="G129" s="371">
        <v>0</v>
      </c>
      <c r="H129" s="371">
        <v>0</v>
      </c>
      <c r="I129" s="371">
        <v>0</v>
      </c>
      <c r="J129" s="371">
        <v>0</v>
      </c>
      <c r="K129" s="371">
        <v>0</v>
      </c>
      <c r="L129" s="371">
        <v>0</v>
      </c>
      <c r="M129" s="371">
        <v>0</v>
      </c>
      <c r="N129" s="371">
        <v>0</v>
      </c>
      <c r="O129" s="371">
        <v>0</v>
      </c>
      <c r="P129" s="371">
        <v>0</v>
      </c>
      <c r="Q129" s="371">
        <v>0</v>
      </c>
      <c r="R129" s="371">
        <v>0</v>
      </c>
      <c r="S129" s="371">
        <v>0</v>
      </c>
      <c r="T129" s="371">
        <v>0</v>
      </c>
      <c r="U129" s="371">
        <v>0</v>
      </c>
      <c r="V129" s="371">
        <v>0</v>
      </c>
      <c r="W129" s="371">
        <v>0</v>
      </c>
      <c r="X129" s="371">
        <v>0</v>
      </c>
      <c r="Y129" s="371">
        <v>0</v>
      </c>
      <c r="Z129" s="371">
        <v>0</v>
      </c>
      <c r="AA129" s="371">
        <v>0</v>
      </c>
      <c r="AB129" s="371">
        <v>0</v>
      </c>
      <c r="AC129" s="371">
        <v>0</v>
      </c>
      <c r="AD129" s="371">
        <v>0</v>
      </c>
      <c r="AE129" s="371">
        <v>0</v>
      </c>
      <c r="AF129" s="371">
        <v>0</v>
      </c>
      <c r="AG129" s="371">
        <v>0</v>
      </c>
      <c r="AH129" s="371">
        <v>0</v>
      </c>
      <c r="AI129" s="371">
        <v>0</v>
      </c>
      <c r="AJ129" s="371">
        <v>0</v>
      </c>
      <c r="AK129" s="371">
        <v>0</v>
      </c>
      <c r="AL129" s="371">
        <v>0</v>
      </c>
      <c r="AM129" s="371">
        <v>0</v>
      </c>
      <c r="AN129" s="371">
        <v>0</v>
      </c>
      <c r="AO129" s="371">
        <v>0</v>
      </c>
      <c r="AP129" s="371">
        <v>0</v>
      </c>
      <c r="AQ129" s="371">
        <v>0</v>
      </c>
      <c r="AR129" s="264">
        <v>16990</v>
      </c>
      <c r="AS129" s="310">
        <f t="shared" si="4"/>
        <v>465</v>
      </c>
      <c r="AT129" s="310">
        <v>8</v>
      </c>
      <c r="AU129" s="310">
        <v>457</v>
      </c>
      <c r="AV129" s="265">
        <f t="shared" si="5"/>
        <v>16990</v>
      </c>
    </row>
    <row r="130" spans="1:53" ht="14.25" customHeight="1" x14ac:dyDescent="0.2">
      <c r="B130" s="110" t="s">
        <v>467</v>
      </c>
      <c r="C130" s="110" t="s">
        <v>479</v>
      </c>
      <c r="D130" s="371">
        <v>0</v>
      </c>
      <c r="E130" s="371">
        <v>0</v>
      </c>
      <c r="F130" s="371">
        <v>0</v>
      </c>
      <c r="G130" s="371">
        <v>0</v>
      </c>
      <c r="H130" s="371">
        <v>0</v>
      </c>
      <c r="I130" s="371">
        <v>0</v>
      </c>
      <c r="J130" s="371">
        <v>0</v>
      </c>
      <c r="K130" s="371">
        <v>0</v>
      </c>
      <c r="L130" s="371">
        <v>0</v>
      </c>
      <c r="M130" s="371">
        <v>0</v>
      </c>
      <c r="N130" s="371">
        <v>0</v>
      </c>
      <c r="O130" s="371">
        <v>0</v>
      </c>
      <c r="P130" s="371">
        <v>0</v>
      </c>
      <c r="Q130" s="371">
        <v>0</v>
      </c>
      <c r="R130" s="371">
        <v>0</v>
      </c>
      <c r="S130" s="371">
        <v>0</v>
      </c>
      <c r="T130" s="371">
        <v>0</v>
      </c>
      <c r="U130" s="371">
        <v>0</v>
      </c>
      <c r="V130" s="371">
        <v>0</v>
      </c>
      <c r="W130" s="371">
        <v>0</v>
      </c>
      <c r="X130" s="371">
        <v>0</v>
      </c>
      <c r="Y130" s="371">
        <v>0</v>
      </c>
      <c r="Z130" s="371">
        <v>0</v>
      </c>
      <c r="AA130" s="371">
        <v>0</v>
      </c>
      <c r="AB130" s="371">
        <v>0</v>
      </c>
      <c r="AC130" s="371">
        <v>0</v>
      </c>
      <c r="AD130" s="371">
        <v>0</v>
      </c>
      <c r="AE130" s="371">
        <v>0</v>
      </c>
      <c r="AF130" s="371">
        <v>0</v>
      </c>
      <c r="AG130" s="371">
        <v>0</v>
      </c>
      <c r="AH130" s="371">
        <v>0</v>
      </c>
      <c r="AI130" s="371">
        <v>0</v>
      </c>
      <c r="AJ130" s="371">
        <v>0</v>
      </c>
      <c r="AK130" s="371">
        <v>0</v>
      </c>
      <c r="AL130" s="371">
        <v>0</v>
      </c>
      <c r="AM130" s="371">
        <v>0</v>
      </c>
      <c r="AN130" s="371">
        <v>0</v>
      </c>
      <c r="AO130" s="371">
        <v>0</v>
      </c>
      <c r="AP130" s="371">
        <v>0</v>
      </c>
      <c r="AQ130" s="371">
        <v>0</v>
      </c>
      <c r="AR130" s="264">
        <v>7380</v>
      </c>
      <c r="AS130" s="310">
        <f t="shared" si="4"/>
        <v>238</v>
      </c>
      <c r="AT130" s="310">
        <v>7</v>
      </c>
      <c r="AU130" s="310">
        <v>231</v>
      </c>
      <c r="AV130" s="265">
        <f t="shared" si="5"/>
        <v>7380</v>
      </c>
    </row>
    <row r="131" spans="1:53" ht="14.25" customHeight="1" x14ac:dyDescent="0.2">
      <c r="B131" s="110" t="s">
        <v>485</v>
      </c>
      <c r="C131" s="110" t="s">
        <v>591</v>
      </c>
      <c r="D131" s="371">
        <v>0</v>
      </c>
      <c r="E131" s="371">
        <v>0</v>
      </c>
      <c r="F131" s="371">
        <v>0</v>
      </c>
      <c r="G131" s="371">
        <v>0</v>
      </c>
      <c r="H131" s="371">
        <v>0</v>
      </c>
      <c r="I131" s="371">
        <v>0</v>
      </c>
      <c r="J131" s="371">
        <v>0</v>
      </c>
      <c r="K131" s="371">
        <v>0</v>
      </c>
      <c r="L131" s="371">
        <v>0</v>
      </c>
      <c r="M131" s="371">
        <v>0</v>
      </c>
      <c r="N131" s="371">
        <v>0</v>
      </c>
      <c r="O131" s="371">
        <v>0</v>
      </c>
      <c r="P131" s="371">
        <v>0</v>
      </c>
      <c r="Q131" s="371">
        <v>0</v>
      </c>
      <c r="R131" s="371">
        <v>0</v>
      </c>
      <c r="S131" s="371">
        <v>0</v>
      </c>
      <c r="T131" s="371">
        <v>0</v>
      </c>
      <c r="U131" s="371">
        <v>0</v>
      </c>
      <c r="V131" s="371">
        <v>0</v>
      </c>
      <c r="W131" s="371">
        <v>0</v>
      </c>
      <c r="X131" s="371">
        <v>0</v>
      </c>
      <c r="Y131" s="371">
        <v>0</v>
      </c>
      <c r="Z131" s="371">
        <v>0</v>
      </c>
      <c r="AA131" s="371">
        <v>0</v>
      </c>
      <c r="AB131" s="371">
        <v>0</v>
      </c>
      <c r="AC131" s="371">
        <v>0</v>
      </c>
      <c r="AD131" s="371">
        <v>0</v>
      </c>
      <c r="AE131" s="371">
        <v>0</v>
      </c>
      <c r="AF131" s="371">
        <v>0</v>
      </c>
      <c r="AG131" s="371">
        <v>0</v>
      </c>
      <c r="AH131" s="371">
        <v>0</v>
      </c>
      <c r="AI131" s="371">
        <v>0</v>
      </c>
      <c r="AJ131" s="371">
        <v>0</v>
      </c>
      <c r="AK131" s="371">
        <v>0</v>
      </c>
      <c r="AL131" s="371">
        <v>0</v>
      </c>
      <c r="AM131" s="371">
        <v>0</v>
      </c>
      <c r="AN131" s="371">
        <v>0</v>
      </c>
      <c r="AO131" s="371">
        <v>0</v>
      </c>
      <c r="AP131" s="371">
        <v>0</v>
      </c>
      <c r="AQ131" s="371">
        <v>0</v>
      </c>
      <c r="AR131" s="264">
        <v>18165</v>
      </c>
      <c r="AS131" s="310">
        <f t="shared" si="4"/>
        <v>509</v>
      </c>
      <c r="AT131" s="310">
        <v>16</v>
      </c>
      <c r="AU131" s="310">
        <v>493</v>
      </c>
      <c r="AV131" s="265">
        <f t="shared" si="5"/>
        <v>18165</v>
      </c>
    </row>
    <row r="132" spans="1:53" ht="14.25" customHeight="1" x14ac:dyDescent="0.2">
      <c r="B132" s="110" t="s">
        <v>595</v>
      </c>
      <c r="C132" s="110" t="s">
        <v>434</v>
      </c>
      <c r="D132" s="371">
        <v>0</v>
      </c>
      <c r="E132" s="371">
        <v>0</v>
      </c>
      <c r="F132" s="371">
        <v>0</v>
      </c>
      <c r="G132" s="371">
        <v>0</v>
      </c>
      <c r="H132" s="371">
        <v>0</v>
      </c>
      <c r="I132" s="371">
        <v>0</v>
      </c>
      <c r="J132" s="371">
        <v>0</v>
      </c>
      <c r="K132" s="371">
        <v>0</v>
      </c>
      <c r="L132" s="371">
        <v>0</v>
      </c>
      <c r="M132" s="371">
        <v>0</v>
      </c>
      <c r="N132" s="371">
        <v>0</v>
      </c>
      <c r="O132" s="371">
        <v>0</v>
      </c>
      <c r="P132" s="371">
        <v>0</v>
      </c>
      <c r="Q132" s="371">
        <v>0</v>
      </c>
      <c r="R132" s="371">
        <v>0</v>
      </c>
      <c r="S132" s="371">
        <v>0</v>
      </c>
      <c r="T132" s="371">
        <v>0</v>
      </c>
      <c r="U132" s="371">
        <v>0</v>
      </c>
      <c r="V132" s="371">
        <v>0</v>
      </c>
      <c r="W132" s="371">
        <v>0</v>
      </c>
      <c r="X132" s="371">
        <v>0</v>
      </c>
      <c r="Y132" s="371">
        <v>0</v>
      </c>
      <c r="Z132" s="371">
        <v>0</v>
      </c>
      <c r="AA132" s="371">
        <v>0</v>
      </c>
      <c r="AB132" s="371">
        <v>0</v>
      </c>
      <c r="AC132" s="371">
        <v>0</v>
      </c>
      <c r="AD132" s="371">
        <v>0</v>
      </c>
      <c r="AE132" s="371">
        <v>0</v>
      </c>
      <c r="AF132" s="371">
        <v>0</v>
      </c>
      <c r="AG132" s="371">
        <v>0</v>
      </c>
      <c r="AH132" s="371">
        <v>0</v>
      </c>
      <c r="AI132" s="371">
        <v>0</v>
      </c>
      <c r="AJ132" s="371">
        <v>0</v>
      </c>
      <c r="AK132" s="371">
        <v>0</v>
      </c>
      <c r="AL132" s="371">
        <v>0</v>
      </c>
      <c r="AM132" s="371">
        <v>0</v>
      </c>
      <c r="AN132" s="371">
        <v>0</v>
      </c>
      <c r="AO132" s="371">
        <v>0</v>
      </c>
      <c r="AP132" s="371">
        <v>0</v>
      </c>
      <c r="AQ132" s="371">
        <v>0</v>
      </c>
      <c r="AR132" s="264">
        <v>13050</v>
      </c>
      <c r="AS132" s="310">
        <f t="shared" si="4"/>
        <v>815</v>
      </c>
      <c r="AT132" s="310">
        <v>16</v>
      </c>
      <c r="AU132" s="310">
        <v>799</v>
      </c>
      <c r="AV132" s="265">
        <f t="shared" si="5"/>
        <v>13050</v>
      </c>
    </row>
    <row r="133" spans="1:53" ht="14.25" customHeight="1" thickBot="1" x14ac:dyDescent="0.25">
      <c r="B133" s="110" t="s">
        <v>461</v>
      </c>
      <c r="C133" s="110" t="s">
        <v>593</v>
      </c>
      <c r="D133" s="371">
        <v>0</v>
      </c>
      <c r="E133" s="371">
        <v>0</v>
      </c>
      <c r="F133" s="371">
        <v>0</v>
      </c>
      <c r="G133" s="371">
        <v>0</v>
      </c>
      <c r="H133" s="371">
        <v>0</v>
      </c>
      <c r="I133" s="371">
        <v>0</v>
      </c>
      <c r="J133" s="371">
        <v>0</v>
      </c>
      <c r="K133" s="371">
        <v>0</v>
      </c>
      <c r="L133" s="371">
        <v>0</v>
      </c>
      <c r="M133" s="371">
        <v>0</v>
      </c>
      <c r="N133" s="371">
        <v>0</v>
      </c>
      <c r="O133" s="371">
        <v>0</v>
      </c>
      <c r="P133" s="371">
        <v>0</v>
      </c>
      <c r="Q133" s="371">
        <v>0</v>
      </c>
      <c r="R133" s="371">
        <v>0</v>
      </c>
      <c r="S133" s="371">
        <v>0</v>
      </c>
      <c r="T133" s="371">
        <v>0</v>
      </c>
      <c r="U133" s="371">
        <v>0</v>
      </c>
      <c r="V133" s="371">
        <v>0</v>
      </c>
      <c r="W133" s="371">
        <v>0</v>
      </c>
      <c r="X133" s="371">
        <v>0</v>
      </c>
      <c r="Y133" s="371">
        <v>0</v>
      </c>
      <c r="Z133" s="371">
        <v>0</v>
      </c>
      <c r="AA133" s="371">
        <v>0</v>
      </c>
      <c r="AB133" s="371">
        <v>0</v>
      </c>
      <c r="AC133" s="371">
        <v>0</v>
      </c>
      <c r="AD133" s="371">
        <v>0</v>
      </c>
      <c r="AE133" s="371">
        <v>0</v>
      </c>
      <c r="AF133" s="371">
        <v>0</v>
      </c>
      <c r="AG133" s="371">
        <v>0</v>
      </c>
      <c r="AH133" s="371">
        <v>0</v>
      </c>
      <c r="AI133" s="371">
        <v>0</v>
      </c>
      <c r="AJ133" s="371">
        <v>0</v>
      </c>
      <c r="AK133" s="371">
        <v>0</v>
      </c>
      <c r="AL133" s="371">
        <v>0</v>
      </c>
      <c r="AM133" s="371">
        <v>0</v>
      </c>
      <c r="AN133" s="371">
        <v>0</v>
      </c>
      <c r="AO133" s="371">
        <v>0</v>
      </c>
      <c r="AP133" s="371">
        <v>0</v>
      </c>
      <c r="AQ133" s="371">
        <v>0</v>
      </c>
      <c r="AR133" s="264">
        <v>9150</v>
      </c>
      <c r="AS133" s="310">
        <f t="shared" si="4"/>
        <v>233</v>
      </c>
      <c r="AT133" s="310">
        <v>4</v>
      </c>
      <c r="AU133" s="310">
        <v>229</v>
      </c>
      <c r="AV133" s="265">
        <f t="shared" si="5"/>
        <v>9150</v>
      </c>
    </row>
    <row r="134" spans="1:53" s="70" customFormat="1" ht="15" thickBot="1" x14ac:dyDescent="0.25">
      <c r="B134" s="67"/>
      <c r="C134" s="68" t="s">
        <v>24</v>
      </c>
      <c r="D134" s="69">
        <f>SUM(D16:D133)</f>
        <v>11664985</v>
      </c>
      <c r="E134" s="312">
        <f>SUM(E16:E133)</f>
        <v>105824</v>
      </c>
      <c r="F134" s="69"/>
      <c r="G134" s="69"/>
      <c r="H134" s="69">
        <f>SUM(H16:H133)</f>
        <v>18765000</v>
      </c>
      <c r="I134" s="312">
        <f>SUM(I16:I133)</f>
        <v>98377</v>
      </c>
      <c r="J134" s="69"/>
      <c r="K134" s="69"/>
      <c r="L134" s="69">
        <f>SUM(L16:L133)</f>
        <v>17124610</v>
      </c>
      <c r="M134" s="312">
        <f>SUM(M16:M133)</f>
        <v>90997</v>
      </c>
      <c r="N134" s="69"/>
      <c r="O134" s="69"/>
      <c r="P134" s="69">
        <f>SUM(P16:P133)</f>
        <v>14438245</v>
      </c>
      <c r="Q134" s="312">
        <f>SUM(Q16:Q133)</f>
        <v>82994</v>
      </c>
      <c r="R134" s="69"/>
      <c r="S134" s="69"/>
      <c r="T134" s="69">
        <f>SUM(T16:T133)</f>
        <v>14642970</v>
      </c>
      <c r="U134" s="312">
        <f>SUM(U16:U133)</f>
        <v>75192</v>
      </c>
      <c r="V134" s="69"/>
      <c r="W134" s="69"/>
      <c r="X134" s="69">
        <f>SUM(X16:X133)</f>
        <v>12666645</v>
      </c>
      <c r="Y134" s="312">
        <f>SUM(Y16:Y133)</f>
        <v>72211</v>
      </c>
      <c r="Z134" s="69"/>
      <c r="AA134" s="69"/>
      <c r="AB134" s="69">
        <f>SUM(AB16:AB133)</f>
        <v>12164219</v>
      </c>
      <c r="AC134" s="312">
        <f>SUM(AC16:AC133)</f>
        <v>66628</v>
      </c>
      <c r="AD134" s="69"/>
      <c r="AE134" s="69"/>
      <c r="AF134" s="69">
        <f>SUM(AF16:AF133)</f>
        <v>11586340</v>
      </c>
      <c r="AG134" s="312">
        <f>SUM(AG16:AG133)</f>
        <v>61041</v>
      </c>
      <c r="AH134" s="69"/>
      <c r="AI134" s="69"/>
      <c r="AJ134" s="69">
        <f>SUM(AJ16:AJ133)</f>
        <v>9768370</v>
      </c>
      <c r="AK134" s="312">
        <f>SUM(AK16:AK133)</f>
        <v>54003</v>
      </c>
      <c r="AL134" s="69"/>
      <c r="AM134" s="69"/>
      <c r="AN134" s="69">
        <f>SUM(AN16:AN133)</f>
        <v>7182710</v>
      </c>
      <c r="AO134" s="312">
        <f>SUM(AO16:AO133)</f>
        <v>54308</v>
      </c>
      <c r="AP134" s="69"/>
      <c r="AQ134" s="69"/>
      <c r="AR134" s="69">
        <f>SUM(AR16:AR133)</f>
        <v>5102000</v>
      </c>
      <c r="AS134" s="312">
        <f>SUM(AS16:AS133)</f>
        <v>39687</v>
      </c>
      <c r="AT134" s="69"/>
      <c r="AU134" s="69"/>
      <c r="AV134" s="69">
        <f>SUM(AV16:AV133)</f>
        <v>135106094</v>
      </c>
      <c r="AW134" s="178"/>
      <c r="AX134" s="66"/>
    </row>
    <row r="136" spans="1:53" x14ac:dyDescent="0.2">
      <c r="B136" s="61" t="s">
        <v>215</v>
      </c>
      <c r="C136" s="188"/>
      <c r="D136" s="189"/>
      <c r="E136" s="189"/>
      <c r="F136" s="189"/>
      <c r="G136" s="189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  <c r="AH136" s="71"/>
      <c r="AI136" s="71"/>
      <c r="AJ136" s="71"/>
      <c r="AK136" s="71"/>
      <c r="AL136" s="71"/>
      <c r="AM136" s="71"/>
      <c r="AN136" s="71"/>
      <c r="AO136" s="71"/>
      <c r="AP136" s="71"/>
      <c r="AQ136" s="71"/>
      <c r="AR136" s="71"/>
      <c r="AS136" s="71"/>
      <c r="AT136" s="71"/>
      <c r="AU136" s="71"/>
    </row>
    <row r="137" spans="1:53" ht="12.95" hidden="1" x14ac:dyDescent="0.3">
      <c r="C137" s="186"/>
      <c r="D137" s="187"/>
      <c r="E137" s="183"/>
      <c r="F137" s="183"/>
      <c r="G137" s="183"/>
    </row>
    <row r="138" spans="1:53" s="72" customFormat="1" ht="12.95" hidden="1" x14ac:dyDescent="0.3">
      <c r="A138" s="66"/>
      <c r="B138" s="61"/>
      <c r="C138" s="83"/>
      <c r="D138" s="86"/>
      <c r="E138" s="183"/>
      <c r="F138" s="183"/>
      <c r="G138" s="183"/>
      <c r="H138" s="62"/>
      <c r="I138" s="62"/>
      <c r="J138" s="62"/>
      <c r="K138" s="62"/>
      <c r="L138" s="62"/>
      <c r="M138" s="62"/>
      <c r="N138" s="62"/>
      <c r="O138" s="62"/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62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3"/>
      <c r="AX138" s="66"/>
      <c r="AY138" s="66"/>
      <c r="AZ138" s="66"/>
      <c r="BA138" s="66"/>
    </row>
    <row r="139" spans="1:53" s="72" customFormat="1" ht="12.95" hidden="1" x14ac:dyDescent="0.3">
      <c r="A139" s="66"/>
      <c r="B139" s="61"/>
      <c r="C139" s="179"/>
      <c r="D139" s="86"/>
      <c r="E139" s="183"/>
      <c r="F139" s="183"/>
      <c r="G139" s="183"/>
      <c r="H139" s="62"/>
      <c r="I139" s="62"/>
      <c r="J139" s="62"/>
      <c r="K139" s="62"/>
      <c r="L139" s="62"/>
      <c r="M139" s="62"/>
      <c r="N139" s="62"/>
      <c r="O139" s="62"/>
      <c r="P139" s="62"/>
      <c r="Q139" s="62"/>
      <c r="R139" s="62"/>
      <c r="S139" s="62"/>
      <c r="T139" s="62"/>
      <c r="U139" s="62"/>
      <c r="V139" s="62"/>
      <c r="W139" s="62"/>
      <c r="X139" s="62"/>
      <c r="Y139" s="62"/>
      <c r="Z139" s="62"/>
      <c r="AA139" s="62"/>
      <c r="AB139" s="62"/>
      <c r="AC139" s="62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3"/>
      <c r="AX139" s="66"/>
      <c r="AY139" s="66"/>
      <c r="AZ139" s="66"/>
      <c r="BA139" s="66"/>
    </row>
    <row r="140" spans="1:53" s="72" customFormat="1" ht="12.95" hidden="1" x14ac:dyDescent="0.3">
      <c r="A140" s="66"/>
      <c r="B140" s="61"/>
      <c r="C140" s="86"/>
      <c r="D140" s="86"/>
      <c r="E140" s="183"/>
      <c r="F140" s="183"/>
      <c r="G140" s="183"/>
      <c r="H140" s="62"/>
      <c r="I140" s="62"/>
      <c r="J140" s="62"/>
      <c r="K140" s="62"/>
      <c r="L140" s="62"/>
      <c r="M140" s="62"/>
      <c r="N140" s="62"/>
      <c r="O140" s="62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62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3"/>
      <c r="AX140" s="66"/>
      <c r="AY140" s="66"/>
      <c r="AZ140" s="66"/>
      <c r="BA140" s="66"/>
    </row>
    <row r="141" spans="1:53" s="72" customFormat="1" ht="12.95" hidden="1" x14ac:dyDescent="0.3">
      <c r="A141" s="66"/>
      <c r="B141" s="61"/>
      <c r="C141" s="86"/>
      <c r="D141" s="86"/>
      <c r="E141" s="183"/>
      <c r="F141" s="183"/>
      <c r="G141" s="183"/>
      <c r="H141" s="62"/>
      <c r="I141" s="62"/>
      <c r="J141" s="62"/>
      <c r="K141" s="62"/>
      <c r="L141" s="62"/>
      <c r="M141" s="62"/>
      <c r="N141" s="62"/>
      <c r="O141" s="62"/>
      <c r="P141" s="62"/>
      <c r="Q141" s="62"/>
      <c r="R141" s="62"/>
      <c r="S141" s="62"/>
      <c r="T141" s="62"/>
      <c r="U141" s="62"/>
      <c r="V141" s="62"/>
      <c r="W141" s="62"/>
      <c r="X141" s="62"/>
      <c r="Y141" s="62"/>
      <c r="Z141" s="62"/>
      <c r="AA141" s="62"/>
      <c r="AB141" s="62"/>
      <c r="AC141" s="62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3"/>
      <c r="AX141" s="66"/>
      <c r="AY141" s="66"/>
      <c r="AZ141" s="66"/>
      <c r="BA141" s="66"/>
    </row>
    <row r="142" spans="1:53" s="72" customFormat="1" ht="12.95" hidden="1" x14ac:dyDescent="0.3">
      <c r="A142" s="66"/>
      <c r="B142" s="61"/>
      <c r="C142" s="86"/>
      <c r="D142" s="86"/>
      <c r="E142" s="183"/>
      <c r="F142" s="183"/>
      <c r="G142" s="183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62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3"/>
      <c r="AX142" s="66"/>
      <c r="AY142" s="66"/>
      <c r="AZ142" s="66"/>
      <c r="BA142" s="66"/>
    </row>
    <row r="143" spans="1:53" s="72" customFormat="1" ht="12.95" hidden="1" x14ac:dyDescent="0.3">
      <c r="A143" s="66"/>
      <c r="B143" s="61"/>
      <c r="C143" s="86"/>
      <c r="D143" s="86"/>
      <c r="E143" s="183"/>
      <c r="F143" s="183"/>
      <c r="G143" s="183"/>
      <c r="H143" s="62"/>
      <c r="I143" s="62"/>
      <c r="J143" s="62"/>
      <c r="K143" s="62"/>
      <c r="L143" s="62"/>
      <c r="M143" s="62"/>
      <c r="N143" s="62"/>
      <c r="O143" s="62"/>
      <c r="P143" s="62"/>
      <c r="Q143" s="62"/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62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3"/>
      <c r="AX143" s="66"/>
      <c r="AY143" s="66"/>
      <c r="AZ143" s="66"/>
      <c r="BA143" s="66"/>
    </row>
    <row r="144" spans="1:53" s="72" customFormat="1" ht="12.95" hidden="1" x14ac:dyDescent="0.3">
      <c r="A144" s="66"/>
      <c r="B144" s="61"/>
      <c r="C144" s="86"/>
      <c r="D144" s="86"/>
      <c r="E144" s="183"/>
      <c r="F144" s="183"/>
      <c r="G144" s="183"/>
      <c r="H144" s="62"/>
      <c r="I144" s="62"/>
      <c r="J144" s="62"/>
      <c r="K144" s="62"/>
      <c r="L144" s="62"/>
      <c r="M144" s="62"/>
      <c r="N144" s="62"/>
      <c r="O144" s="62"/>
      <c r="P144" s="62"/>
      <c r="Q144" s="62"/>
      <c r="R144" s="62"/>
      <c r="S144" s="62"/>
      <c r="T144" s="62"/>
      <c r="U144" s="62"/>
      <c r="V144" s="62"/>
      <c r="W144" s="62"/>
      <c r="X144" s="62"/>
      <c r="Y144" s="62"/>
      <c r="Z144" s="62"/>
      <c r="AA144" s="62"/>
      <c r="AB144" s="62"/>
      <c r="AC144" s="62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3"/>
      <c r="AX144" s="66"/>
      <c r="AY144" s="66"/>
      <c r="AZ144" s="66"/>
      <c r="BA144" s="66"/>
    </row>
    <row r="145" spans="1:53" s="72" customFormat="1" ht="12.95" hidden="1" x14ac:dyDescent="0.3">
      <c r="A145" s="66"/>
      <c r="B145" s="61"/>
      <c r="C145" s="83"/>
      <c r="D145" s="86"/>
      <c r="E145" s="183"/>
      <c r="F145" s="183"/>
      <c r="G145" s="183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62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3"/>
      <c r="AX145" s="66"/>
      <c r="AY145" s="66"/>
      <c r="AZ145" s="66"/>
      <c r="BA145" s="66"/>
    </row>
    <row r="146" spans="1:53" s="72" customFormat="1" ht="12.95" hidden="1" x14ac:dyDescent="0.3">
      <c r="A146" s="66"/>
      <c r="B146" s="61"/>
      <c r="C146" s="83"/>
      <c r="D146" s="86"/>
      <c r="E146" s="183"/>
      <c r="F146" s="183"/>
      <c r="G146" s="183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62"/>
      <c r="Z146" s="62"/>
      <c r="AA146" s="62"/>
      <c r="AB146" s="62"/>
      <c r="AC146" s="62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3"/>
      <c r="AX146" s="66"/>
      <c r="AY146" s="66"/>
      <c r="AZ146" s="66"/>
      <c r="BA146" s="66"/>
    </row>
    <row r="147" spans="1:53" s="72" customFormat="1" ht="12.95" hidden="1" x14ac:dyDescent="0.3">
      <c r="A147" s="66"/>
      <c r="B147" s="61"/>
      <c r="C147" s="83"/>
      <c r="D147" s="86"/>
      <c r="E147" s="183"/>
      <c r="F147" s="183"/>
      <c r="G147" s="183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62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3"/>
      <c r="AX147" s="66"/>
      <c r="AY147" s="66"/>
      <c r="AZ147" s="66"/>
      <c r="BA147" s="66"/>
    </row>
    <row r="148" spans="1:53" s="72" customFormat="1" ht="12.95" hidden="1" x14ac:dyDescent="0.3">
      <c r="A148" s="66"/>
      <c r="B148" s="61"/>
      <c r="C148" s="83"/>
      <c r="D148" s="86"/>
      <c r="E148" s="183"/>
      <c r="F148" s="183"/>
      <c r="G148" s="183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62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3"/>
      <c r="AX148" s="66"/>
      <c r="AY148" s="66"/>
      <c r="AZ148" s="66"/>
      <c r="BA148" s="66"/>
    </row>
    <row r="149" spans="1:53" s="72" customFormat="1" ht="12.95" hidden="1" x14ac:dyDescent="0.3">
      <c r="A149" s="66"/>
      <c r="B149" s="61"/>
      <c r="C149" s="83"/>
      <c r="D149" s="86"/>
      <c r="E149" s="183"/>
      <c r="F149" s="183"/>
      <c r="G149" s="183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62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3"/>
      <c r="AX149" s="66"/>
      <c r="AY149" s="66"/>
      <c r="AZ149" s="66"/>
      <c r="BA149" s="66"/>
    </row>
    <row r="150" spans="1:53" s="72" customFormat="1" ht="12.95" hidden="1" x14ac:dyDescent="0.3">
      <c r="A150" s="66"/>
      <c r="B150" s="61"/>
      <c r="C150" s="83"/>
      <c r="D150" s="86"/>
      <c r="E150" s="183"/>
      <c r="F150" s="183"/>
      <c r="G150" s="183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62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3"/>
      <c r="AX150" s="66"/>
      <c r="AY150" s="66"/>
      <c r="AZ150" s="66"/>
      <c r="BA150" s="66"/>
    </row>
    <row r="151" spans="1:53" s="72" customFormat="1" ht="12.95" hidden="1" x14ac:dyDescent="0.3">
      <c r="A151" s="66"/>
      <c r="B151" s="61"/>
      <c r="C151" s="83"/>
      <c r="D151" s="86"/>
      <c r="E151" s="183"/>
      <c r="F151" s="183"/>
      <c r="G151" s="183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62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3"/>
      <c r="AX151" s="66"/>
      <c r="AY151" s="66"/>
      <c r="AZ151" s="66"/>
      <c r="BA151" s="66"/>
    </row>
    <row r="152" spans="1:53" s="72" customFormat="1" ht="12.95" hidden="1" x14ac:dyDescent="0.3">
      <c r="A152" s="66"/>
      <c r="B152" s="61"/>
      <c r="C152" s="83"/>
      <c r="D152" s="86"/>
      <c r="E152" s="183"/>
      <c r="F152" s="183"/>
      <c r="G152" s="183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62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3"/>
      <c r="AX152" s="66"/>
      <c r="AY152" s="66"/>
      <c r="AZ152" s="66"/>
      <c r="BA152" s="66"/>
    </row>
    <row r="153" spans="1:53" s="72" customFormat="1" ht="12.95" hidden="1" x14ac:dyDescent="0.3">
      <c r="A153" s="66"/>
      <c r="B153" s="61"/>
      <c r="C153" s="83"/>
      <c r="D153" s="86"/>
      <c r="E153" s="183"/>
      <c r="F153" s="183"/>
      <c r="G153" s="183"/>
      <c r="H153" s="62"/>
      <c r="I153" s="62"/>
      <c r="J153" s="62"/>
      <c r="K153" s="62"/>
      <c r="L153" s="62"/>
      <c r="M153" s="62"/>
      <c r="N153" s="62"/>
      <c r="O153" s="62"/>
      <c r="P153" s="62"/>
      <c r="Q153" s="62"/>
      <c r="R153" s="62"/>
      <c r="S153" s="62"/>
      <c r="T153" s="62"/>
      <c r="U153" s="62"/>
      <c r="V153" s="62"/>
      <c r="W153" s="62"/>
      <c r="X153" s="62"/>
      <c r="Y153" s="62"/>
      <c r="Z153" s="62"/>
      <c r="AA153" s="62"/>
      <c r="AB153" s="62"/>
      <c r="AC153" s="62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3"/>
      <c r="AX153" s="66"/>
      <c r="AY153" s="66"/>
      <c r="AZ153" s="66"/>
      <c r="BA153" s="66"/>
    </row>
    <row r="154" spans="1:53" s="72" customFormat="1" ht="12.95" hidden="1" x14ac:dyDescent="0.3">
      <c r="A154" s="66"/>
      <c r="B154" s="61"/>
      <c r="C154" s="83"/>
      <c r="D154" s="86"/>
      <c r="E154" s="183"/>
      <c r="F154" s="183"/>
      <c r="G154" s="183"/>
      <c r="H154" s="62"/>
      <c r="I154" s="62"/>
      <c r="J154" s="62"/>
      <c r="K154" s="62"/>
      <c r="L154" s="62"/>
      <c r="M154" s="62"/>
      <c r="N154" s="62"/>
      <c r="O154" s="62"/>
      <c r="P154" s="62"/>
      <c r="Q154" s="62"/>
      <c r="R154" s="62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62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3"/>
      <c r="AX154" s="66"/>
      <c r="AY154" s="66"/>
      <c r="AZ154" s="66"/>
      <c r="BA154" s="66"/>
    </row>
    <row r="155" spans="1:53" s="72" customFormat="1" ht="12.95" hidden="1" x14ac:dyDescent="0.3">
      <c r="A155" s="66"/>
      <c r="B155" s="61"/>
      <c r="C155" s="83"/>
      <c r="D155" s="86"/>
      <c r="E155" s="183"/>
      <c r="F155" s="183"/>
      <c r="G155" s="183"/>
      <c r="H155" s="62"/>
      <c r="I155" s="62"/>
      <c r="J155" s="62"/>
      <c r="K155" s="62"/>
      <c r="L155" s="62"/>
      <c r="M155" s="62"/>
      <c r="N155" s="62"/>
      <c r="O155" s="62"/>
      <c r="P155" s="62"/>
      <c r="Q155" s="62"/>
      <c r="R155" s="62"/>
      <c r="S155" s="62"/>
      <c r="T155" s="62"/>
      <c r="U155" s="62"/>
      <c r="V155" s="62"/>
      <c r="W155" s="62"/>
      <c r="X155" s="62"/>
      <c r="Y155" s="62"/>
      <c r="Z155" s="62"/>
      <c r="AA155" s="62"/>
      <c r="AB155" s="62"/>
      <c r="AC155" s="62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3"/>
      <c r="AX155" s="66"/>
      <c r="AY155" s="66"/>
      <c r="AZ155" s="66"/>
      <c r="BA155" s="66"/>
    </row>
    <row r="156" spans="1:53" s="72" customFormat="1" ht="12.95" hidden="1" x14ac:dyDescent="0.3">
      <c r="A156" s="66"/>
      <c r="B156" s="61"/>
      <c r="C156" s="83"/>
      <c r="D156" s="86"/>
      <c r="E156" s="183"/>
      <c r="F156" s="183"/>
      <c r="G156" s="183"/>
      <c r="H156" s="62"/>
      <c r="I156" s="62"/>
      <c r="J156" s="62"/>
      <c r="K156" s="62"/>
      <c r="L156" s="62"/>
      <c r="M156" s="62"/>
      <c r="N156" s="62"/>
      <c r="O156" s="62"/>
      <c r="P156" s="62"/>
      <c r="Q156" s="62"/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62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3"/>
      <c r="AX156" s="66"/>
      <c r="AY156" s="66"/>
      <c r="AZ156" s="66"/>
      <c r="BA156" s="66"/>
    </row>
    <row r="157" spans="1:53" s="72" customFormat="1" ht="12.95" hidden="1" x14ac:dyDescent="0.3">
      <c r="A157" s="66"/>
      <c r="B157" s="61"/>
      <c r="C157" s="180"/>
      <c r="D157" s="181"/>
      <c r="E157" s="183"/>
      <c r="F157" s="183"/>
      <c r="G157" s="183"/>
      <c r="H157" s="62"/>
      <c r="I157" s="62"/>
      <c r="J157" s="62"/>
      <c r="K157" s="62"/>
      <c r="L157" s="62"/>
      <c r="M157" s="62"/>
      <c r="N157" s="62"/>
      <c r="O157" s="62"/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62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3"/>
      <c r="AX157" s="66"/>
      <c r="AY157" s="66"/>
      <c r="AZ157" s="66"/>
      <c r="BA157" s="66"/>
    </row>
    <row r="158" spans="1:53" x14ac:dyDescent="0.2">
      <c r="C158" s="182"/>
      <c r="D158" s="184"/>
      <c r="E158" s="184"/>
      <c r="F158" s="184"/>
      <c r="G158" s="184"/>
      <c r="L158" s="73"/>
      <c r="M158" s="73"/>
      <c r="N158" s="73"/>
      <c r="O158" s="73"/>
      <c r="P158" s="74"/>
      <c r="Q158" s="74"/>
      <c r="R158" s="74"/>
      <c r="S158" s="74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  <c r="AH158" s="71"/>
      <c r="AI158" s="71"/>
      <c r="AJ158" s="71"/>
      <c r="AK158" s="71"/>
      <c r="AL158" s="71"/>
      <c r="AM158" s="71"/>
      <c r="AN158" s="71"/>
      <c r="AO158" s="71"/>
      <c r="AP158" s="71"/>
      <c r="AQ158" s="71"/>
      <c r="AR158" s="71"/>
      <c r="AS158" s="71"/>
      <c r="AT158" s="71"/>
      <c r="AU158" s="71"/>
    </row>
    <row r="159" spans="1:53" x14ac:dyDescent="0.2">
      <c r="C159" s="182"/>
      <c r="D159" s="184"/>
      <c r="E159" s="184"/>
      <c r="F159" s="184"/>
      <c r="G159" s="184"/>
      <c r="L159" s="73"/>
      <c r="M159" s="73"/>
      <c r="N159" s="73"/>
      <c r="O159" s="73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  <c r="AJ159" s="75"/>
      <c r="AK159" s="75"/>
      <c r="AL159" s="75"/>
      <c r="AM159" s="75"/>
      <c r="AN159" s="75"/>
      <c r="AO159" s="75"/>
      <c r="AP159" s="75"/>
      <c r="AQ159" s="75"/>
      <c r="AR159" s="75"/>
      <c r="AS159" s="75"/>
      <c r="AT159" s="75"/>
      <c r="AU159" s="75"/>
    </row>
    <row r="160" spans="1:53" x14ac:dyDescent="0.2">
      <c r="C160" s="182"/>
      <c r="D160" s="184"/>
      <c r="E160" s="184"/>
      <c r="F160" s="184"/>
      <c r="G160" s="184"/>
      <c r="L160" s="73"/>
      <c r="M160" s="73"/>
      <c r="N160" s="73"/>
      <c r="O160" s="73"/>
    </row>
    <row r="161" spans="3:7" x14ac:dyDescent="0.2">
      <c r="C161" s="182"/>
      <c r="D161" s="184"/>
      <c r="E161" s="184"/>
      <c r="F161" s="184"/>
      <c r="G161" s="184"/>
    </row>
    <row r="162" spans="3:7" x14ac:dyDescent="0.2">
      <c r="C162" s="182"/>
      <c r="D162" s="184"/>
      <c r="E162" s="184"/>
      <c r="F162" s="184"/>
      <c r="G162" s="184"/>
    </row>
    <row r="163" spans="3:7" x14ac:dyDescent="0.2">
      <c r="C163" s="182"/>
      <c r="D163" s="184"/>
      <c r="E163" s="184"/>
      <c r="F163" s="184"/>
      <c r="G163" s="184"/>
    </row>
    <row r="164" spans="3:7" x14ac:dyDescent="0.2">
      <c r="C164" s="182"/>
      <c r="D164" s="184"/>
      <c r="E164" s="184"/>
      <c r="F164" s="184"/>
      <c r="G164" s="184"/>
    </row>
    <row r="165" spans="3:7" x14ac:dyDescent="0.2">
      <c r="C165" s="182"/>
      <c r="D165" s="184"/>
      <c r="E165" s="184"/>
      <c r="F165" s="184"/>
      <c r="G165" s="184"/>
    </row>
    <row r="166" spans="3:7" x14ac:dyDescent="0.2">
      <c r="C166" s="182"/>
      <c r="D166" s="184"/>
      <c r="E166" s="184"/>
      <c r="F166" s="184"/>
      <c r="G166" s="184"/>
    </row>
    <row r="167" spans="3:7" x14ac:dyDescent="0.2">
      <c r="C167" s="67"/>
      <c r="D167" s="185"/>
      <c r="E167" s="185"/>
      <c r="F167" s="185"/>
      <c r="G167" s="185"/>
    </row>
  </sheetData>
  <autoFilter ref="A15:BA134"/>
  <mergeCells count="3">
    <mergeCell ref="B13:C13"/>
    <mergeCell ref="B10:AV10"/>
    <mergeCell ref="B12:AV12"/>
  </mergeCells>
  <pageMargins left="0.39370078740157483" right="0.39370078740157483" top="0.59055118110236227" bottom="0.59055118110236227" header="0" footer="0"/>
  <pageSetup scale="88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N26"/>
  <sheetViews>
    <sheetView topLeftCell="A7" zoomScaleNormal="100" workbookViewId="0">
      <selection activeCell="B118" sqref="B118:C133"/>
    </sheetView>
  </sheetViews>
  <sheetFormatPr baseColWidth="10" defaultRowHeight="13.5" x14ac:dyDescent="0.25"/>
  <cols>
    <col min="1" max="1" width="3.85546875" style="33" customWidth="1"/>
    <col min="2" max="2" width="12.85546875" style="37" customWidth="1"/>
    <col min="3" max="3" width="19.42578125" style="37" bestFit="1" customWidth="1"/>
    <col min="4" max="10" width="5.7109375" style="37" customWidth="1"/>
    <col min="11" max="11" width="14.7109375" style="34" customWidth="1"/>
    <col min="12" max="12" width="11.42578125" style="35"/>
    <col min="13" max="14" width="11.42578125" style="44"/>
    <col min="15" max="253" width="11.42578125" style="33"/>
    <col min="254" max="254" width="3.85546875" style="33" customWidth="1"/>
    <col min="255" max="255" width="12.140625" style="33" bestFit="1" customWidth="1"/>
    <col min="256" max="256" width="19.42578125" style="33" bestFit="1" customWidth="1"/>
    <col min="257" max="263" width="5.7109375" style="33" customWidth="1"/>
    <col min="264" max="264" width="12.42578125" style="33" bestFit="1" customWidth="1"/>
    <col min="265" max="265" width="12.42578125" style="33" customWidth="1"/>
    <col min="266" max="266" width="10.42578125" style="33" bestFit="1" customWidth="1"/>
    <col min="267" max="509" width="11.42578125" style="33"/>
    <col min="510" max="510" width="3.85546875" style="33" customWidth="1"/>
    <col min="511" max="511" width="12.140625" style="33" bestFit="1" customWidth="1"/>
    <col min="512" max="512" width="19.42578125" style="33" bestFit="1" customWidth="1"/>
    <col min="513" max="519" width="5.7109375" style="33" customWidth="1"/>
    <col min="520" max="520" width="12.42578125" style="33" bestFit="1" customWidth="1"/>
    <col min="521" max="521" width="12.42578125" style="33" customWidth="1"/>
    <col min="522" max="522" width="10.42578125" style="33" bestFit="1" customWidth="1"/>
    <col min="523" max="765" width="11.42578125" style="33"/>
    <col min="766" max="766" width="3.85546875" style="33" customWidth="1"/>
    <col min="767" max="767" width="12.140625" style="33" bestFit="1" customWidth="1"/>
    <col min="768" max="768" width="19.42578125" style="33" bestFit="1" customWidth="1"/>
    <col min="769" max="775" width="5.7109375" style="33" customWidth="1"/>
    <col min="776" max="776" width="12.42578125" style="33" bestFit="1" customWidth="1"/>
    <col min="777" max="777" width="12.42578125" style="33" customWidth="1"/>
    <col min="778" max="778" width="10.42578125" style="33" bestFit="1" customWidth="1"/>
    <col min="779" max="1021" width="11.42578125" style="33"/>
    <col min="1022" max="1022" width="3.85546875" style="33" customWidth="1"/>
    <col min="1023" max="1023" width="12.140625" style="33" bestFit="1" customWidth="1"/>
    <col min="1024" max="1024" width="19.42578125" style="33" bestFit="1" customWidth="1"/>
    <col min="1025" max="1031" width="5.7109375" style="33" customWidth="1"/>
    <col min="1032" max="1032" width="12.42578125" style="33" bestFit="1" customWidth="1"/>
    <col min="1033" max="1033" width="12.42578125" style="33" customWidth="1"/>
    <col min="1034" max="1034" width="10.42578125" style="33" bestFit="1" customWidth="1"/>
    <col min="1035" max="1277" width="11.42578125" style="33"/>
    <col min="1278" max="1278" width="3.85546875" style="33" customWidth="1"/>
    <col min="1279" max="1279" width="12.140625" style="33" bestFit="1" customWidth="1"/>
    <col min="1280" max="1280" width="19.42578125" style="33" bestFit="1" customWidth="1"/>
    <col min="1281" max="1287" width="5.7109375" style="33" customWidth="1"/>
    <col min="1288" max="1288" width="12.42578125" style="33" bestFit="1" customWidth="1"/>
    <col min="1289" max="1289" width="12.42578125" style="33" customWidth="1"/>
    <col min="1290" max="1290" width="10.42578125" style="33" bestFit="1" customWidth="1"/>
    <col min="1291" max="1533" width="11.42578125" style="33"/>
    <col min="1534" max="1534" width="3.85546875" style="33" customWidth="1"/>
    <col min="1535" max="1535" width="12.140625" style="33" bestFit="1" customWidth="1"/>
    <col min="1536" max="1536" width="19.42578125" style="33" bestFit="1" customWidth="1"/>
    <col min="1537" max="1543" width="5.7109375" style="33" customWidth="1"/>
    <col min="1544" max="1544" width="12.42578125" style="33" bestFit="1" customWidth="1"/>
    <col min="1545" max="1545" width="12.42578125" style="33" customWidth="1"/>
    <col min="1546" max="1546" width="10.42578125" style="33" bestFit="1" customWidth="1"/>
    <col min="1547" max="1789" width="11.42578125" style="33"/>
    <col min="1790" max="1790" width="3.85546875" style="33" customWidth="1"/>
    <col min="1791" max="1791" width="12.140625" style="33" bestFit="1" customWidth="1"/>
    <col min="1792" max="1792" width="19.42578125" style="33" bestFit="1" customWidth="1"/>
    <col min="1793" max="1799" width="5.7109375" style="33" customWidth="1"/>
    <col min="1800" max="1800" width="12.42578125" style="33" bestFit="1" customWidth="1"/>
    <col min="1801" max="1801" width="12.42578125" style="33" customWidth="1"/>
    <col min="1802" max="1802" width="10.42578125" style="33" bestFit="1" customWidth="1"/>
    <col min="1803" max="2045" width="11.42578125" style="33"/>
    <col min="2046" max="2046" width="3.85546875" style="33" customWidth="1"/>
    <col min="2047" max="2047" width="12.140625" style="33" bestFit="1" customWidth="1"/>
    <col min="2048" max="2048" width="19.42578125" style="33" bestFit="1" customWidth="1"/>
    <col min="2049" max="2055" width="5.7109375" style="33" customWidth="1"/>
    <col min="2056" max="2056" width="12.42578125" style="33" bestFit="1" customWidth="1"/>
    <col min="2057" max="2057" width="12.42578125" style="33" customWidth="1"/>
    <col min="2058" max="2058" width="10.42578125" style="33" bestFit="1" customWidth="1"/>
    <col min="2059" max="2301" width="11.42578125" style="33"/>
    <col min="2302" max="2302" width="3.85546875" style="33" customWidth="1"/>
    <col min="2303" max="2303" width="12.140625" style="33" bestFit="1" customWidth="1"/>
    <col min="2304" max="2304" width="19.42578125" style="33" bestFit="1" customWidth="1"/>
    <col min="2305" max="2311" width="5.7109375" style="33" customWidth="1"/>
    <col min="2312" max="2312" width="12.42578125" style="33" bestFit="1" customWidth="1"/>
    <col min="2313" max="2313" width="12.42578125" style="33" customWidth="1"/>
    <col min="2314" max="2314" width="10.42578125" style="33" bestFit="1" customWidth="1"/>
    <col min="2315" max="2557" width="11.42578125" style="33"/>
    <col min="2558" max="2558" width="3.85546875" style="33" customWidth="1"/>
    <col min="2559" max="2559" width="12.140625" style="33" bestFit="1" customWidth="1"/>
    <col min="2560" max="2560" width="19.42578125" style="33" bestFit="1" customWidth="1"/>
    <col min="2561" max="2567" width="5.7109375" style="33" customWidth="1"/>
    <col min="2568" max="2568" width="12.42578125" style="33" bestFit="1" customWidth="1"/>
    <col min="2569" max="2569" width="12.42578125" style="33" customWidth="1"/>
    <col min="2570" max="2570" width="10.42578125" style="33" bestFit="1" customWidth="1"/>
    <col min="2571" max="2813" width="11.42578125" style="33"/>
    <col min="2814" max="2814" width="3.85546875" style="33" customWidth="1"/>
    <col min="2815" max="2815" width="12.140625" style="33" bestFit="1" customWidth="1"/>
    <col min="2816" max="2816" width="19.42578125" style="33" bestFit="1" customWidth="1"/>
    <col min="2817" max="2823" width="5.7109375" style="33" customWidth="1"/>
    <col min="2824" max="2824" width="12.42578125" style="33" bestFit="1" customWidth="1"/>
    <col min="2825" max="2825" width="12.42578125" style="33" customWidth="1"/>
    <col min="2826" max="2826" width="10.42578125" style="33" bestFit="1" customWidth="1"/>
    <col min="2827" max="3069" width="11.42578125" style="33"/>
    <col min="3070" max="3070" width="3.85546875" style="33" customWidth="1"/>
    <col min="3071" max="3071" width="12.140625" style="33" bestFit="1" customWidth="1"/>
    <col min="3072" max="3072" width="19.42578125" style="33" bestFit="1" customWidth="1"/>
    <col min="3073" max="3079" width="5.7109375" style="33" customWidth="1"/>
    <col min="3080" max="3080" width="12.42578125" style="33" bestFit="1" customWidth="1"/>
    <col min="3081" max="3081" width="12.42578125" style="33" customWidth="1"/>
    <col min="3082" max="3082" width="10.42578125" style="33" bestFit="1" customWidth="1"/>
    <col min="3083" max="3325" width="11.42578125" style="33"/>
    <col min="3326" max="3326" width="3.85546875" style="33" customWidth="1"/>
    <col min="3327" max="3327" width="12.140625" style="33" bestFit="1" customWidth="1"/>
    <col min="3328" max="3328" width="19.42578125" style="33" bestFit="1" customWidth="1"/>
    <col min="3329" max="3335" width="5.7109375" style="33" customWidth="1"/>
    <col min="3336" max="3336" width="12.42578125" style="33" bestFit="1" customWidth="1"/>
    <col min="3337" max="3337" width="12.42578125" style="33" customWidth="1"/>
    <col min="3338" max="3338" width="10.42578125" style="33" bestFit="1" customWidth="1"/>
    <col min="3339" max="3581" width="11.42578125" style="33"/>
    <col min="3582" max="3582" width="3.85546875" style="33" customWidth="1"/>
    <col min="3583" max="3583" width="12.140625" style="33" bestFit="1" customWidth="1"/>
    <col min="3584" max="3584" width="19.42578125" style="33" bestFit="1" customWidth="1"/>
    <col min="3585" max="3591" width="5.7109375" style="33" customWidth="1"/>
    <col min="3592" max="3592" width="12.42578125" style="33" bestFit="1" customWidth="1"/>
    <col min="3593" max="3593" width="12.42578125" style="33" customWidth="1"/>
    <col min="3594" max="3594" width="10.42578125" style="33" bestFit="1" customWidth="1"/>
    <col min="3595" max="3837" width="11.42578125" style="33"/>
    <col min="3838" max="3838" width="3.85546875" style="33" customWidth="1"/>
    <col min="3839" max="3839" width="12.140625" style="33" bestFit="1" customWidth="1"/>
    <col min="3840" max="3840" width="19.42578125" style="33" bestFit="1" customWidth="1"/>
    <col min="3841" max="3847" width="5.7109375" style="33" customWidth="1"/>
    <col min="3848" max="3848" width="12.42578125" style="33" bestFit="1" customWidth="1"/>
    <col min="3849" max="3849" width="12.42578125" style="33" customWidth="1"/>
    <col min="3850" max="3850" width="10.42578125" style="33" bestFit="1" customWidth="1"/>
    <col min="3851" max="4093" width="11.42578125" style="33"/>
    <col min="4094" max="4094" width="3.85546875" style="33" customWidth="1"/>
    <col min="4095" max="4095" width="12.140625" style="33" bestFit="1" customWidth="1"/>
    <col min="4096" max="4096" width="19.42578125" style="33" bestFit="1" customWidth="1"/>
    <col min="4097" max="4103" width="5.7109375" style="33" customWidth="1"/>
    <col min="4104" max="4104" width="12.42578125" style="33" bestFit="1" customWidth="1"/>
    <col min="4105" max="4105" width="12.42578125" style="33" customWidth="1"/>
    <col min="4106" max="4106" width="10.42578125" style="33" bestFit="1" customWidth="1"/>
    <col min="4107" max="4349" width="11.42578125" style="33"/>
    <col min="4350" max="4350" width="3.85546875" style="33" customWidth="1"/>
    <col min="4351" max="4351" width="12.140625" style="33" bestFit="1" customWidth="1"/>
    <col min="4352" max="4352" width="19.42578125" style="33" bestFit="1" customWidth="1"/>
    <col min="4353" max="4359" width="5.7109375" style="33" customWidth="1"/>
    <col min="4360" max="4360" width="12.42578125" style="33" bestFit="1" customWidth="1"/>
    <col min="4361" max="4361" width="12.42578125" style="33" customWidth="1"/>
    <col min="4362" max="4362" width="10.42578125" style="33" bestFit="1" customWidth="1"/>
    <col min="4363" max="4605" width="11.42578125" style="33"/>
    <col min="4606" max="4606" width="3.85546875" style="33" customWidth="1"/>
    <col min="4607" max="4607" width="12.140625" style="33" bestFit="1" customWidth="1"/>
    <col min="4608" max="4608" width="19.42578125" style="33" bestFit="1" customWidth="1"/>
    <col min="4609" max="4615" width="5.7109375" style="33" customWidth="1"/>
    <col min="4616" max="4616" width="12.42578125" style="33" bestFit="1" customWidth="1"/>
    <col min="4617" max="4617" width="12.42578125" style="33" customWidth="1"/>
    <col min="4618" max="4618" width="10.42578125" style="33" bestFit="1" customWidth="1"/>
    <col min="4619" max="4861" width="11.42578125" style="33"/>
    <col min="4862" max="4862" width="3.85546875" style="33" customWidth="1"/>
    <col min="4863" max="4863" width="12.140625" style="33" bestFit="1" customWidth="1"/>
    <col min="4864" max="4864" width="19.42578125" style="33" bestFit="1" customWidth="1"/>
    <col min="4865" max="4871" width="5.7109375" style="33" customWidth="1"/>
    <col min="4872" max="4872" width="12.42578125" style="33" bestFit="1" customWidth="1"/>
    <col min="4873" max="4873" width="12.42578125" style="33" customWidth="1"/>
    <col min="4874" max="4874" width="10.42578125" style="33" bestFit="1" customWidth="1"/>
    <col min="4875" max="5117" width="11.42578125" style="33"/>
    <col min="5118" max="5118" width="3.85546875" style="33" customWidth="1"/>
    <col min="5119" max="5119" width="12.140625" style="33" bestFit="1" customWidth="1"/>
    <col min="5120" max="5120" width="19.42578125" style="33" bestFit="1" customWidth="1"/>
    <col min="5121" max="5127" width="5.7109375" style="33" customWidth="1"/>
    <col min="5128" max="5128" width="12.42578125" style="33" bestFit="1" customWidth="1"/>
    <col min="5129" max="5129" width="12.42578125" style="33" customWidth="1"/>
    <col min="5130" max="5130" width="10.42578125" style="33" bestFit="1" customWidth="1"/>
    <col min="5131" max="5373" width="11.42578125" style="33"/>
    <col min="5374" max="5374" width="3.85546875" style="33" customWidth="1"/>
    <col min="5375" max="5375" width="12.140625" style="33" bestFit="1" customWidth="1"/>
    <col min="5376" max="5376" width="19.42578125" style="33" bestFit="1" customWidth="1"/>
    <col min="5377" max="5383" width="5.7109375" style="33" customWidth="1"/>
    <col min="5384" max="5384" width="12.42578125" style="33" bestFit="1" customWidth="1"/>
    <col min="5385" max="5385" width="12.42578125" style="33" customWidth="1"/>
    <col min="5386" max="5386" width="10.42578125" style="33" bestFit="1" customWidth="1"/>
    <col min="5387" max="5629" width="11.42578125" style="33"/>
    <col min="5630" max="5630" width="3.85546875" style="33" customWidth="1"/>
    <col min="5631" max="5631" width="12.140625" style="33" bestFit="1" customWidth="1"/>
    <col min="5632" max="5632" width="19.42578125" style="33" bestFit="1" customWidth="1"/>
    <col min="5633" max="5639" width="5.7109375" style="33" customWidth="1"/>
    <col min="5640" max="5640" width="12.42578125" style="33" bestFit="1" customWidth="1"/>
    <col min="5641" max="5641" width="12.42578125" style="33" customWidth="1"/>
    <col min="5642" max="5642" width="10.42578125" style="33" bestFit="1" customWidth="1"/>
    <col min="5643" max="5885" width="11.42578125" style="33"/>
    <col min="5886" max="5886" width="3.85546875" style="33" customWidth="1"/>
    <col min="5887" max="5887" width="12.140625" style="33" bestFit="1" customWidth="1"/>
    <col min="5888" max="5888" width="19.42578125" style="33" bestFit="1" customWidth="1"/>
    <col min="5889" max="5895" width="5.7109375" style="33" customWidth="1"/>
    <col min="5896" max="5896" width="12.42578125" style="33" bestFit="1" customWidth="1"/>
    <col min="5897" max="5897" width="12.42578125" style="33" customWidth="1"/>
    <col min="5898" max="5898" width="10.42578125" style="33" bestFit="1" customWidth="1"/>
    <col min="5899" max="6141" width="11.42578125" style="33"/>
    <col min="6142" max="6142" width="3.85546875" style="33" customWidth="1"/>
    <col min="6143" max="6143" width="12.140625" style="33" bestFit="1" customWidth="1"/>
    <col min="6144" max="6144" width="19.42578125" style="33" bestFit="1" customWidth="1"/>
    <col min="6145" max="6151" width="5.7109375" style="33" customWidth="1"/>
    <col min="6152" max="6152" width="12.42578125" style="33" bestFit="1" customWidth="1"/>
    <col min="6153" max="6153" width="12.42578125" style="33" customWidth="1"/>
    <col min="6154" max="6154" width="10.42578125" style="33" bestFit="1" customWidth="1"/>
    <col min="6155" max="6397" width="11.42578125" style="33"/>
    <col min="6398" max="6398" width="3.85546875" style="33" customWidth="1"/>
    <col min="6399" max="6399" width="12.140625" style="33" bestFit="1" customWidth="1"/>
    <col min="6400" max="6400" width="19.42578125" style="33" bestFit="1" customWidth="1"/>
    <col min="6401" max="6407" width="5.7109375" style="33" customWidth="1"/>
    <col min="6408" max="6408" width="12.42578125" style="33" bestFit="1" customWidth="1"/>
    <col min="6409" max="6409" width="12.42578125" style="33" customWidth="1"/>
    <col min="6410" max="6410" width="10.42578125" style="33" bestFit="1" customWidth="1"/>
    <col min="6411" max="6653" width="11.42578125" style="33"/>
    <col min="6654" max="6654" width="3.85546875" style="33" customWidth="1"/>
    <col min="6655" max="6655" width="12.140625" style="33" bestFit="1" customWidth="1"/>
    <col min="6656" max="6656" width="19.42578125" style="33" bestFit="1" customWidth="1"/>
    <col min="6657" max="6663" width="5.7109375" style="33" customWidth="1"/>
    <col min="6664" max="6664" width="12.42578125" style="33" bestFit="1" customWidth="1"/>
    <col min="6665" max="6665" width="12.42578125" style="33" customWidth="1"/>
    <col min="6666" max="6666" width="10.42578125" style="33" bestFit="1" customWidth="1"/>
    <col min="6667" max="6909" width="11.42578125" style="33"/>
    <col min="6910" max="6910" width="3.85546875" style="33" customWidth="1"/>
    <col min="6911" max="6911" width="12.140625" style="33" bestFit="1" customWidth="1"/>
    <col min="6912" max="6912" width="19.42578125" style="33" bestFit="1" customWidth="1"/>
    <col min="6913" max="6919" width="5.7109375" style="33" customWidth="1"/>
    <col min="6920" max="6920" width="12.42578125" style="33" bestFit="1" customWidth="1"/>
    <col min="6921" max="6921" width="12.42578125" style="33" customWidth="1"/>
    <col min="6922" max="6922" width="10.42578125" style="33" bestFit="1" customWidth="1"/>
    <col min="6923" max="7165" width="11.42578125" style="33"/>
    <col min="7166" max="7166" width="3.85546875" style="33" customWidth="1"/>
    <col min="7167" max="7167" width="12.140625" style="33" bestFit="1" customWidth="1"/>
    <col min="7168" max="7168" width="19.42578125" style="33" bestFit="1" customWidth="1"/>
    <col min="7169" max="7175" width="5.7109375" style="33" customWidth="1"/>
    <col min="7176" max="7176" width="12.42578125" style="33" bestFit="1" customWidth="1"/>
    <col min="7177" max="7177" width="12.42578125" style="33" customWidth="1"/>
    <col min="7178" max="7178" width="10.42578125" style="33" bestFit="1" customWidth="1"/>
    <col min="7179" max="7421" width="11.42578125" style="33"/>
    <col min="7422" max="7422" width="3.85546875" style="33" customWidth="1"/>
    <col min="7423" max="7423" width="12.140625" style="33" bestFit="1" customWidth="1"/>
    <col min="7424" max="7424" width="19.42578125" style="33" bestFit="1" customWidth="1"/>
    <col min="7425" max="7431" width="5.7109375" style="33" customWidth="1"/>
    <col min="7432" max="7432" width="12.42578125" style="33" bestFit="1" customWidth="1"/>
    <col min="7433" max="7433" width="12.42578125" style="33" customWidth="1"/>
    <col min="7434" max="7434" width="10.42578125" style="33" bestFit="1" customWidth="1"/>
    <col min="7435" max="7677" width="11.42578125" style="33"/>
    <col min="7678" max="7678" width="3.85546875" style="33" customWidth="1"/>
    <col min="7679" max="7679" width="12.140625" style="33" bestFit="1" customWidth="1"/>
    <col min="7680" max="7680" width="19.42578125" style="33" bestFit="1" customWidth="1"/>
    <col min="7681" max="7687" width="5.7109375" style="33" customWidth="1"/>
    <col min="7688" max="7688" width="12.42578125" style="33" bestFit="1" customWidth="1"/>
    <col min="7689" max="7689" width="12.42578125" style="33" customWidth="1"/>
    <col min="7690" max="7690" width="10.42578125" style="33" bestFit="1" customWidth="1"/>
    <col min="7691" max="7933" width="11.42578125" style="33"/>
    <col min="7934" max="7934" width="3.85546875" style="33" customWidth="1"/>
    <col min="7935" max="7935" width="12.140625" style="33" bestFit="1" customWidth="1"/>
    <col min="7936" max="7936" width="19.42578125" style="33" bestFit="1" customWidth="1"/>
    <col min="7937" max="7943" width="5.7109375" style="33" customWidth="1"/>
    <col min="7944" max="7944" width="12.42578125" style="33" bestFit="1" customWidth="1"/>
    <col min="7945" max="7945" width="12.42578125" style="33" customWidth="1"/>
    <col min="7946" max="7946" width="10.42578125" style="33" bestFit="1" customWidth="1"/>
    <col min="7947" max="8189" width="11.42578125" style="33"/>
    <col min="8190" max="8190" width="3.85546875" style="33" customWidth="1"/>
    <col min="8191" max="8191" width="12.140625" style="33" bestFit="1" customWidth="1"/>
    <col min="8192" max="8192" width="19.42578125" style="33" bestFit="1" customWidth="1"/>
    <col min="8193" max="8199" width="5.7109375" style="33" customWidth="1"/>
    <col min="8200" max="8200" width="12.42578125" style="33" bestFit="1" customWidth="1"/>
    <col min="8201" max="8201" width="12.42578125" style="33" customWidth="1"/>
    <col min="8202" max="8202" width="10.42578125" style="33" bestFit="1" customWidth="1"/>
    <col min="8203" max="8445" width="11.42578125" style="33"/>
    <col min="8446" max="8446" width="3.85546875" style="33" customWidth="1"/>
    <col min="8447" max="8447" width="12.140625" style="33" bestFit="1" customWidth="1"/>
    <col min="8448" max="8448" width="19.42578125" style="33" bestFit="1" customWidth="1"/>
    <col min="8449" max="8455" width="5.7109375" style="33" customWidth="1"/>
    <col min="8456" max="8456" width="12.42578125" style="33" bestFit="1" customWidth="1"/>
    <col min="8457" max="8457" width="12.42578125" style="33" customWidth="1"/>
    <col min="8458" max="8458" width="10.42578125" style="33" bestFit="1" customWidth="1"/>
    <col min="8459" max="8701" width="11.42578125" style="33"/>
    <col min="8702" max="8702" width="3.85546875" style="33" customWidth="1"/>
    <col min="8703" max="8703" width="12.140625" style="33" bestFit="1" customWidth="1"/>
    <col min="8704" max="8704" width="19.42578125" style="33" bestFit="1" customWidth="1"/>
    <col min="8705" max="8711" width="5.7109375" style="33" customWidth="1"/>
    <col min="8712" max="8712" width="12.42578125" style="33" bestFit="1" customWidth="1"/>
    <col min="8713" max="8713" width="12.42578125" style="33" customWidth="1"/>
    <col min="8714" max="8714" width="10.42578125" style="33" bestFit="1" customWidth="1"/>
    <col min="8715" max="8957" width="11.42578125" style="33"/>
    <col min="8958" max="8958" width="3.85546875" style="33" customWidth="1"/>
    <col min="8959" max="8959" width="12.140625" style="33" bestFit="1" customWidth="1"/>
    <col min="8960" max="8960" width="19.42578125" style="33" bestFit="1" customWidth="1"/>
    <col min="8961" max="8967" width="5.7109375" style="33" customWidth="1"/>
    <col min="8968" max="8968" width="12.42578125" style="33" bestFit="1" customWidth="1"/>
    <col min="8969" max="8969" width="12.42578125" style="33" customWidth="1"/>
    <col min="8970" max="8970" width="10.42578125" style="33" bestFit="1" customWidth="1"/>
    <col min="8971" max="9213" width="11.42578125" style="33"/>
    <col min="9214" max="9214" width="3.85546875" style="33" customWidth="1"/>
    <col min="9215" max="9215" width="12.140625" style="33" bestFit="1" customWidth="1"/>
    <col min="9216" max="9216" width="19.42578125" style="33" bestFit="1" customWidth="1"/>
    <col min="9217" max="9223" width="5.7109375" style="33" customWidth="1"/>
    <col min="9224" max="9224" width="12.42578125" style="33" bestFit="1" customWidth="1"/>
    <col min="9225" max="9225" width="12.42578125" style="33" customWidth="1"/>
    <col min="9226" max="9226" width="10.42578125" style="33" bestFit="1" customWidth="1"/>
    <col min="9227" max="9469" width="11.42578125" style="33"/>
    <col min="9470" max="9470" width="3.85546875" style="33" customWidth="1"/>
    <col min="9471" max="9471" width="12.140625" style="33" bestFit="1" customWidth="1"/>
    <col min="9472" max="9472" width="19.42578125" style="33" bestFit="1" customWidth="1"/>
    <col min="9473" max="9479" width="5.7109375" style="33" customWidth="1"/>
    <col min="9480" max="9480" width="12.42578125" style="33" bestFit="1" customWidth="1"/>
    <col min="9481" max="9481" width="12.42578125" style="33" customWidth="1"/>
    <col min="9482" max="9482" width="10.42578125" style="33" bestFit="1" customWidth="1"/>
    <col min="9483" max="9725" width="11.42578125" style="33"/>
    <col min="9726" max="9726" width="3.85546875" style="33" customWidth="1"/>
    <col min="9727" max="9727" width="12.140625" style="33" bestFit="1" customWidth="1"/>
    <col min="9728" max="9728" width="19.42578125" style="33" bestFit="1" customWidth="1"/>
    <col min="9729" max="9735" width="5.7109375" style="33" customWidth="1"/>
    <col min="9736" max="9736" width="12.42578125" style="33" bestFit="1" customWidth="1"/>
    <col min="9737" max="9737" width="12.42578125" style="33" customWidth="1"/>
    <col min="9738" max="9738" width="10.42578125" style="33" bestFit="1" customWidth="1"/>
    <col min="9739" max="9981" width="11.42578125" style="33"/>
    <col min="9982" max="9982" width="3.85546875" style="33" customWidth="1"/>
    <col min="9983" max="9983" width="12.140625" style="33" bestFit="1" customWidth="1"/>
    <col min="9984" max="9984" width="19.42578125" style="33" bestFit="1" customWidth="1"/>
    <col min="9985" max="9991" width="5.7109375" style="33" customWidth="1"/>
    <col min="9992" max="9992" width="12.42578125" style="33" bestFit="1" customWidth="1"/>
    <col min="9993" max="9993" width="12.42578125" style="33" customWidth="1"/>
    <col min="9994" max="9994" width="10.42578125" style="33" bestFit="1" customWidth="1"/>
    <col min="9995" max="10237" width="11.42578125" style="33"/>
    <col min="10238" max="10238" width="3.85546875" style="33" customWidth="1"/>
    <col min="10239" max="10239" width="12.140625" style="33" bestFit="1" customWidth="1"/>
    <col min="10240" max="10240" width="19.42578125" style="33" bestFit="1" customWidth="1"/>
    <col min="10241" max="10247" width="5.7109375" style="33" customWidth="1"/>
    <col min="10248" max="10248" width="12.42578125" style="33" bestFit="1" customWidth="1"/>
    <col min="10249" max="10249" width="12.42578125" style="33" customWidth="1"/>
    <col min="10250" max="10250" width="10.42578125" style="33" bestFit="1" customWidth="1"/>
    <col min="10251" max="10493" width="11.42578125" style="33"/>
    <col min="10494" max="10494" width="3.85546875" style="33" customWidth="1"/>
    <col min="10495" max="10495" width="12.140625" style="33" bestFit="1" customWidth="1"/>
    <col min="10496" max="10496" width="19.42578125" style="33" bestFit="1" customWidth="1"/>
    <col min="10497" max="10503" width="5.7109375" style="33" customWidth="1"/>
    <col min="10504" max="10504" width="12.42578125" style="33" bestFit="1" customWidth="1"/>
    <col min="10505" max="10505" width="12.42578125" style="33" customWidth="1"/>
    <col min="10506" max="10506" width="10.42578125" style="33" bestFit="1" customWidth="1"/>
    <col min="10507" max="10749" width="11.42578125" style="33"/>
    <col min="10750" max="10750" width="3.85546875" style="33" customWidth="1"/>
    <col min="10751" max="10751" width="12.140625" style="33" bestFit="1" customWidth="1"/>
    <col min="10752" max="10752" width="19.42578125" style="33" bestFit="1" customWidth="1"/>
    <col min="10753" max="10759" width="5.7109375" style="33" customWidth="1"/>
    <col min="10760" max="10760" width="12.42578125" style="33" bestFit="1" customWidth="1"/>
    <col min="10761" max="10761" width="12.42578125" style="33" customWidth="1"/>
    <col min="10762" max="10762" width="10.42578125" style="33" bestFit="1" customWidth="1"/>
    <col min="10763" max="11005" width="11.42578125" style="33"/>
    <col min="11006" max="11006" width="3.85546875" style="33" customWidth="1"/>
    <col min="11007" max="11007" width="12.140625" style="33" bestFit="1" customWidth="1"/>
    <col min="11008" max="11008" width="19.42578125" style="33" bestFit="1" customWidth="1"/>
    <col min="11009" max="11015" width="5.7109375" style="33" customWidth="1"/>
    <col min="11016" max="11016" width="12.42578125" style="33" bestFit="1" customWidth="1"/>
    <col min="11017" max="11017" width="12.42578125" style="33" customWidth="1"/>
    <col min="11018" max="11018" width="10.42578125" style="33" bestFit="1" customWidth="1"/>
    <col min="11019" max="11261" width="11.42578125" style="33"/>
    <col min="11262" max="11262" width="3.85546875" style="33" customWidth="1"/>
    <col min="11263" max="11263" width="12.140625" style="33" bestFit="1" customWidth="1"/>
    <col min="11264" max="11264" width="19.42578125" style="33" bestFit="1" customWidth="1"/>
    <col min="11265" max="11271" width="5.7109375" style="33" customWidth="1"/>
    <col min="11272" max="11272" width="12.42578125" style="33" bestFit="1" customWidth="1"/>
    <col min="11273" max="11273" width="12.42578125" style="33" customWidth="1"/>
    <col min="11274" max="11274" width="10.42578125" style="33" bestFit="1" customWidth="1"/>
    <col min="11275" max="11517" width="11.42578125" style="33"/>
    <col min="11518" max="11518" width="3.85546875" style="33" customWidth="1"/>
    <col min="11519" max="11519" width="12.140625" style="33" bestFit="1" customWidth="1"/>
    <col min="11520" max="11520" width="19.42578125" style="33" bestFit="1" customWidth="1"/>
    <col min="11521" max="11527" width="5.7109375" style="33" customWidth="1"/>
    <col min="11528" max="11528" width="12.42578125" style="33" bestFit="1" customWidth="1"/>
    <col min="11529" max="11529" width="12.42578125" style="33" customWidth="1"/>
    <col min="11530" max="11530" width="10.42578125" style="33" bestFit="1" customWidth="1"/>
    <col min="11531" max="11773" width="11.42578125" style="33"/>
    <col min="11774" max="11774" width="3.85546875" style="33" customWidth="1"/>
    <col min="11775" max="11775" width="12.140625" style="33" bestFit="1" customWidth="1"/>
    <col min="11776" max="11776" width="19.42578125" style="33" bestFit="1" customWidth="1"/>
    <col min="11777" max="11783" width="5.7109375" style="33" customWidth="1"/>
    <col min="11784" max="11784" width="12.42578125" style="33" bestFit="1" customWidth="1"/>
    <col min="11785" max="11785" width="12.42578125" style="33" customWidth="1"/>
    <col min="11786" max="11786" width="10.42578125" style="33" bestFit="1" customWidth="1"/>
    <col min="11787" max="12029" width="11.42578125" style="33"/>
    <col min="12030" max="12030" width="3.85546875" style="33" customWidth="1"/>
    <col min="12031" max="12031" width="12.140625" style="33" bestFit="1" customWidth="1"/>
    <col min="12032" max="12032" width="19.42578125" style="33" bestFit="1" customWidth="1"/>
    <col min="12033" max="12039" width="5.7109375" style="33" customWidth="1"/>
    <col min="12040" max="12040" width="12.42578125" style="33" bestFit="1" customWidth="1"/>
    <col min="12041" max="12041" width="12.42578125" style="33" customWidth="1"/>
    <col min="12042" max="12042" width="10.42578125" style="33" bestFit="1" customWidth="1"/>
    <col min="12043" max="12285" width="11.42578125" style="33"/>
    <col min="12286" max="12286" width="3.85546875" style="33" customWidth="1"/>
    <col min="12287" max="12287" width="12.140625" style="33" bestFit="1" customWidth="1"/>
    <col min="12288" max="12288" width="19.42578125" style="33" bestFit="1" customWidth="1"/>
    <col min="12289" max="12295" width="5.7109375" style="33" customWidth="1"/>
    <col min="12296" max="12296" width="12.42578125" style="33" bestFit="1" customWidth="1"/>
    <col min="12297" max="12297" width="12.42578125" style="33" customWidth="1"/>
    <col min="12298" max="12298" width="10.42578125" style="33" bestFit="1" customWidth="1"/>
    <col min="12299" max="12541" width="11.42578125" style="33"/>
    <col min="12542" max="12542" width="3.85546875" style="33" customWidth="1"/>
    <col min="12543" max="12543" width="12.140625" style="33" bestFit="1" customWidth="1"/>
    <col min="12544" max="12544" width="19.42578125" style="33" bestFit="1" customWidth="1"/>
    <col min="12545" max="12551" width="5.7109375" style="33" customWidth="1"/>
    <col min="12552" max="12552" width="12.42578125" style="33" bestFit="1" customWidth="1"/>
    <col min="12553" max="12553" width="12.42578125" style="33" customWidth="1"/>
    <col min="12554" max="12554" width="10.42578125" style="33" bestFit="1" customWidth="1"/>
    <col min="12555" max="12797" width="11.42578125" style="33"/>
    <col min="12798" max="12798" width="3.85546875" style="33" customWidth="1"/>
    <col min="12799" max="12799" width="12.140625" style="33" bestFit="1" customWidth="1"/>
    <col min="12800" max="12800" width="19.42578125" style="33" bestFit="1" customWidth="1"/>
    <col min="12801" max="12807" width="5.7109375" style="33" customWidth="1"/>
    <col min="12808" max="12808" width="12.42578125" style="33" bestFit="1" customWidth="1"/>
    <col min="12809" max="12809" width="12.42578125" style="33" customWidth="1"/>
    <col min="12810" max="12810" width="10.42578125" style="33" bestFit="1" customWidth="1"/>
    <col min="12811" max="13053" width="11.42578125" style="33"/>
    <col min="13054" max="13054" width="3.85546875" style="33" customWidth="1"/>
    <col min="13055" max="13055" width="12.140625" style="33" bestFit="1" customWidth="1"/>
    <col min="13056" max="13056" width="19.42578125" style="33" bestFit="1" customWidth="1"/>
    <col min="13057" max="13063" width="5.7109375" style="33" customWidth="1"/>
    <col min="13064" max="13064" width="12.42578125" style="33" bestFit="1" customWidth="1"/>
    <col min="13065" max="13065" width="12.42578125" style="33" customWidth="1"/>
    <col min="13066" max="13066" width="10.42578125" style="33" bestFit="1" customWidth="1"/>
    <col min="13067" max="13309" width="11.42578125" style="33"/>
    <col min="13310" max="13310" width="3.85546875" style="33" customWidth="1"/>
    <col min="13311" max="13311" width="12.140625" style="33" bestFit="1" customWidth="1"/>
    <col min="13312" max="13312" width="19.42578125" style="33" bestFit="1" customWidth="1"/>
    <col min="13313" max="13319" width="5.7109375" style="33" customWidth="1"/>
    <col min="13320" max="13320" width="12.42578125" style="33" bestFit="1" customWidth="1"/>
    <col min="13321" max="13321" width="12.42578125" style="33" customWidth="1"/>
    <col min="13322" max="13322" width="10.42578125" style="33" bestFit="1" customWidth="1"/>
    <col min="13323" max="13565" width="11.42578125" style="33"/>
    <col min="13566" max="13566" width="3.85546875" style="33" customWidth="1"/>
    <col min="13567" max="13567" width="12.140625" style="33" bestFit="1" customWidth="1"/>
    <col min="13568" max="13568" width="19.42578125" style="33" bestFit="1" customWidth="1"/>
    <col min="13569" max="13575" width="5.7109375" style="33" customWidth="1"/>
    <col min="13576" max="13576" width="12.42578125" style="33" bestFit="1" customWidth="1"/>
    <col min="13577" max="13577" width="12.42578125" style="33" customWidth="1"/>
    <col min="13578" max="13578" width="10.42578125" style="33" bestFit="1" customWidth="1"/>
    <col min="13579" max="13821" width="11.42578125" style="33"/>
    <col min="13822" max="13822" width="3.85546875" style="33" customWidth="1"/>
    <col min="13823" max="13823" width="12.140625" style="33" bestFit="1" customWidth="1"/>
    <col min="13824" max="13824" width="19.42578125" style="33" bestFit="1" customWidth="1"/>
    <col min="13825" max="13831" width="5.7109375" style="33" customWidth="1"/>
    <col min="13832" max="13832" width="12.42578125" style="33" bestFit="1" customWidth="1"/>
    <col min="13833" max="13833" width="12.42578125" style="33" customWidth="1"/>
    <col min="13834" max="13834" width="10.42578125" style="33" bestFit="1" customWidth="1"/>
    <col min="13835" max="14077" width="11.42578125" style="33"/>
    <col min="14078" max="14078" width="3.85546875" style="33" customWidth="1"/>
    <col min="14079" max="14079" width="12.140625" style="33" bestFit="1" customWidth="1"/>
    <col min="14080" max="14080" width="19.42578125" style="33" bestFit="1" customWidth="1"/>
    <col min="14081" max="14087" width="5.7109375" style="33" customWidth="1"/>
    <col min="14088" max="14088" width="12.42578125" style="33" bestFit="1" customWidth="1"/>
    <col min="14089" max="14089" width="12.42578125" style="33" customWidth="1"/>
    <col min="14090" max="14090" width="10.42578125" style="33" bestFit="1" customWidth="1"/>
    <col min="14091" max="14333" width="11.42578125" style="33"/>
    <col min="14334" max="14334" width="3.85546875" style="33" customWidth="1"/>
    <col min="14335" max="14335" width="12.140625" style="33" bestFit="1" customWidth="1"/>
    <col min="14336" max="14336" width="19.42578125" style="33" bestFit="1" customWidth="1"/>
    <col min="14337" max="14343" width="5.7109375" style="33" customWidth="1"/>
    <col min="14344" max="14344" width="12.42578125" style="33" bestFit="1" customWidth="1"/>
    <col min="14345" max="14345" width="12.42578125" style="33" customWidth="1"/>
    <col min="14346" max="14346" width="10.42578125" style="33" bestFit="1" customWidth="1"/>
    <col min="14347" max="14589" width="11.42578125" style="33"/>
    <col min="14590" max="14590" width="3.85546875" style="33" customWidth="1"/>
    <col min="14591" max="14591" width="12.140625" style="33" bestFit="1" customWidth="1"/>
    <col min="14592" max="14592" width="19.42578125" style="33" bestFit="1" customWidth="1"/>
    <col min="14593" max="14599" width="5.7109375" style="33" customWidth="1"/>
    <col min="14600" max="14600" width="12.42578125" style="33" bestFit="1" customWidth="1"/>
    <col min="14601" max="14601" width="12.42578125" style="33" customWidth="1"/>
    <col min="14602" max="14602" width="10.42578125" style="33" bestFit="1" customWidth="1"/>
    <col min="14603" max="14845" width="11.42578125" style="33"/>
    <col min="14846" max="14846" width="3.85546875" style="33" customWidth="1"/>
    <col min="14847" max="14847" width="12.140625" style="33" bestFit="1" customWidth="1"/>
    <col min="14848" max="14848" width="19.42578125" style="33" bestFit="1" customWidth="1"/>
    <col min="14849" max="14855" width="5.7109375" style="33" customWidth="1"/>
    <col min="14856" max="14856" width="12.42578125" style="33" bestFit="1" customWidth="1"/>
    <col min="14857" max="14857" width="12.42578125" style="33" customWidth="1"/>
    <col min="14858" max="14858" width="10.42578125" style="33" bestFit="1" customWidth="1"/>
    <col min="14859" max="15101" width="11.42578125" style="33"/>
    <col min="15102" max="15102" width="3.85546875" style="33" customWidth="1"/>
    <col min="15103" max="15103" width="12.140625" style="33" bestFit="1" customWidth="1"/>
    <col min="15104" max="15104" width="19.42578125" style="33" bestFit="1" customWidth="1"/>
    <col min="15105" max="15111" width="5.7109375" style="33" customWidth="1"/>
    <col min="15112" max="15112" width="12.42578125" style="33" bestFit="1" customWidth="1"/>
    <col min="15113" max="15113" width="12.42578125" style="33" customWidth="1"/>
    <col min="15114" max="15114" width="10.42578125" style="33" bestFit="1" customWidth="1"/>
    <col min="15115" max="15357" width="11.42578125" style="33"/>
    <col min="15358" max="15358" width="3.85546875" style="33" customWidth="1"/>
    <col min="15359" max="15359" width="12.140625" style="33" bestFit="1" customWidth="1"/>
    <col min="15360" max="15360" width="19.42578125" style="33" bestFit="1" customWidth="1"/>
    <col min="15361" max="15367" width="5.7109375" style="33" customWidth="1"/>
    <col min="15368" max="15368" width="12.42578125" style="33" bestFit="1" customWidth="1"/>
    <col min="15369" max="15369" width="12.42578125" style="33" customWidth="1"/>
    <col min="15370" max="15370" width="10.42578125" style="33" bestFit="1" customWidth="1"/>
    <col min="15371" max="15613" width="11.42578125" style="33"/>
    <col min="15614" max="15614" width="3.85546875" style="33" customWidth="1"/>
    <col min="15615" max="15615" width="12.140625" style="33" bestFit="1" customWidth="1"/>
    <col min="15616" max="15616" width="19.42578125" style="33" bestFit="1" customWidth="1"/>
    <col min="15617" max="15623" width="5.7109375" style="33" customWidth="1"/>
    <col min="15624" max="15624" width="12.42578125" style="33" bestFit="1" customWidth="1"/>
    <col min="15625" max="15625" width="12.42578125" style="33" customWidth="1"/>
    <col min="15626" max="15626" width="10.42578125" style="33" bestFit="1" customWidth="1"/>
    <col min="15627" max="15869" width="11.42578125" style="33"/>
    <col min="15870" max="15870" width="3.85546875" style="33" customWidth="1"/>
    <col min="15871" max="15871" width="12.140625" style="33" bestFit="1" customWidth="1"/>
    <col min="15872" max="15872" width="19.42578125" style="33" bestFit="1" customWidth="1"/>
    <col min="15873" max="15879" width="5.7109375" style="33" customWidth="1"/>
    <col min="15880" max="15880" width="12.42578125" style="33" bestFit="1" customWidth="1"/>
    <col min="15881" max="15881" width="12.42578125" style="33" customWidth="1"/>
    <col min="15882" max="15882" width="10.42578125" style="33" bestFit="1" customWidth="1"/>
    <col min="15883" max="16125" width="11.42578125" style="33"/>
    <col min="16126" max="16126" width="3.85546875" style="33" customWidth="1"/>
    <col min="16127" max="16127" width="12.140625" style="33" bestFit="1" customWidth="1"/>
    <col min="16128" max="16128" width="19.42578125" style="33" bestFit="1" customWidth="1"/>
    <col min="16129" max="16135" width="5.7109375" style="33" customWidth="1"/>
    <col min="16136" max="16136" width="12.42578125" style="33" bestFit="1" customWidth="1"/>
    <col min="16137" max="16137" width="12.42578125" style="33" customWidth="1"/>
    <col min="16138" max="16138" width="10.42578125" style="33" bestFit="1" customWidth="1"/>
    <col min="16139" max="16384" width="11.42578125" style="33"/>
  </cols>
  <sheetData>
    <row r="1" spans="2:12" x14ac:dyDescent="0.25">
      <c r="B1" s="172"/>
      <c r="C1" s="172"/>
      <c r="D1" s="172"/>
      <c r="E1" s="172"/>
      <c r="F1" s="172"/>
      <c r="G1" s="172"/>
      <c r="H1" s="172"/>
      <c r="I1" s="172"/>
      <c r="J1" s="172"/>
      <c r="K1" s="173"/>
      <c r="L1" s="173"/>
    </row>
    <row r="2" spans="2:12" x14ac:dyDescent="0.25">
      <c r="B2" s="172"/>
      <c r="C2" s="172"/>
      <c r="D2" s="172"/>
      <c r="E2" s="172"/>
      <c r="F2" s="172"/>
      <c r="G2" s="172"/>
      <c r="H2" s="172"/>
      <c r="I2" s="172"/>
      <c r="J2" s="172"/>
      <c r="K2" s="173"/>
      <c r="L2" s="173"/>
    </row>
    <row r="3" spans="2:12" x14ac:dyDescent="0.25">
      <c r="B3" s="172"/>
      <c r="C3" s="172"/>
      <c r="D3" s="172"/>
      <c r="E3" s="172"/>
      <c r="F3" s="172"/>
      <c r="G3" s="172"/>
      <c r="H3" s="172"/>
      <c r="I3" s="172"/>
      <c r="J3" s="172"/>
      <c r="K3" s="173"/>
      <c r="L3" s="173"/>
    </row>
    <row r="4" spans="2:12" ht="15" x14ac:dyDescent="0.25">
      <c r="B4"/>
      <c r="C4"/>
      <c r="D4"/>
      <c r="E4"/>
      <c r="F4"/>
      <c r="G4"/>
      <c r="H4"/>
      <c r="I4"/>
      <c r="J4"/>
      <c r="K4"/>
      <c r="L4"/>
    </row>
    <row r="5" spans="2:12" ht="15" x14ac:dyDescent="0.25">
      <c r="B5"/>
      <c r="C5"/>
      <c r="D5"/>
      <c r="E5"/>
      <c r="F5"/>
      <c r="G5"/>
      <c r="H5"/>
      <c r="I5"/>
      <c r="J5"/>
      <c r="K5"/>
      <c r="L5"/>
    </row>
    <row r="6" spans="2:12" ht="15" x14ac:dyDescent="0.25">
      <c r="B6"/>
      <c r="C6"/>
      <c r="D6"/>
      <c r="E6"/>
      <c r="F6"/>
      <c r="G6"/>
      <c r="H6"/>
      <c r="I6"/>
      <c r="J6"/>
      <c r="K6"/>
      <c r="L6"/>
    </row>
    <row r="7" spans="2:12" ht="15" x14ac:dyDescent="0.25">
      <c r="B7"/>
      <c r="C7"/>
      <c r="D7"/>
      <c r="E7"/>
      <c r="F7"/>
      <c r="G7"/>
      <c r="H7"/>
      <c r="I7"/>
      <c r="J7"/>
      <c r="K7"/>
      <c r="L7"/>
    </row>
    <row r="8" spans="2:12" ht="43.5" customHeight="1" x14ac:dyDescent="0.25">
      <c r="B8" s="322" t="s">
        <v>225</v>
      </c>
      <c r="C8" s="323"/>
      <c r="D8" s="323"/>
      <c r="E8" s="323"/>
      <c r="F8" s="323"/>
      <c r="G8" s="323"/>
      <c r="H8" s="323"/>
      <c r="I8" s="323"/>
      <c r="J8" s="323"/>
      <c r="K8" s="323"/>
      <c r="L8" s="369"/>
    </row>
    <row r="9" spans="2:12" x14ac:dyDescent="0.25">
      <c r="B9" s="168"/>
      <c r="C9" s="168"/>
      <c r="D9" s="168"/>
      <c r="E9" s="168"/>
      <c r="F9" s="168"/>
      <c r="G9" s="169"/>
      <c r="H9" s="169"/>
      <c r="I9" s="169"/>
      <c r="J9" s="169"/>
      <c r="K9" s="169"/>
      <c r="L9" s="169"/>
    </row>
    <row r="10" spans="2:12" ht="39" customHeight="1" x14ac:dyDescent="0.25">
      <c r="B10" s="339" t="s">
        <v>82</v>
      </c>
      <c r="C10" s="340"/>
      <c r="D10" s="340"/>
      <c r="E10" s="340"/>
      <c r="F10" s="340"/>
      <c r="G10" s="340"/>
      <c r="H10" s="340"/>
      <c r="I10" s="340"/>
      <c r="J10" s="340"/>
      <c r="K10" s="340"/>
      <c r="L10" s="341"/>
    </row>
    <row r="12" spans="2:12" ht="14.25" thickBot="1" x14ac:dyDescent="0.3">
      <c r="B12" s="36"/>
    </row>
    <row r="13" spans="2:12" ht="27.75" customHeight="1" x14ac:dyDescent="0.25">
      <c r="B13" s="365"/>
      <c r="C13" s="365"/>
      <c r="D13" s="366" t="s">
        <v>42</v>
      </c>
      <c r="E13" s="367"/>
      <c r="F13" s="367"/>
      <c r="G13" s="367"/>
      <c r="H13" s="367"/>
      <c r="I13" s="367"/>
      <c r="J13" s="368"/>
    </row>
    <row r="14" spans="2:12" ht="24" x14ac:dyDescent="0.25">
      <c r="B14" s="38" t="s">
        <v>214</v>
      </c>
      <c r="C14" s="38" t="s">
        <v>213</v>
      </c>
      <c r="D14" s="39" t="s">
        <v>8</v>
      </c>
      <c r="E14" s="39" t="s">
        <v>9</v>
      </c>
      <c r="F14" s="39" t="s">
        <v>10</v>
      </c>
      <c r="G14" s="39" t="s">
        <v>28</v>
      </c>
      <c r="H14" s="39" t="s">
        <v>34</v>
      </c>
      <c r="I14" s="39" t="s">
        <v>35</v>
      </c>
      <c r="J14" s="39" t="s">
        <v>36</v>
      </c>
      <c r="K14" s="40" t="s">
        <v>40</v>
      </c>
    </row>
    <row r="15" spans="2:12" x14ac:dyDescent="0.25">
      <c r="B15" s="108" t="s">
        <v>375</v>
      </c>
      <c r="C15" s="109" t="s">
        <v>562</v>
      </c>
      <c r="D15" s="300">
        <v>322</v>
      </c>
      <c r="E15" s="300">
        <v>80</v>
      </c>
      <c r="F15" s="300">
        <v>242</v>
      </c>
      <c r="G15" s="300">
        <v>121</v>
      </c>
      <c r="H15" s="300">
        <v>100</v>
      </c>
      <c r="I15" s="300">
        <v>59</v>
      </c>
      <c r="J15" s="300">
        <v>42</v>
      </c>
      <c r="K15" s="41">
        <v>188900</v>
      </c>
    </row>
    <row r="16" spans="2:12" x14ac:dyDescent="0.25">
      <c r="B16" s="108" t="s">
        <v>375</v>
      </c>
      <c r="C16" s="109" t="s">
        <v>379</v>
      </c>
      <c r="D16" s="300">
        <v>347</v>
      </c>
      <c r="E16" s="300">
        <v>227</v>
      </c>
      <c r="F16" s="300">
        <v>120</v>
      </c>
      <c r="G16" s="300">
        <v>204</v>
      </c>
      <c r="H16" s="300">
        <v>91</v>
      </c>
      <c r="I16" s="300">
        <v>32</v>
      </c>
      <c r="J16" s="300">
        <v>20</v>
      </c>
      <c r="K16" s="41">
        <v>171900</v>
      </c>
    </row>
    <row r="17" spans="2:11" x14ac:dyDescent="0.25">
      <c r="B17" s="108" t="s">
        <v>305</v>
      </c>
      <c r="C17" s="109" t="s">
        <v>305</v>
      </c>
      <c r="D17" s="300">
        <v>123</v>
      </c>
      <c r="E17" s="300">
        <v>37</v>
      </c>
      <c r="F17" s="300">
        <v>86</v>
      </c>
      <c r="G17" s="300">
        <v>57</v>
      </c>
      <c r="H17" s="300">
        <v>29</v>
      </c>
      <c r="I17" s="300">
        <v>26</v>
      </c>
      <c r="J17" s="300">
        <v>11</v>
      </c>
      <c r="K17" s="41">
        <v>50900</v>
      </c>
    </row>
    <row r="18" spans="2:11" x14ac:dyDescent="0.25">
      <c r="B18" s="108" t="s">
        <v>375</v>
      </c>
      <c r="C18" s="109" t="s">
        <v>380</v>
      </c>
      <c r="D18" s="300">
        <v>370</v>
      </c>
      <c r="E18" s="300">
        <v>89</v>
      </c>
      <c r="F18" s="300">
        <v>281</v>
      </c>
      <c r="G18" s="300">
        <v>189</v>
      </c>
      <c r="H18" s="300">
        <v>100</v>
      </c>
      <c r="I18" s="300">
        <v>65</v>
      </c>
      <c r="J18" s="300">
        <v>16</v>
      </c>
      <c r="K18" s="41">
        <v>172000</v>
      </c>
    </row>
    <row r="19" spans="2:11" x14ac:dyDescent="0.25">
      <c r="B19" s="110" t="s">
        <v>375</v>
      </c>
      <c r="C19" s="111" t="s">
        <v>567</v>
      </c>
      <c r="D19" s="300">
        <v>381</v>
      </c>
      <c r="E19" s="300">
        <v>130</v>
      </c>
      <c r="F19" s="300">
        <v>251</v>
      </c>
      <c r="G19" s="300">
        <v>127</v>
      </c>
      <c r="H19" s="300">
        <v>111</v>
      </c>
      <c r="I19" s="300">
        <v>85</v>
      </c>
      <c r="J19" s="300">
        <v>58</v>
      </c>
      <c r="K19" s="41">
        <v>199800</v>
      </c>
    </row>
    <row r="20" spans="2:11" x14ac:dyDescent="0.25">
      <c r="B20" s="110" t="s">
        <v>305</v>
      </c>
      <c r="C20" s="111" t="s">
        <v>381</v>
      </c>
      <c r="D20" s="300">
        <v>324</v>
      </c>
      <c r="E20" s="300">
        <v>107</v>
      </c>
      <c r="F20" s="300">
        <v>217</v>
      </c>
      <c r="G20" s="300">
        <v>123</v>
      </c>
      <c r="H20" s="300">
        <v>58</v>
      </c>
      <c r="I20" s="300">
        <v>81</v>
      </c>
      <c r="J20" s="300">
        <v>62</v>
      </c>
      <c r="K20" s="41">
        <v>179400</v>
      </c>
    </row>
    <row r="21" spans="2:11" x14ac:dyDescent="0.25">
      <c r="B21" s="301" t="s">
        <v>266</v>
      </c>
      <c r="C21" s="301" t="s">
        <v>266</v>
      </c>
      <c r="D21" s="300">
        <v>331</v>
      </c>
      <c r="E21" s="300">
        <v>169</v>
      </c>
      <c r="F21" s="300">
        <v>162</v>
      </c>
      <c r="G21" s="300">
        <v>152</v>
      </c>
      <c r="H21" s="300">
        <v>84</v>
      </c>
      <c r="I21" s="300">
        <v>66</v>
      </c>
      <c r="J21" s="300">
        <v>29</v>
      </c>
      <c r="K21" s="41">
        <v>187100</v>
      </c>
    </row>
    <row r="22" spans="2:11" x14ac:dyDescent="0.25">
      <c r="D22" s="42">
        <f t="shared" ref="D22:K22" si="0">SUM(D15:D21)</f>
        <v>2198</v>
      </c>
      <c r="E22" s="42">
        <f t="shared" si="0"/>
        <v>839</v>
      </c>
      <c r="F22" s="42">
        <f t="shared" si="0"/>
        <v>1359</v>
      </c>
      <c r="G22" s="42">
        <f t="shared" si="0"/>
        <v>973</v>
      </c>
      <c r="H22" s="42">
        <f t="shared" si="0"/>
        <v>573</v>
      </c>
      <c r="I22" s="42">
        <f t="shared" si="0"/>
        <v>414</v>
      </c>
      <c r="J22" s="42">
        <f t="shared" si="0"/>
        <v>238</v>
      </c>
      <c r="K22" s="43">
        <f t="shared" si="0"/>
        <v>1150000</v>
      </c>
    </row>
    <row r="26" spans="2:11" x14ac:dyDescent="0.25">
      <c r="B26" s="61" t="s">
        <v>215</v>
      </c>
    </row>
  </sheetData>
  <mergeCells count="4">
    <mergeCell ref="B13:C13"/>
    <mergeCell ref="D13:J13"/>
    <mergeCell ref="B8:L8"/>
    <mergeCell ref="B10:L10"/>
  </mergeCells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D3:H13"/>
  <sheetViews>
    <sheetView workbookViewId="0">
      <selection activeCell="E22" sqref="E22"/>
    </sheetView>
  </sheetViews>
  <sheetFormatPr baseColWidth="10" defaultRowHeight="15" x14ac:dyDescent="0.25"/>
  <cols>
    <col min="1" max="1" width="4.85546875" customWidth="1"/>
    <col min="2" max="2" width="2.28515625" customWidth="1"/>
    <col min="3" max="3" width="6.5703125" customWidth="1"/>
    <col min="4" max="4" width="22.7109375" style="50" bestFit="1" customWidth="1"/>
    <col min="5" max="5" width="22" style="50" bestFit="1" customWidth="1"/>
    <col min="6" max="6" width="23.85546875" style="50" bestFit="1" customWidth="1"/>
    <col min="7" max="7" width="27.42578125" style="50" bestFit="1" customWidth="1"/>
    <col min="8" max="8" width="34.28515625" style="50" bestFit="1" customWidth="1"/>
  </cols>
  <sheetData>
    <row r="3" spans="4:8" ht="14.45" x14ac:dyDescent="0.35">
      <c r="D3" s="52" t="s">
        <v>45</v>
      </c>
      <c r="E3" s="52" t="s">
        <v>46</v>
      </c>
      <c r="F3" s="52" t="s">
        <v>47</v>
      </c>
      <c r="G3" s="52" t="s">
        <v>73</v>
      </c>
      <c r="H3" s="52" t="s">
        <v>48</v>
      </c>
    </row>
    <row r="4" spans="4:8" x14ac:dyDescent="0.25">
      <c r="D4" s="53" t="s">
        <v>49</v>
      </c>
      <c r="E4" s="53">
        <v>100</v>
      </c>
      <c r="F4" s="54" t="s">
        <v>62</v>
      </c>
      <c r="G4" s="56">
        <v>61992840</v>
      </c>
      <c r="H4" s="53" t="s">
        <v>57</v>
      </c>
    </row>
    <row r="5" spans="4:8" x14ac:dyDescent="0.25">
      <c r="D5" s="53" t="s">
        <v>50</v>
      </c>
      <c r="E5" s="53">
        <v>81</v>
      </c>
      <c r="F5" s="54" t="s">
        <v>63</v>
      </c>
      <c r="G5" s="56">
        <v>37878950</v>
      </c>
      <c r="H5" s="53" t="s">
        <v>57</v>
      </c>
    </row>
    <row r="6" spans="4:8" x14ac:dyDescent="0.25">
      <c r="D6" s="53" t="s">
        <v>51</v>
      </c>
      <c r="E6" s="53">
        <v>5</v>
      </c>
      <c r="F6" s="54" t="s">
        <v>64</v>
      </c>
      <c r="G6" s="56">
        <v>1797038</v>
      </c>
      <c r="H6" s="53" t="s">
        <v>58</v>
      </c>
    </row>
    <row r="7" spans="4:8" x14ac:dyDescent="0.25">
      <c r="D7" s="53" t="s">
        <v>52</v>
      </c>
      <c r="E7" s="53">
        <v>5</v>
      </c>
      <c r="F7" s="54" t="s">
        <v>65</v>
      </c>
      <c r="G7" s="56">
        <v>616772.21</v>
      </c>
      <c r="H7" s="53" t="s">
        <v>59</v>
      </c>
    </row>
    <row r="8" spans="4:8" ht="14.45" x14ac:dyDescent="0.35">
      <c r="D8" s="53" t="s">
        <v>53</v>
      </c>
      <c r="E8" s="53">
        <v>25</v>
      </c>
      <c r="F8" s="54" t="s">
        <v>66</v>
      </c>
      <c r="G8" s="56">
        <v>22058200</v>
      </c>
      <c r="H8" s="53" t="s">
        <v>59</v>
      </c>
    </row>
    <row r="9" spans="4:8" x14ac:dyDescent="0.25">
      <c r="D9" s="53" t="s">
        <v>54</v>
      </c>
      <c r="E9" s="53">
        <v>11</v>
      </c>
      <c r="F9" s="54" t="s">
        <v>67</v>
      </c>
      <c r="G9" s="56">
        <v>15002700</v>
      </c>
      <c r="H9" s="53" t="s">
        <v>60</v>
      </c>
    </row>
    <row r="10" spans="4:8" x14ac:dyDescent="0.25">
      <c r="D10" s="53" t="s">
        <v>55</v>
      </c>
      <c r="E10" s="53">
        <v>10</v>
      </c>
      <c r="F10" s="54" t="s">
        <v>68</v>
      </c>
      <c r="G10" s="56">
        <v>1690300</v>
      </c>
      <c r="H10" s="53" t="s">
        <v>61</v>
      </c>
    </row>
    <row r="11" spans="4:8" x14ac:dyDescent="0.25">
      <c r="D11" s="53" t="s">
        <v>56</v>
      </c>
      <c r="E11" s="53">
        <v>7</v>
      </c>
      <c r="F11" s="54" t="s">
        <v>69</v>
      </c>
      <c r="G11" s="56">
        <v>1150010</v>
      </c>
      <c r="H11" s="53" t="s">
        <v>60</v>
      </c>
    </row>
    <row r="12" spans="4:8" ht="14.45" x14ac:dyDescent="0.35">
      <c r="D12" s="53" t="s">
        <v>70</v>
      </c>
      <c r="E12" s="53">
        <v>154</v>
      </c>
      <c r="F12" s="54" t="s">
        <v>71</v>
      </c>
      <c r="G12" s="56">
        <v>1013800</v>
      </c>
      <c r="H12" s="53" t="s">
        <v>72</v>
      </c>
    </row>
    <row r="13" spans="4:8" ht="14.45" x14ac:dyDescent="0.35">
      <c r="F13" s="51"/>
      <c r="G13" s="55">
        <f>SUM(G4:G11)</f>
        <v>142186810.20999998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AL29"/>
  <sheetViews>
    <sheetView tabSelected="1" workbookViewId="0">
      <pane xSplit="3" ySplit="11" topLeftCell="D12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AJ12" sqref="AJ12"/>
    </sheetView>
  </sheetViews>
  <sheetFormatPr baseColWidth="10" defaultColWidth="11.42578125" defaultRowHeight="13.5" x14ac:dyDescent="0.25"/>
  <cols>
    <col min="1" max="1" width="6.7109375" style="57" customWidth="1"/>
    <col min="2" max="2" width="17.28515625" style="90" bestFit="1" customWidth="1"/>
    <col min="3" max="3" width="12.85546875" style="90" bestFit="1" customWidth="1"/>
    <col min="4" max="7" width="12.7109375" style="78" customWidth="1"/>
    <col min="8" max="11" width="11.85546875" style="78" customWidth="1"/>
    <col min="12" max="35" width="12" style="78" customWidth="1"/>
    <col min="36" max="36" width="13.28515625" style="57" customWidth="1"/>
    <col min="37" max="16384" width="11.42578125" style="57"/>
  </cols>
  <sheetData>
    <row r="1" spans="2:38" ht="14.45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 s="78"/>
      <c r="AK1" s="78"/>
      <c r="AL1" s="78"/>
    </row>
    <row r="2" spans="2:38" ht="14.45" x14ac:dyDescent="0.3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78"/>
      <c r="AK2" s="78"/>
      <c r="AL2" s="78"/>
    </row>
    <row r="3" spans="2:38" ht="14.45" x14ac:dyDescent="0.3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 s="78"/>
      <c r="AK3" s="78"/>
      <c r="AL3" s="78"/>
    </row>
    <row r="4" spans="2:38" ht="14.45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78"/>
      <c r="AK4" s="78"/>
      <c r="AL4" s="78"/>
    </row>
    <row r="5" spans="2:38" ht="15" thickBot="1" x14ac:dyDescent="0.4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 s="78"/>
      <c r="AK5" s="78"/>
      <c r="AL5" s="78"/>
    </row>
    <row r="6" spans="2:38" ht="39.75" customHeight="1" thickTop="1" thickBot="1" x14ac:dyDescent="0.3">
      <c r="B6" s="316" t="s">
        <v>225</v>
      </c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  <c r="P6" s="317"/>
      <c r="Q6" s="317"/>
      <c r="R6" s="317"/>
      <c r="S6" s="317"/>
      <c r="T6" s="317"/>
      <c r="U6" s="317"/>
      <c r="V6" s="317"/>
      <c r="W6" s="317"/>
      <c r="X6" s="317"/>
      <c r="Y6" s="317"/>
      <c r="Z6" s="317"/>
      <c r="AA6" s="317"/>
      <c r="AB6" s="317"/>
      <c r="AC6" s="317"/>
      <c r="AD6" s="317"/>
      <c r="AE6" s="317"/>
      <c r="AF6" s="317"/>
      <c r="AG6" s="317"/>
      <c r="AH6" s="317"/>
      <c r="AI6" s="317"/>
      <c r="AJ6" s="317"/>
      <c r="AK6" s="317"/>
      <c r="AL6" s="318"/>
    </row>
    <row r="7" spans="2:38" ht="14.1" thickTop="1" thickBot="1" x14ac:dyDescent="0.35"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9"/>
      <c r="Q7" s="169"/>
      <c r="R7" s="169"/>
      <c r="S7" s="169"/>
      <c r="T7" s="169"/>
      <c r="U7" s="169"/>
      <c r="V7" s="169"/>
      <c r="W7" s="169"/>
      <c r="X7" s="169"/>
      <c r="Y7" s="169"/>
      <c r="Z7" s="169"/>
      <c r="AA7" s="169"/>
      <c r="AB7" s="169"/>
      <c r="AC7" s="169"/>
      <c r="AD7" s="169"/>
      <c r="AE7" s="169"/>
      <c r="AF7" s="169"/>
      <c r="AG7" s="169"/>
      <c r="AH7" s="169"/>
      <c r="AI7" s="169"/>
      <c r="AJ7" s="78"/>
      <c r="AK7" s="78"/>
      <c r="AL7" s="78"/>
    </row>
    <row r="8" spans="2:38" ht="22.5" thickTop="1" thickBot="1" x14ac:dyDescent="0.4">
      <c r="B8" s="319" t="s">
        <v>83</v>
      </c>
      <c r="C8" s="320"/>
      <c r="D8" s="320"/>
      <c r="E8" s="320"/>
      <c r="F8" s="320"/>
      <c r="G8" s="320"/>
      <c r="H8" s="320"/>
      <c r="I8" s="320"/>
      <c r="J8" s="320"/>
      <c r="K8" s="320"/>
      <c r="L8" s="320"/>
      <c r="M8" s="320"/>
      <c r="N8" s="320"/>
      <c r="O8" s="320"/>
      <c r="P8" s="320"/>
      <c r="Q8" s="320"/>
      <c r="R8" s="320"/>
      <c r="S8" s="320"/>
      <c r="T8" s="320"/>
      <c r="U8" s="320"/>
      <c r="V8" s="320"/>
      <c r="W8" s="320"/>
      <c r="X8" s="320"/>
      <c r="Y8" s="320"/>
      <c r="Z8" s="320"/>
      <c r="AA8" s="320"/>
      <c r="AB8" s="320"/>
      <c r="AC8" s="320"/>
      <c r="AD8" s="320"/>
      <c r="AE8" s="320"/>
      <c r="AF8" s="320"/>
      <c r="AG8" s="320"/>
      <c r="AH8" s="320"/>
      <c r="AI8" s="320"/>
      <c r="AJ8" s="320"/>
      <c r="AK8" s="320"/>
      <c r="AL8" s="321"/>
    </row>
    <row r="9" spans="2:38" thickTop="1" x14ac:dyDescent="0.3"/>
    <row r="10" spans="2:38" thickBot="1" x14ac:dyDescent="0.35"/>
    <row r="11" spans="2:38" s="95" customFormat="1" ht="50.25" customHeight="1" thickBot="1" x14ac:dyDescent="0.3">
      <c r="B11" s="91" t="s">
        <v>214</v>
      </c>
      <c r="C11" s="92" t="s">
        <v>213</v>
      </c>
      <c r="D11" s="93" t="s">
        <v>76</v>
      </c>
      <c r="E11" s="93" t="s">
        <v>173</v>
      </c>
      <c r="F11" s="93" t="s">
        <v>159</v>
      </c>
      <c r="G11" s="93" t="s">
        <v>160</v>
      </c>
      <c r="H11" s="195" t="s">
        <v>77</v>
      </c>
      <c r="I11" s="195" t="s">
        <v>112</v>
      </c>
      <c r="J11" s="195" t="s">
        <v>161</v>
      </c>
      <c r="K11" s="195" t="s">
        <v>162</v>
      </c>
      <c r="L11" s="199" t="s">
        <v>108</v>
      </c>
      <c r="M11" s="199" t="s">
        <v>113</v>
      </c>
      <c r="N11" s="199" t="s">
        <v>163</v>
      </c>
      <c r="O11" s="199" t="s">
        <v>164</v>
      </c>
      <c r="P11" s="197" t="s">
        <v>109</v>
      </c>
      <c r="Q11" s="197" t="s">
        <v>114</v>
      </c>
      <c r="R11" s="197" t="s">
        <v>165</v>
      </c>
      <c r="S11" s="197" t="s">
        <v>166</v>
      </c>
      <c r="T11" s="198" t="s">
        <v>110</v>
      </c>
      <c r="U11" s="198" t="s">
        <v>115</v>
      </c>
      <c r="V11" s="198" t="s">
        <v>167</v>
      </c>
      <c r="W11" s="198" t="s">
        <v>168</v>
      </c>
      <c r="X11" s="196" t="s">
        <v>111</v>
      </c>
      <c r="Y11" s="196" t="s">
        <v>116</v>
      </c>
      <c r="Z11" s="196" t="s">
        <v>169</v>
      </c>
      <c r="AA11" s="196" t="s">
        <v>170</v>
      </c>
      <c r="AB11" s="200" t="s">
        <v>255</v>
      </c>
      <c r="AC11" s="200" t="s">
        <v>256</v>
      </c>
      <c r="AD11" s="200" t="s">
        <v>171</v>
      </c>
      <c r="AE11" s="200" t="s">
        <v>172</v>
      </c>
      <c r="AF11" s="239" t="s">
        <v>257</v>
      </c>
      <c r="AG11" s="239" t="s">
        <v>258</v>
      </c>
      <c r="AH11" s="239" t="s">
        <v>259</v>
      </c>
      <c r="AI11" s="239" t="s">
        <v>260</v>
      </c>
      <c r="AJ11" s="94" t="s">
        <v>254</v>
      </c>
    </row>
    <row r="12" spans="2:38" x14ac:dyDescent="0.25">
      <c r="B12" s="108" t="s">
        <v>282</v>
      </c>
      <c r="C12" s="109" t="s">
        <v>282</v>
      </c>
      <c r="D12" s="192">
        <v>252572</v>
      </c>
      <c r="E12" s="268">
        <v>1226</v>
      </c>
      <c r="F12" s="268">
        <v>108</v>
      </c>
      <c r="G12" s="268">
        <v>1118</v>
      </c>
      <c r="H12" s="193">
        <v>369050</v>
      </c>
      <c r="I12" s="266">
        <v>1641</v>
      </c>
      <c r="J12" s="266">
        <v>197</v>
      </c>
      <c r="K12" s="266">
        <v>1444</v>
      </c>
      <c r="L12" s="194">
        <v>366406</v>
      </c>
      <c r="M12" s="267">
        <v>1546</v>
      </c>
      <c r="N12" s="267">
        <v>241</v>
      </c>
      <c r="O12" s="267">
        <v>1305</v>
      </c>
      <c r="P12" s="194">
        <v>357146</v>
      </c>
      <c r="Q12" s="267">
        <v>1562</v>
      </c>
      <c r="R12" s="267">
        <v>233</v>
      </c>
      <c r="S12" s="267">
        <v>1329</v>
      </c>
      <c r="T12" s="194">
        <v>298612</v>
      </c>
      <c r="U12" s="267">
        <v>1536</v>
      </c>
      <c r="V12" s="267">
        <v>313</v>
      </c>
      <c r="W12" s="267">
        <v>1223</v>
      </c>
      <c r="X12" s="194">
        <v>215854</v>
      </c>
      <c r="Y12" s="267">
        <f>+Z12+AA12</f>
        <v>1267</v>
      </c>
      <c r="Z12" s="267">
        <v>330</v>
      </c>
      <c r="AA12" s="267">
        <v>937</v>
      </c>
      <c r="AB12" s="194">
        <v>168866</v>
      </c>
      <c r="AC12" s="267">
        <f>+AD12+AE12</f>
        <v>1045</v>
      </c>
      <c r="AD12" s="267">
        <v>347</v>
      </c>
      <c r="AE12" s="267">
        <v>698</v>
      </c>
      <c r="AF12" s="97">
        <v>101892</v>
      </c>
      <c r="AG12" s="267">
        <f t="shared" ref="AG12:AG26" si="0">+AH12+AI12</f>
        <v>758</v>
      </c>
      <c r="AH12" s="267">
        <v>297</v>
      </c>
      <c r="AI12" s="267">
        <v>461</v>
      </c>
      <c r="AJ12" s="98">
        <f t="shared" ref="AJ12:AJ26" si="1">D12+H12+L12+P12+T12+X12+AB12+AF12</f>
        <v>2130398</v>
      </c>
    </row>
    <row r="13" spans="2:38" x14ac:dyDescent="0.25">
      <c r="B13" s="108" t="s">
        <v>375</v>
      </c>
      <c r="C13" s="109" t="s">
        <v>376</v>
      </c>
      <c r="D13" s="192">
        <v>0</v>
      </c>
      <c r="E13" s="268"/>
      <c r="F13" s="268"/>
      <c r="G13" s="268"/>
      <c r="H13" s="193">
        <v>0</v>
      </c>
      <c r="I13" s="266"/>
      <c r="J13" s="266"/>
      <c r="K13" s="266"/>
      <c r="L13" s="194">
        <v>40262</v>
      </c>
      <c r="M13" s="267">
        <v>194</v>
      </c>
      <c r="N13" s="267">
        <v>15</v>
      </c>
      <c r="O13" s="267">
        <v>179</v>
      </c>
      <c r="P13" s="194">
        <v>53668</v>
      </c>
      <c r="Q13" s="267">
        <v>239</v>
      </c>
      <c r="R13" s="267">
        <v>24</v>
      </c>
      <c r="S13" s="267">
        <v>215</v>
      </c>
      <c r="T13" s="194">
        <v>47200</v>
      </c>
      <c r="U13" s="267">
        <v>269</v>
      </c>
      <c r="V13" s="267">
        <v>36</v>
      </c>
      <c r="W13" s="267">
        <v>233</v>
      </c>
      <c r="X13" s="194">
        <v>37022</v>
      </c>
      <c r="Y13" s="267">
        <f t="shared" ref="Y13:Y26" si="2">+Z13+AA13</f>
        <v>245</v>
      </c>
      <c r="Z13" s="267">
        <v>46</v>
      </c>
      <c r="AA13" s="267">
        <v>199</v>
      </c>
      <c r="AB13" s="194">
        <v>41894</v>
      </c>
      <c r="AC13" s="267">
        <f t="shared" ref="AC13:AC26" si="3">+AD13+AE13</f>
        <v>211</v>
      </c>
      <c r="AD13" s="267">
        <v>48</v>
      </c>
      <c r="AE13" s="267">
        <v>163</v>
      </c>
      <c r="AF13" s="97">
        <v>24690</v>
      </c>
      <c r="AG13" s="267">
        <f t="shared" si="0"/>
        <v>153</v>
      </c>
      <c r="AH13" s="267">
        <v>43</v>
      </c>
      <c r="AI13" s="267">
        <v>110</v>
      </c>
      <c r="AJ13" s="98">
        <f t="shared" si="1"/>
        <v>244736</v>
      </c>
    </row>
    <row r="14" spans="2:38" x14ac:dyDescent="0.25">
      <c r="B14" s="108" t="s">
        <v>305</v>
      </c>
      <c r="C14" s="109" t="s">
        <v>377</v>
      </c>
      <c r="D14" s="192">
        <v>106430</v>
      </c>
      <c r="E14" s="268">
        <v>523</v>
      </c>
      <c r="F14" s="268">
        <v>56</v>
      </c>
      <c r="G14" s="268">
        <v>467</v>
      </c>
      <c r="H14" s="193">
        <v>132650</v>
      </c>
      <c r="I14" s="266">
        <v>605</v>
      </c>
      <c r="J14" s="266">
        <v>96</v>
      </c>
      <c r="K14" s="266">
        <v>509</v>
      </c>
      <c r="L14" s="194">
        <v>133030</v>
      </c>
      <c r="M14" s="267">
        <v>568</v>
      </c>
      <c r="N14" s="267">
        <v>105</v>
      </c>
      <c r="O14" s="267">
        <v>463</v>
      </c>
      <c r="P14" s="194">
        <v>126570</v>
      </c>
      <c r="Q14" s="267">
        <v>604</v>
      </c>
      <c r="R14" s="267">
        <v>107</v>
      </c>
      <c r="S14" s="267">
        <v>497</v>
      </c>
      <c r="T14" s="194">
        <v>92502</v>
      </c>
      <c r="U14" s="267">
        <v>655</v>
      </c>
      <c r="V14" s="267">
        <v>149</v>
      </c>
      <c r="W14" s="267">
        <v>506</v>
      </c>
      <c r="X14" s="194">
        <v>96958</v>
      </c>
      <c r="Y14" s="267">
        <f t="shared" si="2"/>
        <v>590</v>
      </c>
      <c r="Z14" s="267">
        <v>163</v>
      </c>
      <c r="AA14" s="267">
        <v>427</v>
      </c>
      <c r="AB14" s="194">
        <v>93184</v>
      </c>
      <c r="AC14" s="267">
        <f t="shared" si="3"/>
        <v>517</v>
      </c>
      <c r="AD14" s="267">
        <v>184</v>
      </c>
      <c r="AE14" s="267">
        <v>333</v>
      </c>
      <c r="AF14" s="97">
        <v>54958</v>
      </c>
      <c r="AG14" s="267">
        <f t="shared" si="0"/>
        <v>394</v>
      </c>
      <c r="AH14" s="267">
        <v>155</v>
      </c>
      <c r="AI14" s="267">
        <v>239</v>
      </c>
      <c r="AJ14" s="98">
        <f t="shared" si="1"/>
        <v>836282</v>
      </c>
    </row>
    <row r="15" spans="2:38" x14ac:dyDescent="0.25">
      <c r="B15" s="108" t="s">
        <v>375</v>
      </c>
      <c r="C15" s="109" t="s">
        <v>378</v>
      </c>
      <c r="D15" s="192">
        <v>0</v>
      </c>
      <c r="E15" s="268"/>
      <c r="F15" s="268"/>
      <c r="G15" s="268"/>
      <c r="H15" s="193">
        <v>0</v>
      </c>
      <c r="I15" s="266"/>
      <c r="J15" s="266"/>
      <c r="K15" s="266"/>
      <c r="L15" s="194">
        <v>13428</v>
      </c>
      <c r="M15" s="267">
        <v>58</v>
      </c>
      <c r="N15" s="267">
        <v>14</v>
      </c>
      <c r="O15" s="267">
        <v>44</v>
      </c>
      <c r="P15" s="194">
        <v>15772</v>
      </c>
      <c r="Q15" s="267">
        <v>52</v>
      </c>
      <c r="R15" s="267">
        <v>7</v>
      </c>
      <c r="S15" s="267">
        <v>45</v>
      </c>
      <c r="T15" s="194">
        <v>12080</v>
      </c>
      <c r="U15" s="267">
        <v>51</v>
      </c>
      <c r="V15" s="267">
        <v>9</v>
      </c>
      <c r="W15" s="267">
        <v>42</v>
      </c>
      <c r="X15" s="194">
        <v>9676</v>
      </c>
      <c r="Y15" s="267">
        <f t="shared" si="2"/>
        <v>40</v>
      </c>
      <c r="Z15" s="267">
        <v>8</v>
      </c>
      <c r="AA15" s="267">
        <v>32</v>
      </c>
      <c r="AB15" s="194">
        <v>8050</v>
      </c>
      <c r="AC15" s="267">
        <f t="shared" si="3"/>
        <v>33</v>
      </c>
      <c r="AD15" s="267">
        <v>12</v>
      </c>
      <c r="AE15" s="267">
        <v>21</v>
      </c>
      <c r="AF15" s="97">
        <v>6138</v>
      </c>
      <c r="AG15" s="267">
        <f t="shared" si="0"/>
        <v>31</v>
      </c>
      <c r="AH15" s="267">
        <v>12</v>
      </c>
      <c r="AI15" s="267">
        <v>19</v>
      </c>
      <c r="AJ15" s="98">
        <f t="shared" si="1"/>
        <v>65144</v>
      </c>
    </row>
    <row r="16" spans="2:38" x14ac:dyDescent="0.25">
      <c r="B16" s="108" t="s">
        <v>375</v>
      </c>
      <c r="C16" s="109" t="s">
        <v>379</v>
      </c>
      <c r="D16" s="192">
        <v>0</v>
      </c>
      <c r="E16" s="268"/>
      <c r="F16" s="268"/>
      <c r="G16" s="268"/>
      <c r="H16" s="193">
        <v>0</v>
      </c>
      <c r="I16" s="266"/>
      <c r="J16" s="266"/>
      <c r="K16" s="266"/>
      <c r="L16" s="194">
        <v>35638</v>
      </c>
      <c r="M16" s="267">
        <v>175</v>
      </c>
      <c r="N16" s="267">
        <v>23</v>
      </c>
      <c r="O16" s="267">
        <v>152</v>
      </c>
      <c r="P16" s="194">
        <v>36330</v>
      </c>
      <c r="Q16" s="267">
        <v>186</v>
      </c>
      <c r="R16" s="267">
        <v>30</v>
      </c>
      <c r="S16" s="267">
        <v>156</v>
      </c>
      <c r="T16" s="194">
        <v>17236</v>
      </c>
      <c r="U16" s="267">
        <v>184</v>
      </c>
      <c r="V16" s="267">
        <v>33</v>
      </c>
      <c r="W16" s="267">
        <v>151</v>
      </c>
      <c r="X16" s="194">
        <v>24728</v>
      </c>
      <c r="Y16" s="267">
        <f t="shared" si="2"/>
        <v>165</v>
      </c>
      <c r="Z16" s="267">
        <v>43</v>
      </c>
      <c r="AA16" s="267">
        <v>122</v>
      </c>
      <c r="AB16" s="194">
        <v>25094</v>
      </c>
      <c r="AC16" s="267">
        <f t="shared" si="3"/>
        <v>158</v>
      </c>
      <c r="AD16" s="267">
        <v>44</v>
      </c>
      <c r="AE16" s="267">
        <v>114</v>
      </c>
      <c r="AF16" s="97">
        <v>14274</v>
      </c>
      <c r="AG16" s="267">
        <f t="shared" si="0"/>
        <v>115</v>
      </c>
      <c r="AH16" s="267">
        <v>48</v>
      </c>
      <c r="AI16" s="267">
        <v>67</v>
      </c>
      <c r="AJ16" s="98">
        <f t="shared" si="1"/>
        <v>153300</v>
      </c>
    </row>
    <row r="17" spans="2:36" x14ac:dyDescent="0.25">
      <c r="B17" s="108" t="s">
        <v>375</v>
      </c>
      <c r="C17" s="109" t="s">
        <v>380</v>
      </c>
      <c r="D17" s="192">
        <v>0</v>
      </c>
      <c r="E17" s="268"/>
      <c r="F17" s="268"/>
      <c r="G17" s="268"/>
      <c r="H17" s="193">
        <v>0</v>
      </c>
      <c r="I17" s="266"/>
      <c r="J17" s="266"/>
      <c r="K17" s="266"/>
      <c r="L17" s="194">
        <v>8708</v>
      </c>
      <c r="M17" s="267">
        <v>43</v>
      </c>
      <c r="N17" s="267">
        <v>4</v>
      </c>
      <c r="O17" s="267">
        <v>39</v>
      </c>
      <c r="P17" s="194">
        <v>12208</v>
      </c>
      <c r="Q17" s="267">
        <v>53</v>
      </c>
      <c r="R17" s="267">
        <v>5</v>
      </c>
      <c r="S17" s="267">
        <v>48</v>
      </c>
      <c r="T17" s="194">
        <v>11596</v>
      </c>
      <c r="U17" s="267">
        <v>57</v>
      </c>
      <c r="V17" s="267">
        <v>7</v>
      </c>
      <c r="W17" s="267">
        <v>50</v>
      </c>
      <c r="X17" s="194">
        <v>9660</v>
      </c>
      <c r="Y17" s="267">
        <f t="shared" si="2"/>
        <v>61</v>
      </c>
      <c r="Z17" s="267">
        <v>9</v>
      </c>
      <c r="AA17" s="267">
        <v>52</v>
      </c>
      <c r="AB17" s="194">
        <v>11584</v>
      </c>
      <c r="AC17" s="267">
        <f t="shared" si="3"/>
        <v>54</v>
      </c>
      <c r="AD17" s="267">
        <v>12</v>
      </c>
      <c r="AE17" s="267">
        <v>42</v>
      </c>
      <c r="AF17" s="97">
        <v>9412</v>
      </c>
      <c r="AG17" s="267">
        <f t="shared" si="0"/>
        <v>48</v>
      </c>
      <c r="AH17" s="267">
        <v>21</v>
      </c>
      <c r="AI17" s="267">
        <v>27</v>
      </c>
      <c r="AJ17" s="98">
        <f t="shared" si="1"/>
        <v>63168</v>
      </c>
    </row>
    <row r="18" spans="2:36" x14ac:dyDescent="0.25">
      <c r="B18" s="108" t="s">
        <v>305</v>
      </c>
      <c r="C18" s="109" t="s">
        <v>381</v>
      </c>
      <c r="D18" s="192">
        <v>0</v>
      </c>
      <c r="E18" s="268"/>
      <c r="F18" s="268"/>
      <c r="G18" s="268"/>
      <c r="H18" s="193">
        <v>0</v>
      </c>
      <c r="I18" s="266"/>
      <c r="J18" s="266"/>
      <c r="K18" s="266"/>
      <c r="L18" s="194">
        <v>36412</v>
      </c>
      <c r="M18" s="267">
        <v>177</v>
      </c>
      <c r="N18" s="267">
        <v>18</v>
      </c>
      <c r="O18" s="267">
        <v>159</v>
      </c>
      <c r="P18" s="194">
        <v>41212</v>
      </c>
      <c r="Q18" s="267">
        <v>198</v>
      </c>
      <c r="R18" s="267">
        <v>14</v>
      </c>
      <c r="S18" s="267">
        <v>184</v>
      </c>
      <c r="T18" s="194">
        <v>39694</v>
      </c>
      <c r="U18" s="267">
        <v>206</v>
      </c>
      <c r="V18" s="267">
        <v>20</v>
      </c>
      <c r="W18" s="267">
        <v>186</v>
      </c>
      <c r="X18" s="194">
        <v>28328</v>
      </c>
      <c r="Y18" s="267">
        <f t="shared" si="2"/>
        <v>186</v>
      </c>
      <c r="Z18" s="267">
        <v>35</v>
      </c>
      <c r="AA18" s="267">
        <v>151</v>
      </c>
      <c r="AB18" s="194">
        <v>25208</v>
      </c>
      <c r="AC18" s="267">
        <f t="shared" si="3"/>
        <v>153</v>
      </c>
      <c r="AD18" s="267">
        <v>40</v>
      </c>
      <c r="AE18" s="267">
        <v>113</v>
      </c>
      <c r="AF18" s="97">
        <v>16062</v>
      </c>
      <c r="AG18" s="267">
        <f t="shared" si="0"/>
        <v>125</v>
      </c>
      <c r="AH18" s="267">
        <v>50</v>
      </c>
      <c r="AI18" s="267">
        <v>75</v>
      </c>
      <c r="AJ18" s="98">
        <f t="shared" si="1"/>
        <v>186916</v>
      </c>
    </row>
    <row r="19" spans="2:36" x14ac:dyDescent="0.25">
      <c r="B19" s="108" t="s">
        <v>375</v>
      </c>
      <c r="C19" s="109" t="s">
        <v>382</v>
      </c>
      <c r="D19" s="192">
        <v>0</v>
      </c>
      <c r="E19" s="268"/>
      <c r="F19" s="268"/>
      <c r="G19" s="268"/>
      <c r="H19" s="193">
        <v>0</v>
      </c>
      <c r="I19" s="266"/>
      <c r="J19" s="266"/>
      <c r="K19" s="266"/>
      <c r="L19" s="194">
        <v>42944</v>
      </c>
      <c r="M19" s="267">
        <v>191</v>
      </c>
      <c r="N19" s="267">
        <v>20</v>
      </c>
      <c r="O19" s="267">
        <v>171</v>
      </c>
      <c r="P19" s="194">
        <v>48684</v>
      </c>
      <c r="Q19" s="267">
        <v>212</v>
      </c>
      <c r="R19" s="267">
        <v>18</v>
      </c>
      <c r="S19" s="267">
        <v>194</v>
      </c>
      <c r="T19" s="194">
        <v>44396</v>
      </c>
      <c r="U19" s="267">
        <v>232</v>
      </c>
      <c r="V19" s="267">
        <v>35</v>
      </c>
      <c r="W19" s="267">
        <v>197</v>
      </c>
      <c r="X19" s="194">
        <v>35078</v>
      </c>
      <c r="Y19" s="267">
        <f t="shared" si="2"/>
        <v>209</v>
      </c>
      <c r="Z19" s="267">
        <v>39</v>
      </c>
      <c r="AA19" s="267">
        <v>170</v>
      </c>
      <c r="AB19" s="194">
        <v>31036</v>
      </c>
      <c r="AC19" s="267">
        <f t="shared" si="3"/>
        <v>196</v>
      </c>
      <c r="AD19" s="267">
        <v>52</v>
      </c>
      <c r="AE19" s="267">
        <v>144</v>
      </c>
      <c r="AF19" s="97">
        <v>19656</v>
      </c>
      <c r="AG19" s="267">
        <f t="shared" si="0"/>
        <v>151</v>
      </c>
      <c r="AH19" s="267">
        <v>50</v>
      </c>
      <c r="AI19" s="267">
        <v>101</v>
      </c>
      <c r="AJ19" s="98">
        <f t="shared" si="1"/>
        <v>221794</v>
      </c>
    </row>
    <row r="20" spans="2:36" x14ac:dyDescent="0.25">
      <c r="B20" s="108" t="s">
        <v>375</v>
      </c>
      <c r="C20" s="109" t="s">
        <v>383</v>
      </c>
      <c r="D20" s="192">
        <v>105410</v>
      </c>
      <c r="E20" s="268">
        <v>460</v>
      </c>
      <c r="F20" s="268">
        <v>32</v>
      </c>
      <c r="G20" s="268">
        <v>428</v>
      </c>
      <c r="H20" s="193">
        <v>141868</v>
      </c>
      <c r="I20" s="266">
        <v>580</v>
      </c>
      <c r="J20" s="266">
        <v>68</v>
      </c>
      <c r="K20" s="266">
        <v>512</v>
      </c>
      <c r="L20" s="194">
        <v>142870</v>
      </c>
      <c r="M20" s="267">
        <v>560</v>
      </c>
      <c r="N20" s="267">
        <v>80</v>
      </c>
      <c r="O20" s="267">
        <v>480</v>
      </c>
      <c r="P20" s="194">
        <v>133836</v>
      </c>
      <c r="Q20" s="267">
        <v>554</v>
      </c>
      <c r="R20" s="267">
        <v>97</v>
      </c>
      <c r="S20" s="267">
        <v>457</v>
      </c>
      <c r="T20" s="194">
        <v>108068</v>
      </c>
      <c r="U20" s="267">
        <v>571</v>
      </c>
      <c r="V20" s="267">
        <v>117</v>
      </c>
      <c r="W20" s="267">
        <v>454</v>
      </c>
      <c r="X20" s="194">
        <v>84182</v>
      </c>
      <c r="Y20" s="267">
        <f t="shared" si="2"/>
        <v>511</v>
      </c>
      <c r="Z20" s="267">
        <v>130</v>
      </c>
      <c r="AA20" s="267">
        <v>381</v>
      </c>
      <c r="AB20" s="194">
        <v>71630</v>
      </c>
      <c r="AC20" s="267">
        <f t="shared" si="3"/>
        <v>439</v>
      </c>
      <c r="AD20" s="267">
        <v>127</v>
      </c>
      <c r="AE20" s="267">
        <v>312</v>
      </c>
      <c r="AF20" s="97">
        <v>38012</v>
      </c>
      <c r="AG20" s="267">
        <f t="shared" si="0"/>
        <v>347</v>
      </c>
      <c r="AH20" s="267">
        <v>119</v>
      </c>
      <c r="AI20" s="267">
        <v>228</v>
      </c>
      <c r="AJ20" s="98">
        <f t="shared" si="1"/>
        <v>825876</v>
      </c>
    </row>
    <row r="21" spans="2:36" x14ac:dyDescent="0.25">
      <c r="B21" s="108" t="s">
        <v>264</v>
      </c>
      <c r="C21" s="109" t="s">
        <v>264</v>
      </c>
      <c r="D21" s="192">
        <v>103492</v>
      </c>
      <c r="E21" s="268">
        <v>482</v>
      </c>
      <c r="F21" s="268">
        <v>40</v>
      </c>
      <c r="G21" s="268">
        <v>442</v>
      </c>
      <c r="H21" s="193">
        <v>207254</v>
      </c>
      <c r="I21" s="266">
        <v>860</v>
      </c>
      <c r="J21" s="266">
        <v>95</v>
      </c>
      <c r="K21" s="266">
        <v>765</v>
      </c>
      <c r="L21" s="194">
        <v>197024</v>
      </c>
      <c r="M21" s="267">
        <v>815</v>
      </c>
      <c r="N21" s="267">
        <v>111</v>
      </c>
      <c r="O21" s="267">
        <v>704</v>
      </c>
      <c r="P21" s="194">
        <v>184474</v>
      </c>
      <c r="Q21" s="267">
        <v>819</v>
      </c>
      <c r="R21" s="267">
        <v>129</v>
      </c>
      <c r="S21" s="267">
        <v>690</v>
      </c>
      <c r="T21" s="194">
        <v>143490</v>
      </c>
      <c r="U21" s="267">
        <v>802</v>
      </c>
      <c r="V21" s="267">
        <v>157</v>
      </c>
      <c r="W21" s="267">
        <v>645</v>
      </c>
      <c r="X21" s="194">
        <v>96930</v>
      </c>
      <c r="Y21" s="267">
        <f t="shared" si="2"/>
        <v>735</v>
      </c>
      <c r="Z21" s="267">
        <v>182</v>
      </c>
      <c r="AA21" s="267">
        <v>553</v>
      </c>
      <c r="AB21" s="194">
        <v>137490</v>
      </c>
      <c r="AC21" s="267">
        <f t="shared" si="3"/>
        <v>565</v>
      </c>
      <c r="AD21" s="267">
        <v>158</v>
      </c>
      <c r="AE21" s="267">
        <v>407</v>
      </c>
      <c r="AF21" s="97">
        <v>65944</v>
      </c>
      <c r="AG21" s="267">
        <f t="shared" si="0"/>
        <v>421</v>
      </c>
      <c r="AH21" s="267">
        <v>136</v>
      </c>
      <c r="AI21" s="267">
        <v>285</v>
      </c>
      <c r="AJ21" s="98">
        <f t="shared" si="1"/>
        <v>1136098</v>
      </c>
    </row>
    <row r="22" spans="2:36" x14ac:dyDescent="0.25">
      <c r="B22" s="108" t="s">
        <v>375</v>
      </c>
      <c r="C22" s="109" t="s">
        <v>375</v>
      </c>
      <c r="D22" s="192">
        <v>0</v>
      </c>
      <c r="E22" s="268"/>
      <c r="F22" s="96"/>
      <c r="G22" s="96"/>
      <c r="H22" s="193">
        <v>0</v>
      </c>
      <c r="I22" s="266"/>
      <c r="J22" s="266"/>
      <c r="K22" s="266"/>
      <c r="L22" s="194">
        <v>15940</v>
      </c>
      <c r="M22" s="267">
        <v>71</v>
      </c>
      <c r="N22" s="267">
        <v>4</v>
      </c>
      <c r="O22" s="267">
        <v>67</v>
      </c>
      <c r="P22" s="194">
        <v>21408</v>
      </c>
      <c r="Q22" s="267">
        <v>98</v>
      </c>
      <c r="R22" s="267">
        <v>9</v>
      </c>
      <c r="S22" s="267">
        <v>89</v>
      </c>
      <c r="T22" s="194">
        <v>17034</v>
      </c>
      <c r="U22" s="267">
        <v>99</v>
      </c>
      <c r="V22" s="267">
        <v>14</v>
      </c>
      <c r="W22" s="267">
        <v>85</v>
      </c>
      <c r="X22" s="194">
        <v>13616</v>
      </c>
      <c r="Y22" s="267">
        <f t="shared" si="2"/>
        <v>94</v>
      </c>
      <c r="Z22" s="267">
        <v>27</v>
      </c>
      <c r="AA22" s="267">
        <v>67</v>
      </c>
      <c r="AB22" s="194">
        <v>13514</v>
      </c>
      <c r="AC22" s="267">
        <f t="shared" si="3"/>
        <v>79</v>
      </c>
      <c r="AD22" s="267">
        <v>25</v>
      </c>
      <c r="AE22" s="267">
        <v>54</v>
      </c>
      <c r="AF22" s="97">
        <v>10624</v>
      </c>
      <c r="AG22" s="267">
        <f t="shared" si="0"/>
        <v>61</v>
      </c>
      <c r="AH22" s="267">
        <v>24</v>
      </c>
      <c r="AI22" s="267">
        <v>37</v>
      </c>
      <c r="AJ22" s="98">
        <f t="shared" si="1"/>
        <v>92136</v>
      </c>
    </row>
    <row r="23" spans="2:36" x14ac:dyDescent="0.25">
      <c r="B23" s="108" t="s">
        <v>290</v>
      </c>
      <c r="C23" s="109" t="s">
        <v>290</v>
      </c>
      <c r="D23" s="192">
        <v>0</v>
      </c>
      <c r="E23" s="268"/>
      <c r="F23" s="96"/>
      <c r="G23" s="96"/>
      <c r="H23" s="193">
        <v>0</v>
      </c>
      <c r="I23" s="266"/>
      <c r="J23" s="266"/>
      <c r="K23" s="266"/>
      <c r="L23" s="194">
        <v>36768</v>
      </c>
      <c r="M23" s="267">
        <v>199</v>
      </c>
      <c r="N23" s="267">
        <v>20</v>
      </c>
      <c r="O23" s="267">
        <v>179</v>
      </c>
      <c r="P23" s="194">
        <v>51864</v>
      </c>
      <c r="Q23" s="267">
        <v>201</v>
      </c>
      <c r="R23" s="267">
        <v>22</v>
      </c>
      <c r="S23" s="267">
        <v>179</v>
      </c>
      <c r="T23" s="194">
        <v>44682</v>
      </c>
      <c r="U23" s="267">
        <v>208</v>
      </c>
      <c r="V23" s="267">
        <v>25</v>
      </c>
      <c r="W23" s="267">
        <v>183</v>
      </c>
      <c r="X23" s="194">
        <v>31714</v>
      </c>
      <c r="Y23" s="267">
        <f t="shared" si="2"/>
        <v>191</v>
      </c>
      <c r="Z23" s="267">
        <v>27</v>
      </c>
      <c r="AA23" s="267">
        <v>164</v>
      </c>
      <c r="AB23" s="194">
        <v>29854</v>
      </c>
      <c r="AC23" s="267">
        <f t="shared" si="3"/>
        <v>170</v>
      </c>
      <c r="AD23" s="267">
        <v>32</v>
      </c>
      <c r="AE23" s="267">
        <v>138</v>
      </c>
      <c r="AF23" s="97">
        <v>26662</v>
      </c>
      <c r="AG23" s="267">
        <f t="shared" si="0"/>
        <v>84</v>
      </c>
      <c r="AH23" s="267">
        <v>15</v>
      </c>
      <c r="AI23" s="267">
        <v>69</v>
      </c>
      <c r="AJ23" s="98">
        <f t="shared" si="1"/>
        <v>221544</v>
      </c>
    </row>
    <row r="24" spans="2:36" x14ac:dyDescent="0.25">
      <c r="B24" s="108" t="s">
        <v>287</v>
      </c>
      <c r="C24" s="109" t="s">
        <v>287</v>
      </c>
      <c r="D24" s="192">
        <v>0</v>
      </c>
      <c r="E24" s="268">
        <v>0</v>
      </c>
      <c r="F24" s="268">
        <v>0</v>
      </c>
      <c r="G24" s="268">
        <v>0</v>
      </c>
      <c r="H24" s="193">
        <v>250828</v>
      </c>
      <c r="I24" s="266">
        <v>1188</v>
      </c>
      <c r="J24" s="266">
        <v>119</v>
      </c>
      <c r="K24" s="266">
        <v>1069</v>
      </c>
      <c r="L24" s="194">
        <v>266628</v>
      </c>
      <c r="M24" s="267">
        <v>1134</v>
      </c>
      <c r="N24" s="267">
        <v>160</v>
      </c>
      <c r="O24" s="267">
        <v>974</v>
      </c>
      <c r="P24" s="194">
        <v>275184</v>
      </c>
      <c r="Q24" s="267">
        <v>1216</v>
      </c>
      <c r="R24" s="267">
        <v>193</v>
      </c>
      <c r="S24" s="267">
        <v>1023</v>
      </c>
      <c r="T24" s="194">
        <v>237326</v>
      </c>
      <c r="U24" s="267">
        <v>1245</v>
      </c>
      <c r="V24" s="267">
        <v>249</v>
      </c>
      <c r="W24" s="267">
        <v>996</v>
      </c>
      <c r="X24" s="194">
        <v>173376</v>
      </c>
      <c r="Y24" s="267">
        <f t="shared" si="2"/>
        <v>1082</v>
      </c>
      <c r="Z24" s="267">
        <v>257</v>
      </c>
      <c r="AA24" s="267">
        <v>825</v>
      </c>
      <c r="AB24" s="194">
        <v>130410</v>
      </c>
      <c r="AC24" s="267">
        <f t="shared" si="3"/>
        <v>911</v>
      </c>
      <c r="AD24" s="267">
        <v>263</v>
      </c>
      <c r="AE24" s="267">
        <v>648</v>
      </c>
      <c r="AF24" s="97">
        <v>83440</v>
      </c>
      <c r="AG24" s="267">
        <f t="shared" si="0"/>
        <v>722</v>
      </c>
      <c r="AH24" s="267">
        <v>247</v>
      </c>
      <c r="AI24" s="267">
        <v>475</v>
      </c>
      <c r="AJ24" s="98">
        <f>D24+H24+L24+P24+T24+X24+AB24+AF24</f>
        <v>1417192</v>
      </c>
    </row>
    <row r="25" spans="2:36" x14ac:dyDescent="0.25">
      <c r="B25" s="110" t="s">
        <v>375</v>
      </c>
      <c r="C25" s="269" t="s">
        <v>384</v>
      </c>
      <c r="D25" s="192">
        <v>0</v>
      </c>
      <c r="E25" s="268"/>
      <c r="F25" s="96"/>
      <c r="G25" s="96"/>
      <c r="H25" s="193">
        <v>0</v>
      </c>
      <c r="I25" s="98"/>
      <c r="J25" s="98"/>
      <c r="K25" s="98"/>
      <c r="L25" s="97">
        <v>31026</v>
      </c>
      <c r="M25" s="267">
        <v>129</v>
      </c>
      <c r="N25" s="267">
        <v>13</v>
      </c>
      <c r="O25" s="267">
        <v>116</v>
      </c>
      <c r="P25" s="97">
        <v>36080</v>
      </c>
      <c r="Q25" s="267">
        <v>143</v>
      </c>
      <c r="R25" s="267">
        <v>18</v>
      </c>
      <c r="S25" s="267">
        <v>125</v>
      </c>
      <c r="T25" s="97">
        <v>31202</v>
      </c>
      <c r="U25" s="267">
        <v>133</v>
      </c>
      <c r="V25" s="267">
        <v>16</v>
      </c>
      <c r="W25" s="267">
        <v>117</v>
      </c>
      <c r="X25" s="97">
        <v>22334</v>
      </c>
      <c r="Y25" s="267">
        <f t="shared" si="2"/>
        <v>126</v>
      </c>
      <c r="Z25" s="267">
        <v>23</v>
      </c>
      <c r="AA25" s="267">
        <v>103</v>
      </c>
      <c r="AB25" s="97">
        <v>27160</v>
      </c>
      <c r="AC25" s="267">
        <f t="shared" si="3"/>
        <v>111</v>
      </c>
      <c r="AD25" s="267">
        <v>22</v>
      </c>
      <c r="AE25" s="267">
        <v>89</v>
      </c>
      <c r="AF25" s="97">
        <v>18958</v>
      </c>
      <c r="AG25" s="267">
        <f t="shared" si="0"/>
        <v>102</v>
      </c>
      <c r="AH25" s="267">
        <v>31</v>
      </c>
      <c r="AI25" s="267">
        <v>71</v>
      </c>
      <c r="AJ25" s="98">
        <f t="shared" ref="AJ25:AJ26" si="4">D25+H25+L25+P25+T25+X25+AB25+AF25</f>
        <v>166760</v>
      </c>
    </row>
    <row r="26" spans="2:36" x14ac:dyDescent="0.25">
      <c r="B26" s="110" t="s">
        <v>375</v>
      </c>
      <c r="C26" s="269" t="s">
        <v>385</v>
      </c>
      <c r="D26" s="192">
        <v>0</v>
      </c>
      <c r="E26" s="268"/>
      <c r="F26" s="96"/>
      <c r="G26" s="96"/>
      <c r="H26" s="193">
        <v>0</v>
      </c>
      <c r="I26" s="98"/>
      <c r="J26" s="98"/>
      <c r="K26" s="98"/>
      <c r="L26" s="97">
        <v>22896</v>
      </c>
      <c r="M26" s="267">
        <v>101</v>
      </c>
      <c r="N26" s="267">
        <v>5</v>
      </c>
      <c r="O26" s="267">
        <v>96</v>
      </c>
      <c r="P26" s="97">
        <v>27096</v>
      </c>
      <c r="Q26" s="267">
        <v>107</v>
      </c>
      <c r="R26" s="267">
        <v>10</v>
      </c>
      <c r="S26" s="267">
        <v>97</v>
      </c>
      <c r="T26" s="97">
        <v>24180</v>
      </c>
      <c r="U26" s="267">
        <v>101</v>
      </c>
      <c r="V26" s="267">
        <v>17</v>
      </c>
      <c r="W26" s="267">
        <v>84</v>
      </c>
      <c r="X26" s="97">
        <v>17664</v>
      </c>
      <c r="Y26" s="267">
        <f t="shared" si="2"/>
        <v>89</v>
      </c>
      <c r="Z26" s="267">
        <v>18</v>
      </c>
      <c r="AA26" s="267">
        <v>71</v>
      </c>
      <c r="AB26" s="97">
        <v>20968</v>
      </c>
      <c r="AC26" s="267">
        <f t="shared" si="3"/>
        <v>91</v>
      </c>
      <c r="AD26" s="267">
        <v>24</v>
      </c>
      <c r="AE26" s="267">
        <v>67</v>
      </c>
      <c r="AF26" s="97">
        <v>10148</v>
      </c>
      <c r="AG26" s="267">
        <f t="shared" si="0"/>
        <v>67</v>
      </c>
      <c r="AH26" s="267">
        <v>24</v>
      </c>
      <c r="AI26" s="267">
        <v>43</v>
      </c>
      <c r="AJ26" s="98">
        <f t="shared" si="4"/>
        <v>122952</v>
      </c>
    </row>
    <row r="27" spans="2:36" x14ac:dyDescent="0.25">
      <c r="B27" s="101"/>
      <c r="C27" s="99"/>
      <c r="D27" s="102">
        <f>SUM(D12:D26)</f>
        <v>567904</v>
      </c>
      <c r="E27" s="370">
        <f>SUM(E12:E26)</f>
        <v>2691</v>
      </c>
      <c r="F27" s="102"/>
      <c r="G27" s="102"/>
      <c r="H27" s="102">
        <f>SUM(H12:H26)</f>
        <v>1101650</v>
      </c>
      <c r="I27" s="370">
        <f>SUM(I12:I26)</f>
        <v>4874</v>
      </c>
      <c r="J27" s="102"/>
      <c r="K27" s="102"/>
      <c r="L27" s="102">
        <f>SUM(L12:L26)</f>
        <v>1389980</v>
      </c>
      <c r="M27" s="370">
        <f>SUM(M12:M26)</f>
        <v>5961</v>
      </c>
      <c r="N27" s="102"/>
      <c r="O27" s="102"/>
      <c r="P27" s="102">
        <f>SUM(P12:P26)</f>
        <v>1421532</v>
      </c>
      <c r="Q27" s="370">
        <f>SUM(Q12:Q26)</f>
        <v>6244</v>
      </c>
      <c r="R27" s="102"/>
      <c r="S27" s="102"/>
      <c r="T27" s="102">
        <f>SUM(T12:T26)</f>
        <v>1169298</v>
      </c>
      <c r="U27" s="370">
        <f>SUM(U12:U26)</f>
        <v>6349</v>
      </c>
      <c r="V27" s="102"/>
      <c r="W27" s="102"/>
      <c r="X27" s="102">
        <f>SUM(X12:X26)</f>
        <v>897120</v>
      </c>
      <c r="Y27" s="370">
        <f>SUM(Y12:Y26)</f>
        <v>5591</v>
      </c>
      <c r="Z27" s="102"/>
      <c r="AA27" s="102"/>
      <c r="AB27" s="102">
        <f>SUM(AB12:AB26)</f>
        <v>835942</v>
      </c>
      <c r="AC27" s="370">
        <f>SUM(AC12:AC26)</f>
        <v>4733</v>
      </c>
      <c r="AD27" s="102"/>
      <c r="AE27" s="102"/>
      <c r="AF27" s="102">
        <f>SUM(AF12:AF26)</f>
        <v>500870</v>
      </c>
      <c r="AG27" s="370">
        <f>SUM(AG12:AG26)</f>
        <v>3579</v>
      </c>
      <c r="AH27" s="102"/>
      <c r="AI27" s="102"/>
      <c r="AJ27" s="102">
        <f>SUM(AJ12:AJ26)</f>
        <v>7884296</v>
      </c>
    </row>
    <row r="28" spans="2:36" ht="12.95" x14ac:dyDescent="0.3"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4"/>
    </row>
    <row r="29" spans="2:36" x14ac:dyDescent="0.25">
      <c r="B29" s="61" t="s">
        <v>215</v>
      </c>
    </row>
  </sheetData>
  <mergeCells count="2">
    <mergeCell ref="B6:AL6"/>
    <mergeCell ref="B8:AL8"/>
  </mergeCells>
  <pageMargins left="0.75" right="0.75" top="1" bottom="1" header="0" footer="0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9"/>
  <sheetViews>
    <sheetView zoomScale="85" zoomScaleNormal="85" workbookViewId="0">
      <pane xSplit="3" ySplit="15" topLeftCell="D37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L45" sqref="L45"/>
    </sheetView>
  </sheetViews>
  <sheetFormatPr baseColWidth="10" defaultColWidth="11.42578125" defaultRowHeight="12.75" x14ac:dyDescent="0.2"/>
  <cols>
    <col min="1" max="1" width="3.42578125" style="76" customWidth="1"/>
    <col min="2" max="2" width="18.7109375" style="61" customWidth="1"/>
    <col min="3" max="3" width="25.7109375" style="61" bestFit="1" customWidth="1"/>
    <col min="4" max="11" width="15.42578125" style="77" customWidth="1"/>
    <col min="12" max="12" width="15.42578125" style="62" customWidth="1"/>
    <col min="13" max="16384" width="11.42578125" style="76"/>
  </cols>
  <sheetData>
    <row r="1" spans="2:12" ht="15" x14ac:dyDescent="0.25">
      <c r="B1"/>
      <c r="C1"/>
      <c r="D1"/>
      <c r="E1"/>
      <c r="F1"/>
      <c r="G1"/>
      <c r="H1"/>
      <c r="I1"/>
      <c r="J1"/>
      <c r="K1"/>
      <c r="L1"/>
    </row>
    <row r="2" spans="2:12" ht="15" x14ac:dyDescent="0.25">
      <c r="B2"/>
      <c r="C2"/>
      <c r="D2"/>
      <c r="E2"/>
      <c r="F2"/>
      <c r="G2"/>
      <c r="H2"/>
      <c r="I2"/>
      <c r="J2"/>
      <c r="K2"/>
      <c r="L2"/>
    </row>
    <row r="3" spans="2:12" ht="15" x14ac:dyDescent="0.25">
      <c r="B3"/>
      <c r="C3"/>
      <c r="D3"/>
      <c r="E3"/>
      <c r="F3"/>
      <c r="G3"/>
      <c r="H3"/>
      <c r="I3"/>
      <c r="J3"/>
      <c r="K3"/>
      <c r="L3"/>
    </row>
    <row r="4" spans="2:12" ht="15" x14ac:dyDescent="0.25">
      <c r="B4"/>
      <c r="C4"/>
      <c r="D4"/>
      <c r="E4"/>
      <c r="F4"/>
      <c r="G4"/>
      <c r="H4"/>
      <c r="I4"/>
      <c r="J4"/>
      <c r="K4"/>
      <c r="L4"/>
    </row>
    <row r="5" spans="2:12" ht="15" x14ac:dyDescent="0.25">
      <c r="B5"/>
      <c r="C5"/>
      <c r="D5"/>
      <c r="E5"/>
      <c r="F5"/>
      <c r="G5"/>
      <c r="H5"/>
      <c r="I5"/>
      <c r="J5"/>
      <c r="K5"/>
      <c r="L5"/>
    </row>
    <row r="6" spans="2:12" ht="15" x14ac:dyDescent="0.25">
      <c r="B6"/>
      <c r="C6"/>
      <c r="D6"/>
      <c r="E6"/>
      <c r="F6"/>
      <c r="G6"/>
      <c r="H6"/>
      <c r="I6"/>
      <c r="J6"/>
      <c r="K6"/>
      <c r="L6"/>
    </row>
    <row r="7" spans="2:12" ht="21" x14ac:dyDescent="0.2">
      <c r="B7" s="314" t="s">
        <v>225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</row>
    <row r="8" spans="2:12" x14ac:dyDescent="0.2"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70"/>
    </row>
    <row r="9" spans="2:12" ht="21" x14ac:dyDescent="0.35">
      <c r="B9" s="315" t="s">
        <v>596</v>
      </c>
      <c r="C9" s="315"/>
      <c r="D9" s="315"/>
      <c r="E9" s="315"/>
      <c r="F9" s="315"/>
      <c r="G9" s="315"/>
      <c r="H9" s="315"/>
      <c r="I9" s="315"/>
      <c r="J9" s="315"/>
      <c r="K9" s="315"/>
      <c r="L9" s="315"/>
    </row>
    <row r="13" spans="2:12" x14ac:dyDescent="0.2">
      <c r="L13" s="79"/>
    </row>
    <row r="14" spans="2:12" x14ac:dyDescent="0.2">
      <c r="B14" s="64"/>
    </row>
    <row r="15" spans="2:12" ht="51" x14ac:dyDescent="0.2">
      <c r="B15" s="80" t="s">
        <v>214</v>
      </c>
      <c r="C15" s="80" t="s">
        <v>213</v>
      </c>
      <c r="D15" s="207" t="s">
        <v>206</v>
      </c>
      <c r="E15" s="207" t="s">
        <v>248</v>
      </c>
      <c r="F15" s="207" t="s">
        <v>249</v>
      </c>
      <c r="G15" s="207" t="s">
        <v>250</v>
      </c>
      <c r="H15" s="206" t="s">
        <v>227</v>
      </c>
      <c r="I15" s="206" t="s">
        <v>251</v>
      </c>
      <c r="J15" s="206" t="s">
        <v>252</v>
      </c>
      <c r="K15" s="206" t="s">
        <v>253</v>
      </c>
      <c r="L15" s="82" t="s">
        <v>247</v>
      </c>
    </row>
    <row r="16" spans="2:12" ht="15" customHeight="1" x14ac:dyDescent="0.2">
      <c r="B16" s="108" t="s">
        <v>262</v>
      </c>
      <c r="C16" s="109" t="s">
        <v>263</v>
      </c>
      <c r="D16" s="85">
        <v>1350</v>
      </c>
      <c r="E16" s="306">
        <f>+F16+G16</f>
        <v>27</v>
      </c>
      <c r="F16" s="306">
        <v>13</v>
      </c>
      <c r="G16" s="306">
        <v>14</v>
      </c>
      <c r="H16" s="85">
        <v>16250</v>
      </c>
      <c r="I16" s="306">
        <f>+J16+K16</f>
        <v>27</v>
      </c>
      <c r="J16" s="372">
        <v>13</v>
      </c>
      <c r="K16" s="372">
        <v>14</v>
      </c>
      <c r="L16" s="87">
        <f>+H16+D16</f>
        <v>17600</v>
      </c>
    </row>
    <row r="17" spans="2:12" ht="15" customHeight="1" x14ac:dyDescent="0.2">
      <c r="B17" s="108" t="s">
        <v>264</v>
      </c>
      <c r="C17" s="109" t="s">
        <v>265</v>
      </c>
      <c r="D17" s="85">
        <v>0</v>
      </c>
      <c r="E17" s="306">
        <f t="shared" ref="E17:E44" si="0">+F17+G17</f>
        <v>0</v>
      </c>
      <c r="F17" s="306">
        <v>0</v>
      </c>
      <c r="G17" s="306">
        <v>0</v>
      </c>
      <c r="H17" s="85">
        <v>13600</v>
      </c>
      <c r="I17" s="306">
        <f t="shared" ref="I17:I44" si="1">+J17+K17</f>
        <v>68</v>
      </c>
      <c r="J17" s="372">
        <v>33</v>
      </c>
      <c r="K17" s="372">
        <v>35</v>
      </c>
      <c r="L17" s="87">
        <f t="shared" ref="L17:L44" si="2">+H17+D17</f>
        <v>13600</v>
      </c>
    </row>
    <row r="18" spans="2:12" ht="15" customHeight="1" x14ac:dyDescent="0.2">
      <c r="B18" s="108" t="s">
        <v>266</v>
      </c>
      <c r="C18" s="109" t="s">
        <v>267</v>
      </c>
      <c r="D18" s="85">
        <v>0</v>
      </c>
      <c r="E18" s="306">
        <f t="shared" si="0"/>
        <v>0</v>
      </c>
      <c r="F18" s="306">
        <v>0</v>
      </c>
      <c r="G18" s="306">
        <v>0</v>
      </c>
      <c r="H18" s="85">
        <v>13400</v>
      </c>
      <c r="I18" s="306">
        <f t="shared" si="1"/>
        <v>33</v>
      </c>
      <c r="J18" s="372">
        <v>15</v>
      </c>
      <c r="K18" s="372">
        <v>18</v>
      </c>
      <c r="L18" s="87">
        <f t="shared" si="2"/>
        <v>13400</v>
      </c>
    </row>
    <row r="19" spans="2:12" ht="15" customHeight="1" x14ac:dyDescent="0.2">
      <c r="B19" s="108" t="s">
        <v>262</v>
      </c>
      <c r="C19" s="109" t="s">
        <v>268</v>
      </c>
      <c r="D19" s="85">
        <v>0</v>
      </c>
      <c r="E19" s="306">
        <f t="shared" si="0"/>
        <v>0</v>
      </c>
      <c r="F19" s="306">
        <v>0</v>
      </c>
      <c r="G19" s="306">
        <v>0</v>
      </c>
      <c r="H19" s="85">
        <v>9000</v>
      </c>
      <c r="I19" s="306">
        <f t="shared" si="1"/>
        <v>45</v>
      </c>
      <c r="J19" s="372">
        <v>25</v>
      </c>
      <c r="K19" s="372">
        <v>20</v>
      </c>
      <c r="L19" s="87">
        <f t="shared" si="2"/>
        <v>9000</v>
      </c>
    </row>
    <row r="20" spans="2:12" ht="15" customHeight="1" x14ac:dyDescent="0.2">
      <c r="B20" s="108" t="s">
        <v>266</v>
      </c>
      <c r="C20" s="109" t="s">
        <v>269</v>
      </c>
      <c r="D20" s="85">
        <v>2700</v>
      </c>
      <c r="E20" s="306">
        <f t="shared" si="0"/>
        <v>54</v>
      </c>
      <c r="F20" s="306">
        <v>26</v>
      </c>
      <c r="G20" s="306">
        <v>28</v>
      </c>
      <c r="H20" s="85">
        <v>34400</v>
      </c>
      <c r="I20" s="306">
        <f t="shared" si="1"/>
        <v>59</v>
      </c>
      <c r="J20" s="372">
        <v>30</v>
      </c>
      <c r="K20" s="372">
        <v>29</v>
      </c>
      <c r="L20" s="87">
        <f t="shared" si="2"/>
        <v>37100</v>
      </c>
    </row>
    <row r="21" spans="2:12" ht="15" customHeight="1" x14ac:dyDescent="0.2">
      <c r="B21" s="108" t="s">
        <v>272</v>
      </c>
      <c r="C21" s="109" t="s">
        <v>386</v>
      </c>
      <c r="D21" s="85">
        <v>100</v>
      </c>
      <c r="E21" s="306">
        <f t="shared" si="0"/>
        <v>2</v>
      </c>
      <c r="F21" s="306">
        <v>0</v>
      </c>
      <c r="G21" s="306">
        <v>2</v>
      </c>
      <c r="H21" s="85">
        <v>1200</v>
      </c>
      <c r="I21" s="306">
        <f t="shared" si="1"/>
        <v>2</v>
      </c>
      <c r="J21" s="372">
        <v>0</v>
      </c>
      <c r="K21" s="372">
        <v>2</v>
      </c>
      <c r="L21" s="87">
        <f t="shared" si="2"/>
        <v>1300</v>
      </c>
    </row>
    <row r="22" spans="2:12" ht="15" customHeight="1" x14ac:dyDescent="0.2">
      <c r="B22" s="108" t="s">
        <v>274</v>
      </c>
      <c r="C22" s="109" t="s">
        <v>275</v>
      </c>
      <c r="D22" s="85">
        <v>2200</v>
      </c>
      <c r="E22" s="306">
        <f t="shared" si="0"/>
        <v>44</v>
      </c>
      <c r="F22" s="306">
        <v>18</v>
      </c>
      <c r="G22" s="306">
        <v>26</v>
      </c>
      <c r="H22" s="85">
        <v>26400</v>
      </c>
      <c r="I22" s="306">
        <f t="shared" si="1"/>
        <v>44</v>
      </c>
      <c r="J22" s="372">
        <v>18</v>
      </c>
      <c r="K22" s="372">
        <v>26</v>
      </c>
      <c r="L22" s="87">
        <f t="shared" si="2"/>
        <v>28600</v>
      </c>
    </row>
    <row r="23" spans="2:12" ht="15" customHeight="1" x14ac:dyDescent="0.2">
      <c r="B23" s="108" t="s">
        <v>262</v>
      </c>
      <c r="C23" s="109" t="s">
        <v>276</v>
      </c>
      <c r="D23" s="85">
        <v>0</v>
      </c>
      <c r="E23" s="306">
        <f t="shared" si="0"/>
        <v>0</v>
      </c>
      <c r="F23" s="306">
        <v>0</v>
      </c>
      <c r="G23" s="306">
        <v>0</v>
      </c>
      <c r="H23" s="85">
        <v>4400</v>
      </c>
      <c r="I23" s="306">
        <f t="shared" si="1"/>
        <v>22</v>
      </c>
      <c r="J23" s="372">
        <v>9</v>
      </c>
      <c r="K23" s="372">
        <v>13</v>
      </c>
      <c r="L23" s="87">
        <f t="shared" si="2"/>
        <v>4400</v>
      </c>
    </row>
    <row r="24" spans="2:12" ht="15" customHeight="1" x14ac:dyDescent="0.2">
      <c r="B24" s="108" t="s">
        <v>262</v>
      </c>
      <c r="C24" s="109" t="s">
        <v>387</v>
      </c>
      <c r="D24" s="85">
        <v>0</v>
      </c>
      <c r="E24" s="306">
        <f t="shared" si="0"/>
        <v>0</v>
      </c>
      <c r="F24" s="306">
        <v>0</v>
      </c>
      <c r="G24" s="306">
        <v>0</v>
      </c>
      <c r="H24" s="85">
        <v>4200</v>
      </c>
      <c r="I24" s="306">
        <f t="shared" si="1"/>
        <v>21</v>
      </c>
      <c r="J24" s="372">
        <v>13</v>
      </c>
      <c r="K24" s="372">
        <v>8</v>
      </c>
      <c r="L24" s="87">
        <f t="shared" si="2"/>
        <v>4200</v>
      </c>
    </row>
    <row r="25" spans="2:12" ht="15" customHeight="1" x14ac:dyDescent="0.2">
      <c r="B25" s="108" t="s">
        <v>272</v>
      </c>
      <c r="C25" s="109" t="s">
        <v>388</v>
      </c>
      <c r="D25" s="85">
        <v>0</v>
      </c>
      <c r="E25" s="306">
        <f t="shared" si="0"/>
        <v>0</v>
      </c>
      <c r="F25" s="306">
        <v>0</v>
      </c>
      <c r="G25" s="306">
        <v>0</v>
      </c>
      <c r="H25" s="85">
        <v>2200</v>
      </c>
      <c r="I25" s="306">
        <f t="shared" si="1"/>
        <v>11</v>
      </c>
      <c r="J25" s="372">
        <v>5</v>
      </c>
      <c r="K25" s="372">
        <v>6</v>
      </c>
      <c r="L25" s="87">
        <f t="shared" si="2"/>
        <v>2200</v>
      </c>
    </row>
    <row r="26" spans="2:12" ht="15" customHeight="1" x14ac:dyDescent="0.2">
      <c r="B26" s="108" t="s">
        <v>262</v>
      </c>
      <c r="C26" s="109" t="s">
        <v>281</v>
      </c>
      <c r="D26" s="85">
        <v>1000</v>
      </c>
      <c r="E26" s="306">
        <f t="shared" si="0"/>
        <v>20</v>
      </c>
      <c r="F26" s="306">
        <v>11</v>
      </c>
      <c r="G26" s="306">
        <v>9</v>
      </c>
      <c r="H26" s="85">
        <v>12050</v>
      </c>
      <c r="I26" s="306">
        <f t="shared" si="1"/>
        <v>20</v>
      </c>
      <c r="J26" s="372">
        <v>11</v>
      </c>
      <c r="K26" s="372">
        <v>9</v>
      </c>
      <c r="L26" s="87">
        <f t="shared" si="2"/>
        <v>13050</v>
      </c>
    </row>
    <row r="27" spans="2:12" ht="15" customHeight="1" x14ac:dyDescent="0.2">
      <c r="B27" s="108" t="s">
        <v>262</v>
      </c>
      <c r="C27" s="109" t="s">
        <v>286</v>
      </c>
      <c r="D27" s="85">
        <v>0</v>
      </c>
      <c r="E27" s="306">
        <f t="shared" si="0"/>
        <v>0</v>
      </c>
      <c r="F27" s="306">
        <v>0</v>
      </c>
      <c r="G27" s="306">
        <v>0</v>
      </c>
      <c r="H27" s="85">
        <v>9900</v>
      </c>
      <c r="I27" s="306">
        <f t="shared" si="1"/>
        <v>66</v>
      </c>
      <c r="J27" s="372">
        <v>37</v>
      </c>
      <c r="K27" s="372">
        <v>29</v>
      </c>
      <c r="L27" s="87">
        <f t="shared" si="2"/>
        <v>9900</v>
      </c>
    </row>
    <row r="28" spans="2:12" ht="15" customHeight="1" x14ac:dyDescent="0.2">
      <c r="B28" s="108" t="s">
        <v>290</v>
      </c>
      <c r="C28" s="109" t="s">
        <v>291</v>
      </c>
      <c r="D28" s="85">
        <v>1200</v>
      </c>
      <c r="E28" s="306">
        <f t="shared" si="0"/>
        <v>24</v>
      </c>
      <c r="F28" s="306">
        <v>13</v>
      </c>
      <c r="G28" s="306">
        <v>11</v>
      </c>
      <c r="H28" s="85">
        <v>13250</v>
      </c>
      <c r="I28" s="306">
        <f t="shared" si="1"/>
        <v>24</v>
      </c>
      <c r="J28" s="372">
        <v>13</v>
      </c>
      <c r="K28" s="372">
        <v>11</v>
      </c>
      <c r="L28" s="87">
        <f t="shared" si="2"/>
        <v>14450</v>
      </c>
    </row>
    <row r="29" spans="2:12" ht="15" customHeight="1" x14ac:dyDescent="0.2">
      <c r="B29" s="108" t="s">
        <v>264</v>
      </c>
      <c r="C29" s="109" t="s">
        <v>390</v>
      </c>
      <c r="D29" s="85">
        <v>1400</v>
      </c>
      <c r="E29" s="306">
        <f t="shared" si="0"/>
        <v>28</v>
      </c>
      <c r="F29" s="306">
        <v>16</v>
      </c>
      <c r="G29" s="306">
        <v>12</v>
      </c>
      <c r="H29" s="85">
        <v>16400</v>
      </c>
      <c r="I29" s="306">
        <f t="shared" si="1"/>
        <v>26</v>
      </c>
      <c r="J29" s="372">
        <v>14</v>
      </c>
      <c r="K29" s="372">
        <v>12</v>
      </c>
      <c r="L29" s="87">
        <f t="shared" si="2"/>
        <v>17800</v>
      </c>
    </row>
    <row r="30" spans="2:12" ht="15" customHeight="1" x14ac:dyDescent="0.2">
      <c r="B30" s="108" t="s">
        <v>305</v>
      </c>
      <c r="C30" s="109" t="s">
        <v>306</v>
      </c>
      <c r="D30" s="85">
        <v>950</v>
      </c>
      <c r="E30" s="306">
        <f t="shared" si="0"/>
        <v>19</v>
      </c>
      <c r="F30" s="306">
        <v>9</v>
      </c>
      <c r="G30" s="306">
        <v>10</v>
      </c>
      <c r="H30" s="85">
        <v>11650</v>
      </c>
      <c r="I30" s="306">
        <f t="shared" si="1"/>
        <v>20</v>
      </c>
      <c r="J30" s="372">
        <v>9</v>
      </c>
      <c r="K30" s="372">
        <v>11</v>
      </c>
      <c r="L30" s="87">
        <f t="shared" si="2"/>
        <v>12600</v>
      </c>
    </row>
    <row r="31" spans="2:12" ht="15" customHeight="1" x14ac:dyDescent="0.2">
      <c r="B31" s="108" t="s">
        <v>307</v>
      </c>
      <c r="C31" s="109" t="s">
        <v>308</v>
      </c>
      <c r="D31" s="85">
        <v>6750</v>
      </c>
      <c r="E31" s="306">
        <f t="shared" si="0"/>
        <v>134</v>
      </c>
      <c r="F31" s="306">
        <v>70</v>
      </c>
      <c r="G31" s="306">
        <v>64</v>
      </c>
      <c r="H31" s="85">
        <v>84200</v>
      </c>
      <c r="I31" s="306">
        <f t="shared" si="1"/>
        <v>141</v>
      </c>
      <c r="J31" s="372">
        <v>71</v>
      </c>
      <c r="K31" s="372">
        <v>70</v>
      </c>
      <c r="L31" s="87">
        <f t="shared" si="2"/>
        <v>90950</v>
      </c>
    </row>
    <row r="32" spans="2:12" ht="15" customHeight="1" x14ac:dyDescent="0.2">
      <c r="B32" s="108" t="s">
        <v>266</v>
      </c>
      <c r="C32" s="109" t="s">
        <v>392</v>
      </c>
      <c r="D32" s="85">
        <v>0</v>
      </c>
      <c r="E32" s="306">
        <f t="shared" si="0"/>
        <v>0</v>
      </c>
      <c r="F32" s="306">
        <v>0</v>
      </c>
      <c r="G32" s="306">
        <v>0</v>
      </c>
      <c r="H32" s="85">
        <v>12400</v>
      </c>
      <c r="I32" s="306">
        <f t="shared" si="1"/>
        <v>35</v>
      </c>
      <c r="J32" s="372">
        <v>16</v>
      </c>
      <c r="K32" s="372">
        <v>19</v>
      </c>
      <c r="L32" s="87">
        <f t="shared" si="2"/>
        <v>12400</v>
      </c>
    </row>
    <row r="33" spans="2:12" ht="15" customHeight="1" x14ac:dyDescent="0.2">
      <c r="B33" s="108" t="s">
        <v>262</v>
      </c>
      <c r="C33" s="109" t="s">
        <v>311</v>
      </c>
      <c r="D33" s="85">
        <v>0</v>
      </c>
      <c r="E33" s="306">
        <f t="shared" si="0"/>
        <v>0</v>
      </c>
      <c r="F33" s="306">
        <v>0</v>
      </c>
      <c r="G33" s="306">
        <v>0</v>
      </c>
      <c r="H33" s="85">
        <v>21450</v>
      </c>
      <c r="I33" s="306">
        <f t="shared" si="1"/>
        <v>39</v>
      </c>
      <c r="J33" s="372">
        <v>20</v>
      </c>
      <c r="K33" s="372">
        <v>19</v>
      </c>
      <c r="L33" s="87">
        <f t="shared" si="2"/>
        <v>21450</v>
      </c>
    </row>
    <row r="34" spans="2:12" ht="15" customHeight="1" x14ac:dyDescent="0.2">
      <c r="B34" s="108" t="s">
        <v>270</v>
      </c>
      <c r="C34" s="109" t="s">
        <v>312</v>
      </c>
      <c r="D34" s="85">
        <v>0</v>
      </c>
      <c r="E34" s="306">
        <f t="shared" si="0"/>
        <v>0</v>
      </c>
      <c r="F34" s="306">
        <v>0</v>
      </c>
      <c r="G34" s="306">
        <v>0</v>
      </c>
      <c r="H34" s="85">
        <v>3600</v>
      </c>
      <c r="I34" s="306">
        <f t="shared" si="1"/>
        <v>18</v>
      </c>
      <c r="J34" s="372">
        <v>11</v>
      </c>
      <c r="K34" s="372">
        <v>7</v>
      </c>
      <c r="L34" s="87">
        <f t="shared" si="2"/>
        <v>3600</v>
      </c>
    </row>
    <row r="35" spans="2:12" ht="15" customHeight="1" x14ac:dyDescent="0.2">
      <c r="B35" s="108" t="s">
        <v>262</v>
      </c>
      <c r="C35" s="109" t="s">
        <v>314</v>
      </c>
      <c r="D35" s="85">
        <v>1050</v>
      </c>
      <c r="E35" s="306">
        <f t="shared" si="0"/>
        <v>21</v>
      </c>
      <c r="F35" s="306">
        <v>9</v>
      </c>
      <c r="G35" s="306">
        <v>12</v>
      </c>
      <c r="H35" s="85">
        <v>12150</v>
      </c>
      <c r="I35" s="306">
        <f t="shared" si="1"/>
        <v>22</v>
      </c>
      <c r="J35" s="372">
        <v>10</v>
      </c>
      <c r="K35" s="372">
        <v>12</v>
      </c>
      <c r="L35" s="87">
        <f t="shared" si="2"/>
        <v>13200</v>
      </c>
    </row>
    <row r="36" spans="2:12" ht="15" customHeight="1" x14ac:dyDescent="0.2">
      <c r="B36" s="108" t="s">
        <v>282</v>
      </c>
      <c r="C36" s="109" t="s">
        <v>317</v>
      </c>
      <c r="D36" s="85">
        <v>25000</v>
      </c>
      <c r="E36" s="306">
        <f t="shared" si="0"/>
        <v>125</v>
      </c>
      <c r="F36" s="306">
        <v>65</v>
      </c>
      <c r="G36" s="306">
        <v>60</v>
      </c>
      <c r="H36" s="85">
        <v>76800</v>
      </c>
      <c r="I36" s="306">
        <f t="shared" si="1"/>
        <v>124</v>
      </c>
      <c r="J36" s="372">
        <v>64</v>
      </c>
      <c r="K36" s="372">
        <v>60</v>
      </c>
      <c r="L36" s="87">
        <f t="shared" si="2"/>
        <v>101800</v>
      </c>
    </row>
    <row r="37" spans="2:12" ht="15" customHeight="1" x14ac:dyDescent="0.2">
      <c r="B37" s="108" t="s">
        <v>318</v>
      </c>
      <c r="C37" s="109" t="s">
        <v>319</v>
      </c>
      <c r="D37" s="85">
        <v>2300</v>
      </c>
      <c r="E37" s="306">
        <f t="shared" si="0"/>
        <v>46</v>
      </c>
      <c r="F37" s="306">
        <v>24</v>
      </c>
      <c r="G37" s="306">
        <v>22</v>
      </c>
      <c r="H37" s="85">
        <v>25300</v>
      </c>
      <c r="I37" s="306">
        <f t="shared" si="1"/>
        <v>46</v>
      </c>
      <c r="J37" s="372">
        <v>24</v>
      </c>
      <c r="K37" s="372">
        <v>22</v>
      </c>
      <c r="L37" s="87">
        <f t="shared" si="2"/>
        <v>27600</v>
      </c>
    </row>
    <row r="38" spans="2:12" ht="15" customHeight="1" x14ac:dyDescent="0.2">
      <c r="B38" s="108" t="s">
        <v>262</v>
      </c>
      <c r="C38" s="109" t="s">
        <v>386</v>
      </c>
      <c r="D38" s="85">
        <v>0</v>
      </c>
      <c r="E38" s="306">
        <f t="shared" si="0"/>
        <v>0</v>
      </c>
      <c r="F38" s="306">
        <v>0</v>
      </c>
      <c r="G38" s="306">
        <v>0</v>
      </c>
      <c r="H38" s="85">
        <v>9500</v>
      </c>
      <c r="I38" s="306">
        <f t="shared" si="1"/>
        <v>16</v>
      </c>
      <c r="J38" s="372">
        <v>7</v>
      </c>
      <c r="K38" s="372">
        <v>9</v>
      </c>
      <c r="L38" s="87">
        <f t="shared" si="2"/>
        <v>9500</v>
      </c>
    </row>
    <row r="39" spans="2:12" ht="15" customHeight="1" x14ac:dyDescent="0.2">
      <c r="B39" s="108" t="s">
        <v>305</v>
      </c>
      <c r="C39" s="109" t="s">
        <v>325</v>
      </c>
      <c r="D39" s="85">
        <v>1750</v>
      </c>
      <c r="E39" s="306">
        <f t="shared" si="0"/>
        <v>35</v>
      </c>
      <c r="F39" s="306">
        <v>21</v>
      </c>
      <c r="G39" s="306">
        <v>14</v>
      </c>
      <c r="H39" s="85">
        <v>20600</v>
      </c>
      <c r="I39" s="306">
        <f t="shared" si="1"/>
        <v>34</v>
      </c>
      <c r="J39" s="372">
        <v>20</v>
      </c>
      <c r="K39" s="372">
        <v>14</v>
      </c>
      <c r="L39" s="87">
        <f t="shared" si="2"/>
        <v>22350</v>
      </c>
    </row>
    <row r="40" spans="2:12" ht="15" customHeight="1" x14ac:dyDescent="0.2">
      <c r="B40" s="108" t="s">
        <v>318</v>
      </c>
      <c r="C40" s="109" t="s">
        <v>329</v>
      </c>
      <c r="D40" s="85">
        <v>1200</v>
      </c>
      <c r="E40" s="306">
        <f t="shared" si="0"/>
        <v>24</v>
      </c>
      <c r="F40" s="306">
        <v>13</v>
      </c>
      <c r="G40" s="306">
        <v>11</v>
      </c>
      <c r="H40" s="85">
        <v>14200</v>
      </c>
      <c r="I40" s="306">
        <f t="shared" si="1"/>
        <v>23</v>
      </c>
      <c r="J40" s="372">
        <v>12</v>
      </c>
      <c r="K40" s="372">
        <v>11</v>
      </c>
      <c r="L40" s="87">
        <f t="shared" si="2"/>
        <v>15400</v>
      </c>
    </row>
    <row r="41" spans="2:12" ht="15" customHeight="1" x14ac:dyDescent="0.2">
      <c r="B41" s="108" t="s">
        <v>282</v>
      </c>
      <c r="C41" s="109" t="s">
        <v>331</v>
      </c>
      <c r="D41" s="85">
        <v>2450</v>
      </c>
      <c r="E41" s="306">
        <f t="shared" si="0"/>
        <v>49</v>
      </c>
      <c r="F41" s="306">
        <v>29</v>
      </c>
      <c r="G41" s="306">
        <v>20</v>
      </c>
      <c r="H41" s="85">
        <v>26550</v>
      </c>
      <c r="I41" s="306">
        <f t="shared" si="1"/>
        <v>47</v>
      </c>
      <c r="J41" s="372">
        <v>28</v>
      </c>
      <c r="K41" s="372">
        <v>19</v>
      </c>
      <c r="L41" s="87">
        <f t="shared" si="2"/>
        <v>29000</v>
      </c>
    </row>
    <row r="42" spans="2:12" ht="15" customHeight="1" x14ac:dyDescent="0.2">
      <c r="B42" s="108" t="s">
        <v>272</v>
      </c>
      <c r="C42" s="109" t="s">
        <v>338</v>
      </c>
      <c r="D42" s="85">
        <v>200</v>
      </c>
      <c r="E42" s="306">
        <f t="shared" si="0"/>
        <v>4</v>
      </c>
      <c r="F42" s="306">
        <v>3</v>
      </c>
      <c r="G42" s="306">
        <v>1</v>
      </c>
      <c r="H42" s="85">
        <v>2200</v>
      </c>
      <c r="I42" s="306">
        <f t="shared" si="1"/>
        <v>3</v>
      </c>
      <c r="J42" s="372">
        <v>2</v>
      </c>
      <c r="K42" s="372">
        <v>1</v>
      </c>
      <c r="L42" s="87">
        <f t="shared" si="2"/>
        <v>2400</v>
      </c>
    </row>
    <row r="43" spans="2:12" ht="15" customHeight="1" x14ac:dyDescent="0.2">
      <c r="B43" s="108" t="s">
        <v>270</v>
      </c>
      <c r="C43" s="109" t="s">
        <v>355</v>
      </c>
      <c r="D43" s="85">
        <v>0</v>
      </c>
      <c r="E43" s="306">
        <f t="shared" si="0"/>
        <v>0</v>
      </c>
      <c r="F43" s="306">
        <v>0</v>
      </c>
      <c r="G43" s="306">
        <v>0</v>
      </c>
      <c r="H43" s="85">
        <v>51700</v>
      </c>
      <c r="I43" s="306">
        <f t="shared" si="1"/>
        <v>96</v>
      </c>
      <c r="J43" s="372">
        <v>47</v>
      </c>
      <c r="K43" s="372">
        <v>49</v>
      </c>
      <c r="L43" s="87">
        <f t="shared" si="2"/>
        <v>51700</v>
      </c>
    </row>
    <row r="44" spans="2:12" ht="15" customHeight="1" x14ac:dyDescent="0.2">
      <c r="B44" s="108" t="s">
        <v>424</v>
      </c>
      <c r="C44" s="109" t="s">
        <v>453</v>
      </c>
      <c r="D44" s="85">
        <v>550</v>
      </c>
      <c r="E44" s="306">
        <f t="shared" si="0"/>
        <v>11</v>
      </c>
      <c r="F44" s="306">
        <v>5</v>
      </c>
      <c r="G44" s="306">
        <v>6</v>
      </c>
      <c r="H44" s="85">
        <v>6450</v>
      </c>
      <c r="I44" s="306">
        <f t="shared" si="1"/>
        <v>11</v>
      </c>
      <c r="J44" s="372">
        <v>6</v>
      </c>
      <c r="K44" s="372">
        <v>5</v>
      </c>
      <c r="L44" s="87">
        <f t="shared" si="2"/>
        <v>7000</v>
      </c>
    </row>
    <row r="45" spans="2:12" x14ac:dyDescent="0.2">
      <c r="D45" s="87">
        <f>SUM(D16:D44)</f>
        <v>52150</v>
      </c>
      <c r="E45" s="309">
        <f>SUM(E16:E44)</f>
        <v>667</v>
      </c>
      <c r="F45" s="87"/>
      <c r="G45" s="87"/>
      <c r="H45" s="87">
        <f>SUM(H16:H44)</f>
        <v>555400</v>
      </c>
      <c r="I45" s="309">
        <f>SUM(I16:I44)</f>
        <v>1143</v>
      </c>
      <c r="J45" s="87"/>
      <c r="K45" s="87"/>
      <c r="L45" s="87">
        <f>SUM(L16:L44)</f>
        <v>607550</v>
      </c>
    </row>
    <row r="47" spans="2:12" x14ac:dyDescent="0.2">
      <c r="D47" s="88"/>
      <c r="E47" s="88"/>
      <c r="F47" s="88"/>
      <c r="G47" s="88"/>
      <c r="H47" s="88"/>
      <c r="I47" s="88"/>
      <c r="J47" s="88"/>
      <c r="K47" s="88"/>
    </row>
    <row r="48" spans="2:12" x14ac:dyDescent="0.2">
      <c r="B48" s="61" t="s">
        <v>215</v>
      </c>
      <c r="D48" s="89"/>
      <c r="E48" s="89"/>
      <c r="F48" s="89"/>
      <c r="G48" s="89"/>
      <c r="H48" s="89"/>
      <c r="I48" s="89"/>
      <c r="J48" s="89"/>
      <c r="K48" s="89"/>
    </row>
    <row r="49" spans="4:11" x14ac:dyDescent="0.2">
      <c r="D49" s="88"/>
      <c r="E49" s="88"/>
      <c r="F49" s="88"/>
      <c r="G49" s="88"/>
      <c r="H49" s="88"/>
      <c r="I49" s="88"/>
      <c r="J49" s="88"/>
      <c r="K49" s="88"/>
    </row>
  </sheetData>
  <mergeCells count="2">
    <mergeCell ref="B7:L7"/>
    <mergeCell ref="B9:L9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AV120"/>
  <sheetViews>
    <sheetView zoomScale="85" zoomScaleNormal="85" workbookViewId="0">
      <pane xSplit="3" ySplit="15" topLeftCell="AI16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A16" sqref="A16:XFD120"/>
    </sheetView>
  </sheetViews>
  <sheetFormatPr baseColWidth="10" defaultColWidth="11.42578125" defaultRowHeight="12.75" x14ac:dyDescent="0.2"/>
  <cols>
    <col min="1" max="1" width="3.42578125" style="76" customWidth="1"/>
    <col min="2" max="2" width="18.7109375" style="61" customWidth="1"/>
    <col min="3" max="3" width="25.7109375" style="61" bestFit="1" customWidth="1"/>
    <col min="4" max="11" width="15.42578125" style="77" customWidth="1"/>
    <col min="12" max="12" width="15.42578125" style="62" customWidth="1"/>
    <col min="13" max="35" width="11.42578125" style="76"/>
    <col min="36" max="36" width="13.28515625" style="76" bestFit="1" customWidth="1"/>
    <col min="37" max="39" width="11.42578125" style="76"/>
    <col min="40" max="40" width="12.5703125" style="76" bestFit="1" customWidth="1"/>
    <col min="41" max="43" width="11.42578125" style="76"/>
    <col min="44" max="44" width="12.5703125" style="76" bestFit="1" customWidth="1"/>
    <col min="45" max="47" width="11.42578125" style="76"/>
    <col min="48" max="48" width="16.140625" style="76" bestFit="1" customWidth="1"/>
    <col min="49" max="16384" width="11.42578125" style="76"/>
  </cols>
  <sheetData>
    <row r="1" spans="2:48" ht="15" x14ac:dyDescent="0.25">
      <c r="B1"/>
      <c r="C1"/>
      <c r="D1"/>
      <c r="E1"/>
      <c r="F1"/>
      <c r="G1"/>
      <c r="H1"/>
      <c r="I1"/>
      <c r="J1"/>
      <c r="K1"/>
      <c r="L1"/>
    </row>
    <row r="2" spans="2:48" ht="15" x14ac:dyDescent="0.25">
      <c r="B2"/>
      <c r="C2"/>
      <c r="D2"/>
      <c r="E2"/>
      <c r="F2"/>
      <c r="G2"/>
      <c r="H2"/>
      <c r="I2"/>
      <c r="J2"/>
      <c r="K2"/>
      <c r="L2"/>
    </row>
    <row r="3" spans="2:48" ht="15" x14ac:dyDescent="0.25">
      <c r="B3"/>
      <c r="C3"/>
      <c r="D3"/>
      <c r="E3"/>
      <c r="F3"/>
      <c r="G3"/>
      <c r="H3"/>
      <c r="I3"/>
      <c r="J3"/>
      <c r="K3"/>
      <c r="L3"/>
    </row>
    <row r="4" spans="2:48" ht="15" x14ac:dyDescent="0.25">
      <c r="B4"/>
      <c r="C4"/>
      <c r="D4"/>
      <c r="E4"/>
      <c r="F4"/>
      <c r="G4"/>
      <c r="H4"/>
      <c r="I4"/>
      <c r="J4"/>
      <c r="K4"/>
      <c r="L4"/>
    </row>
    <row r="5" spans="2:48" ht="15" x14ac:dyDescent="0.25">
      <c r="B5"/>
      <c r="C5"/>
      <c r="D5"/>
      <c r="E5"/>
      <c r="F5"/>
      <c r="G5"/>
      <c r="H5"/>
      <c r="I5"/>
      <c r="J5"/>
      <c r="K5"/>
      <c r="L5"/>
    </row>
    <row r="6" spans="2:48" ht="15" x14ac:dyDescent="0.25">
      <c r="B6"/>
      <c r="C6"/>
      <c r="D6"/>
      <c r="E6"/>
      <c r="F6"/>
      <c r="G6"/>
      <c r="H6"/>
      <c r="I6"/>
      <c r="J6"/>
      <c r="K6"/>
      <c r="L6"/>
    </row>
    <row r="7" spans="2:48" ht="21" x14ac:dyDescent="0.2">
      <c r="B7" s="314" t="s">
        <v>225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</row>
    <row r="8" spans="2:48" x14ac:dyDescent="0.2"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70"/>
    </row>
    <row r="9" spans="2:48" ht="21" x14ac:dyDescent="0.35">
      <c r="B9" s="315" t="s">
        <v>210</v>
      </c>
      <c r="C9" s="315"/>
      <c r="D9" s="315"/>
      <c r="E9" s="315"/>
      <c r="F9" s="315"/>
      <c r="G9" s="315"/>
      <c r="H9" s="315"/>
      <c r="I9" s="315"/>
      <c r="J9" s="315"/>
      <c r="K9" s="315"/>
      <c r="L9" s="315"/>
    </row>
    <row r="13" spans="2:48" x14ac:dyDescent="0.2">
      <c r="L13" s="79"/>
    </row>
    <row r="14" spans="2:48" x14ac:dyDescent="0.2">
      <c r="B14" s="64"/>
    </row>
    <row r="15" spans="2:48" ht="51" x14ac:dyDescent="0.2">
      <c r="B15" s="80" t="s">
        <v>214</v>
      </c>
      <c r="C15" s="80" t="s">
        <v>213</v>
      </c>
      <c r="D15" s="81" t="s">
        <v>0</v>
      </c>
      <c r="E15" s="81" t="s">
        <v>118</v>
      </c>
      <c r="F15" s="81" t="s">
        <v>175</v>
      </c>
      <c r="G15" s="81" t="s">
        <v>174</v>
      </c>
      <c r="H15" s="201" t="s">
        <v>1</v>
      </c>
      <c r="I15" s="201" t="s">
        <v>117</v>
      </c>
      <c r="J15" s="201" t="s">
        <v>176</v>
      </c>
      <c r="K15" s="201" t="s">
        <v>177</v>
      </c>
      <c r="L15" s="203" t="s">
        <v>2</v>
      </c>
      <c r="M15" s="203" t="s">
        <v>125</v>
      </c>
      <c r="N15" s="203" t="s">
        <v>190</v>
      </c>
      <c r="O15" s="203" t="s">
        <v>191</v>
      </c>
      <c r="P15" s="205" t="s">
        <v>3</v>
      </c>
      <c r="Q15" s="205" t="s">
        <v>124</v>
      </c>
      <c r="R15" s="205" t="s">
        <v>189</v>
      </c>
      <c r="S15" s="205" t="s">
        <v>188</v>
      </c>
      <c r="T15" s="207" t="s">
        <v>44</v>
      </c>
      <c r="U15" s="207" t="s">
        <v>123</v>
      </c>
      <c r="V15" s="207" t="s">
        <v>186</v>
      </c>
      <c r="W15" s="207" t="s">
        <v>187</v>
      </c>
      <c r="X15" s="202" t="s">
        <v>75</v>
      </c>
      <c r="Y15" s="202" t="s">
        <v>122</v>
      </c>
      <c r="Z15" s="202" t="s">
        <v>185</v>
      </c>
      <c r="AA15" s="202" t="s">
        <v>184</v>
      </c>
      <c r="AB15" s="204" t="s">
        <v>89</v>
      </c>
      <c r="AC15" s="204" t="s">
        <v>121</v>
      </c>
      <c r="AD15" s="204" t="s">
        <v>182</v>
      </c>
      <c r="AE15" s="204" t="s">
        <v>183</v>
      </c>
      <c r="AF15" s="208" t="s">
        <v>90</v>
      </c>
      <c r="AG15" s="208" t="s">
        <v>120</v>
      </c>
      <c r="AH15" s="208" t="s">
        <v>180</v>
      </c>
      <c r="AI15" s="208" t="s">
        <v>181</v>
      </c>
      <c r="AJ15" s="206" t="s">
        <v>91</v>
      </c>
      <c r="AK15" s="206" t="s">
        <v>119</v>
      </c>
      <c r="AL15" s="206" t="s">
        <v>178</v>
      </c>
      <c r="AM15" s="206" t="s">
        <v>179</v>
      </c>
      <c r="AN15" s="207" t="s">
        <v>206</v>
      </c>
      <c r="AO15" s="207" t="s">
        <v>248</v>
      </c>
      <c r="AP15" s="207" t="s">
        <v>249</v>
      </c>
      <c r="AQ15" s="207" t="s">
        <v>250</v>
      </c>
      <c r="AR15" s="206" t="s">
        <v>227</v>
      </c>
      <c r="AS15" s="206" t="s">
        <v>251</v>
      </c>
      <c r="AT15" s="206" t="s">
        <v>252</v>
      </c>
      <c r="AU15" s="206" t="s">
        <v>253</v>
      </c>
      <c r="AV15" s="82" t="s">
        <v>247</v>
      </c>
    </row>
    <row r="16" spans="2:48" s="383" customFormat="1" ht="15.75" customHeight="1" x14ac:dyDescent="0.2">
      <c r="B16" s="384" t="s">
        <v>262</v>
      </c>
      <c r="C16" s="384" t="s">
        <v>263</v>
      </c>
      <c r="D16" s="374">
        <v>5550</v>
      </c>
      <c r="E16" s="375">
        <v>112</v>
      </c>
      <c r="F16" s="375">
        <v>68</v>
      </c>
      <c r="G16" s="375">
        <v>44</v>
      </c>
      <c r="H16" s="376">
        <v>76400</v>
      </c>
      <c r="I16" s="377">
        <v>155</v>
      </c>
      <c r="J16" s="377">
        <v>93</v>
      </c>
      <c r="K16" s="377">
        <v>62</v>
      </c>
      <c r="L16" s="376">
        <v>90900</v>
      </c>
      <c r="M16" s="377">
        <v>150</v>
      </c>
      <c r="N16" s="377">
        <v>88</v>
      </c>
      <c r="O16" s="377">
        <v>62</v>
      </c>
      <c r="P16" s="378">
        <v>75100</v>
      </c>
      <c r="Q16" s="379">
        <v>149</v>
      </c>
      <c r="R16" s="379">
        <v>88</v>
      </c>
      <c r="S16" s="379">
        <v>61</v>
      </c>
      <c r="T16" s="380">
        <v>105100</v>
      </c>
      <c r="U16" s="381">
        <v>150</v>
      </c>
      <c r="V16" s="381">
        <v>89</v>
      </c>
      <c r="W16" s="381">
        <v>61</v>
      </c>
      <c r="X16" s="382">
        <v>87800</v>
      </c>
      <c r="Y16" s="381">
        <v>145</v>
      </c>
      <c r="Z16" s="381">
        <v>86</v>
      </c>
      <c r="AA16" s="381">
        <v>59</v>
      </c>
      <c r="AB16" s="382">
        <v>82900</v>
      </c>
      <c r="AC16" s="381">
        <v>140</v>
      </c>
      <c r="AD16" s="381">
        <v>82</v>
      </c>
      <c r="AE16" s="381">
        <v>58</v>
      </c>
      <c r="AF16" s="382">
        <v>74800</v>
      </c>
      <c r="AG16" s="381">
        <v>121</v>
      </c>
      <c r="AH16" s="381">
        <v>70</v>
      </c>
      <c r="AI16" s="381">
        <v>51</v>
      </c>
      <c r="AJ16" s="382">
        <v>70200</v>
      </c>
      <c r="AK16" s="381">
        <v>121</v>
      </c>
      <c r="AL16" s="381">
        <v>70</v>
      </c>
      <c r="AM16" s="381">
        <v>51</v>
      </c>
      <c r="AN16" s="387">
        <v>66450</v>
      </c>
      <c r="AO16" s="386">
        <f>+AP16+AQ16</f>
        <v>131</v>
      </c>
      <c r="AP16" s="386">
        <v>57</v>
      </c>
      <c r="AQ16" s="386">
        <v>74</v>
      </c>
      <c r="AR16" s="387">
        <v>76950</v>
      </c>
      <c r="AS16" s="386">
        <f>+AT16+AU16</f>
        <v>136</v>
      </c>
      <c r="AT16" s="386">
        <v>61</v>
      </c>
      <c r="AU16" s="386">
        <v>75</v>
      </c>
      <c r="AV16" s="388">
        <f>+AR16+AN16+AJ16+AF16+AB16+X16+T16+P16+L16+H16+D16</f>
        <v>812150</v>
      </c>
    </row>
    <row r="17" spans="2:48" s="383" customFormat="1" ht="15.75" customHeight="1" x14ac:dyDescent="0.2">
      <c r="B17" s="384" t="s">
        <v>264</v>
      </c>
      <c r="C17" s="384" t="s">
        <v>265</v>
      </c>
      <c r="D17" s="374">
        <v>13500</v>
      </c>
      <c r="E17" s="375">
        <v>272</v>
      </c>
      <c r="F17" s="375">
        <v>141</v>
      </c>
      <c r="G17" s="375">
        <v>131</v>
      </c>
      <c r="H17" s="376">
        <v>160400</v>
      </c>
      <c r="I17" s="377">
        <v>290</v>
      </c>
      <c r="J17" s="377">
        <v>153</v>
      </c>
      <c r="K17" s="377">
        <v>137</v>
      </c>
      <c r="L17" s="376">
        <v>182400</v>
      </c>
      <c r="M17" s="377">
        <v>317</v>
      </c>
      <c r="N17" s="377">
        <v>173</v>
      </c>
      <c r="O17" s="377">
        <v>144</v>
      </c>
      <c r="P17" s="378">
        <v>159400</v>
      </c>
      <c r="Q17" s="379">
        <v>327</v>
      </c>
      <c r="R17" s="379">
        <v>181</v>
      </c>
      <c r="S17" s="379">
        <v>146</v>
      </c>
      <c r="T17" s="380">
        <v>227600</v>
      </c>
      <c r="U17" s="381">
        <v>324</v>
      </c>
      <c r="V17" s="381">
        <v>176</v>
      </c>
      <c r="W17" s="381">
        <v>148</v>
      </c>
      <c r="X17" s="382">
        <v>188700</v>
      </c>
      <c r="Y17" s="381">
        <v>309</v>
      </c>
      <c r="Z17" s="381">
        <v>167</v>
      </c>
      <c r="AA17" s="381">
        <v>142</v>
      </c>
      <c r="AB17" s="382">
        <v>175900</v>
      </c>
      <c r="AC17" s="381">
        <v>297</v>
      </c>
      <c r="AD17" s="381">
        <v>161</v>
      </c>
      <c r="AE17" s="381">
        <v>136</v>
      </c>
      <c r="AF17" s="382">
        <v>168000</v>
      </c>
      <c r="AG17" s="381">
        <v>275</v>
      </c>
      <c r="AH17" s="381">
        <v>152</v>
      </c>
      <c r="AI17" s="381">
        <v>123</v>
      </c>
      <c r="AJ17" s="382">
        <v>152950</v>
      </c>
      <c r="AK17" s="381">
        <v>299</v>
      </c>
      <c r="AL17" s="381">
        <v>135</v>
      </c>
      <c r="AM17" s="381">
        <v>164</v>
      </c>
      <c r="AN17" s="387">
        <v>178600</v>
      </c>
      <c r="AO17" s="386">
        <f t="shared" ref="AO17:AO80" si="0">+AP17+AQ17</f>
        <v>306</v>
      </c>
      <c r="AP17" s="386">
        <v>138</v>
      </c>
      <c r="AQ17" s="386">
        <v>168</v>
      </c>
      <c r="AR17" s="387">
        <v>187300</v>
      </c>
      <c r="AS17" s="386">
        <f t="shared" ref="AS17:AS80" si="1">+AT17+AU17</f>
        <v>328</v>
      </c>
      <c r="AT17" s="386">
        <v>146</v>
      </c>
      <c r="AU17" s="386">
        <v>182</v>
      </c>
      <c r="AV17" s="388">
        <f t="shared" ref="AV17:AV80" si="2">+AR17+AN17+AJ17+AF17+AB17+X17+T17+P17+L17+H17+D17</f>
        <v>1794750</v>
      </c>
    </row>
    <row r="18" spans="2:48" s="383" customFormat="1" ht="15.75" customHeight="1" x14ac:dyDescent="0.2">
      <c r="B18" s="384" t="s">
        <v>266</v>
      </c>
      <c r="C18" s="384" t="s">
        <v>267</v>
      </c>
      <c r="D18" s="374">
        <v>19700</v>
      </c>
      <c r="E18" s="375">
        <v>400</v>
      </c>
      <c r="F18" s="375">
        <v>190</v>
      </c>
      <c r="G18" s="375">
        <v>210</v>
      </c>
      <c r="H18" s="376">
        <v>249850</v>
      </c>
      <c r="I18" s="377">
        <v>522</v>
      </c>
      <c r="J18" s="377">
        <v>253</v>
      </c>
      <c r="K18" s="377">
        <v>269</v>
      </c>
      <c r="L18" s="376">
        <v>310100</v>
      </c>
      <c r="M18" s="377">
        <v>519</v>
      </c>
      <c r="N18" s="377">
        <v>249</v>
      </c>
      <c r="O18" s="377">
        <v>270</v>
      </c>
      <c r="P18" s="378">
        <v>260000</v>
      </c>
      <c r="Q18" s="379">
        <v>515</v>
      </c>
      <c r="R18" s="379">
        <v>254</v>
      </c>
      <c r="S18" s="379">
        <v>261</v>
      </c>
      <c r="T18" s="380">
        <v>372500</v>
      </c>
      <c r="U18" s="381">
        <v>546</v>
      </c>
      <c r="V18" s="381">
        <v>259</v>
      </c>
      <c r="W18" s="381">
        <v>287</v>
      </c>
      <c r="X18" s="382">
        <v>318400</v>
      </c>
      <c r="Y18" s="381">
        <v>540</v>
      </c>
      <c r="Z18" s="381">
        <v>258</v>
      </c>
      <c r="AA18" s="381">
        <v>282</v>
      </c>
      <c r="AB18" s="382">
        <v>297900</v>
      </c>
      <c r="AC18" s="381">
        <v>523</v>
      </c>
      <c r="AD18" s="381">
        <v>247</v>
      </c>
      <c r="AE18" s="381">
        <v>276</v>
      </c>
      <c r="AF18" s="382">
        <v>288500</v>
      </c>
      <c r="AG18" s="381">
        <v>473</v>
      </c>
      <c r="AH18" s="381">
        <v>221</v>
      </c>
      <c r="AI18" s="381">
        <v>252</v>
      </c>
      <c r="AJ18" s="382">
        <v>271850</v>
      </c>
      <c r="AK18" s="381">
        <v>514</v>
      </c>
      <c r="AL18" s="381">
        <v>277</v>
      </c>
      <c r="AM18" s="381">
        <v>237</v>
      </c>
      <c r="AN18" s="387">
        <v>299100</v>
      </c>
      <c r="AO18" s="386">
        <f t="shared" si="0"/>
        <v>497</v>
      </c>
      <c r="AP18" s="386">
        <v>271</v>
      </c>
      <c r="AQ18" s="386">
        <v>226</v>
      </c>
      <c r="AR18" s="387">
        <v>285250</v>
      </c>
      <c r="AS18" s="386">
        <f t="shared" si="1"/>
        <v>487</v>
      </c>
      <c r="AT18" s="386">
        <v>260</v>
      </c>
      <c r="AU18" s="386">
        <v>227</v>
      </c>
      <c r="AV18" s="388">
        <f t="shared" si="2"/>
        <v>2973150</v>
      </c>
    </row>
    <row r="19" spans="2:48" s="383" customFormat="1" ht="15.75" customHeight="1" x14ac:dyDescent="0.2">
      <c r="B19" s="384" t="s">
        <v>262</v>
      </c>
      <c r="C19" s="384" t="s">
        <v>268</v>
      </c>
      <c r="D19" s="374">
        <v>19150</v>
      </c>
      <c r="E19" s="375">
        <v>392</v>
      </c>
      <c r="F19" s="375">
        <v>159</v>
      </c>
      <c r="G19" s="375">
        <v>233</v>
      </c>
      <c r="H19" s="376">
        <v>250550</v>
      </c>
      <c r="I19" s="377">
        <v>568</v>
      </c>
      <c r="J19" s="377">
        <v>240</v>
      </c>
      <c r="K19" s="377">
        <v>328</v>
      </c>
      <c r="L19" s="376">
        <v>329400</v>
      </c>
      <c r="M19" s="377">
        <v>549</v>
      </c>
      <c r="N19" s="377">
        <v>233</v>
      </c>
      <c r="O19" s="377">
        <v>316</v>
      </c>
      <c r="P19" s="378">
        <v>260900</v>
      </c>
      <c r="Q19" s="379">
        <v>513</v>
      </c>
      <c r="R19" s="379">
        <v>221</v>
      </c>
      <c r="S19" s="379">
        <v>292</v>
      </c>
      <c r="T19" s="380">
        <v>366700</v>
      </c>
      <c r="U19" s="381">
        <v>524</v>
      </c>
      <c r="V19" s="381">
        <v>227</v>
      </c>
      <c r="W19" s="381">
        <v>297</v>
      </c>
      <c r="X19" s="382">
        <v>300800</v>
      </c>
      <c r="Y19" s="381">
        <v>513</v>
      </c>
      <c r="Z19" s="381">
        <v>217</v>
      </c>
      <c r="AA19" s="381">
        <v>296</v>
      </c>
      <c r="AB19" s="382">
        <v>289100</v>
      </c>
      <c r="AC19" s="381">
        <v>494</v>
      </c>
      <c r="AD19" s="381">
        <v>204</v>
      </c>
      <c r="AE19" s="381">
        <v>290</v>
      </c>
      <c r="AF19" s="382">
        <v>275500</v>
      </c>
      <c r="AG19" s="381">
        <v>462</v>
      </c>
      <c r="AH19" s="381">
        <v>189</v>
      </c>
      <c r="AI19" s="381">
        <v>273</v>
      </c>
      <c r="AJ19" s="382">
        <v>252400</v>
      </c>
      <c r="AK19" s="381">
        <v>434</v>
      </c>
      <c r="AL19" s="381">
        <v>181</v>
      </c>
      <c r="AM19" s="381">
        <v>253</v>
      </c>
      <c r="AN19" s="387">
        <v>249450</v>
      </c>
      <c r="AO19" s="386">
        <f t="shared" si="0"/>
        <v>521</v>
      </c>
      <c r="AP19" s="386">
        <v>292</v>
      </c>
      <c r="AQ19" s="386">
        <v>229</v>
      </c>
      <c r="AR19" s="387">
        <v>298800</v>
      </c>
      <c r="AS19" s="386">
        <f t="shared" si="1"/>
        <v>503</v>
      </c>
      <c r="AT19" s="386">
        <v>274</v>
      </c>
      <c r="AU19" s="386">
        <v>229</v>
      </c>
      <c r="AV19" s="388">
        <f t="shared" si="2"/>
        <v>2892750</v>
      </c>
    </row>
    <row r="20" spans="2:48" s="383" customFormat="1" ht="15.75" customHeight="1" x14ac:dyDescent="0.2">
      <c r="B20" s="384" t="s">
        <v>266</v>
      </c>
      <c r="C20" s="384" t="s">
        <v>269</v>
      </c>
      <c r="D20" s="374">
        <v>9350</v>
      </c>
      <c r="E20" s="375">
        <v>187</v>
      </c>
      <c r="F20" s="375">
        <v>99</v>
      </c>
      <c r="G20" s="375">
        <v>88</v>
      </c>
      <c r="H20" s="376">
        <v>135000</v>
      </c>
      <c r="I20" s="377">
        <v>324</v>
      </c>
      <c r="J20" s="377">
        <v>169</v>
      </c>
      <c r="K20" s="377">
        <v>155</v>
      </c>
      <c r="L20" s="376">
        <v>192600</v>
      </c>
      <c r="M20" s="377">
        <v>319</v>
      </c>
      <c r="N20" s="377">
        <v>168</v>
      </c>
      <c r="O20" s="377">
        <v>151</v>
      </c>
      <c r="P20" s="378">
        <v>182700</v>
      </c>
      <c r="Q20" s="379">
        <v>396</v>
      </c>
      <c r="R20" s="379">
        <v>211</v>
      </c>
      <c r="S20" s="379">
        <v>185</v>
      </c>
      <c r="T20" s="380">
        <v>274500</v>
      </c>
      <c r="U20" s="381">
        <v>391</v>
      </c>
      <c r="V20" s="381">
        <v>209</v>
      </c>
      <c r="W20" s="381">
        <v>182</v>
      </c>
      <c r="X20" s="382">
        <v>233200</v>
      </c>
      <c r="Y20" s="381">
        <v>397</v>
      </c>
      <c r="Z20" s="381">
        <v>211</v>
      </c>
      <c r="AA20" s="381">
        <v>186</v>
      </c>
      <c r="AB20" s="382">
        <v>214500</v>
      </c>
      <c r="AC20" s="381">
        <v>381</v>
      </c>
      <c r="AD20" s="381">
        <v>205</v>
      </c>
      <c r="AE20" s="381">
        <v>176</v>
      </c>
      <c r="AF20" s="382">
        <v>205500</v>
      </c>
      <c r="AG20" s="381">
        <v>328</v>
      </c>
      <c r="AH20" s="381">
        <v>175</v>
      </c>
      <c r="AI20" s="381">
        <v>153</v>
      </c>
      <c r="AJ20" s="382">
        <v>190100</v>
      </c>
      <c r="AK20" s="381">
        <v>390</v>
      </c>
      <c r="AL20" s="381">
        <v>190</v>
      </c>
      <c r="AM20" s="381">
        <v>200</v>
      </c>
      <c r="AN20" s="387">
        <v>226050</v>
      </c>
      <c r="AO20" s="386">
        <f t="shared" si="0"/>
        <v>384</v>
      </c>
      <c r="AP20" s="386">
        <v>190</v>
      </c>
      <c r="AQ20" s="386">
        <v>194</v>
      </c>
      <c r="AR20" s="387">
        <v>228150</v>
      </c>
      <c r="AS20" s="386">
        <f t="shared" si="1"/>
        <v>393</v>
      </c>
      <c r="AT20" s="386">
        <v>196</v>
      </c>
      <c r="AU20" s="386">
        <v>197</v>
      </c>
      <c r="AV20" s="388">
        <f t="shared" si="2"/>
        <v>2091650</v>
      </c>
    </row>
    <row r="21" spans="2:48" s="383" customFormat="1" ht="15.75" customHeight="1" x14ac:dyDescent="0.2">
      <c r="B21" s="384" t="s">
        <v>270</v>
      </c>
      <c r="C21" s="384" t="s">
        <v>271</v>
      </c>
      <c r="D21" s="374">
        <v>17850</v>
      </c>
      <c r="E21" s="375">
        <v>363</v>
      </c>
      <c r="F21" s="375">
        <v>159</v>
      </c>
      <c r="G21" s="375">
        <v>204</v>
      </c>
      <c r="H21" s="376">
        <v>212650</v>
      </c>
      <c r="I21" s="377">
        <v>358</v>
      </c>
      <c r="J21" s="377">
        <v>157</v>
      </c>
      <c r="K21" s="377">
        <v>201</v>
      </c>
      <c r="L21" s="376">
        <v>258100</v>
      </c>
      <c r="M21" s="377">
        <v>432</v>
      </c>
      <c r="N21" s="377">
        <v>176</v>
      </c>
      <c r="O21" s="377">
        <v>256</v>
      </c>
      <c r="P21" s="378">
        <v>274100</v>
      </c>
      <c r="Q21" s="379">
        <v>477</v>
      </c>
      <c r="R21" s="379">
        <v>191</v>
      </c>
      <c r="S21" s="379">
        <v>286</v>
      </c>
      <c r="T21" s="380">
        <v>283100</v>
      </c>
      <c r="U21" s="381">
        <v>470</v>
      </c>
      <c r="V21" s="381">
        <v>190</v>
      </c>
      <c r="W21" s="381">
        <v>280</v>
      </c>
      <c r="X21" s="382">
        <v>269600</v>
      </c>
      <c r="Y21" s="381">
        <v>452</v>
      </c>
      <c r="Z21" s="381">
        <v>182</v>
      </c>
      <c r="AA21" s="381">
        <v>270</v>
      </c>
      <c r="AB21" s="382">
        <v>251400</v>
      </c>
      <c r="AC21" s="381">
        <v>420</v>
      </c>
      <c r="AD21" s="381">
        <v>169</v>
      </c>
      <c r="AE21" s="381">
        <v>251</v>
      </c>
      <c r="AF21" s="382">
        <v>238500</v>
      </c>
      <c r="AG21" s="381">
        <v>388</v>
      </c>
      <c r="AH21" s="381">
        <v>153</v>
      </c>
      <c r="AI21" s="381">
        <v>235</v>
      </c>
      <c r="AJ21" s="382">
        <v>220100</v>
      </c>
      <c r="AK21" s="381">
        <v>411</v>
      </c>
      <c r="AL21" s="381">
        <v>170</v>
      </c>
      <c r="AM21" s="381">
        <v>241</v>
      </c>
      <c r="AN21" s="387">
        <v>253905.16000000003</v>
      </c>
      <c r="AO21" s="386">
        <f t="shared" si="0"/>
        <v>427</v>
      </c>
      <c r="AP21" s="386">
        <v>247</v>
      </c>
      <c r="AQ21" s="386">
        <v>180</v>
      </c>
      <c r="AR21" s="387">
        <v>247455.24</v>
      </c>
      <c r="AS21" s="386">
        <f t="shared" si="1"/>
        <v>407</v>
      </c>
      <c r="AT21" s="386">
        <v>238</v>
      </c>
      <c r="AU21" s="386">
        <v>169</v>
      </c>
      <c r="AV21" s="388">
        <f t="shared" si="2"/>
        <v>2526760.4</v>
      </c>
    </row>
    <row r="22" spans="2:48" s="383" customFormat="1" ht="15.75" customHeight="1" x14ac:dyDescent="0.2">
      <c r="B22" s="384" t="s">
        <v>272</v>
      </c>
      <c r="C22" s="384" t="s">
        <v>386</v>
      </c>
      <c r="D22" s="374">
        <v>3900</v>
      </c>
      <c r="E22" s="375">
        <v>79</v>
      </c>
      <c r="F22" s="375">
        <v>39</v>
      </c>
      <c r="G22" s="375">
        <v>40</v>
      </c>
      <c r="H22" s="376">
        <v>47950</v>
      </c>
      <c r="I22" s="377">
        <v>99</v>
      </c>
      <c r="J22" s="377">
        <v>53</v>
      </c>
      <c r="K22" s="377">
        <v>46</v>
      </c>
      <c r="L22" s="376">
        <v>57500</v>
      </c>
      <c r="M22" s="377">
        <v>98</v>
      </c>
      <c r="N22" s="377">
        <v>52</v>
      </c>
      <c r="O22" s="377">
        <v>46</v>
      </c>
      <c r="P22" s="378">
        <v>46800</v>
      </c>
      <c r="Q22" s="379">
        <v>95</v>
      </c>
      <c r="R22" s="379">
        <v>47</v>
      </c>
      <c r="S22" s="379">
        <v>48</v>
      </c>
      <c r="T22" s="380">
        <v>68000</v>
      </c>
      <c r="U22" s="381">
        <v>96</v>
      </c>
      <c r="V22" s="381">
        <v>48</v>
      </c>
      <c r="W22" s="381">
        <v>48</v>
      </c>
      <c r="X22" s="382">
        <v>58000</v>
      </c>
      <c r="Y22" s="381">
        <v>98</v>
      </c>
      <c r="Z22" s="381">
        <v>49</v>
      </c>
      <c r="AA22" s="381">
        <v>49</v>
      </c>
      <c r="AB22" s="382">
        <v>54600</v>
      </c>
      <c r="AC22" s="381">
        <v>96</v>
      </c>
      <c r="AD22" s="381">
        <v>48</v>
      </c>
      <c r="AE22" s="381">
        <v>48</v>
      </c>
      <c r="AF22" s="382">
        <v>54800</v>
      </c>
      <c r="AG22" s="381">
        <v>101</v>
      </c>
      <c r="AH22" s="381">
        <v>48</v>
      </c>
      <c r="AI22" s="381">
        <v>53</v>
      </c>
      <c r="AJ22" s="382">
        <v>58800</v>
      </c>
      <c r="AK22" s="381">
        <v>101</v>
      </c>
      <c r="AL22" s="381">
        <v>48</v>
      </c>
      <c r="AM22" s="381">
        <v>53</v>
      </c>
      <c r="AN22" s="387">
        <v>53700</v>
      </c>
      <c r="AO22" s="386">
        <f t="shared" si="0"/>
        <v>82</v>
      </c>
      <c r="AP22" s="386">
        <v>38</v>
      </c>
      <c r="AQ22" s="386">
        <v>44</v>
      </c>
      <c r="AR22" s="387">
        <v>48300</v>
      </c>
      <c r="AS22" s="386">
        <f t="shared" si="1"/>
        <v>79</v>
      </c>
      <c r="AT22" s="386">
        <v>36</v>
      </c>
      <c r="AU22" s="386">
        <v>43</v>
      </c>
      <c r="AV22" s="388">
        <f t="shared" si="2"/>
        <v>552350</v>
      </c>
    </row>
    <row r="23" spans="2:48" s="383" customFormat="1" ht="15.75" customHeight="1" x14ac:dyDescent="0.2">
      <c r="B23" s="384" t="s">
        <v>274</v>
      </c>
      <c r="C23" s="384" t="s">
        <v>275</v>
      </c>
      <c r="D23" s="374">
        <v>11750</v>
      </c>
      <c r="E23" s="375">
        <v>242</v>
      </c>
      <c r="F23" s="375">
        <v>119</v>
      </c>
      <c r="G23" s="375">
        <v>123</v>
      </c>
      <c r="H23" s="376">
        <v>157350</v>
      </c>
      <c r="I23" s="377">
        <v>352</v>
      </c>
      <c r="J23" s="377">
        <v>176</v>
      </c>
      <c r="K23" s="377">
        <v>176</v>
      </c>
      <c r="L23" s="376">
        <v>197200</v>
      </c>
      <c r="M23" s="377">
        <v>323</v>
      </c>
      <c r="N23" s="377">
        <v>167</v>
      </c>
      <c r="O23" s="377">
        <v>156</v>
      </c>
      <c r="P23" s="378">
        <v>161800</v>
      </c>
      <c r="Q23" s="379">
        <v>342</v>
      </c>
      <c r="R23" s="379">
        <v>169</v>
      </c>
      <c r="S23" s="379">
        <v>173</v>
      </c>
      <c r="T23" s="380">
        <v>240900</v>
      </c>
      <c r="U23" s="381">
        <v>359</v>
      </c>
      <c r="V23" s="381">
        <v>179</v>
      </c>
      <c r="W23" s="381">
        <v>180</v>
      </c>
      <c r="X23" s="382">
        <v>208200</v>
      </c>
      <c r="Y23" s="381">
        <v>357</v>
      </c>
      <c r="Z23" s="381">
        <v>175</v>
      </c>
      <c r="AA23" s="381">
        <v>182</v>
      </c>
      <c r="AB23" s="382">
        <v>198800</v>
      </c>
      <c r="AC23" s="381">
        <v>331</v>
      </c>
      <c r="AD23" s="381">
        <v>162</v>
      </c>
      <c r="AE23" s="381">
        <v>169</v>
      </c>
      <c r="AF23" s="382">
        <v>189300</v>
      </c>
      <c r="AG23" s="381">
        <v>314</v>
      </c>
      <c r="AH23" s="381">
        <v>154</v>
      </c>
      <c r="AI23" s="381">
        <v>160</v>
      </c>
      <c r="AJ23" s="382">
        <v>178100</v>
      </c>
      <c r="AK23" s="381">
        <v>347</v>
      </c>
      <c r="AL23" s="381">
        <v>180</v>
      </c>
      <c r="AM23" s="381">
        <v>167</v>
      </c>
      <c r="AN23" s="387">
        <v>204400</v>
      </c>
      <c r="AO23" s="386">
        <f t="shared" si="0"/>
        <v>339</v>
      </c>
      <c r="AP23" s="386">
        <v>179</v>
      </c>
      <c r="AQ23" s="386">
        <v>160</v>
      </c>
      <c r="AR23" s="387">
        <v>200350</v>
      </c>
      <c r="AS23" s="386">
        <f t="shared" si="1"/>
        <v>336</v>
      </c>
      <c r="AT23" s="386">
        <v>180</v>
      </c>
      <c r="AU23" s="386">
        <v>156</v>
      </c>
      <c r="AV23" s="388">
        <f t="shared" si="2"/>
        <v>1948150</v>
      </c>
    </row>
    <row r="24" spans="2:48" s="383" customFormat="1" ht="15.75" customHeight="1" x14ac:dyDescent="0.2">
      <c r="B24" s="384" t="s">
        <v>262</v>
      </c>
      <c r="C24" s="384" t="s">
        <v>276</v>
      </c>
      <c r="D24" s="374">
        <v>8650</v>
      </c>
      <c r="E24" s="375">
        <v>174</v>
      </c>
      <c r="F24" s="375">
        <v>86</v>
      </c>
      <c r="G24" s="375">
        <v>88</v>
      </c>
      <c r="H24" s="376">
        <v>115700</v>
      </c>
      <c r="I24" s="377">
        <v>213</v>
      </c>
      <c r="J24" s="377">
        <v>105</v>
      </c>
      <c r="K24" s="377">
        <v>108</v>
      </c>
      <c r="L24" s="376">
        <v>127100</v>
      </c>
      <c r="M24" s="377">
        <v>215</v>
      </c>
      <c r="N24" s="377">
        <v>108</v>
      </c>
      <c r="O24" s="377">
        <v>107</v>
      </c>
      <c r="P24" s="378">
        <v>108600</v>
      </c>
      <c r="Q24" s="379">
        <v>226</v>
      </c>
      <c r="R24" s="379">
        <v>118</v>
      </c>
      <c r="S24" s="379">
        <v>108</v>
      </c>
      <c r="T24" s="380">
        <v>155400</v>
      </c>
      <c r="U24" s="381">
        <v>222</v>
      </c>
      <c r="V24" s="381">
        <v>115</v>
      </c>
      <c r="W24" s="381">
        <v>107</v>
      </c>
      <c r="X24" s="382">
        <v>133200</v>
      </c>
      <c r="Y24" s="381">
        <v>223</v>
      </c>
      <c r="Z24" s="381">
        <v>115</v>
      </c>
      <c r="AA24" s="381">
        <v>108</v>
      </c>
      <c r="AB24" s="382">
        <v>127000</v>
      </c>
      <c r="AC24" s="381">
        <v>211</v>
      </c>
      <c r="AD24" s="381">
        <v>108</v>
      </c>
      <c r="AE24" s="381">
        <v>103</v>
      </c>
      <c r="AF24" s="382">
        <v>120500</v>
      </c>
      <c r="AG24" s="381">
        <v>197</v>
      </c>
      <c r="AH24" s="381">
        <v>102</v>
      </c>
      <c r="AI24" s="381">
        <v>95</v>
      </c>
      <c r="AJ24" s="382">
        <v>112700</v>
      </c>
      <c r="AK24" s="381">
        <v>212</v>
      </c>
      <c r="AL24" s="381">
        <v>102</v>
      </c>
      <c r="AM24" s="381">
        <v>110</v>
      </c>
      <c r="AN24" s="387">
        <v>129000</v>
      </c>
      <c r="AO24" s="386">
        <f t="shared" si="0"/>
        <v>216</v>
      </c>
      <c r="AP24" s="386">
        <v>101</v>
      </c>
      <c r="AQ24" s="386">
        <v>115</v>
      </c>
      <c r="AR24" s="387">
        <v>128900</v>
      </c>
      <c r="AS24" s="386">
        <f t="shared" si="1"/>
        <v>224</v>
      </c>
      <c r="AT24" s="386">
        <v>103</v>
      </c>
      <c r="AU24" s="386">
        <v>121</v>
      </c>
      <c r="AV24" s="388">
        <f t="shared" si="2"/>
        <v>1266750</v>
      </c>
    </row>
    <row r="25" spans="2:48" s="383" customFormat="1" ht="15.75" customHeight="1" x14ac:dyDescent="0.2">
      <c r="B25" s="384" t="s">
        <v>264</v>
      </c>
      <c r="C25" s="384" t="s">
        <v>277</v>
      </c>
      <c r="D25" s="374">
        <v>14000</v>
      </c>
      <c r="E25" s="375">
        <v>282</v>
      </c>
      <c r="F25" s="375">
        <v>133</v>
      </c>
      <c r="G25" s="375">
        <v>149</v>
      </c>
      <c r="H25" s="376">
        <v>166500</v>
      </c>
      <c r="I25" s="377">
        <v>282</v>
      </c>
      <c r="J25" s="377">
        <v>139</v>
      </c>
      <c r="K25" s="377">
        <v>143</v>
      </c>
      <c r="L25" s="376">
        <v>190200</v>
      </c>
      <c r="M25" s="377">
        <v>411</v>
      </c>
      <c r="N25" s="377">
        <v>203</v>
      </c>
      <c r="O25" s="377">
        <v>208</v>
      </c>
      <c r="P25" s="378">
        <v>196300</v>
      </c>
      <c r="Q25" s="379">
        <v>379</v>
      </c>
      <c r="R25" s="379">
        <v>189</v>
      </c>
      <c r="S25" s="379">
        <v>190</v>
      </c>
      <c r="T25" s="380">
        <v>276800</v>
      </c>
      <c r="U25" s="381">
        <v>404</v>
      </c>
      <c r="V25" s="381">
        <v>207</v>
      </c>
      <c r="W25" s="381">
        <v>197</v>
      </c>
      <c r="X25" s="382">
        <v>238800</v>
      </c>
      <c r="Y25" s="381">
        <v>405</v>
      </c>
      <c r="Z25" s="381">
        <v>210</v>
      </c>
      <c r="AA25" s="381">
        <v>195</v>
      </c>
      <c r="AB25" s="382">
        <v>226600</v>
      </c>
      <c r="AC25" s="381">
        <v>384</v>
      </c>
      <c r="AD25" s="381">
        <v>201</v>
      </c>
      <c r="AE25" s="381">
        <v>183</v>
      </c>
      <c r="AF25" s="382">
        <v>219200</v>
      </c>
      <c r="AG25" s="381">
        <v>361</v>
      </c>
      <c r="AH25" s="381">
        <v>187</v>
      </c>
      <c r="AI25" s="381">
        <v>174</v>
      </c>
      <c r="AJ25" s="382">
        <v>211450</v>
      </c>
      <c r="AK25" s="381">
        <v>386</v>
      </c>
      <c r="AL25" s="381">
        <v>191</v>
      </c>
      <c r="AM25" s="381">
        <v>195</v>
      </c>
      <c r="AN25" s="387">
        <v>226800</v>
      </c>
      <c r="AO25" s="386">
        <f t="shared" si="0"/>
        <v>435</v>
      </c>
      <c r="AP25" s="386">
        <v>206</v>
      </c>
      <c r="AQ25" s="386">
        <v>229</v>
      </c>
      <c r="AR25" s="387">
        <v>271300</v>
      </c>
      <c r="AS25" s="386">
        <f t="shared" si="1"/>
        <v>485</v>
      </c>
      <c r="AT25" s="386">
        <v>229</v>
      </c>
      <c r="AU25" s="386">
        <v>256</v>
      </c>
      <c r="AV25" s="388">
        <f t="shared" si="2"/>
        <v>2237950</v>
      </c>
    </row>
    <row r="26" spans="2:48" s="383" customFormat="1" ht="15.75" customHeight="1" x14ac:dyDescent="0.2">
      <c r="B26" s="384" t="s">
        <v>262</v>
      </c>
      <c r="C26" s="384" t="s">
        <v>387</v>
      </c>
      <c r="D26" s="374">
        <v>5750</v>
      </c>
      <c r="E26" s="375">
        <v>116</v>
      </c>
      <c r="F26" s="375">
        <v>51</v>
      </c>
      <c r="G26" s="375">
        <v>65</v>
      </c>
      <c r="H26" s="376">
        <v>81750</v>
      </c>
      <c r="I26" s="377">
        <v>160</v>
      </c>
      <c r="J26" s="377">
        <v>71</v>
      </c>
      <c r="K26" s="377">
        <v>89</v>
      </c>
      <c r="L26" s="376">
        <v>94100</v>
      </c>
      <c r="M26" s="377">
        <v>162</v>
      </c>
      <c r="N26" s="377">
        <v>71</v>
      </c>
      <c r="O26" s="377">
        <v>91</v>
      </c>
      <c r="P26" s="378">
        <v>94500</v>
      </c>
      <c r="Q26" s="379">
        <v>164</v>
      </c>
      <c r="R26" s="379">
        <v>77</v>
      </c>
      <c r="S26" s="379">
        <v>87</v>
      </c>
      <c r="T26" s="380">
        <v>97500</v>
      </c>
      <c r="U26" s="381">
        <v>163</v>
      </c>
      <c r="V26" s="381">
        <v>77</v>
      </c>
      <c r="W26" s="381">
        <v>86</v>
      </c>
      <c r="X26" s="382">
        <v>93600</v>
      </c>
      <c r="Y26" s="381">
        <v>157</v>
      </c>
      <c r="Z26" s="381">
        <v>74</v>
      </c>
      <c r="AA26" s="381">
        <v>83</v>
      </c>
      <c r="AB26" s="382">
        <v>91500</v>
      </c>
      <c r="AC26" s="381">
        <v>151</v>
      </c>
      <c r="AD26" s="381">
        <v>70</v>
      </c>
      <c r="AE26" s="381">
        <v>81</v>
      </c>
      <c r="AF26" s="382">
        <v>84800</v>
      </c>
      <c r="AG26" s="381">
        <v>138</v>
      </c>
      <c r="AH26" s="381">
        <v>61</v>
      </c>
      <c r="AI26" s="381">
        <v>77</v>
      </c>
      <c r="AJ26" s="382">
        <v>81300</v>
      </c>
      <c r="AK26" s="381">
        <v>154</v>
      </c>
      <c r="AL26" s="381">
        <v>85</v>
      </c>
      <c r="AM26" s="381">
        <v>69</v>
      </c>
      <c r="AN26" s="387">
        <v>93400</v>
      </c>
      <c r="AO26" s="386">
        <f t="shared" si="0"/>
        <v>158</v>
      </c>
      <c r="AP26" s="386">
        <v>87</v>
      </c>
      <c r="AQ26" s="386">
        <v>71</v>
      </c>
      <c r="AR26" s="387">
        <v>93550</v>
      </c>
      <c r="AS26" s="386">
        <f t="shared" si="1"/>
        <v>154</v>
      </c>
      <c r="AT26" s="386">
        <v>83</v>
      </c>
      <c r="AU26" s="386">
        <v>71</v>
      </c>
      <c r="AV26" s="388">
        <f t="shared" si="2"/>
        <v>911750</v>
      </c>
    </row>
    <row r="27" spans="2:48" s="383" customFormat="1" ht="15.75" customHeight="1" x14ac:dyDescent="0.2">
      <c r="B27" s="384" t="s">
        <v>274</v>
      </c>
      <c r="C27" s="384" t="s">
        <v>279</v>
      </c>
      <c r="D27" s="374">
        <v>2250</v>
      </c>
      <c r="E27" s="375">
        <v>45</v>
      </c>
      <c r="F27" s="375">
        <v>30</v>
      </c>
      <c r="G27" s="375">
        <v>15</v>
      </c>
      <c r="H27" s="376">
        <v>32800</v>
      </c>
      <c r="I27" s="377">
        <v>83</v>
      </c>
      <c r="J27" s="377">
        <v>44</v>
      </c>
      <c r="K27" s="377">
        <v>39</v>
      </c>
      <c r="L27" s="376">
        <v>47500</v>
      </c>
      <c r="M27" s="377">
        <v>80</v>
      </c>
      <c r="N27" s="377">
        <v>42</v>
      </c>
      <c r="O27" s="377">
        <v>38</v>
      </c>
      <c r="P27" s="378">
        <v>39100</v>
      </c>
      <c r="Q27" s="379">
        <v>82</v>
      </c>
      <c r="R27" s="379">
        <v>46</v>
      </c>
      <c r="S27" s="379">
        <v>36</v>
      </c>
      <c r="T27" s="380">
        <v>57500</v>
      </c>
      <c r="U27" s="381">
        <v>82</v>
      </c>
      <c r="V27" s="381">
        <v>45</v>
      </c>
      <c r="W27" s="381">
        <v>37</v>
      </c>
      <c r="X27" s="382">
        <v>49000</v>
      </c>
      <c r="Y27" s="381">
        <v>82</v>
      </c>
      <c r="Z27" s="381">
        <v>44</v>
      </c>
      <c r="AA27" s="381">
        <v>38</v>
      </c>
      <c r="AB27" s="382">
        <v>48000</v>
      </c>
      <c r="AC27" s="381">
        <v>81</v>
      </c>
      <c r="AD27" s="381">
        <v>44</v>
      </c>
      <c r="AE27" s="381">
        <v>37</v>
      </c>
      <c r="AF27" s="382">
        <v>45800</v>
      </c>
      <c r="AG27" s="381">
        <v>73</v>
      </c>
      <c r="AH27" s="381">
        <v>42</v>
      </c>
      <c r="AI27" s="381">
        <v>31</v>
      </c>
      <c r="AJ27" s="382">
        <v>44500</v>
      </c>
      <c r="AK27" s="381">
        <v>83</v>
      </c>
      <c r="AL27" s="381">
        <v>46</v>
      </c>
      <c r="AM27" s="381">
        <v>37</v>
      </c>
      <c r="AN27" s="387">
        <v>49450</v>
      </c>
      <c r="AO27" s="386">
        <f t="shared" si="0"/>
        <v>88</v>
      </c>
      <c r="AP27" s="386">
        <v>46</v>
      </c>
      <c r="AQ27" s="386">
        <v>42</v>
      </c>
      <c r="AR27" s="387">
        <v>51500</v>
      </c>
      <c r="AS27" s="386">
        <f t="shared" si="1"/>
        <v>88</v>
      </c>
      <c r="AT27" s="386">
        <v>40</v>
      </c>
      <c r="AU27" s="386">
        <v>48</v>
      </c>
      <c r="AV27" s="388">
        <f t="shared" si="2"/>
        <v>467400</v>
      </c>
    </row>
    <row r="28" spans="2:48" s="383" customFormat="1" ht="15.75" customHeight="1" x14ac:dyDescent="0.2">
      <c r="B28" s="384" t="s">
        <v>272</v>
      </c>
      <c r="C28" s="384" t="s">
        <v>388</v>
      </c>
      <c r="D28" s="374">
        <v>4000</v>
      </c>
      <c r="E28" s="375">
        <v>80</v>
      </c>
      <c r="F28" s="375">
        <v>39</v>
      </c>
      <c r="G28" s="375">
        <v>41</v>
      </c>
      <c r="H28" s="376">
        <v>50100</v>
      </c>
      <c r="I28" s="377">
        <v>86</v>
      </c>
      <c r="J28" s="377">
        <v>43</v>
      </c>
      <c r="K28" s="377">
        <v>43</v>
      </c>
      <c r="L28" s="376">
        <v>56100</v>
      </c>
      <c r="M28" s="377">
        <v>95</v>
      </c>
      <c r="N28" s="377">
        <v>49</v>
      </c>
      <c r="O28" s="377">
        <v>46</v>
      </c>
      <c r="P28" s="378">
        <v>56300</v>
      </c>
      <c r="Q28" s="379">
        <v>115</v>
      </c>
      <c r="R28" s="379">
        <v>58</v>
      </c>
      <c r="S28" s="379">
        <v>57</v>
      </c>
      <c r="T28" s="380">
        <v>78600</v>
      </c>
      <c r="U28" s="381">
        <v>112</v>
      </c>
      <c r="V28" s="381">
        <v>58</v>
      </c>
      <c r="W28" s="381">
        <v>54</v>
      </c>
      <c r="X28" s="382">
        <v>64100</v>
      </c>
      <c r="Y28" s="381">
        <v>106</v>
      </c>
      <c r="Z28" s="381">
        <v>53</v>
      </c>
      <c r="AA28" s="381">
        <v>53</v>
      </c>
      <c r="AB28" s="382">
        <v>61100</v>
      </c>
      <c r="AC28" s="381">
        <v>102</v>
      </c>
      <c r="AD28" s="381">
        <v>50</v>
      </c>
      <c r="AE28" s="381">
        <v>52</v>
      </c>
      <c r="AF28" s="382">
        <v>59300</v>
      </c>
      <c r="AG28" s="381">
        <v>97</v>
      </c>
      <c r="AH28" s="381">
        <v>47</v>
      </c>
      <c r="AI28" s="381">
        <v>50</v>
      </c>
      <c r="AJ28" s="382">
        <v>56000</v>
      </c>
      <c r="AK28" s="381">
        <v>99</v>
      </c>
      <c r="AL28" s="381">
        <v>47</v>
      </c>
      <c r="AM28" s="381">
        <v>52</v>
      </c>
      <c r="AN28" s="387">
        <v>56700</v>
      </c>
      <c r="AO28" s="386">
        <f t="shared" si="0"/>
        <v>93</v>
      </c>
      <c r="AP28" s="386">
        <v>44</v>
      </c>
      <c r="AQ28" s="386">
        <v>49</v>
      </c>
      <c r="AR28" s="387">
        <v>55200</v>
      </c>
      <c r="AS28" s="386">
        <f t="shared" si="1"/>
        <v>86</v>
      </c>
      <c r="AT28" s="386">
        <v>43</v>
      </c>
      <c r="AU28" s="386">
        <v>43</v>
      </c>
      <c r="AV28" s="388">
        <f t="shared" si="2"/>
        <v>597500</v>
      </c>
    </row>
    <row r="29" spans="2:48" s="383" customFormat="1" ht="15.75" customHeight="1" x14ac:dyDescent="0.2">
      <c r="B29" s="384" t="s">
        <v>262</v>
      </c>
      <c r="C29" s="384" t="s">
        <v>281</v>
      </c>
      <c r="D29" s="374">
        <v>11250</v>
      </c>
      <c r="E29" s="375">
        <v>230</v>
      </c>
      <c r="F29" s="375">
        <v>111</v>
      </c>
      <c r="G29" s="375">
        <v>119</v>
      </c>
      <c r="H29" s="376">
        <v>131200</v>
      </c>
      <c r="I29" s="377">
        <v>228</v>
      </c>
      <c r="J29" s="377">
        <v>112</v>
      </c>
      <c r="K29" s="377">
        <v>116</v>
      </c>
      <c r="L29" s="376">
        <v>142900</v>
      </c>
      <c r="M29" s="377">
        <v>248</v>
      </c>
      <c r="N29" s="377">
        <v>126</v>
      </c>
      <c r="O29" s="377">
        <v>122</v>
      </c>
      <c r="P29" s="378">
        <v>146950</v>
      </c>
      <c r="Q29" s="379">
        <v>251</v>
      </c>
      <c r="R29" s="379">
        <v>125</v>
      </c>
      <c r="S29" s="379">
        <v>126</v>
      </c>
      <c r="T29" s="380">
        <v>152400</v>
      </c>
      <c r="U29" s="381">
        <v>258</v>
      </c>
      <c r="V29" s="381">
        <v>129</v>
      </c>
      <c r="W29" s="381">
        <v>129</v>
      </c>
      <c r="X29" s="382">
        <v>149200</v>
      </c>
      <c r="Y29" s="381">
        <v>258</v>
      </c>
      <c r="Z29" s="381">
        <v>130</v>
      </c>
      <c r="AA29" s="381">
        <v>128</v>
      </c>
      <c r="AB29" s="382">
        <v>139700</v>
      </c>
      <c r="AC29" s="381">
        <v>234</v>
      </c>
      <c r="AD29" s="381">
        <v>120</v>
      </c>
      <c r="AE29" s="381">
        <v>114</v>
      </c>
      <c r="AF29" s="382">
        <v>131400</v>
      </c>
      <c r="AG29" s="381">
        <v>210</v>
      </c>
      <c r="AH29" s="381">
        <v>108</v>
      </c>
      <c r="AI29" s="381">
        <v>102</v>
      </c>
      <c r="AJ29" s="382">
        <v>123400</v>
      </c>
      <c r="AK29" s="381">
        <v>242</v>
      </c>
      <c r="AL29" s="381">
        <v>129</v>
      </c>
      <c r="AM29" s="381">
        <v>113</v>
      </c>
      <c r="AN29" s="387">
        <v>144900</v>
      </c>
      <c r="AO29" s="386">
        <f t="shared" si="0"/>
        <v>237</v>
      </c>
      <c r="AP29" s="386">
        <v>124</v>
      </c>
      <c r="AQ29" s="386">
        <v>113</v>
      </c>
      <c r="AR29" s="387">
        <v>138000</v>
      </c>
      <c r="AS29" s="386">
        <f t="shared" si="1"/>
        <v>225</v>
      </c>
      <c r="AT29" s="386">
        <v>118</v>
      </c>
      <c r="AU29" s="386">
        <v>107</v>
      </c>
      <c r="AV29" s="388">
        <f t="shared" si="2"/>
        <v>1411300</v>
      </c>
    </row>
    <row r="30" spans="2:48" s="383" customFormat="1" ht="15.75" customHeight="1" x14ac:dyDescent="0.2">
      <c r="B30" s="384" t="s">
        <v>282</v>
      </c>
      <c r="C30" s="384" t="s">
        <v>283</v>
      </c>
      <c r="D30" s="374">
        <v>27600</v>
      </c>
      <c r="E30" s="375">
        <v>563</v>
      </c>
      <c r="F30" s="375">
        <v>283</v>
      </c>
      <c r="G30" s="375">
        <v>280</v>
      </c>
      <c r="H30" s="376">
        <v>360050</v>
      </c>
      <c r="I30" s="377">
        <v>786</v>
      </c>
      <c r="J30" s="377">
        <v>383</v>
      </c>
      <c r="K30" s="377">
        <v>403</v>
      </c>
      <c r="L30" s="376">
        <v>460800</v>
      </c>
      <c r="M30" s="377">
        <v>773</v>
      </c>
      <c r="N30" s="377">
        <v>377</v>
      </c>
      <c r="O30" s="377">
        <v>396</v>
      </c>
      <c r="P30" s="378">
        <v>372800</v>
      </c>
      <c r="Q30" s="379">
        <v>765</v>
      </c>
      <c r="R30" s="379">
        <v>365</v>
      </c>
      <c r="S30" s="379">
        <v>400</v>
      </c>
      <c r="T30" s="380">
        <v>514500</v>
      </c>
      <c r="U30" s="381">
        <v>721</v>
      </c>
      <c r="V30" s="381">
        <v>342</v>
      </c>
      <c r="W30" s="381">
        <v>379</v>
      </c>
      <c r="X30" s="382">
        <v>455700</v>
      </c>
      <c r="Y30" s="381">
        <v>773</v>
      </c>
      <c r="Z30" s="381">
        <v>374</v>
      </c>
      <c r="AA30" s="381">
        <v>399</v>
      </c>
      <c r="AB30" s="382">
        <v>429000</v>
      </c>
      <c r="AC30" s="381">
        <v>713</v>
      </c>
      <c r="AD30" s="381">
        <v>346</v>
      </c>
      <c r="AE30" s="381">
        <v>367</v>
      </c>
      <c r="AF30" s="382">
        <v>401100</v>
      </c>
      <c r="AG30" s="381">
        <v>657</v>
      </c>
      <c r="AH30" s="381">
        <v>322</v>
      </c>
      <c r="AI30" s="381">
        <v>335</v>
      </c>
      <c r="AJ30" s="382">
        <v>369600</v>
      </c>
      <c r="AK30" s="381">
        <v>640</v>
      </c>
      <c r="AL30" s="381">
        <v>318</v>
      </c>
      <c r="AM30" s="381">
        <v>322</v>
      </c>
      <c r="AN30" s="387">
        <v>353600</v>
      </c>
      <c r="AO30" s="386">
        <f t="shared" si="0"/>
        <v>785</v>
      </c>
      <c r="AP30" s="386">
        <v>400</v>
      </c>
      <c r="AQ30" s="386">
        <v>385</v>
      </c>
      <c r="AR30" s="387">
        <v>463400</v>
      </c>
      <c r="AS30" s="386">
        <f t="shared" si="1"/>
        <v>787</v>
      </c>
      <c r="AT30" s="386">
        <v>397</v>
      </c>
      <c r="AU30" s="386">
        <v>390</v>
      </c>
      <c r="AV30" s="388">
        <f t="shared" si="2"/>
        <v>4208150</v>
      </c>
    </row>
    <row r="31" spans="2:48" s="383" customFormat="1" ht="15.75" customHeight="1" x14ac:dyDescent="0.2">
      <c r="B31" s="384" t="s">
        <v>272</v>
      </c>
      <c r="C31" s="384" t="s">
        <v>284</v>
      </c>
      <c r="D31" s="374">
        <v>1050</v>
      </c>
      <c r="E31" s="375">
        <v>21</v>
      </c>
      <c r="F31" s="375">
        <v>12</v>
      </c>
      <c r="G31" s="375">
        <v>9</v>
      </c>
      <c r="H31" s="376">
        <v>13400</v>
      </c>
      <c r="I31" s="377">
        <v>30</v>
      </c>
      <c r="J31" s="377">
        <v>16</v>
      </c>
      <c r="K31" s="377">
        <v>14</v>
      </c>
      <c r="L31" s="376">
        <v>17500</v>
      </c>
      <c r="M31" s="377">
        <v>28</v>
      </c>
      <c r="N31" s="377">
        <v>14</v>
      </c>
      <c r="O31" s="377">
        <v>14</v>
      </c>
      <c r="P31" s="378">
        <v>17400</v>
      </c>
      <c r="Q31" s="379">
        <v>30</v>
      </c>
      <c r="R31" s="379">
        <v>15</v>
      </c>
      <c r="S31" s="379">
        <v>15</v>
      </c>
      <c r="T31" s="380">
        <v>16500</v>
      </c>
      <c r="U31" s="381">
        <v>27</v>
      </c>
      <c r="V31" s="381">
        <v>12</v>
      </c>
      <c r="W31" s="381">
        <v>15</v>
      </c>
      <c r="X31" s="382">
        <v>15800</v>
      </c>
      <c r="Y31" s="381">
        <v>26</v>
      </c>
      <c r="Z31" s="381">
        <v>12</v>
      </c>
      <c r="AA31" s="381">
        <v>14</v>
      </c>
      <c r="AB31" s="382">
        <v>14600</v>
      </c>
      <c r="AC31" s="381">
        <v>25</v>
      </c>
      <c r="AD31" s="381">
        <v>11</v>
      </c>
      <c r="AE31" s="381">
        <v>14</v>
      </c>
      <c r="AF31" s="382">
        <v>13900</v>
      </c>
      <c r="AG31" s="381">
        <v>22</v>
      </c>
      <c r="AH31" s="381">
        <v>10</v>
      </c>
      <c r="AI31" s="381">
        <v>12</v>
      </c>
      <c r="AJ31" s="382">
        <v>12850</v>
      </c>
      <c r="AK31" s="381">
        <v>21</v>
      </c>
      <c r="AL31" s="381">
        <v>11</v>
      </c>
      <c r="AM31" s="381">
        <v>10</v>
      </c>
      <c r="AN31" s="387">
        <v>14250</v>
      </c>
      <c r="AO31" s="386">
        <f t="shared" si="0"/>
        <v>19</v>
      </c>
      <c r="AP31" s="386">
        <v>9</v>
      </c>
      <c r="AQ31" s="386">
        <v>10</v>
      </c>
      <c r="AR31" s="387">
        <v>4400</v>
      </c>
      <c r="AS31" s="386">
        <f t="shared" si="1"/>
        <v>8</v>
      </c>
      <c r="AT31" s="386">
        <v>5</v>
      </c>
      <c r="AU31" s="386">
        <v>3</v>
      </c>
      <c r="AV31" s="388">
        <f t="shared" si="2"/>
        <v>141650</v>
      </c>
    </row>
    <row r="32" spans="2:48" s="383" customFormat="1" ht="15.75" customHeight="1" x14ac:dyDescent="0.2">
      <c r="B32" s="384" t="s">
        <v>272</v>
      </c>
      <c r="C32" s="384" t="s">
        <v>285</v>
      </c>
      <c r="D32" s="374">
        <v>6050</v>
      </c>
      <c r="E32" s="375">
        <v>124</v>
      </c>
      <c r="F32" s="375">
        <v>65</v>
      </c>
      <c r="G32" s="375">
        <v>59</v>
      </c>
      <c r="H32" s="376">
        <v>75650</v>
      </c>
      <c r="I32" s="377">
        <v>154</v>
      </c>
      <c r="J32" s="377">
        <v>77</v>
      </c>
      <c r="K32" s="377">
        <v>77</v>
      </c>
      <c r="L32" s="376">
        <v>91000</v>
      </c>
      <c r="M32" s="377">
        <v>151</v>
      </c>
      <c r="N32" s="377">
        <v>73</v>
      </c>
      <c r="O32" s="377">
        <v>78</v>
      </c>
      <c r="P32" s="378">
        <v>96600</v>
      </c>
      <c r="Q32" s="379">
        <v>167</v>
      </c>
      <c r="R32" s="379">
        <v>78</v>
      </c>
      <c r="S32" s="379">
        <v>89</v>
      </c>
      <c r="T32" s="380">
        <v>99500</v>
      </c>
      <c r="U32" s="381">
        <v>173</v>
      </c>
      <c r="V32" s="381">
        <v>80</v>
      </c>
      <c r="W32" s="381">
        <v>93</v>
      </c>
      <c r="X32" s="382">
        <v>101000</v>
      </c>
      <c r="Y32" s="381">
        <v>174</v>
      </c>
      <c r="Z32" s="381">
        <v>81</v>
      </c>
      <c r="AA32" s="381">
        <v>93</v>
      </c>
      <c r="AB32" s="382">
        <v>93700</v>
      </c>
      <c r="AC32" s="381">
        <v>159</v>
      </c>
      <c r="AD32" s="381">
        <v>75</v>
      </c>
      <c r="AE32" s="381">
        <v>84</v>
      </c>
      <c r="AF32" s="382">
        <v>91500</v>
      </c>
      <c r="AG32" s="381">
        <v>145</v>
      </c>
      <c r="AH32" s="381">
        <v>69</v>
      </c>
      <c r="AI32" s="381">
        <v>76</v>
      </c>
      <c r="AJ32" s="382">
        <v>85700</v>
      </c>
      <c r="AK32" s="381">
        <v>151</v>
      </c>
      <c r="AL32" s="381">
        <v>71</v>
      </c>
      <c r="AM32" s="381">
        <v>80</v>
      </c>
      <c r="AN32" s="387">
        <v>95600</v>
      </c>
      <c r="AO32" s="386">
        <f t="shared" si="0"/>
        <v>157</v>
      </c>
      <c r="AP32" s="386">
        <v>82</v>
      </c>
      <c r="AQ32" s="386">
        <v>75</v>
      </c>
      <c r="AR32" s="387">
        <v>82900</v>
      </c>
      <c r="AS32" s="386">
        <f t="shared" si="1"/>
        <v>139</v>
      </c>
      <c r="AT32" s="386">
        <v>81</v>
      </c>
      <c r="AU32" s="386">
        <v>58</v>
      </c>
      <c r="AV32" s="388">
        <f t="shared" si="2"/>
        <v>919200</v>
      </c>
    </row>
    <row r="33" spans="2:48" s="383" customFormat="1" ht="15.75" customHeight="1" x14ac:dyDescent="0.2">
      <c r="B33" s="384" t="s">
        <v>262</v>
      </c>
      <c r="C33" s="384" t="s">
        <v>286</v>
      </c>
      <c r="D33" s="374">
        <v>17500</v>
      </c>
      <c r="E33" s="375">
        <v>351</v>
      </c>
      <c r="F33" s="375">
        <v>154</v>
      </c>
      <c r="G33" s="375">
        <v>197</v>
      </c>
      <c r="H33" s="376">
        <v>216850</v>
      </c>
      <c r="I33" s="377">
        <v>409</v>
      </c>
      <c r="J33" s="377">
        <v>188</v>
      </c>
      <c r="K33" s="377">
        <v>221</v>
      </c>
      <c r="L33" s="376">
        <v>240800</v>
      </c>
      <c r="M33" s="377">
        <v>400</v>
      </c>
      <c r="N33" s="377">
        <v>186</v>
      </c>
      <c r="O33" s="377">
        <v>214</v>
      </c>
      <c r="P33" s="378">
        <v>241500</v>
      </c>
      <c r="Q33" s="379">
        <v>415</v>
      </c>
      <c r="R33" s="379">
        <v>187</v>
      </c>
      <c r="S33" s="379">
        <v>228</v>
      </c>
      <c r="T33" s="380">
        <v>252900</v>
      </c>
      <c r="U33" s="381">
        <v>432</v>
      </c>
      <c r="V33" s="381">
        <v>200</v>
      </c>
      <c r="W33" s="381">
        <v>232</v>
      </c>
      <c r="X33" s="382">
        <v>246600</v>
      </c>
      <c r="Y33" s="381">
        <v>448</v>
      </c>
      <c r="Z33" s="381">
        <v>206</v>
      </c>
      <c r="AA33" s="381">
        <v>242</v>
      </c>
      <c r="AB33" s="382">
        <v>249800</v>
      </c>
      <c r="AC33" s="381">
        <v>422</v>
      </c>
      <c r="AD33" s="381">
        <v>192</v>
      </c>
      <c r="AE33" s="381">
        <v>230</v>
      </c>
      <c r="AF33" s="382">
        <v>242500</v>
      </c>
      <c r="AG33" s="381">
        <v>391</v>
      </c>
      <c r="AH33" s="381">
        <v>178</v>
      </c>
      <c r="AI33" s="381">
        <v>213</v>
      </c>
      <c r="AJ33" s="382">
        <v>223100</v>
      </c>
      <c r="AK33" s="381">
        <v>447</v>
      </c>
      <c r="AL33" s="381">
        <v>226</v>
      </c>
      <c r="AM33" s="381">
        <v>221</v>
      </c>
      <c r="AN33" s="387">
        <v>269850</v>
      </c>
      <c r="AO33" s="386">
        <f t="shared" si="0"/>
        <v>469</v>
      </c>
      <c r="AP33" s="386">
        <v>231</v>
      </c>
      <c r="AQ33" s="386">
        <v>238</v>
      </c>
      <c r="AR33" s="387">
        <v>279050</v>
      </c>
      <c r="AS33" s="386">
        <f t="shared" si="1"/>
        <v>465</v>
      </c>
      <c r="AT33" s="386">
        <v>229</v>
      </c>
      <c r="AU33" s="386">
        <v>236</v>
      </c>
      <c r="AV33" s="388">
        <f t="shared" si="2"/>
        <v>2480450</v>
      </c>
    </row>
    <row r="34" spans="2:48" s="383" customFormat="1" ht="15.75" customHeight="1" x14ac:dyDescent="0.2">
      <c r="B34" s="384" t="s">
        <v>287</v>
      </c>
      <c r="C34" s="384" t="s">
        <v>288</v>
      </c>
      <c r="D34" s="374">
        <v>4550</v>
      </c>
      <c r="E34" s="375">
        <v>91</v>
      </c>
      <c r="F34" s="375">
        <v>47</v>
      </c>
      <c r="G34" s="375">
        <v>44</v>
      </c>
      <c r="H34" s="376">
        <v>58600</v>
      </c>
      <c r="I34" s="377">
        <v>132</v>
      </c>
      <c r="J34" s="377">
        <v>74</v>
      </c>
      <c r="K34" s="377">
        <v>58</v>
      </c>
      <c r="L34" s="376">
        <v>74700</v>
      </c>
      <c r="M34" s="377">
        <v>120</v>
      </c>
      <c r="N34" s="377">
        <v>69</v>
      </c>
      <c r="O34" s="377">
        <v>51</v>
      </c>
      <c r="P34" s="378">
        <v>86000</v>
      </c>
      <c r="Q34" s="379">
        <v>159</v>
      </c>
      <c r="R34" s="379">
        <v>92</v>
      </c>
      <c r="S34" s="379">
        <v>67</v>
      </c>
      <c r="T34" s="380">
        <v>91100</v>
      </c>
      <c r="U34" s="381">
        <v>159</v>
      </c>
      <c r="V34" s="381">
        <v>92</v>
      </c>
      <c r="W34" s="381">
        <v>67</v>
      </c>
      <c r="X34" s="382">
        <v>97100</v>
      </c>
      <c r="Y34" s="381">
        <v>175</v>
      </c>
      <c r="Z34" s="381">
        <v>101</v>
      </c>
      <c r="AA34" s="381">
        <v>74</v>
      </c>
      <c r="AB34" s="382">
        <v>94400</v>
      </c>
      <c r="AC34" s="381">
        <v>155</v>
      </c>
      <c r="AD34" s="381">
        <v>88</v>
      </c>
      <c r="AE34" s="381">
        <v>67</v>
      </c>
      <c r="AF34" s="382">
        <v>86200</v>
      </c>
      <c r="AG34" s="381">
        <v>139</v>
      </c>
      <c r="AH34" s="381">
        <v>80</v>
      </c>
      <c r="AI34" s="381">
        <v>59</v>
      </c>
      <c r="AJ34" s="382">
        <v>78650</v>
      </c>
      <c r="AK34" s="381">
        <v>157</v>
      </c>
      <c r="AL34" s="381">
        <v>87</v>
      </c>
      <c r="AM34" s="381">
        <v>70</v>
      </c>
      <c r="AN34" s="387">
        <v>92050</v>
      </c>
      <c r="AO34" s="386">
        <f t="shared" si="0"/>
        <v>154</v>
      </c>
      <c r="AP34" s="386">
        <v>74</v>
      </c>
      <c r="AQ34" s="386">
        <v>80</v>
      </c>
      <c r="AR34" s="387">
        <v>91100</v>
      </c>
      <c r="AS34" s="386">
        <f t="shared" si="1"/>
        <v>144</v>
      </c>
      <c r="AT34" s="386">
        <v>74</v>
      </c>
      <c r="AU34" s="386">
        <v>70</v>
      </c>
      <c r="AV34" s="388">
        <f t="shared" si="2"/>
        <v>854450</v>
      </c>
    </row>
    <row r="35" spans="2:48" s="383" customFormat="1" ht="15.75" customHeight="1" x14ac:dyDescent="0.2">
      <c r="B35" s="384" t="s">
        <v>272</v>
      </c>
      <c r="C35" s="384" t="s">
        <v>289</v>
      </c>
      <c r="D35" s="374">
        <v>5950</v>
      </c>
      <c r="E35" s="375">
        <v>120</v>
      </c>
      <c r="F35" s="375">
        <v>62</v>
      </c>
      <c r="G35" s="375">
        <v>58</v>
      </c>
      <c r="H35" s="376">
        <v>72250</v>
      </c>
      <c r="I35" s="377">
        <v>124</v>
      </c>
      <c r="J35" s="377">
        <v>66</v>
      </c>
      <c r="K35" s="377">
        <v>58</v>
      </c>
      <c r="L35" s="376">
        <v>92700</v>
      </c>
      <c r="M35" s="377">
        <v>156</v>
      </c>
      <c r="N35" s="377">
        <v>82</v>
      </c>
      <c r="O35" s="377">
        <v>74</v>
      </c>
      <c r="P35" s="378">
        <v>80600</v>
      </c>
      <c r="Q35" s="379">
        <v>165</v>
      </c>
      <c r="R35" s="379">
        <v>89</v>
      </c>
      <c r="S35" s="379">
        <v>76</v>
      </c>
      <c r="T35" s="380">
        <v>114300</v>
      </c>
      <c r="U35" s="381">
        <v>165</v>
      </c>
      <c r="V35" s="381">
        <v>90</v>
      </c>
      <c r="W35" s="381">
        <v>75</v>
      </c>
      <c r="X35" s="382">
        <v>91800</v>
      </c>
      <c r="Y35" s="381">
        <v>158</v>
      </c>
      <c r="Z35" s="381">
        <v>87</v>
      </c>
      <c r="AA35" s="381">
        <v>71</v>
      </c>
      <c r="AB35" s="382">
        <v>86000</v>
      </c>
      <c r="AC35" s="381">
        <v>145</v>
      </c>
      <c r="AD35" s="381">
        <v>81</v>
      </c>
      <c r="AE35" s="381">
        <v>64</v>
      </c>
      <c r="AF35" s="382">
        <v>80800</v>
      </c>
      <c r="AG35" s="381">
        <v>129</v>
      </c>
      <c r="AH35" s="381">
        <v>74</v>
      </c>
      <c r="AI35" s="381">
        <v>55</v>
      </c>
      <c r="AJ35" s="382">
        <v>74300</v>
      </c>
      <c r="AK35" s="381">
        <v>138</v>
      </c>
      <c r="AL35" s="381">
        <v>77</v>
      </c>
      <c r="AM35" s="381">
        <v>61</v>
      </c>
      <c r="AN35" s="387">
        <v>81200</v>
      </c>
      <c r="AO35" s="386">
        <f t="shared" si="0"/>
        <v>135</v>
      </c>
      <c r="AP35" s="386">
        <v>76</v>
      </c>
      <c r="AQ35" s="386">
        <v>59</v>
      </c>
      <c r="AR35" s="387">
        <v>71800</v>
      </c>
      <c r="AS35" s="386">
        <f t="shared" si="1"/>
        <v>109</v>
      </c>
      <c r="AT35" s="386">
        <v>58</v>
      </c>
      <c r="AU35" s="386">
        <v>51</v>
      </c>
      <c r="AV35" s="388">
        <f t="shared" si="2"/>
        <v>851700</v>
      </c>
    </row>
    <row r="36" spans="2:48" s="383" customFormat="1" ht="15.75" customHeight="1" x14ac:dyDescent="0.2">
      <c r="B36" s="384" t="s">
        <v>290</v>
      </c>
      <c r="C36" s="384" t="s">
        <v>291</v>
      </c>
      <c r="D36" s="374">
        <v>10550</v>
      </c>
      <c r="E36" s="375">
        <v>214</v>
      </c>
      <c r="F36" s="375">
        <v>105</v>
      </c>
      <c r="G36" s="375">
        <v>109</v>
      </c>
      <c r="H36" s="376">
        <v>132900</v>
      </c>
      <c r="I36" s="377">
        <v>283</v>
      </c>
      <c r="J36" s="377">
        <v>143</v>
      </c>
      <c r="K36" s="377">
        <v>140</v>
      </c>
      <c r="L36" s="376">
        <v>166200</v>
      </c>
      <c r="M36" s="377">
        <v>277</v>
      </c>
      <c r="N36" s="377">
        <v>137</v>
      </c>
      <c r="O36" s="377">
        <v>140</v>
      </c>
      <c r="P36" s="378">
        <v>175900</v>
      </c>
      <c r="Q36" s="379">
        <v>307</v>
      </c>
      <c r="R36" s="379">
        <v>153</v>
      </c>
      <c r="S36" s="379">
        <v>154</v>
      </c>
      <c r="T36" s="380">
        <v>178200</v>
      </c>
      <c r="U36" s="381">
        <v>302</v>
      </c>
      <c r="V36" s="381">
        <v>155</v>
      </c>
      <c r="W36" s="381">
        <v>147</v>
      </c>
      <c r="X36" s="382">
        <v>172400</v>
      </c>
      <c r="Y36" s="381">
        <v>303</v>
      </c>
      <c r="Z36" s="381">
        <v>153</v>
      </c>
      <c r="AA36" s="381">
        <v>150</v>
      </c>
      <c r="AB36" s="382">
        <v>161000</v>
      </c>
      <c r="AC36" s="381">
        <v>275</v>
      </c>
      <c r="AD36" s="381">
        <v>137</v>
      </c>
      <c r="AE36" s="381">
        <v>138</v>
      </c>
      <c r="AF36" s="382">
        <v>155500</v>
      </c>
      <c r="AG36" s="381">
        <v>246</v>
      </c>
      <c r="AH36" s="381">
        <v>127</v>
      </c>
      <c r="AI36" s="381">
        <v>119</v>
      </c>
      <c r="AJ36" s="382">
        <v>129800</v>
      </c>
      <c r="AK36" s="381">
        <v>226</v>
      </c>
      <c r="AL36" s="381">
        <v>111</v>
      </c>
      <c r="AM36" s="381">
        <v>115</v>
      </c>
      <c r="AN36" s="387">
        <v>122000</v>
      </c>
      <c r="AO36" s="386">
        <f t="shared" si="0"/>
        <v>221</v>
      </c>
      <c r="AP36" s="386">
        <v>119</v>
      </c>
      <c r="AQ36" s="386">
        <v>102</v>
      </c>
      <c r="AR36" s="387">
        <v>123100</v>
      </c>
      <c r="AS36" s="386">
        <f t="shared" si="1"/>
        <v>208</v>
      </c>
      <c r="AT36" s="386">
        <v>113</v>
      </c>
      <c r="AU36" s="386">
        <v>95</v>
      </c>
      <c r="AV36" s="388">
        <f t="shared" si="2"/>
        <v>1527550</v>
      </c>
    </row>
    <row r="37" spans="2:48" s="383" customFormat="1" ht="15.75" customHeight="1" x14ac:dyDescent="0.2">
      <c r="B37" s="384" t="s">
        <v>272</v>
      </c>
      <c r="C37" s="384" t="s">
        <v>292</v>
      </c>
      <c r="D37" s="374">
        <v>2650</v>
      </c>
      <c r="E37" s="375">
        <v>54</v>
      </c>
      <c r="F37" s="375">
        <v>24</v>
      </c>
      <c r="G37" s="375">
        <v>30</v>
      </c>
      <c r="H37" s="376">
        <v>31650</v>
      </c>
      <c r="I37" s="377">
        <v>60</v>
      </c>
      <c r="J37" s="377">
        <v>29</v>
      </c>
      <c r="K37" s="377">
        <v>31</v>
      </c>
      <c r="L37" s="376">
        <v>34700</v>
      </c>
      <c r="M37" s="377">
        <v>57</v>
      </c>
      <c r="N37" s="377">
        <v>27</v>
      </c>
      <c r="O37" s="377">
        <v>30</v>
      </c>
      <c r="P37" s="378">
        <v>35500</v>
      </c>
      <c r="Q37" s="379">
        <v>61</v>
      </c>
      <c r="R37" s="379">
        <v>30</v>
      </c>
      <c r="S37" s="379">
        <v>31</v>
      </c>
      <c r="T37" s="380">
        <v>34100</v>
      </c>
      <c r="U37" s="381">
        <v>56</v>
      </c>
      <c r="V37" s="381">
        <v>29</v>
      </c>
      <c r="W37" s="381">
        <v>27</v>
      </c>
      <c r="X37" s="382">
        <v>31862.84</v>
      </c>
      <c r="Y37" s="381">
        <v>54</v>
      </c>
      <c r="Z37" s="381">
        <v>29</v>
      </c>
      <c r="AA37" s="381">
        <v>25</v>
      </c>
      <c r="AB37" s="382">
        <v>30394.68</v>
      </c>
      <c r="AC37" s="381">
        <v>51</v>
      </c>
      <c r="AD37" s="381">
        <v>29</v>
      </c>
      <c r="AE37" s="381">
        <v>22</v>
      </c>
      <c r="AF37" s="382">
        <v>27688.52</v>
      </c>
      <c r="AG37" s="381">
        <v>44</v>
      </c>
      <c r="AH37" s="381">
        <v>23</v>
      </c>
      <c r="AI37" s="381">
        <v>21</v>
      </c>
      <c r="AJ37" s="382">
        <v>24538.52</v>
      </c>
      <c r="AK37" s="381">
        <v>45</v>
      </c>
      <c r="AL37" s="381">
        <v>24</v>
      </c>
      <c r="AM37" s="381">
        <v>21</v>
      </c>
      <c r="AN37" s="387">
        <v>20600</v>
      </c>
      <c r="AO37" s="386">
        <f t="shared" si="0"/>
        <v>30</v>
      </c>
      <c r="AP37" s="386">
        <v>18</v>
      </c>
      <c r="AQ37" s="386">
        <v>12</v>
      </c>
      <c r="AR37" s="387">
        <v>18350</v>
      </c>
      <c r="AS37" s="386">
        <f t="shared" si="1"/>
        <v>30</v>
      </c>
      <c r="AT37" s="386">
        <v>18</v>
      </c>
      <c r="AU37" s="386">
        <v>12</v>
      </c>
      <c r="AV37" s="388">
        <f t="shared" si="2"/>
        <v>292034.56</v>
      </c>
    </row>
    <row r="38" spans="2:48" s="383" customFormat="1" ht="15.75" customHeight="1" x14ac:dyDescent="0.2">
      <c r="B38" s="384" t="s">
        <v>290</v>
      </c>
      <c r="C38" s="384" t="s">
        <v>293</v>
      </c>
      <c r="D38" s="374">
        <v>12150</v>
      </c>
      <c r="E38" s="375">
        <v>245</v>
      </c>
      <c r="F38" s="375">
        <v>120</v>
      </c>
      <c r="G38" s="375">
        <v>125</v>
      </c>
      <c r="H38" s="376">
        <v>154250</v>
      </c>
      <c r="I38" s="377">
        <v>333</v>
      </c>
      <c r="J38" s="377">
        <v>159</v>
      </c>
      <c r="K38" s="377">
        <v>174</v>
      </c>
      <c r="L38" s="376">
        <v>194600</v>
      </c>
      <c r="M38" s="377">
        <v>324</v>
      </c>
      <c r="N38" s="377">
        <v>154</v>
      </c>
      <c r="O38" s="377">
        <v>170</v>
      </c>
      <c r="P38" s="378">
        <v>210200</v>
      </c>
      <c r="Q38" s="379">
        <v>366</v>
      </c>
      <c r="R38" s="379">
        <v>169</v>
      </c>
      <c r="S38" s="379">
        <v>197</v>
      </c>
      <c r="T38" s="380">
        <v>218000</v>
      </c>
      <c r="U38" s="381">
        <v>370</v>
      </c>
      <c r="V38" s="381">
        <v>174</v>
      </c>
      <c r="W38" s="381">
        <v>196</v>
      </c>
      <c r="X38" s="382">
        <v>214600</v>
      </c>
      <c r="Y38" s="381">
        <v>363</v>
      </c>
      <c r="Z38" s="381">
        <v>170</v>
      </c>
      <c r="AA38" s="381">
        <v>193</v>
      </c>
      <c r="AB38" s="382">
        <v>198200</v>
      </c>
      <c r="AC38" s="381">
        <v>328</v>
      </c>
      <c r="AD38" s="381">
        <v>153</v>
      </c>
      <c r="AE38" s="381">
        <v>175</v>
      </c>
      <c r="AF38" s="382">
        <v>197100</v>
      </c>
      <c r="AG38" s="381">
        <v>324</v>
      </c>
      <c r="AH38" s="381">
        <v>154</v>
      </c>
      <c r="AI38" s="381">
        <v>170</v>
      </c>
      <c r="AJ38" s="382">
        <v>171900</v>
      </c>
      <c r="AK38" s="381">
        <v>301</v>
      </c>
      <c r="AL38" s="381">
        <v>141</v>
      </c>
      <c r="AM38" s="381">
        <v>160</v>
      </c>
      <c r="AN38" s="387">
        <v>178650</v>
      </c>
      <c r="AO38" s="386">
        <f t="shared" si="0"/>
        <v>275</v>
      </c>
      <c r="AP38" s="386">
        <v>129</v>
      </c>
      <c r="AQ38" s="386">
        <v>146</v>
      </c>
      <c r="AR38" s="387">
        <v>133600</v>
      </c>
      <c r="AS38" s="386">
        <f t="shared" si="1"/>
        <v>209</v>
      </c>
      <c r="AT38" s="386">
        <v>96</v>
      </c>
      <c r="AU38" s="386">
        <v>113</v>
      </c>
      <c r="AV38" s="388">
        <f t="shared" si="2"/>
        <v>1883250</v>
      </c>
    </row>
    <row r="39" spans="2:48" s="383" customFormat="1" ht="15.75" customHeight="1" x14ac:dyDescent="0.2">
      <c r="B39" s="384" t="s">
        <v>270</v>
      </c>
      <c r="C39" s="384" t="s">
        <v>294</v>
      </c>
      <c r="D39" s="374">
        <v>11550</v>
      </c>
      <c r="E39" s="375">
        <v>231</v>
      </c>
      <c r="F39" s="375">
        <v>115</v>
      </c>
      <c r="G39" s="375">
        <v>116</v>
      </c>
      <c r="H39" s="376">
        <v>135700</v>
      </c>
      <c r="I39" s="377">
        <v>224</v>
      </c>
      <c r="J39" s="377">
        <v>110</v>
      </c>
      <c r="K39" s="377">
        <v>114</v>
      </c>
      <c r="L39" s="376">
        <v>161200</v>
      </c>
      <c r="M39" s="377">
        <v>300</v>
      </c>
      <c r="N39" s="377">
        <v>142</v>
      </c>
      <c r="O39" s="377">
        <v>158</v>
      </c>
      <c r="P39" s="378">
        <v>195900</v>
      </c>
      <c r="Q39" s="379">
        <v>334</v>
      </c>
      <c r="R39" s="379">
        <v>159</v>
      </c>
      <c r="S39" s="379">
        <v>175</v>
      </c>
      <c r="T39" s="380">
        <v>199500</v>
      </c>
      <c r="U39" s="381">
        <v>337</v>
      </c>
      <c r="V39" s="381">
        <v>159</v>
      </c>
      <c r="W39" s="381">
        <v>178</v>
      </c>
      <c r="X39" s="382">
        <v>191800</v>
      </c>
      <c r="Y39" s="381">
        <v>322</v>
      </c>
      <c r="Z39" s="381">
        <v>150</v>
      </c>
      <c r="AA39" s="381">
        <v>172</v>
      </c>
      <c r="AB39" s="382">
        <v>185500</v>
      </c>
      <c r="AC39" s="381">
        <v>312</v>
      </c>
      <c r="AD39" s="381">
        <v>145</v>
      </c>
      <c r="AE39" s="381">
        <v>167</v>
      </c>
      <c r="AF39" s="382">
        <v>176600</v>
      </c>
      <c r="AG39" s="381">
        <v>287</v>
      </c>
      <c r="AH39" s="381">
        <v>128</v>
      </c>
      <c r="AI39" s="381">
        <v>159</v>
      </c>
      <c r="AJ39" s="382">
        <v>164750</v>
      </c>
      <c r="AK39" s="381">
        <v>295</v>
      </c>
      <c r="AL39" s="381">
        <v>133</v>
      </c>
      <c r="AM39" s="381">
        <v>162</v>
      </c>
      <c r="AN39" s="387">
        <v>170800</v>
      </c>
      <c r="AO39" s="386">
        <f t="shared" si="0"/>
        <v>280</v>
      </c>
      <c r="AP39" s="386">
        <v>127</v>
      </c>
      <c r="AQ39" s="386">
        <v>153</v>
      </c>
      <c r="AR39" s="387">
        <v>169950</v>
      </c>
      <c r="AS39" s="386">
        <f t="shared" si="1"/>
        <v>271</v>
      </c>
      <c r="AT39" s="386">
        <v>115</v>
      </c>
      <c r="AU39" s="386">
        <v>156</v>
      </c>
      <c r="AV39" s="388">
        <f t="shared" si="2"/>
        <v>1763250</v>
      </c>
    </row>
    <row r="40" spans="2:48" s="383" customFormat="1" ht="15.75" customHeight="1" x14ac:dyDescent="0.2">
      <c r="B40" s="384" t="s">
        <v>287</v>
      </c>
      <c r="C40" s="384" t="s">
        <v>295</v>
      </c>
      <c r="D40" s="374">
        <v>8700</v>
      </c>
      <c r="E40" s="375">
        <v>178</v>
      </c>
      <c r="F40" s="375">
        <v>91</v>
      </c>
      <c r="G40" s="375">
        <v>87</v>
      </c>
      <c r="H40" s="376">
        <v>112500</v>
      </c>
      <c r="I40" s="377">
        <v>239</v>
      </c>
      <c r="J40" s="377">
        <v>115</v>
      </c>
      <c r="K40" s="377">
        <v>124</v>
      </c>
      <c r="L40" s="376">
        <v>143300</v>
      </c>
      <c r="M40" s="377">
        <v>242</v>
      </c>
      <c r="N40" s="377">
        <v>117</v>
      </c>
      <c r="O40" s="377">
        <v>125</v>
      </c>
      <c r="P40" s="378">
        <v>153250</v>
      </c>
      <c r="Q40" s="379">
        <v>327</v>
      </c>
      <c r="R40" s="379">
        <v>163</v>
      </c>
      <c r="S40" s="379">
        <v>164</v>
      </c>
      <c r="T40" s="380">
        <v>197000</v>
      </c>
      <c r="U40" s="381">
        <v>341</v>
      </c>
      <c r="V40" s="381">
        <v>167</v>
      </c>
      <c r="W40" s="381">
        <v>174</v>
      </c>
      <c r="X40" s="382">
        <v>193262.84</v>
      </c>
      <c r="Y40" s="381">
        <v>324</v>
      </c>
      <c r="Z40" s="381">
        <v>158</v>
      </c>
      <c r="AA40" s="381">
        <v>166</v>
      </c>
      <c r="AB40" s="382">
        <v>182388.84</v>
      </c>
      <c r="AC40" s="381">
        <v>301</v>
      </c>
      <c r="AD40" s="381">
        <v>143</v>
      </c>
      <c r="AE40" s="381">
        <v>158</v>
      </c>
      <c r="AF40" s="382">
        <v>172788.68</v>
      </c>
      <c r="AG40" s="381">
        <v>279</v>
      </c>
      <c r="AH40" s="381">
        <v>135</v>
      </c>
      <c r="AI40" s="381">
        <v>144</v>
      </c>
      <c r="AJ40" s="382">
        <v>163988.51999999999</v>
      </c>
      <c r="AK40" s="381">
        <v>302</v>
      </c>
      <c r="AL40" s="381">
        <v>145</v>
      </c>
      <c r="AM40" s="381">
        <v>157</v>
      </c>
      <c r="AN40" s="387">
        <v>176888.52</v>
      </c>
      <c r="AO40" s="386">
        <f t="shared" si="0"/>
        <v>296</v>
      </c>
      <c r="AP40" s="386">
        <v>142</v>
      </c>
      <c r="AQ40" s="386">
        <v>154</v>
      </c>
      <c r="AR40" s="387">
        <v>175338.52</v>
      </c>
      <c r="AS40" s="386">
        <f t="shared" si="1"/>
        <v>283</v>
      </c>
      <c r="AT40" s="386">
        <v>131</v>
      </c>
      <c r="AU40" s="386">
        <v>152</v>
      </c>
      <c r="AV40" s="388">
        <f t="shared" si="2"/>
        <v>1679405.92</v>
      </c>
    </row>
    <row r="41" spans="2:48" s="383" customFormat="1" ht="15.75" customHeight="1" x14ac:dyDescent="0.2">
      <c r="B41" s="384" t="s">
        <v>266</v>
      </c>
      <c r="C41" s="384" t="s">
        <v>389</v>
      </c>
      <c r="D41" s="374">
        <v>8200</v>
      </c>
      <c r="E41" s="375">
        <v>168</v>
      </c>
      <c r="F41" s="375">
        <v>80</v>
      </c>
      <c r="G41" s="375">
        <v>88</v>
      </c>
      <c r="H41" s="376">
        <v>111150</v>
      </c>
      <c r="I41" s="377">
        <v>244</v>
      </c>
      <c r="J41" s="377">
        <v>111</v>
      </c>
      <c r="K41" s="377">
        <v>133</v>
      </c>
      <c r="L41" s="376">
        <v>143900</v>
      </c>
      <c r="M41" s="377">
        <v>251</v>
      </c>
      <c r="N41" s="377">
        <v>113</v>
      </c>
      <c r="O41" s="377">
        <v>138</v>
      </c>
      <c r="P41" s="378">
        <v>150300</v>
      </c>
      <c r="Q41" s="379">
        <v>247</v>
      </c>
      <c r="R41" s="379">
        <v>111</v>
      </c>
      <c r="S41" s="379">
        <v>136</v>
      </c>
      <c r="T41" s="380">
        <v>145300</v>
      </c>
      <c r="U41" s="381">
        <v>250</v>
      </c>
      <c r="V41" s="381">
        <v>112</v>
      </c>
      <c r="W41" s="381">
        <v>138</v>
      </c>
      <c r="X41" s="382">
        <v>154800</v>
      </c>
      <c r="Y41" s="381">
        <v>279</v>
      </c>
      <c r="Z41" s="381">
        <v>131</v>
      </c>
      <c r="AA41" s="381">
        <v>148</v>
      </c>
      <c r="AB41" s="382">
        <v>151100</v>
      </c>
      <c r="AC41" s="381">
        <v>256</v>
      </c>
      <c r="AD41" s="381">
        <v>121</v>
      </c>
      <c r="AE41" s="381">
        <v>135</v>
      </c>
      <c r="AF41" s="382">
        <v>147700</v>
      </c>
      <c r="AG41" s="381">
        <v>241</v>
      </c>
      <c r="AH41" s="381">
        <v>111</v>
      </c>
      <c r="AI41" s="381">
        <v>130</v>
      </c>
      <c r="AJ41" s="382">
        <v>136750</v>
      </c>
      <c r="AK41" s="381">
        <v>266</v>
      </c>
      <c r="AL41" s="381">
        <v>121</v>
      </c>
      <c r="AM41" s="381">
        <v>145</v>
      </c>
      <c r="AN41" s="387">
        <v>156800</v>
      </c>
      <c r="AO41" s="386">
        <f t="shared" si="0"/>
        <v>274</v>
      </c>
      <c r="AP41" s="386">
        <v>142</v>
      </c>
      <c r="AQ41" s="386">
        <v>132</v>
      </c>
      <c r="AR41" s="387">
        <v>160583.25</v>
      </c>
      <c r="AS41" s="386">
        <f t="shared" si="1"/>
        <v>258</v>
      </c>
      <c r="AT41" s="386">
        <v>111</v>
      </c>
      <c r="AU41" s="386">
        <v>147</v>
      </c>
      <c r="AV41" s="388">
        <f t="shared" si="2"/>
        <v>1466583.25</v>
      </c>
    </row>
    <row r="42" spans="2:48" s="383" customFormat="1" ht="15.75" customHeight="1" x14ac:dyDescent="0.2">
      <c r="B42" s="384" t="s">
        <v>272</v>
      </c>
      <c r="C42" s="384" t="s">
        <v>297</v>
      </c>
      <c r="D42" s="374">
        <v>9650</v>
      </c>
      <c r="E42" s="375">
        <v>193</v>
      </c>
      <c r="F42" s="375">
        <v>91</v>
      </c>
      <c r="G42" s="375">
        <v>102</v>
      </c>
      <c r="H42" s="376">
        <v>118600</v>
      </c>
      <c r="I42" s="377">
        <v>232</v>
      </c>
      <c r="J42" s="377">
        <v>108</v>
      </c>
      <c r="K42" s="377">
        <v>124</v>
      </c>
      <c r="L42" s="376">
        <v>135200</v>
      </c>
      <c r="M42" s="377">
        <v>228</v>
      </c>
      <c r="N42" s="377">
        <v>108</v>
      </c>
      <c r="O42" s="377">
        <v>120</v>
      </c>
      <c r="P42" s="378">
        <v>136200</v>
      </c>
      <c r="Q42" s="379">
        <v>243</v>
      </c>
      <c r="R42" s="379">
        <v>116</v>
      </c>
      <c r="S42" s="379">
        <v>127</v>
      </c>
      <c r="T42" s="380">
        <v>140700</v>
      </c>
      <c r="U42" s="381">
        <v>236</v>
      </c>
      <c r="V42" s="381">
        <v>111</v>
      </c>
      <c r="W42" s="381">
        <v>125</v>
      </c>
      <c r="X42" s="382">
        <v>137262.84</v>
      </c>
      <c r="Y42" s="381">
        <v>233</v>
      </c>
      <c r="Z42" s="381">
        <v>112</v>
      </c>
      <c r="AA42" s="381">
        <v>121</v>
      </c>
      <c r="AB42" s="382">
        <v>129789</v>
      </c>
      <c r="AC42" s="381">
        <v>223</v>
      </c>
      <c r="AD42" s="381">
        <v>111</v>
      </c>
      <c r="AE42" s="381">
        <v>112</v>
      </c>
      <c r="AF42" s="382">
        <v>123651.36</v>
      </c>
      <c r="AG42" s="381">
        <v>202</v>
      </c>
      <c r="AH42" s="381">
        <v>101</v>
      </c>
      <c r="AI42" s="381">
        <v>101</v>
      </c>
      <c r="AJ42" s="382">
        <v>116238.52</v>
      </c>
      <c r="AK42" s="381">
        <v>203</v>
      </c>
      <c r="AL42" s="381">
        <v>102</v>
      </c>
      <c r="AM42" s="381">
        <v>101</v>
      </c>
      <c r="AN42" s="387">
        <v>118601.35999999999</v>
      </c>
      <c r="AO42" s="386">
        <f t="shared" si="0"/>
        <v>195</v>
      </c>
      <c r="AP42" s="386">
        <v>95</v>
      </c>
      <c r="AQ42" s="386">
        <v>100</v>
      </c>
      <c r="AR42" s="387">
        <v>113201.35999999999</v>
      </c>
      <c r="AS42" s="386">
        <f t="shared" si="1"/>
        <v>191</v>
      </c>
      <c r="AT42" s="386">
        <v>92</v>
      </c>
      <c r="AU42" s="386">
        <v>99</v>
      </c>
      <c r="AV42" s="388">
        <f t="shared" si="2"/>
        <v>1279094.44</v>
      </c>
    </row>
    <row r="43" spans="2:48" s="383" customFormat="1" ht="15.75" customHeight="1" x14ac:dyDescent="0.2">
      <c r="B43" s="384" t="s">
        <v>298</v>
      </c>
      <c r="C43" s="384" t="s">
        <v>299</v>
      </c>
      <c r="D43" s="374">
        <v>7450</v>
      </c>
      <c r="E43" s="375">
        <v>152</v>
      </c>
      <c r="F43" s="375">
        <v>72</v>
      </c>
      <c r="G43" s="375">
        <v>80</v>
      </c>
      <c r="H43" s="376">
        <v>93450</v>
      </c>
      <c r="I43" s="377">
        <v>193</v>
      </c>
      <c r="J43" s="377">
        <v>92</v>
      </c>
      <c r="K43" s="377">
        <v>101</v>
      </c>
      <c r="L43" s="376">
        <v>111900</v>
      </c>
      <c r="M43" s="377">
        <v>187</v>
      </c>
      <c r="N43" s="377">
        <v>87</v>
      </c>
      <c r="O43" s="377">
        <v>100</v>
      </c>
      <c r="P43" s="378">
        <v>109600</v>
      </c>
      <c r="Q43" s="379">
        <v>187</v>
      </c>
      <c r="R43" s="379">
        <v>88</v>
      </c>
      <c r="S43" s="379">
        <v>99</v>
      </c>
      <c r="T43" s="380">
        <v>111700</v>
      </c>
      <c r="U43" s="381">
        <v>190</v>
      </c>
      <c r="V43" s="381">
        <v>90</v>
      </c>
      <c r="W43" s="381">
        <v>100</v>
      </c>
      <c r="X43" s="382">
        <v>111261</v>
      </c>
      <c r="Y43" s="381">
        <v>188</v>
      </c>
      <c r="Z43" s="381">
        <v>89</v>
      </c>
      <c r="AA43" s="381">
        <v>99</v>
      </c>
      <c r="AB43" s="382">
        <v>99582</v>
      </c>
      <c r="AC43" s="381">
        <v>161</v>
      </c>
      <c r="AD43" s="381">
        <v>78</v>
      </c>
      <c r="AE43" s="381">
        <v>83</v>
      </c>
      <c r="AF43" s="382">
        <v>100181.68</v>
      </c>
      <c r="AG43" s="381">
        <v>160</v>
      </c>
      <c r="AH43" s="381">
        <v>78</v>
      </c>
      <c r="AI43" s="381">
        <v>82</v>
      </c>
      <c r="AJ43" s="382">
        <v>95682.240000000005</v>
      </c>
      <c r="AK43" s="381">
        <v>158</v>
      </c>
      <c r="AL43" s="381">
        <v>73</v>
      </c>
      <c r="AM43" s="381">
        <v>85</v>
      </c>
      <c r="AN43" s="387">
        <v>92781.680000000008</v>
      </c>
      <c r="AO43" s="386">
        <f t="shared" si="0"/>
        <v>152</v>
      </c>
      <c r="AP43" s="386">
        <v>67</v>
      </c>
      <c r="AQ43" s="386">
        <v>85</v>
      </c>
      <c r="AR43" s="387">
        <v>87750</v>
      </c>
      <c r="AS43" s="386">
        <f t="shared" si="1"/>
        <v>129</v>
      </c>
      <c r="AT43" s="386">
        <v>74</v>
      </c>
      <c r="AU43" s="386">
        <v>55</v>
      </c>
      <c r="AV43" s="388">
        <f t="shared" si="2"/>
        <v>1021338.6</v>
      </c>
    </row>
    <row r="44" spans="2:48" s="383" customFormat="1" ht="15.75" customHeight="1" x14ac:dyDescent="0.2">
      <c r="B44" s="384" t="s">
        <v>272</v>
      </c>
      <c r="C44" s="384" t="s">
        <v>300</v>
      </c>
      <c r="D44" s="374">
        <v>6550</v>
      </c>
      <c r="E44" s="375">
        <v>132</v>
      </c>
      <c r="F44" s="375">
        <v>52</v>
      </c>
      <c r="G44" s="375">
        <v>80</v>
      </c>
      <c r="H44" s="376">
        <v>79700</v>
      </c>
      <c r="I44" s="377">
        <v>164</v>
      </c>
      <c r="J44" s="377">
        <v>72</v>
      </c>
      <c r="K44" s="377">
        <v>92</v>
      </c>
      <c r="L44" s="376">
        <v>97700</v>
      </c>
      <c r="M44" s="377">
        <v>164</v>
      </c>
      <c r="N44" s="377">
        <v>74</v>
      </c>
      <c r="O44" s="377">
        <v>90</v>
      </c>
      <c r="P44" s="378">
        <v>99600</v>
      </c>
      <c r="Q44" s="379">
        <v>172</v>
      </c>
      <c r="R44" s="379">
        <v>81</v>
      </c>
      <c r="S44" s="379">
        <v>91</v>
      </c>
      <c r="T44" s="380">
        <v>104900</v>
      </c>
      <c r="U44" s="381">
        <v>177</v>
      </c>
      <c r="V44" s="381">
        <v>82</v>
      </c>
      <c r="W44" s="381">
        <v>95</v>
      </c>
      <c r="X44" s="382">
        <v>102800</v>
      </c>
      <c r="Y44" s="381">
        <v>184</v>
      </c>
      <c r="Z44" s="381">
        <v>84</v>
      </c>
      <c r="AA44" s="381">
        <v>100</v>
      </c>
      <c r="AB44" s="382">
        <v>98000</v>
      </c>
      <c r="AC44" s="381">
        <v>167</v>
      </c>
      <c r="AD44" s="381">
        <v>79</v>
      </c>
      <c r="AE44" s="381">
        <v>88</v>
      </c>
      <c r="AF44" s="382">
        <v>95200</v>
      </c>
      <c r="AG44" s="381">
        <v>155</v>
      </c>
      <c r="AH44" s="381">
        <v>70</v>
      </c>
      <c r="AI44" s="381">
        <v>85</v>
      </c>
      <c r="AJ44" s="382">
        <v>92750</v>
      </c>
      <c r="AK44" s="381">
        <v>166</v>
      </c>
      <c r="AL44" s="381">
        <v>79</v>
      </c>
      <c r="AM44" s="381">
        <v>87</v>
      </c>
      <c r="AN44" s="387">
        <v>96800</v>
      </c>
      <c r="AO44" s="386">
        <f t="shared" si="0"/>
        <v>164</v>
      </c>
      <c r="AP44" s="386">
        <v>79</v>
      </c>
      <c r="AQ44" s="386">
        <v>85</v>
      </c>
      <c r="AR44" s="387">
        <v>95650</v>
      </c>
      <c r="AS44" s="386">
        <f t="shared" si="1"/>
        <v>150</v>
      </c>
      <c r="AT44" s="386">
        <v>72</v>
      </c>
      <c r="AU44" s="386">
        <v>78</v>
      </c>
      <c r="AV44" s="388">
        <f t="shared" si="2"/>
        <v>969650</v>
      </c>
    </row>
    <row r="45" spans="2:48" s="383" customFormat="1" ht="15.75" customHeight="1" x14ac:dyDescent="0.2">
      <c r="B45" s="384" t="s">
        <v>272</v>
      </c>
      <c r="C45" s="384" t="s">
        <v>301</v>
      </c>
      <c r="D45" s="374">
        <v>3350</v>
      </c>
      <c r="E45" s="375">
        <v>67</v>
      </c>
      <c r="F45" s="375">
        <v>38</v>
      </c>
      <c r="G45" s="375">
        <v>29</v>
      </c>
      <c r="H45" s="376">
        <v>41900</v>
      </c>
      <c r="I45" s="377">
        <v>87</v>
      </c>
      <c r="J45" s="377">
        <v>48</v>
      </c>
      <c r="K45" s="377">
        <v>39</v>
      </c>
      <c r="L45" s="376">
        <v>53300</v>
      </c>
      <c r="M45" s="377">
        <v>92</v>
      </c>
      <c r="N45" s="377">
        <v>51</v>
      </c>
      <c r="O45" s="377">
        <v>41</v>
      </c>
      <c r="P45" s="378">
        <v>58300</v>
      </c>
      <c r="Q45" s="379">
        <v>99</v>
      </c>
      <c r="R45" s="379">
        <v>56</v>
      </c>
      <c r="S45" s="379">
        <v>43</v>
      </c>
      <c r="T45" s="380">
        <v>57800</v>
      </c>
      <c r="U45" s="381">
        <v>100</v>
      </c>
      <c r="V45" s="381">
        <v>56</v>
      </c>
      <c r="W45" s="381">
        <v>44</v>
      </c>
      <c r="X45" s="382">
        <v>57900</v>
      </c>
      <c r="Y45" s="381">
        <v>99</v>
      </c>
      <c r="Z45" s="381">
        <v>52</v>
      </c>
      <c r="AA45" s="381">
        <v>47</v>
      </c>
      <c r="AB45" s="382">
        <v>54300</v>
      </c>
      <c r="AC45" s="381">
        <v>91</v>
      </c>
      <c r="AD45" s="381">
        <v>47</v>
      </c>
      <c r="AE45" s="381">
        <v>44</v>
      </c>
      <c r="AF45" s="382">
        <v>56100</v>
      </c>
      <c r="AG45" s="381">
        <v>89</v>
      </c>
      <c r="AH45" s="381">
        <v>46</v>
      </c>
      <c r="AI45" s="381">
        <v>43</v>
      </c>
      <c r="AJ45" s="382">
        <v>48200</v>
      </c>
      <c r="AK45" s="381">
        <v>84</v>
      </c>
      <c r="AL45" s="381">
        <v>45</v>
      </c>
      <c r="AM45" s="381">
        <v>39</v>
      </c>
      <c r="AN45" s="387">
        <v>51500</v>
      </c>
      <c r="AO45" s="386">
        <f t="shared" si="0"/>
        <v>50</v>
      </c>
      <c r="AP45" s="386">
        <v>19</v>
      </c>
      <c r="AQ45" s="386">
        <v>31</v>
      </c>
      <c r="AR45" s="387">
        <v>27450</v>
      </c>
      <c r="AS45" s="386">
        <f t="shared" si="1"/>
        <v>35</v>
      </c>
      <c r="AT45" s="386">
        <v>19</v>
      </c>
      <c r="AU45" s="386">
        <v>16</v>
      </c>
      <c r="AV45" s="388">
        <f t="shared" si="2"/>
        <v>510100</v>
      </c>
    </row>
    <row r="46" spans="2:48" s="383" customFormat="1" ht="15.75" customHeight="1" x14ac:dyDescent="0.2">
      <c r="B46" s="384" t="s">
        <v>270</v>
      </c>
      <c r="C46" s="384" t="s">
        <v>302</v>
      </c>
      <c r="D46" s="374">
        <v>23150</v>
      </c>
      <c r="E46" s="375">
        <v>474</v>
      </c>
      <c r="F46" s="375">
        <v>207</v>
      </c>
      <c r="G46" s="375">
        <v>267</v>
      </c>
      <c r="H46" s="376">
        <v>271900</v>
      </c>
      <c r="I46" s="377">
        <v>456</v>
      </c>
      <c r="J46" s="377">
        <v>199</v>
      </c>
      <c r="K46" s="377">
        <v>257</v>
      </c>
      <c r="L46" s="376">
        <v>343100</v>
      </c>
      <c r="M46" s="377">
        <v>592</v>
      </c>
      <c r="N46" s="377">
        <v>262</v>
      </c>
      <c r="O46" s="377">
        <v>330</v>
      </c>
      <c r="P46" s="378">
        <v>375400</v>
      </c>
      <c r="Q46" s="379">
        <v>639</v>
      </c>
      <c r="R46" s="379">
        <v>279</v>
      </c>
      <c r="S46" s="379">
        <v>360</v>
      </c>
      <c r="T46" s="380">
        <v>362000</v>
      </c>
      <c r="U46" s="381">
        <v>602</v>
      </c>
      <c r="V46" s="381">
        <v>266</v>
      </c>
      <c r="W46" s="381">
        <v>336</v>
      </c>
      <c r="X46" s="382">
        <v>338200</v>
      </c>
      <c r="Y46" s="381">
        <v>588</v>
      </c>
      <c r="Z46" s="381">
        <v>255</v>
      </c>
      <c r="AA46" s="381">
        <v>333</v>
      </c>
      <c r="AB46" s="382">
        <v>322900</v>
      </c>
      <c r="AC46" s="381">
        <v>545</v>
      </c>
      <c r="AD46" s="381">
        <v>232</v>
      </c>
      <c r="AE46" s="381">
        <v>313</v>
      </c>
      <c r="AF46" s="382">
        <v>314600</v>
      </c>
      <c r="AG46" s="381">
        <v>507</v>
      </c>
      <c r="AH46" s="381">
        <v>213</v>
      </c>
      <c r="AI46" s="381">
        <v>294</v>
      </c>
      <c r="AJ46" s="382">
        <v>298900</v>
      </c>
      <c r="AK46" s="381">
        <v>531</v>
      </c>
      <c r="AL46" s="381">
        <v>218</v>
      </c>
      <c r="AM46" s="381">
        <v>313</v>
      </c>
      <c r="AN46" s="387">
        <v>314700</v>
      </c>
      <c r="AO46" s="386">
        <f t="shared" si="0"/>
        <v>502</v>
      </c>
      <c r="AP46" s="386">
        <v>201</v>
      </c>
      <c r="AQ46" s="386">
        <v>301</v>
      </c>
      <c r="AR46" s="387">
        <v>311100</v>
      </c>
      <c r="AS46" s="386">
        <f t="shared" si="1"/>
        <v>551</v>
      </c>
      <c r="AT46" s="386">
        <v>323</v>
      </c>
      <c r="AU46" s="386">
        <v>228</v>
      </c>
      <c r="AV46" s="388">
        <f t="shared" si="2"/>
        <v>3275950</v>
      </c>
    </row>
    <row r="47" spans="2:48" s="383" customFormat="1" ht="15.75" customHeight="1" x14ac:dyDescent="0.2">
      <c r="B47" s="384" t="s">
        <v>272</v>
      </c>
      <c r="C47" s="384" t="s">
        <v>303</v>
      </c>
      <c r="D47" s="374">
        <v>6550</v>
      </c>
      <c r="E47" s="375">
        <v>135</v>
      </c>
      <c r="F47" s="375">
        <v>58</v>
      </c>
      <c r="G47" s="375">
        <v>77</v>
      </c>
      <c r="H47" s="376">
        <v>78550</v>
      </c>
      <c r="I47" s="377">
        <v>149</v>
      </c>
      <c r="J47" s="377">
        <v>59</v>
      </c>
      <c r="K47" s="377">
        <v>90</v>
      </c>
      <c r="L47" s="376">
        <v>86100</v>
      </c>
      <c r="M47" s="377">
        <v>141</v>
      </c>
      <c r="N47" s="377">
        <v>59</v>
      </c>
      <c r="O47" s="377">
        <v>82</v>
      </c>
      <c r="P47" s="378">
        <v>86100</v>
      </c>
      <c r="Q47" s="379">
        <v>146</v>
      </c>
      <c r="R47" s="379">
        <v>61</v>
      </c>
      <c r="S47" s="379">
        <v>85</v>
      </c>
      <c r="T47" s="380">
        <v>89100</v>
      </c>
      <c r="U47" s="381">
        <v>151</v>
      </c>
      <c r="V47" s="381">
        <v>63</v>
      </c>
      <c r="W47" s="381">
        <v>88</v>
      </c>
      <c r="X47" s="382">
        <v>87000</v>
      </c>
      <c r="Y47" s="381">
        <v>146</v>
      </c>
      <c r="Z47" s="381">
        <v>60</v>
      </c>
      <c r="AA47" s="381">
        <v>86</v>
      </c>
      <c r="AB47" s="382">
        <v>82200</v>
      </c>
      <c r="AC47" s="381">
        <v>136</v>
      </c>
      <c r="AD47" s="381">
        <v>56</v>
      </c>
      <c r="AE47" s="381">
        <v>80</v>
      </c>
      <c r="AF47" s="382">
        <v>79300</v>
      </c>
      <c r="AG47" s="381">
        <v>127</v>
      </c>
      <c r="AH47" s="381">
        <v>53</v>
      </c>
      <c r="AI47" s="381">
        <v>74</v>
      </c>
      <c r="AJ47" s="382">
        <v>73000</v>
      </c>
      <c r="AK47" s="381">
        <v>125</v>
      </c>
      <c r="AL47" s="381">
        <v>54</v>
      </c>
      <c r="AM47" s="381">
        <v>71</v>
      </c>
      <c r="AN47" s="387">
        <v>72200</v>
      </c>
      <c r="AO47" s="386">
        <f t="shared" si="0"/>
        <v>118</v>
      </c>
      <c r="AP47" s="386">
        <v>50</v>
      </c>
      <c r="AQ47" s="386">
        <v>68</v>
      </c>
      <c r="AR47" s="387">
        <v>67950</v>
      </c>
      <c r="AS47" s="386">
        <f t="shared" si="1"/>
        <v>111</v>
      </c>
      <c r="AT47" s="386">
        <v>48</v>
      </c>
      <c r="AU47" s="386">
        <v>63</v>
      </c>
      <c r="AV47" s="388">
        <f t="shared" si="2"/>
        <v>808050</v>
      </c>
    </row>
    <row r="48" spans="2:48" s="383" customFormat="1" ht="15.75" customHeight="1" x14ac:dyDescent="0.2">
      <c r="B48" s="384" t="s">
        <v>264</v>
      </c>
      <c r="C48" s="384" t="s">
        <v>390</v>
      </c>
      <c r="D48" s="374"/>
      <c r="E48" s="374"/>
      <c r="F48" s="374"/>
      <c r="G48" s="374"/>
      <c r="H48" s="376"/>
      <c r="I48" s="376"/>
      <c r="J48" s="376"/>
      <c r="K48" s="376"/>
      <c r="L48" s="376">
        <v>57000</v>
      </c>
      <c r="M48" s="377">
        <v>200</v>
      </c>
      <c r="N48" s="377">
        <v>100</v>
      </c>
      <c r="O48" s="377">
        <v>100</v>
      </c>
      <c r="P48" s="378">
        <v>121400</v>
      </c>
      <c r="Q48" s="379">
        <v>215</v>
      </c>
      <c r="R48" s="379">
        <v>104</v>
      </c>
      <c r="S48" s="379">
        <v>111</v>
      </c>
      <c r="T48" s="380">
        <v>127200</v>
      </c>
      <c r="U48" s="381">
        <v>212</v>
      </c>
      <c r="V48" s="381">
        <v>99</v>
      </c>
      <c r="W48" s="381">
        <v>113</v>
      </c>
      <c r="X48" s="382">
        <v>123800</v>
      </c>
      <c r="Y48" s="381">
        <v>218</v>
      </c>
      <c r="Z48" s="381">
        <v>98</v>
      </c>
      <c r="AA48" s="381">
        <v>120</v>
      </c>
      <c r="AB48" s="382">
        <v>124000</v>
      </c>
      <c r="AC48" s="381">
        <v>208</v>
      </c>
      <c r="AD48" s="381">
        <v>94</v>
      </c>
      <c r="AE48" s="381">
        <v>114</v>
      </c>
      <c r="AF48" s="382">
        <v>117400</v>
      </c>
      <c r="AG48" s="381">
        <v>191</v>
      </c>
      <c r="AH48" s="381">
        <v>86</v>
      </c>
      <c r="AI48" s="381">
        <v>105</v>
      </c>
      <c r="AJ48" s="382">
        <v>112050</v>
      </c>
      <c r="AK48" s="381">
        <v>205</v>
      </c>
      <c r="AL48" s="381">
        <v>103</v>
      </c>
      <c r="AM48" s="381">
        <v>102</v>
      </c>
      <c r="AN48" s="387">
        <v>125200</v>
      </c>
      <c r="AO48" s="386">
        <f t="shared" si="0"/>
        <v>209</v>
      </c>
      <c r="AP48" s="386">
        <v>106</v>
      </c>
      <c r="AQ48" s="386">
        <v>103</v>
      </c>
      <c r="AR48" s="387">
        <v>122200</v>
      </c>
      <c r="AS48" s="386">
        <f t="shared" si="1"/>
        <v>193</v>
      </c>
      <c r="AT48" s="386">
        <v>99</v>
      </c>
      <c r="AU48" s="386">
        <v>94</v>
      </c>
      <c r="AV48" s="388">
        <f t="shared" si="2"/>
        <v>1030250</v>
      </c>
    </row>
    <row r="49" spans="2:48" s="383" customFormat="1" ht="15.75" customHeight="1" x14ac:dyDescent="0.2">
      <c r="B49" s="384" t="s">
        <v>305</v>
      </c>
      <c r="C49" s="384" t="s">
        <v>306</v>
      </c>
      <c r="D49" s="374"/>
      <c r="E49" s="374"/>
      <c r="F49" s="374"/>
      <c r="G49" s="374"/>
      <c r="H49" s="376"/>
      <c r="I49" s="376"/>
      <c r="J49" s="376"/>
      <c r="K49" s="376"/>
      <c r="L49" s="376">
        <v>60300</v>
      </c>
      <c r="M49" s="377">
        <v>195</v>
      </c>
      <c r="N49" s="377">
        <v>101</v>
      </c>
      <c r="O49" s="377">
        <v>94</v>
      </c>
      <c r="P49" s="378">
        <v>125500</v>
      </c>
      <c r="Q49" s="379">
        <v>251</v>
      </c>
      <c r="R49" s="379">
        <v>130</v>
      </c>
      <c r="S49" s="379">
        <v>121</v>
      </c>
      <c r="T49" s="380">
        <v>148300</v>
      </c>
      <c r="U49" s="381">
        <v>252</v>
      </c>
      <c r="V49" s="381">
        <v>128</v>
      </c>
      <c r="W49" s="381">
        <v>124</v>
      </c>
      <c r="X49" s="382">
        <v>142000</v>
      </c>
      <c r="Y49" s="381">
        <v>248</v>
      </c>
      <c r="Z49" s="381">
        <v>123</v>
      </c>
      <c r="AA49" s="381">
        <v>125</v>
      </c>
      <c r="AB49" s="382">
        <v>136600</v>
      </c>
      <c r="AC49" s="381">
        <v>227</v>
      </c>
      <c r="AD49" s="381">
        <v>111</v>
      </c>
      <c r="AE49" s="381">
        <v>116</v>
      </c>
      <c r="AF49" s="382">
        <v>132200</v>
      </c>
      <c r="AG49" s="381">
        <v>217</v>
      </c>
      <c r="AH49" s="381">
        <v>107</v>
      </c>
      <c r="AI49" s="381">
        <v>110</v>
      </c>
      <c r="AJ49" s="382">
        <v>125600</v>
      </c>
      <c r="AK49" s="381">
        <v>209</v>
      </c>
      <c r="AL49" s="381">
        <v>103</v>
      </c>
      <c r="AM49" s="381">
        <v>106</v>
      </c>
      <c r="AN49" s="387">
        <v>115200</v>
      </c>
      <c r="AO49" s="386">
        <f t="shared" si="0"/>
        <v>211</v>
      </c>
      <c r="AP49" s="386">
        <v>106</v>
      </c>
      <c r="AQ49" s="386">
        <v>105</v>
      </c>
      <c r="AR49" s="387">
        <v>120650</v>
      </c>
      <c r="AS49" s="386">
        <f t="shared" si="1"/>
        <v>199</v>
      </c>
      <c r="AT49" s="386">
        <v>102</v>
      </c>
      <c r="AU49" s="386">
        <v>97</v>
      </c>
      <c r="AV49" s="388">
        <f t="shared" si="2"/>
        <v>1106350</v>
      </c>
    </row>
    <row r="50" spans="2:48" s="383" customFormat="1" ht="15.75" customHeight="1" x14ac:dyDescent="0.2">
      <c r="B50" s="384" t="s">
        <v>307</v>
      </c>
      <c r="C50" s="384" t="s">
        <v>308</v>
      </c>
      <c r="D50" s="374"/>
      <c r="E50" s="374"/>
      <c r="F50" s="374"/>
      <c r="G50" s="374"/>
      <c r="H50" s="376"/>
      <c r="I50" s="376"/>
      <c r="J50" s="376"/>
      <c r="K50" s="376"/>
      <c r="L50" s="376">
        <v>131700</v>
      </c>
      <c r="M50" s="377">
        <v>409</v>
      </c>
      <c r="N50" s="377">
        <v>206</v>
      </c>
      <c r="O50" s="377">
        <v>203</v>
      </c>
      <c r="P50" s="378">
        <v>239200</v>
      </c>
      <c r="Q50" s="379">
        <v>483</v>
      </c>
      <c r="R50" s="379">
        <v>245</v>
      </c>
      <c r="S50" s="379">
        <v>238</v>
      </c>
      <c r="T50" s="380">
        <v>321900</v>
      </c>
      <c r="U50" s="381">
        <v>471</v>
      </c>
      <c r="V50" s="381">
        <v>238</v>
      </c>
      <c r="W50" s="381">
        <v>233</v>
      </c>
      <c r="X50" s="382">
        <v>274000</v>
      </c>
      <c r="Y50" s="381">
        <v>514</v>
      </c>
      <c r="Z50" s="381">
        <v>269</v>
      </c>
      <c r="AA50" s="381">
        <v>245</v>
      </c>
      <c r="AB50" s="382">
        <v>264000</v>
      </c>
      <c r="AC50" s="381">
        <v>453</v>
      </c>
      <c r="AD50" s="381">
        <v>238</v>
      </c>
      <c r="AE50" s="381">
        <v>215</v>
      </c>
      <c r="AF50" s="382">
        <v>266700</v>
      </c>
      <c r="AG50" s="381">
        <v>437</v>
      </c>
      <c r="AH50" s="381">
        <v>228</v>
      </c>
      <c r="AI50" s="381">
        <v>209</v>
      </c>
      <c r="AJ50" s="382">
        <v>261350</v>
      </c>
      <c r="AK50" s="381">
        <v>551</v>
      </c>
      <c r="AL50" s="381">
        <v>290</v>
      </c>
      <c r="AM50" s="381">
        <v>261</v>
      </c>
      <c r="AN50" s="387">
        <v>329850</v>
      </c>
      <c r="AO50" s="386">
        <f t="shared" si="0"/>
        <v>544</v>
      </c>
      <c r="AP50" s="386">
        <v>289</v>
      </c>
      <c r="AQ50" s="386">
        <v>255</v>
      </c>
      <c r="AR50" s="387">
        <v>328550</v>
      </c>
      <c r="AS50" s="386">
        <f t="shared" si="1"/>
        <v>550</v>
      </c>
      <c r="AT50" s="386">
        <v>293</v>
      </c>
      <c r="AU50" s="386">
        <v>257</v>
      </c>
      <c r="AV50" s="388">
        <f t="shared" si="2"/>
        <v>2417250</v>
      </c>
    </row>
    <row r="51" spans="2:48" s="383" customFormat="1" ht="15.75" customHeight="1" x14ac:dyDescent="0.2">
      <c r="B51" s="384" t="s">
        <v>274</v>
      </c>
      <c r="C51" s="384" t="s">
        <v>391</v>
      </c>
      <c r="D51" s="374"/>
      <c r="E51" s="374"/>
      <c r="F51" s="374"/>
      <c r="G51" s="374"/>
      <c r="H51" s="376"/>
      <c r="I51" s="376"/>
      <c r="J51" s="376"/>
      <c r="K51" s="376"/>
      <c r="L51" s="376">
        <v>50750</v>
      </c>
      <c r="M51" s="377">
        <v>155</v>
      </c>
      <c r="N51" s="377">
        <v>74</v>
      </c>
      <c r="O51" s="377">
        <v>81</v>
      </c>
      <c r="P51" s="378">
        <v>87700</v>
      </c>
      <c r="Q51" s="379">
        <v>168</v>
      </c>
      <c r="R51" s="379">
        <v>81</v>
      </c>
      <c r="S51" s="379">
        <v>87</v>
      </c>
      <c r="T51" s="380">
        <v>102200</v>
      </c>
      <c r="U51" s="381">
        <v>180</v>
      </c>
      <c r="V51" s="381">
        <v>79</v>
      </c>
      <c r="W51" s="381">
        <v>101</v>
      </c>
      <c r="X51" s="382">
        <v>106781.48</v>
      </c>
      <c r="Y51" s="381">
        <v>200</v>
      </c>
      <c r="Z51" s="381">
        <v>88</v>
      </c>
      <c r="AA51" s="381">
        <v>112</v>
      </c>
      <c r="AB51" s="382">
        <v>112844.48</v>
      </c>
      <c r="AC51" s="381">
        <v>192</v>
      </c>
      <c r="AD51" s="381">
        <v>81</v>
      </c>
      <c r="AE51" s="381">
        <v>111</v>
      </c>
      <c r="AF51" s="382">
        <v>109444.44</v>
      </c>
      <c r="AG51" s="381">
        <v>178</v>
      </c>
      <c r="AH51" s="381">
        <v>73</v>
      </c>
      <c r="AI51" s="381">
        <v>105</v>
      </c>
      <c r="AJ51" s="382">
        <v>105360.15</v>
      </c>
      <c r="AK51" s="381">
        <v>213</v>
      </c>
      <c r="AL51" s="381">
        <v>90</v>
      </c>
      <c r="AM51" s="381">
        <v>123</v>
      </c>
      <c r="AN51" s="387">
        <v>124982.95999999999</v>
      </c>
      <c r="AO51" s="386">
        <f t="shared" si="0"/>
        <v>206</v>
      </c>
      <c r="AP51" s="386">
        <v>83</v>
      </c>
      <c r="AQ51" s="386">
        <v>123</v>
      </c>
      <c r="AR51" s="387">
        <v>122857.4</v>
      </c>
      <c r="AS51" s="386">
        <f t="shared" si="1"/>
        <v>214</v>
      </c>
      <c r="AT51" s="386">
        <v>122</v>
      </c>
      <c r="AU51" s="386">
        <v>92</v>
      </c>
      <c r="AV51" s="388">
        <f t="shared" si="2"/>
        <v>922920.91</v>
      </c>
    </row>
    <row r="52" spans="2:48" s="383" customFormat="1" ht="15.75" customHeight="1" x14ac:dyDescent="0.2">
      <c r="B52" s="384" t="s">
        <v>266</v>
      </c>
      <c r="C52" s="384" t="s">
        <v>392</v>
      </c>
      <c r="D52" s="374"/>
      <c r="E52" s="374"/>
      <c r="F52" s="374"/>
      <c r="G52" s="374"/>
      <c r="H52" s="376"/>
      <c r="I52" s="376"/>
      <c r="J52" s="376"/>
      <c r="K52" s="376"/>
      <c r="L52" s="376">
        <v>111000</v>
      </c>
      <c r="M52" s="377">
        <v>341</v>
      </c>
      <c r="N52" s="377">
        <v>161</v>
      </c>
      <c r="O52" s="377">
        <v>180</v>
      </c>
      <c r="P52" s="378">
        <v>221800</v>
      </c>
      <c r="Q52" s="379">
        <v>426</v>
      </c>
      <c r="R52" s="379">
        <v>211</v>
      </c>
      <c r="S52" s="379">
        <v>215</v>
      </c>
      <c r="T52" s="380">
        <v>272300</v>
      </c>
      <c r="U52" s="381">
        <v>460</v>
      </c>
      <c r="V52" s="381">
        <v>231</v>
      </c>
      <c r="W52" s="381">
        <v>229</v>
      </c>
      <c r="X52" s="382">
        <v>277962.84000000003</v>
      </c>
      <c r="Y52" s="381">
        <v>483</v>
      </c>
      <c r="Z52" s="381">
        <v>250</v>
      </c>
      <c r="AA52" s="381">
        <v>233</v>
      </c>
      <c r="AB52" s="382">
        <v>273588.84000000003</v>
      </c>
      <c r="AC52" s="381">
        <v>457</v>
      </c>
      <c r="AD52" s="381">
        <v>235</v>
      </c>
      <c r="AE52" s="381">
        <v>222</v>
      </c>
      <c r="AF52" s="382">
        <v>265988.52</v>
      </c>
      <c r="AG52" s="381">
        <v>430</v>
      </c>
      <c r="AH52" s="381">
        <v>222</v>
      </c>
      <c r="AI52" s="381">
        <v>208</v>
      </c>
      <c r="AJ52" s="382">
        <v>249938.52</v>
      </c>
      <c r="AK52" s="381">
        <v>482</v>
      </c>
      <c r="AL52" s="381">
        <v>233</v>
      </c>
      <c r="AM52" s="381">
        <v>249</v>
      </c>
      <c r="AN52" s="387">
        <v>286888.52</v>
      </c>
      <c r="AO52" s="386">
        <f t="shared" si="0"/>
        <v>480</v>
      </c>
      <c r="AP52" s="386">
        <v>228</v>
      </c>
      <c r="AQ52" s="386">
        <v>252</v>
      </c>
      <c r="AR52" s="387">
        <v>284988.52</v>
      </c>
      <c r="AS52" s="386">
        <f t="shared" si="1"/>
        <v>487</v>
      </c>
      <c r="AT52" s="386">
        <v>234</v>
      </c>
      <c r="AU52" s="386">
        <v>253</v>
      </c>
      <c r="AV52" s="388">
        <f t="shared" si="2"/>
        <v>2244455.7600000002</v>
      </c>
    </row>
    <row r="53" spans="2:48" s="383" customFormat="1" ht="15.75" customHeight="1" x14ac:dyDescent="0.2">
      <c r="B53" s="384" t="s">
        <v>262</v>
      </c>
      <c r="C53" s="384" t="s">
        <v>311</v>
      </c>
      <c r="D53" s="374"/>
      <c r="E53" s="374"/>
      <c r="F53" s="374"/>
      <c r="G53" s="374"/>
      <c r="H53" s="376"/>
      <c r="I53" s="376"/>
      <c r="J53" s="376"/>
      <c r="K53" s="376"/>
      <c r="L53" s="376">
        <v>155100</v>
      </c>
      <c r="M53" s="377">
        <v>473</v>
      </c>
      <c r="N53" s="377">
        <v>236</v>
      </c>
      <c r="O53" s="377">
        <v>237</v>
      </c>
      <c r="P53" s="378">
        <v>313210</v>
      </c>
      <c r="Q53" s="379">
        <v>572</v>
      </c>
      <c r="R53" s="379">
        <v>283</v>
      </c>
      <c r="S53" s="379">
        <v>289</v>
      </c>
      <c r="T53" s="380">
        <v>339000</v>
      </c>
      <c r="U53" s="381">
        <v>575</v>
      </c>
      <c r="V53" s="381">
        <v>280</v>
      </c>
      <c r="W53" s="381">
        <v>295</v>
      </c>
      <c r="X53" s="382">
        <v>336165.8</v>
      </c>
      <c r="Y53" s="381">
        <v>590</v>
      </c>
      <c r="Z53" s="381">
        <v>282</v>
      </c>
      <c r="AA53" s="381">
        <v>308</v>
      </c>
      <c r="AB53" s="382">
        <v>320729.40000000002</v>
      </c>
      <c r="AC53" s="381">
        <v>573</v>
      </c>
      <c r="AD53" s="381">
        <v>270</v>
      </c>
      <c r="AE53" s="381">
        <v>303</v>
      </c>
      <c r="AF53" s="382">
        <v>311059.8</v>
      </c>
      <c r="AG53" s="381">
        <v>510</v>
      </c>
      <c r="AH53" s="381">
        <v>240</v>
      </c>
      <c r="AI53" s="381">
        <v>270</v>
      </c>
      <c r="AJ53" s="382">
        <v>311470.2</v>
      </c>
      <c r="AK53" s="381">
        <v>566</v>
      </c>
      <c r="AL53" s="381">
        <v>278</v>
      </c>
      <c r="AM53" s="381">
        <v>288</v>
      </c>
      <c r="AN53" s="387">
        <v>317709.19999999995</v>
      </c>
      <c r="AO53" s="386">
        <f t="shared" si="0"/>
        <v>492</v>
      </c>
      <c r="AP53" s="386">
        <v>255</v>
      </c>
      <c r="AQ53" s="386">
        <v>237</v>
      </c>
      <c r="AR53" s="387">
        <v>284616.59999999998</v>
      </c>
      <c r="AS53" s="386">
        <f t="shared" si="1"/>
        <v>471</v>
      </c>
      <c r="AT53" s="386">
        <v>244</v>
      </c>
      <c r="AU53" s="386">
        <v>227</v>
      </c>
      <c r="AV53" s="388">
        <f t="shared" si="2"/>
        <v>2689061</v>
      </c>
    </row>
    <row r="54" spans="2:48" s="383" customFormat="1" ht="15.75" customHeight="1" x14ac:dyDescent="0.2">
      <c r="B54" s="384" t="s">
        <v>270</v>
      </c>
      <c r="C54" s="384" t="s">
        <v>312</v>
      </c>
      <c r="D54" s="374"/>
      <c r="E54" s="374"/>
      <c r="F54" s="374"/>
      <c r="G54" s="374"/>
      <c r="H54" s="376"/>
      <c r="I54" s="376"/>
      <c r="J54" s="376"/>
      <c r="K54" s="376"/>
      <c r="L54" s="376">
        <v>104300</v>
      </c>
      <c r="M54" s="377">
        <v>350</v>
      </c>
      <c r="N54" s="377">
        <v>161</v>
      </c>
      <c r="O54" s="377">
        <v>189</v>
      </c>
      <c r="P54" s="378">
        <v>172700</v>
      </c>
      <c r="Q54" s="379">
        <v>346</v>
      </c>
      <c r="R54" s="379">
        <v>158</v>
      </c>
      <c r="S54" s="379">
        <v>188</v>
      </c>
      <c r="T54" s="380">
        <v>236500</v>
      </c>
      <c r="U54" s="381">
        <v>344</v>
      </c>
      <c r="V54" s="381">
        <v>157</v>
      </c>
      <c r="W54" s="381">
        <v>187</v>
      </c>
      <c r="X54" s="382">
        <v>197800</v>
      </c>
      <c r="Y54" s="381">
        <v>342</v>
      </c>
      <c r="Z54" s="381">
        <v>161</v>
      </c>
      <c r="AA54" s="381">
        <v>181</v>
      </c>
      <c r="AB54" s="382">
        <v>186805</v>
      </c>
      <c r="AC54" s="381">
        <v>315</v>
      </c>
      <c r="AD54" s="381">
        <v>153</v>
      </c>
      <c r="AE54" s="381">
        <v>162</v>
      </c>
      <c r="AF54" s="382">
        <v>181100</v>
      </c>
      <c r="AG54" s="381">
        <v>295</v>
      </c>
      <c r="AH54" s="381">
        <v>140</v>
      </c>
      <c r="AI54" s="381">
        <v>155</v>
      </c>
      <c r="AJ54" s="382">
        <v>167500</v>
      </c>
      <c r="AK54" s="381">
        <v>321</v>
      </c>
      <c r="AL54" s="381">
        <v>161</v>
      </c>
      <c r="AM54" s="381">
        <v>160</v>
      </c>
      <c r="AN54" s="387">
        <v>188400</v>
      </c>
      <c r="AO54" s="386">
        <f t="shared" si="0"/>
        <v>311</v>
      </c>
      <c r="AP54" s="386">
        <v>157</v>
      </c>
      <c r="AQ54" s="386">
        <v>154</v>
      </c>
      <c r="AR54" s="387">
        <v>181000</v>
      </c>
      <c r="AS54" s="386">
        <f t="shared" si="1"/>
        <v>307</v>
      </c>
      <c r="AT54" s="386">
        <v>155</v>
      </c>
      <c r="AU54" s="386">
        <v>152</v>
      </c>
      <c r="AV54" s="388">
        <f t="shared" si="2"/>
        <v>1616105</v>
      </c>
    </row>
    <row r="55" spans="2:48" s="383" customFormat="1" ht="15.75" customHeight="1" x14ac:dyDescent="0.2">
      <c r="B55" s="384" t="s">
        <v>262</v>
      </c>
      <c r="C55" s="384" t="s">
        <v>313</v>
      </c>
      <c r="D55" s="374"/>
      <c r="E55" s="374"/>
      <c r="F55" s="374"/>
      <c r="G55" s="374"/>
      <c r="H55" s="376"/>
      <c r="I55" s="376"/>
      <c r="J55" s="376"/>
      <c r="K55" s="376"/>
      <c r="L55" s="376">
        <v>182550</v>
      </c>
      <c r="M55" s="377">
        <v>537</v>
      </c>
      <c r="N55" s="377">
        <v>273</v>
      </c>
      <c r="O55" s="377">
        <v>264</v>
      </c>
      <c r="P55" s="378">
        <v>436500</v>
      </c>
      <c r="Q55" s="379">
        <v>774</v>
      </c>
      <c r="R55" s="379">
        <v>397</v>
      </c>
      <c r="S55" s="379">
        <v>377</v>
      </c>
      <c r="T55" s="380">
        <v>451150</v>
      </c>
      <c r="U55" s="381">
        <v>756</v>
      </c>
      <c r="V55" s="381">
        <v>387</v>
      </c>
      <c r="W55" s="381">
        <v>369</v>
      </c>
      <c r="X55" s="382">
        <v>429600</v>
      </c>
      <c r="Y55" s="381">
        <v>772</v>
      </c>
      <c r="Z55" s="381">
        <v>396</v>
      </c>
      <c r="AA55" s="381">
        <v>376</v>
      </c>
      <c r="AB55" s="382">
        <v>412200</v>
      </c>
      <c r="AC55" s="381">
        <v>697</v>
      </c>
      <c r="AD55" s="381">
        <v>360</v>
      </c>
      <c r="AE55" s="381">
        <v>337</v>
      </c>
      <c r="AF55" s="382">
        <v>408188.52</v>
      </c>
      <c r="AG55" s="381">
        <v>661</v>
      </c>
      <c r="AH55" s="381">
        <v>339</v>
      </c>
      <c r="AI55" s="381">
        <v>322</v>
      </c>
      <c r="AJ55" s="382">
        <v>378951.36</v>
      </c>
      <c r="AK55" s="381">
        <v>666</v>
      </c>
      <c r="AL55" s="381">
        <v>343</v>
      </c>
      <c r="AM55" s="381">
        <v>323</v>
      </c>
      <c r="AN55" s="387">
        <v>399824.83999999997</v>
      </c>
      <c r="AO55" s="386">
        <f t="shared" si="0"/>
        <v>687</v>
      </c>
      <c r="AP55" s="386">
        <v>340</v>
      </c>
      <c r="AQ55" s="386">
        <v>347</v>
      </c>
      <c r="AR55" s="387">
        <v>389588.52</v>
      </c>
      <c r="AS55" s="386">
        <f t="shared" si="1"/>
        <v>651</v>
      </c>
      <c r="AT55" s="386">
        <v>326</v>
      </c>
      <c r="AU55" s="386">
        <v>325</v>
      </c>
      <c r="AV55" s="388">
        <f t="shared" si="2"/>
        <v>3488553.24</v>
      </c>
    </row>
    <row r="56" spans="2:48" s="383" customFormat="1" ht="15.75" customHeight="1" x14ac:dyDescent="0.2">
      <c r="B56" s="384" t="s">
        <v>262</v>
      </c>
      <c r="C56" s="384" t="s">
        <v>314</v>
      </c>
      <c r="D56" s="374"/>
      <c r="E56" s="374"/>
      <c r="F56" s="374"/>
      <c r="G56" s="374"/>
      <c r="H56" s="376"/>
      <c r="I56" s="376"/>
      <c r="J56" s="376"/>
      <c r="K56" s="376"/>
      <c r="L56" s="376">
        <v>55000</v>
      </c>
      <c r="M56" s="377">
        <v>178</v>
      </c>
      <c r="N56" s="377">
        <v>72</v>
      </c>
      <c r="O56" s="377">
        <v>106</v>
      </c>
      <c r="P56" s="378">
        <v>130000</v>
      </c>
      <c r="Q56" s="379">
        <v>221</v>
      </c>
      <c r="R56" s="379">
        <v>90</v>
      </c>
      <c r="S56" s="379">
        <v>131</v>
      </c>
      <c r="T56" s="380">
        <v>125600</v>
      </c>
      <c r="U56" s="381">
        <v>213</v>
      </c>
      <c r="V56" s="381">
        <v>88</v>
      </c>
      <c r="W56" s="381">
        <v>125</v>
      </c>
      <c r="X56" s="382">
        <v>117800</v>
      </c>
      <c r="Y56" s="381">
        <v>211</v>
      </c>
      <c r="Z56" s="381">
        <v>86</v>
      </c>
      <c r="AA56" s="381">
        <v>125</v>
      </c>
      <c r="AB56" s="382">
        <v>111200</v>
      </c>
      <c r="AC56" s="381">
        <v>188</v>
      </c>
      <c r="AD56" s="381">
        <v>78</v>
      </c>
      <c r="AE56" s="381">
        <v>110</v>
      </c>
      <c r="AF56" s="382">
        <v>108700</v>
      </c>
      <c r="AG56" s="381">
        <v>174</v>
      </c>
      <c r="AH56" s="381">
        <v>70</v>
      </c>
      <c r="AI56" s="381">
        <v>104</v>
      </c>
      <c r="AJ56" s="382">
        <v>101400</v>
      </c>
      <c r="AK56" s="381">
        <v>206</v>
      </c>
      <c r="AL56" s="381">
        <v>109</v>
      </c>
      <c r="AM56" s="381">
        <v>97</v>
      </c>
      <c r="AN56" s="387">
        <v>129150</v>
      </c>
      <c r="AO56" s="386">
        <f t="shared" si="0"/>
        <v>198</v>
      </c>
      <c r="AP56" s="386">
        <v>106</v>
      </c>
      <c r="AQ56" s="386">
        <v>92</v>
      </c>
      <c r="AR56" s="387">
        <v>119800</v>
      </c>
      <c r="AS56" s="386">
        <f t="shared" si="1"/>
        <v>209</v>
      </c>
      <c r="AT56" s="386">
        <v>117</v>
      </c>
      <c r="AU56" s="386">
        <v>92</v>
      </c>
      <c r="AV56" s="388">
        <f t="shared" si="2"/>
        <v>998650</v>
      </c>
    </row>
    <row r="57" spans="2:48" s="383" customFormat="1" ht="15.75" customHeight="1" x14ac:dyDescent="0.2">
      <c r="B57" s="384" t="s">
        <v>282</v>
      </c>
      <c r="C57" s="384" t="s">
        <v>315</v>
      </c>
      <c r="D57" s="374"/>
      <c r="E57" s="374"/>
      <c r="F57" s="374"/>
      <c r="G57" s="374"/>
      <c r="H57" s="376"/>
      <c r="I57" s="376"/>
      <c r="J57" s="376"/>
      <c r="K57" s="376"/>
      <c r="L57" s="376">
        <v>263800</v>
      </c>
      <c r="M57" s="377">
        <v>854</v>
      </c>
      <c r="N57" s="377">
        <v>425</v>
      </c>
      <c r="O57" s="377">
        <v>429</v>
      </c>
      <c r="P57" s="378">
        <v>499800</v>
      </c>
      <c r="Q57" s="379">
        <v>840</v>
      </c>
      <c r="R57" s="379">
        <v>420</v>
      </c>
      <c r="S57" s="379">
        <v>420</v>
      </c>
      <c r="T57" s="380">
        <v>631000</v>
      </c>
      <c r="U57" s="381">
        <v>1103</v>
      </c>
      <c r="V57" s="381">
        <v>556</v>
      </c>
      <c r="W57" s="381">
        <v>547</v>
      </c>
      <c r="X57" s="382">
        <v>639862.84</v>
      </c>
      <c r="Y57" s="381">
        <v>1136</v>
      </c>
      <c r="Z57" s="381">
        <v>585</v>
      </c>
      <c r="AA57" s="381">
        <v>551</v>
      </c>
      <c r="AB57" s="382">
        <v>622288.64000000001</v>
      </c>
      <c r="AC57" s="381">
        <v>1044</v>
      </c>
      <c r="AD57" s="381">
        <v>535</v>
      </c>
      <c r="AE57" s="381">
        <v>509</v>
      </c>
      <c r="AF57" s="382">
        <v>613088.52</v>
      </c>
      <c r="AG57" s="381">
        <v>983</v>
      </c>
      <c r="AH57" s="381">
        <v>494</v>
      </c>
      <c r="AI57" s="381">
        <v>489</v>
      </c>
      <c r="AJ57" s="382">
        <v>569425.68000000005</v>
      </c>
      <c r="AK57" s="381">
        <v>1108</v>
      </c>
      <c r="AL57" s="381">
        <v>536</v>
      </c>
      <c r="AM57" s="381">
        <v>572</v>
      </c>
      <c r="AN57" s="387">
        <v>662800</v>
      </c>
      <c r="AO57" s="386">
        <f t="shared" si="0"/>
        <v>1223</v>
      </c>
      <c r="AP57" s="386">
        <v>635</v>
      </c>
      <c r="AQ57" s="386">
        <v>588</v>
      </c>
      <c r="AR57" s="387">
        <v>729850</v>
      </c>
      <c r="AS57" s="386">
        <f t="shared" si="1"/>
        <v>1223</v>
      </c>
      <c r="AT57" s="386">
        <v>625</v>
      </c>
      <c r="AU57" s="386">
        <v>598</v>
      </c>
      <c r="AV57" s="388">
        <f t="shared" si="2"/>
        <v>5231915.68</v>
      </c>
    </row>
    <row r="58" spans="2:48" s="383" customFormat="1" ht="15.75" customHeight="1" x14ac:dyDescent="0.2">
      <c r="B58" s="384" t="s">
        <v>264</v>
      </c>
      <c r="C58" s="384" t="s">
        <v>316</v>
      </c>
      <c r="D58" s="374"/>
      <c r="E58" s="374"/>
      <c r="F58" s="374"/>
      <c r="G58" s="374"/>
      <c r="H58" s="376"/>
      <c r="I58" s="376"/>
      <c r="J58" s="376"/>
      <c r="K58" s="376"/>
      <c r="L58" s="376">
        <v>136000</v>
      </c>
      <c r="M58" s="377">
        <v>413</v>
      </c>
      <c r="N58" s="377">
        <v>208</v>
      </c>
      <c r="O58" s="377">
        <v>205</v>
      </c>
      <c r="P58" s="378">
        <v>311700</v>
      </c>
      <c r="Q58" s="379">
        <v>565</v>
      </c>
      <c r="R58" s="379">
        <v>299</v>
      </c>
      <c r="S58" s="379">
        <v>266</v>
      </c>
      <c r="T58" s="380">
        <v>336100</v>
      </c>
      <c r="U58" s="381">
        <v>571</v>
      </c>
      <c r="V58" s="381">
        <v>294</v>
      </c>
      <c r="W58" s="381">
        <v>277</v>
      </c>
      <c r="X58" s="382">
        <v>336234.4</v>
      </c>
      <c r="Y58" s="381">
        <v>599</v>
      </c>
      <c r="Z58" s="381">
        <v>300</v>
      </c>
      <c r="AA58" s="381">
        <v>299</v>
      </c>
      <c r="AB58" s="382">
        <v>336503.4</v>
      </c>
      <c r="AC58" s="381">
        <v>563</v>
      </c>
      <c r="AD58" s="381">
        <v>285</v>
      </c>
      <c r="AE58" s="381">
        <v>278</v>
      </c>
      <c r="AF58" s="382">
        <v>325603.20000000001</v>
      </c>
      <c r="AG58" s="381">
        <v>530</v>
      </c>
      <c r="AH58" s="381">
        <v>266</v>
      </c>
      <c r="AI58" s="381">
        <v>264</v>
      </c>
      <c r="AJ58" s="382">
        <v>303703.2</v>
      </c>
      <c r="AK58" s="381">
        <v>579</v>
      </c>
      <c r="AL58" s="381">
        <v>291</v>
      </c>
      <c r="AM58" s="381">
        <v>288</v>
      </c>
      <c r="AN58" s="387">
        <v>341002.8</v>
      </c>
      <c r="AO58" s="386">
        <f t="shared" si="0"/>
        <v>566</v>
      </c>
      <c r="AP58" s="386">
        <v>288</v>
      </c>
      <c r="AQ58" s="386">
        <v>278</v>
      </c>
      <c r="AR58" s="387">
        <v>347986</v>
      </c>
      <c r="AS58" s="386">
        <f t="shared" si="1"/>
        <v>625</v>
      </c>
      <c r="AT58" s="386">
        <v>312</v>
      </c>
      <c r="AU58" s="386">
        <v>313</v>
      </c>
      <c r="AV58" s="388">
        <f t="shared" si="2"/>
        <v>2774833</v>
      </c>
    </row>
    <row r="59" spans="2:48" s="383" customFormat="1" ht="15.75" customHeight="1" x14ac:dyDescent="0.2">
      <c r="B59" s="384" t="s">
        <v>282</v>
      </c>
      <c r="C59" s="384" t="s">
        <v>317</v>
      </c>
      <c r="D59" s="374"/>
      <c r="E59" s="374"/>
      <c r="F59" s="374"/>
      <c r="G59" s="374"/>
      <c r="H59" s="376"/>
      <c r="I59" s="376"/>
      <c r="J59" s="376"/>
      <c r="K59" s="376"/>
      <c r="L59" s="376">
        <v>202750</v>
      </c>
      <c r="M59" s="377">
        <v>745</v>
      </c>
      <c r="N59" s="377">
        <v>396</v>
      </c>
      <c r="O59" s="377">
        <v>349</v>
      </c>
      <c r="P59" s="378">
        <v>531200</v>
      </c>
      <c r="Q59" s="379">
        <v>972</v>
      </c>
      <c r="R59" s="379">
        <v>531</v>
      </c>
      <c r="S59" s="379">
        <v>441</v>
      </c>
      <c r="T59" s="380">
        <v>592190</v>
      </c>
      <c r="U59" s="381">
        <v>1018</v>
      </c>
      <c r="V59" s="381">
        <v>550</v>
      </c>
      <c r="W59" s="381">
        <v>468</v>
      </c>
      <c r="X59" s="382">
        <v>599663</v>
      </c>
      <c r="Y59" s="381">
        <v>1054</v>
      </c>
      <c r="Z59" s="381">
        <v>570</v>
      </c>
      <c r="AA59" s="381">
        <v>484</v>
      </c>
      <c r="AB59" s="382">
        <v>592700.4</v>
      </c>
      <c r="AC59" s="381">
        <v>975</v>
      </c>
      <c r="AD59" s="381">
        <v>530</v>
      </c>
      <c r="AE59" s="381">
        <v>445</v>
      </c>
      <c r="AF59" s="382">
        <v>560797.24</v>
      </c>
      <c r="AG59" s="381">
        <v>910</v>
      </c>
      <c r="AH59" s="381">
        <v>502</v>
      </c>
      <c r="AI59" s="381">
        <v>408</v>
      </c>
      <c r="AJ59" s="382">
        <v>518447.04</v>
      </c>
      <c r="AK59" s="381">
        <v>1006</v>
      </c>
      <c r="AL59" s="381">
        <v>478</v>
      </c>
      <c r="AM59" s="381">
        <v>528</v>
      </c>
      <c r="AN59" s="387">
        <v>587446.36</v>
      </c>
      <c r="AO59" s="386">
        <f t="shared" si="0"/>
        <v>997</v>
      </c>
      <c r="AP59" s="386">
        <v>474</v>
      </c>
      <c r="AQ59" s="386">
        <v>523</v>
      </c>
      <c r="AR59" s="387">
        <v>588797.04</v>
      </c>
      <c r="AS59" s="386">
        <f t="shared" si="1"/>
        <v>977</v>
      </c>
      <c r="AT59" s="386">
        <v>471</v>
      </c>
      <c r="AU59" s="386">
        <v>506</v>
      </c>
      <c r="AV59" s="388">
        <f t="shared" si="2"/>
        <v>4773991.08</v>
      </c>
    </row>
    <row r="60" spans="2:48" s="383" customFormat="1" ht="15.75" customHeight="1" x14ac:dyDescent="0.2">
      <c r="B60" s="384" t="s">
        <v>318</v>
      </c>
      <c r="C60" s="384" t="s">
        <v>319</v>
      </c>
      <c r="D60" s="374"/>
      <c r="E60" s="374"/>
      <c r="F60" s="374"/>
      <c r="G60" s="374"/>
      <c r="H60" s="376"/>
      <c r="I60" s="376"/>
      <c r="J60" s="376"/>
      <c r="K60" s="376"/>
      <c r="L60" s="376">
        <v>128500</v>
      </c>
      <c r="M60" s="377">
        <v>396</v>
      </c>
      <c r="N60" s="377">
        <v>149</v>
      </c>
      <c r="O60" s="377">
        <v>247</v>
      </c>
      <c r="P60" s="378">
        <v>265400</v>
      </c>
      <c r="Q60" s="379">
        <v>456</v>
      </c>
      <c r="R60" s="379">
        <v>177</v>
      </c>
      <c r="S60" s="379">
        <v>279</v>
      </c>
      <c r="T60" s="380">
        <v>273100</v>
      </c>
      <c r="U60" s="381">
        <v>475</v>
      </c>
      <c r="V60" s="381">
        <v>177</v>
      </c>
      <c r="W60" s="381">
        <v>298</v>
      </c>
      <c r="X60" s="382">
        <v>269725.68</v>
      </c>
      <c r="Y60" s="381">
        <v>492</v>
      </c>
      <c r="Z60" s="381">
        <v>185</v>
      </c>
      <c r="AA60" s="381">
        <v>307</v>
      </c>
      <c r="AB60" s="382">
        <v>274177.68</v>
      </c>
      <c r="AC60" s="381">
        <v>463</v>
      </c>
      <c r="AD60" s="381">
        <v>173</v>
      </c>
      <c r="AE60" s="381">
        <v>290</v>
      </c>
      <c r="AF60" s="382">
        <v>264577.24</v>
      </c>
      <c r="AG60" s="381">
        <v>432</v>
      </c>
      <c r="AH60" s="381">
        <v>163</v>
      </c>
      <c r="AI60" s="381">
        <v>269</v>
      </c>
      <c r="AJ60" s="382">
        <v>254027.04</v>
      </c>
      <c r="AK60" s="381">
        <v>489</v>
      </c>
      <c r="AL60" s="381">
        <v>288</v>
      </c>
      <c r="AM60" s="381">
        <v>201</v>
      </c>
      <c r="AN60" s="387">
        <v>292138.52</v>
      </c>
      <c r="AO60" s="386">
        <f t="shared" si="0"/>
        <v>495</v>
      </c>
      <c r="AP60" s="386">
        <v>293</v>
      </c>
      <c r="AQ60" s="386">
        <v>202</v>
      </c>
      <c r="AR60" s="387">
        <v>298525.68</v>
      </c>
      <c r="AS60" s="386">
        <f t="shared" si="1"/>
        <v>520</v>
      </c>
      <c r="AT60" s="386">
        <v>298</v>
      </c>
      <c r="AU60" s="386">
        <v>222</v>
      </c>
      <c r="AV60" s="388">
        <f t="shared" si="2"/>
        <v>2320171.84</v>
      </c>
    </row>
    <row r="61" spans="2:48" s="383" customFormat="1" ht="15.75" customHeight="1" x14ac:dyDescent="0.2">
      <c r="B61" s="384" t="s">
        <v>262</v>
      </c>
      <c r="C61" s="384" t="s">
        <v>320</v>
      </c>
      <c r="D61" s="374"/>
      <c r="E61" s="374"/>
      <c r="F61" s="374"/>
      <c r="G61" s="374"/>
      <c r="H61" s="376"/>
      <c r="I61" s="376"/>
      <c r="J61" s="376"/>
      <c r="K61" s="376"/>
      <c r="L61" s="376">
        <v>31550</v>
      </c>
      <c r="M61" s="377">
        <v>112</v>
      </c>
      <c r="N61" s="377">
        <v>56</v>
      </c>
      <c r="O61" s="377">
        <v>56</v>
      </c>
      <c r="P61" s="378">
        <v>87600</v>
      </c>
      <c r="Q61" s="379">
        <v>169</v>
      </c>
      <c r="R61" s="379">
        <v>88</v>
      </c>
      <c r="S61" s="379">
        <v>81</v>
      </c>
      <c r="T61" s="380">
        <v>98600</v>
      </c>
      <c r="U61" s="381">
        <v>171</v>
      </c>
      <c r="V61" s="381">
        <v>88</v>
      </c>
      <c r="W61" s="381">
        <v>83</v>
      </c>
      <c r="X61" s="382">
        <v>91400</v>
      </c>
      <c r="Y61" s="381">
        <v>151</v>
      </c>
      <c r="Z61" s="381">
        <v>74</v>
      </c>
      <c r="AA61" s="381">
        <v>77</v>
      </c>
      <c r="AB61" s="382">
        <v>85400</v>
      </c>
      <c r="AC61" s="381">
        <v>144</v>
      </c>
      <c r="AD61" s="381">
        <v>71</v>
      </c>
      <c r="AE61" s="381">
        <v>73</v>
      </c>
      <c r="AF61" s="382">
        <v>83600</v>
      </c>
      <c r="AG61" s="381">
        <v>138</v>
      </c>
      <c r="AH61" s="381">
        <v>67</v>
      </c>
      <c r="AI61" s="381">
        <v>71</v>
      </c>
      <c r="AJ61" s="382">
        <v>81050</v>
      </c>
      <c r="AK61" s="381">
        <v>139</v>
      </c>
      <c r="AL61" s="381">
        <v>66</v>
      </c>
      <c r="AM61" s="381">
        <v>73</v>
      </c>
      <c r="AN61" s="387">
        <v>81500</v>
      </c>
      <c r="AO61" s="386">
        <f t="shared" si="0"/>
        <v>143</v>
      </c>
      <c r="AP61" s="386">
        <v>73</v>
      </c>
      <c r="AQ61" s="386">
        <v>70</v>
      </c>
      <c r="AR61" s="387">
        <v>83250</v>
      </c>
      <c r="AS61" s="386">
        <f t="shared" si="1"/>
        <v>137</v>
      </c>
      <c r="AT61" s="386">
        <v>74</v>
      </c>
      <c r="AU61" s="386">
        <v>63</v>
      </c>
      <c r="AV61" s="388">
        <f t="shared" si="2"/>
        <v>723950</v>
      </c>
    </row>
    <row r="62" spans="2:48" s="383" customFormat="1" ht="15.75" customHeight="1" x14ac:dyDescent="0.2">
      <c r="B62" s="384" t="s">
        <v>262</v>
      </c>
      <c r="C62" s="384" t="s">
        <v>321</v>
      </c>
      <c r="D62" s="374"/>
      <c r="E62" s="374"/>
      <c r="F62" s="374"/>
      <c r="G62" s="374"/>
      <c r="H62" s="376"/>
      <c r="I62" s="376"/>
      <c r="J62" s="376"/>
      <c r="K62" s="376"/>
      <c r="L62" s="376">
        <v>105000</v>
      </c>
      <c r="M62" s="377">
        <v>303</v>
      </c>
      <c r="N62" s="377">
        <v>147</v>
      </c>
      <c r="O62" s="377">
        <v>156</v>
      </c>
      <c r="P62" s="378">
        <v>216700</v>
      </c>
      <c r="Q62" s="379">
        <v>454</v>
      </c>
      <c r="R62" s="379">
        <v>218</v>
      </c>
      <c r="S62" s="379">
        <v>236</v>
      </c>
      <c r="T62" s="380">
        <v>260400</v>
      </c>
      <c r="U62" s="381">
        <v>447</v>
      </c>
      <c r="V62" s="381">
        <v>209</v>
      </c>
      <c r="W62" s="381">
        <v>238</v>
      </c>
      <c r="X62" s="382">
        <v>250400</v>
      </c>
      <c r="Y62" s="381">
        <v>440</v>
      </c>
      <c r="Z62" s="381">
        <v>208</v>
      </c>
      <c r="AA62" s="381">
        <v>232</v>
      </c>
      <c r="AB62" s="382">
        <v>242600</v>
      </c>
      <c r="AC62" s="381">
        <v>416</v>
      </c>
      <c r="AD62" s="381">
        <v>201</v>
      </c>
      <c r="AE62" s="381">
        <v>215</v>
      </c>
      <c r="AF62" s="382">
        <v>242000</v>
      </c>
      <c r="AG62" s="381">
        <v>390</v>
      </c>
      <c r="AH62" s="381">
        <v>191</v>
      </c>
      <c r="AI62" s="381">
        <v>199</v>
      </c>
      <c r="AJ62" s="382">
        <v>225500</v>
      </c>
      <c r="AK62" s="381">
        <v>435</v>
      </c>
      <c r="AL62" s="381">
        <v>207</v>
      </c>
      <c r="AM62" s="381">
        <v>228</v>
      </c>
      <c r="AN62" s="387">
        <v>260450</v>
      </c>
      <c r="AO62" s="386">
        <f t="shared" si="0"/>
        <v>465</v>
      </c>
      <c r="AP62" s="386">
        <v>250</v>
      </c>
      <c r="AQ62" s="386">
        <v>215</v>
      </c>
      <c r="AR62" s="387">
        <v>274450</v>
      </c>
      <c r="AS62" s="386">
        <f t="shared" si="1"/>
        <v>455</v>
      </c>
      <c r="AT62" s="386">
        <v>246</v>
      </c>
      <c r="AU62" s="386">
        <v>209</v>
      </c>
      <c r="AV62" s="388">
        <f t="shared" si="2"/>
        <v>2077500</v>
      </c>
    </row>
    <row r="63" spans="2:48" s="383" customFormat="1" ht="15.75" customHeight="1" x14ac:dyDescent="0.2">
      <c r="B63" s="384" t="s">
        <v>262</v>
      </c>
      <c r="C63" s="384" t="s">
        <v>386</v>
      </c>
      <c r="D63" s="374"/>
      <c r="E63" s="374"/>
      <c r="F63" s="374"/>
      <c r="G63" s="374"/>
      <c r="H63" s="376"/>
      <c r="I63" s="376"/>
      <c r="J63" s="376"/>
      <c r="K63" s="376"/>
      <c r="L63" s="376">
        <v>34750</v>
      </c>
      <c r="M63" s="377">
        <v>125</v>
      </c>
      <c r="N63" s="377">
        <v>72</v>
      </c>
      <c r="O63" s="377">
        <v>53</v>
      </c>
      <c r="P63" s="378">
        <v>63500</v>
      </c>
      <c r="Q63" s="379">
        <v>135</v>
      </c>
      <c r="R63" s="379">
        <v>77</v>
      </c>
      <c r="S63" s="379">
        <v>58</v>
      </c>
      <c r="T63" s="380">
        <v>91800</v>
      </c>
      <c r="U63" s="381">
        <v>132</v>
      </c>
      <c r="V63" s="381">
        <v>74</v>
      </c>
      <c r="W63" s="381">
        <v>58</v>
      </c>
      <c r="X63" s="382">
        <v>76800</v>
      </c>
      <c r="Y63" s="381">
        <v>134</v>
      </c>
      <c r="Z63" s="381">
        <v>77</v>
      </c>
      <c r="AA63" s="381">
        <v>57</v>
      </c>
      <c r="AB63" s="382">
        <v>74600</v>
      </c>
      <c r="AC63" s="381">
        <v>126</v>
      </c>
      <c r="AD63" s="381">
        <v>70</v>
      </c>
      <c r="AE63" s="381">
        <v>56</v>
      </c>
      <c r="AF63" s="382">
        <v>69400</v>
      </c>
      <c r="AG63" s="381">
        <v>115</v>
      </c>
      <c r="AH63" s="381">
        <v>66</v>
      </c>
      <c r="AI63" s="381">
        <v>49</v>
      </c>
      <c r="AJ63" s="382">
        <v>67650</v>
      </c>
      <c r="AK63" s="381">
        <v>122</v>
      </c>
      <c r="AL63" s="381">
        <v>51</v>
      </c>
      <c r="AM63" s="381">
        <v>71</v>
      </c>
      <c r="AN63" s="387">
        <v>66300</v>
      </c>
      <c r="AO63" s="386">
        <f t="shared" si="0"/>
        <v>116</v>
      </c>
      <c r="AP63" s="386">
        <v>50</v>
      </c>
      <c r="AQ63" s="386">
        <v>66</v>
      </c>
      <c r="AR63" s="387">
        <v>67900</v>
      </c>
      <c r="AS63" s="386">
        <f t="shared" si="1"/>
        <v>113</v>
      </c>
      <c r="AT63" s="386">
        <v>48</v>
      </c>
      <c r="AU63" s="386">
        <v>65</v>
      </c>
      <c r="AV63" s="388">
        <f t="shared" si="2"/>
        <v>612700</v>
      </c>
    </row>
    <row r="64" spans="2:48" s="383" customFormat="1" ht="15.75" customHeight="1" x14ac:dyDescent="0.2">
      <c r="B64" s="384" t="s">
        <v>262</v>
      </c>
      <c r="C64" s="384" t="s">
        <v>323</v>
      </c>
      <c r="D64" s="374"/>
      <c r="E64" s="374"/>
      <c r="F64" s="374"/>
      <c r="G64" s="374"/>
      <c r="H64" s="376"/>
      <c r="I64" s="376"/>
      <c r="J64" s="376"/>
      <c r="K64" s="376"/>
      <c r="L64" s="376">
        <v>47600</v>
      </c>
      <c r="M64" s="377">
        <v>143</v>
      </c>
      <c r="N64" s="377">
        <v>64</v>
      </c>
      <c r="O64" s="377">
        <v>79</v>
      </c>
      <c r="P64" s="378">
        <v>73300</v>
      </c>
      <c r="Q64" s="379">
        <v>153</v>
      </c>
      <c r="R64" s="379">
        <v>72</v>
      </c>
      <c r="S64" s="379">
        <v>81</v>
      </c>
      <c r="T64" s="380">
        <v>105300</v>
      </c>
      <c r="U64" s="381">
        <v>152</v>
      </c>
      <c r="V64" s="381">
        <v>67</v>
      </c>
      <c r="W64" s="381">
        <v>85</v>
      </c>
      <c r="X64" s="382">
        <v>84000</v>
      </c>
      <c r="Y64" s="381">
        <v>149</v>
      </c>
      <c r="Z64" s="381">
        <v>63</v>
      </c>
      <c r="AA64" s="381">
        <v>86</v>
      </c>
      <c r="AB64" s="382">
        <v>78800</v>
      </c>
      <c r="AC64" s="381">
        <v>131</v>
      </c>
      <c r="AD64" s="381">
        <v>55</v>
      </c>
      <c r="AE64" s="381">
        <v>76</v>
      </c>
      <c r="AF64" s="382">
        <v>75900</v>
      </c>
      <c r="AG64" s="381">
        <v>125</v>
      </c>
      <c r="AH64" s="381">
        <v>52</v>
      </c>
      <c r="AI64" s="381">
        <v>73</v>
      </c>
      <c r="AJ64" s="382">
        <v>74300</v>
      </c>
      <c r="AK64" s="381">
        <v>136</v>
      </c>
      <c r="AL64" s="381">
        <v>52</v>
      </c>
      <c r="AM64" s="381">
        <v>84</v>
      </c>
      <c r="AN64" s="387">
        <v>78300</v>
      </c>
      <c r="AO64" s="386">
        <f t="shared" si="0"/>
        <v>133</v>
      </c>
      <c r="AP64" s="386">
        <v>81</v>
      </c>
      <c r="AQ64" s="386">
        <v>52</v>
      </c>
      <c r="AR64" s="387">
        <v>77200</v>
      </c>
      <c r="AS64" s="386">
        <f t="shared" si="1"/>
        <v>130</v>
      </c>
      <c r="AT64" s="386">
        <v>78</v>
      </c>
      <c r="AU64" s="386">
        <v>52</v>
      </c>
      <c r="AV64" s="388">
        <f t="shared" si="2"/>
        <v>694700</v>
      </c>
    </row>
    <row r="65" spans="2:48" s="383" customFormat="1" ht="15.75" customHeight="1" x14ac:dyDescent="0.2">
      <c r="B65" s="384" t="s">
        <v>266</v>
      </c>
      <c r="C65" s="384" t="s">
        <v>324</v>
      </c>
      <c r="D65" s="374"/>
      <c r="E65" s="374"/>
      <c r="F65" s="374"/>
      <c r="G65" s="374"/>
      <c r="H65" s="376"/>
      <c r="I65" s="376"/>
      <c r="J65" s="376"/>
      <c r="K65" s="376"/>
      <c r="L65" s="376">
        <v>107500</v>
      </c>
      <c r="M65" s="377">
        <v>330</v>
      </c>
      <c r="N65" s="377">
        <v>146</v>
      </c>
      <c r="O65" s="377">
        <v>184</v>
      </c>
      <c r="P65" s="378">
        <v>233200</v>
      </c>
      <c r="Q65" s="379">
        <v>399</v>
      </c>
      <c r="R65" s="379">
        <v>183</v>
      </c>
      <c r="S65" s="379">
        <v>216</v>
      </c>
      <c r="T65" s="380">
        <v>240400</v>
      </c>
      <c r="U65" s="381">
        <v>429</v>
      </c>
      <c r="V65" s="381">
        <v>201</v>
      </c>
      <c r="W65" s="381">
        <v>228</v>
      </c>
      <c r="X65" s="382">
        <v>237800</v>
      </c>
      <c r="Y65" s="381">
        <v>421</v>
      </c>
      <c r="Z65" s="381">
        <v>202</v>
      </c>
      <c r="AA65" s="381">
        <v>219</v>
      </c>
      <c r="AB65" s="382">
        <v>226200</v>
      </c>
      <c r="AC65" s="381">
        <v>381</v>
      </c>
      <c r="AD65" s="381">
        <v>184</v>
      </c>
      <c r="AE65" s="381">
        <v>197</v>
      </c>
      <c r="AF65" s="382">
        <v>220500</v>
      </c>
      <c r="AG65" s="381">
        <v>356</v>
      </c>
      <c r="AH65" s="381">
        <v>174</v>
      </c>
      <c r="AI65" s="381">
        <v>182</v>
      </c>
      <c r="AJ65" s="382">
        <v>211327.33</v>
      </c>
      <c r="AK65" s="381">
        <v>416</v>
      </c>
      <c r="AL65" s="381">
        <v>205</v>
      </c>
      <c r="AM65" s="381">
        <v>211</v>
      </c>
      <c r="AN65" s="387">
        <v>243427.64</v>
      </c>
      <c r="AO65" s="386">
        <f t="shared" si="0"/>
        <v>392</v>
      </c>
      <c r="AP65" s="386">
        <v>192</v>
      </c>
      <c r="AQ65" s="386">
        <v>200</v>
      </c>
      <c r="AR65" s="387">
        <v>241427.96000000002</v>
      </c>
      <c r="AS65" s="386">
        <f t="shared" si="1"/>
        <v>408</v>
      </c>
      <c r="AT65" s="386">
        <v>216</v>
      </c>
      <c r="AU65" s="386">
        <v>192</v>
      </c>
      <c r="AV65" s="388">
        <f t="shared" si="2"/>
        <v>1961782.9300000002</v>
      </c>
    </row>
    <row r="66" spans="2:48" s="383" customFormat="1" ht="15.75" customHeight="1" x14ac:dyDescent="0.2">
      <c r="B66" s="384" t="s">
        <v>305</v>
      </c>
      <c r="C66" s="384" t="s">
        <v>325</v>
      </c>
      <c r="D66" s="374"/>
      <c r="E66" s="374"/>
      <c r="F66" s="374"/>
      <c r="G66" s="374"/>
      <c r="H66" s="376"/>
      <c r="I66" s="376"/>
      <c r="J66" s="376"/>
      <c r="K66" s="376"/>
      <c r="L66" s="376">
        <v>99850</v>
      </c>
      <c r="M66" s="377">
        <v>295</v>
      </c>
      <c r="N66" s="377">
        <v>151</v>
      </c>
      <c r="O66" s="377">
        <v>144</v>
      </c>
      <c r="P66" s="378">
        <v>136200</v>
      </c>
      <c r="Q66" s="379">
        <v>268</v>
      </c>
      <c r="R66" s="379">
        <v>139</v>
      </c>
      <c r="S66" s="379">
        <v>129</v>
      </c>
      <c r="T66" s="380">
        <v>243300</v>
      </c>
      <c r="U66" s="381">
        <v>366</v>
      </c>
      <c r="V66" s="381">
        <v>194</v>
      </c>
      <c r="W66" s="381">
        <v>172</v>
      </c>
      <c r="X66" s="382">
        <v>220800</v>
      </c>
      <c r="Y66" s="381">
        <v>380</v>
      </c>
      <c r="Z66" s="381">
        <v>199</v>
      </c>
      <c r="AA66" s="381">
        <v>181</v>
      </c>
      <c r="AB66" s="382">
        <v>231725.84</v>
      </c>
      <c r="AC66" s="381">
        <v>386</v>
      </c>
      <c r="AD66" s="381">
        <v>203</v>
      </c>
      <c r="AE66" s="381">
        <v>183</v>
      </c>
      <c r="AF66" s="382">
        <v>218288.52</v>
      </c>
      <c r="AG66" s="381">
        <v>354</v>
      </c>
      <c r="AH66" s="381">
        <v>186</v>
      </c>
      <c r="AI66" s="381">
        <v>168</v>
      </c>
      <c r="AJ66" s="382">
        <v>199988.52</v>
      </c>
      <c r="AK66" s="381">
        <v>332</v>
      </c>
      <c r="AL66" s="381">
        <v>175</v>
      </c>
      <c r="AM66" s="381">
        <v>157</v>
      </c>
      <c r="AN66" s="387">
        <v>196088.52</v>
      </c>
      <c r="AO66" s="386">
        <f t="shared" si="0"/>
        <v>392</v>
      </c>
      <c r="AP66" s="386">
        <v>186</v>
      </c>
      <c r="AQ66" s="386">
        <v>206</v>
      </c>
      <c r="AR66" s="387">
        <v>226988.52</v>
      </c>
      <c r="AS66" s="386">
        <f t="shared" si="1"/>
        <v>381</v>
      </c>
      <c r="AT66" s="386">
        <v>185</v>
      </c>
      <c r="AU66" s="386">
        <v>196</v>
      </c>
      <c r="AV66" s="388">
        <f t="shared" si="2"/>
        <v>1773229.92</v>
      </c>
    </row>
    <row r="67" spans="2:48" s="383" customFormat="1" ht="15.75" customHeight="1" x14ac:dyDescent="0.2">
      <c r="B67" s="384" t="s">
        <v>264</v>
      </c>
      <c r="C67" s="384" t="s">
        <v>326</v>
      </c>
      <c r="D67" s="374"/>
      <c r="E67" s="374"/>
      <c r="F67" s="374"/>
      <c r="G67" s="374"/>
      <c r="H67" s="376"/>
      <c r="I67" s="376"/>
      <c r="J67" s="376"/>
      <c r="K67" s="376"/>
      <c r="L67" s="376">
        <v>84750</v>
      </c>
      <c r="M67" s="377">
        <v>265</v>
      </c>
      <c r="N67" s="377">
        <v>134</v>
      </c>
      <c r="O67" s="377">
        <v>131</v>
      </c>
      <c r="P67" s="378">
        <v>185250</v>
      </c>
      <c r="Q67" s="379">
        <v>308</v>
      </c>
      <c r="R67" s="379">
        <v>153</v>
      </c>
      <c r="S67" s="379">
        <v>155</v>
      </c>
      <c r="T67" s="380">
        <v>191600</v>
      </c>
      <c r="U67" s="381">
        <v>326</v>
      </c>
      <c r="V67" s="381">
        <v>159</v>
      </c>
      <c r="W67" s="381">
        <v>167</v>
      </c>
      <c r="X67" s="382">
        <v>190600</v>
      </c>
      <c r="Y67" s="381">
        <v>338</v>
      </c>
      <c r="Z67" s="381">
        <v>163</v>
      </c>
      <c r="AA67" s="381">
        <v>175</v>
      </c>
      <c r="AB67" s="382">
        <v>194500</v>
      </c>
      <c r="AC67" s="381">
        <v>331</v>
      </c>
      <c r="AD67" s="381">
        <v>161</v>
      </c>
      <c r="AE67" s="381">
        <v>170</v>
      </c>
      <c r="AF67" s="382">
        <v>190100</v>
      </c>
      <c r="AG67" s="381">
        <v>313</v>
      </c>
      <c r="AH67" s="381">
        <v>153</v>
      </c>
      <c r="AI67" s="381">
        <v>160</v>
      </c>
      <c r="AJ67" s="382">
        <v>184800</v>
      </c>
      <c r="AK67" s="381">
        <v>353</v>
      </c>
      <c r="AL67" s="381">
        <v>171</v>
      </c>
      <c r="AM67" s="381">
        <v>182</v>
      </c>
      <c r="AN67" s="387">
        <v>210450</v>
      </c>
      <c r="AO67" s="386">
        <f t="shared" si="0"/>
        <v>411</v>
      </c>
      <c r="AP67" s="386">
        <v>209</v>
      </c>
      <c r="AQ67" s="386">
        <v>202</v>
      </c>
      <c r="AR67" s="387">
        <v>242600</v>
      </c>
      <c r="AS67" s="386">
        <f t="shared" si="1"/>
        <v>403</v>
      </c>
      <c r="AT67" s="386">
        <v>203</v>
      </c>
      <c r="AU67" s="386">
        <v>200</v>
      </c>
      <c r="AV67" s="388">
        <f t="shared" si="2"/>
        <v>1674650</v>
      </c>
    </row>
    <row r="68" spans="2:48" s="383" customFormat="1" ht="15.75" customHeight="1" x14ac:dyDescent="0.2">
      <c r="B68" s="384" t="s">
        <v>272</v>
      </c>
      <c r="C68" s="384" t="s">
        <v>327</v>
      </c>
      <c r="D68" s="374"/>
      <c r="E68" s="374"/>
      <c r="F68" s="374"/>
      <c r="G68" s="374"/>
      <c r="H68" s="376"/>
      <c r="I68" s="376"/>
      <c r="J68" s="376"/>
      <c r="K68" s="376"/>
      <c r="L68" s="376">
        <v>27100</v>
      </c>
      <c r="M68" s="377">
        <v>80</v>
      </c>
      <c r="N68" s="377">
        <v>38</v>
      </c>
      <c r="O68" s="377">
        <v>42</v>
      </c>
      <c r="P68" s="378">
        <v>55100</v>
      </c>
      <c r="Q68" s="379">
        <v>93</v>
      </c>
      <c r="R68" s="379">
        <v>43</v>
      </c>
      <c r="S68" s="379">
        <v>50</v>
      </c>
      <c r="T68" s="380">
        <v>60000</v>
      </c>
      <c r="U68" s="381">
        <v>101</v>
      </c>
      <c r="V68" s="381">
        <v>49</v>
      </c>
      <c r="W68" s="381">
        <v>52</v>
      </c>
      <c r="X68" s="382">
        <v>54000</v>
      </c>
      <c r="Y68" s="381">
        <v>93</v>
      </c>
      <c r="Z68" s="381">
        <v>45</v>
      </c>
      <c r="AA68" s="381">
        <v>48</v>
      </c>
      <c r="AB68" s="382">
        <v>51200</v>
      </c>
      <c r="AC68" s="381">
        <v>88</v>
      </c>
      <c r="AD68" s="381">
        <v>42</v>
      </c>
      <c r="AE68" s="381">
        <v>46</v>
      </c>
      <c r="AF68" s="382">
        <v>51300</v>
      </c>
      <c r="AG68" s="381">
        <v>81</v>
      </c>
      <c r="AH68" s="381">
        <v>37</v>
      </c>
      <c r="AI68" s="381">
        <v>44</v>
      </c>
      <c r="AJ68" s="382">
        <v>46100</v>
      </c>
      <c r="AK68" s="381">
        <v>88</v>
      </c>
      <c r="AL68" s="381">
        <v>42</v>
      </c>
      <c r="AM68" s="381">
        <v>46</v>
      </c>
      <c r="AN68" s="387">
        <v>55900</v>
      </c>
      <c r="AO68" s="386">
        <f t="shared" si="0"/>
        <v>82</v>
      </c>
      <c r="AP68" s="386">
        <v>39</v>
      </c>
      <c r="AQ68" s="386">
        <v>43</v>
      </c>
      <c r="AR68" s="387">
        <v>45750</v>
      </c>
      <c r="AS68" s="386">
        <f t="shared" si="1"/>
        <v>77</v>
      </c>
      <c r="AT68" s="386">
        <v>41</v>
      </c>
      <c r="AU68" s="386">
        <v>36</v>
      </c>
      <c r="AV68" s="388">
        <f t="shared" si="2"/>
        <v>446450</v>
      </c>
    </row>
    <row r="69" spans="2:48" s="383" customFormat="1" ht="15.75" customHeight="1" x14ac:dyDescent="0.2">
      <c r="B69" s="384" t="s">
        <v>262</v>
      </c>
      <c r="C69" s="384" t="s">
        <v>328</v>
      </c>
      <c r="D69" s="374"/>
      <c r="E69" s="374"/>
      <c r="F69" s="374"/>
      <c r="G69" s="374"/>
      <c r="H69" s="376"/>
      <c r="I69" s="376"/>
      <c r="J69" s="376"/>
      <c r="K69" s="376"/>
      <c r="L69" s="376"/>
      <c r="M69" s="376"/>
      <c r="N69" s="376"/>
      <c r="O69" s="376"/>
      <c r="P69" s="378">
        <v>9400</v>
      </c>
      <c r="Q69" s="379">
        <v>195</v>
      </c>
      <c r="R69" s="379">
        <v>103</v>
      </c>
      <c r="S69" s="379">
        <v>92</v>
      </c>
      <c r="T69" s="380">
        <v>133400</v>
      </c>
      <c r="U69" s="381">
        <v>199</v>
      </c>
      <c r="V69" s="381">
        <v>103</v>
      </c>
      <c r="W69" s="381">
        <v>96</v>
      </c>
      <c r="X69" s="382">
        <v>123600</v>
      </c>
      <c r="Y69" s="381">
        <v>246</v>
      </c>
      <c r="Z69" s="381">
        <v>122</v>
      </c>
      <c r="AA69" s="381">
        <v>124</v>
      </c>
      <c r="AB69" s="382">
        <v>131100</v>
      </c>
      <c r="AC69" s="381">
        <v>219</v>
      </c>
      <c r="AD69" s="381">
        <v>105</v>
      </c>
      <c r="AE69" s="381">
        <v>114</v>
      </c>
      <c r="AF69" s="382">
        <v>127200</v>
      </c>
      <c r="AG69" s="381">
        <v>207</v>
      </c>
      <c r="AH69" s="381">
        <v>98</v>
      </c>
      <c r="AI69" s="381">
        <v>109</v>
      </c>
      <c r="AJ69" s="382">
        <v>123600</v>
      </c>
      <c r="AK69" s="381">
        <v>250</v>
      </c>
      <c r="AL69" s="381">
        <v>124</v>
      </c>
      <c r="AM69" s="381">
        <v>126</v>
      </c>
      <c r="AN69" s="387">
        <v>147840.04</v>
      </c>
      <c r="AO69" s="386">
        <f t="shared" si="0"/>
        <v>270</v>
      </c>
      <c r="AP69" s="386">
        <v>134</v>
      </c>
      <c r="AQ69" s="386">
        <v>136</v>
      </c>
      <c r="AR69" s="387">
        <v>150593.16</v>
      </c>
      <c r="AS69" s="386">
        <f t="shared" si="1"/>
        <v>249</v>
      </c>
      <c r="AT69" s="386">
        <v>123</v>
      </c>
      <c r="AU69" s="386">
        <v>126</v>
      </c>
      <c r="AV69" s="388">
        <f t="shared" si="2"/>
        <v>946733.2</v>
      </c>
    </row>
    <row r="70" spans="2:48" s="383" customFormat="1" ht="15.75" customHeight="1" x14ac:dyDescent="0.2">
      <c r="B70" s="384" t="s">
        <v>318</v>
      </c>
      <c r="C70" s="384" t="s">
        <v>329</v>
      </c>
      <c r="D70" s="374"/>
      <c r="E70" s="374"/>
      <c r="F70" s="374"/>
      <c r="G70" s="374"/>
      <c r="H70" s="376"/>
      <c r="I70" s="376"/>
      <c r="J70" s="376"/>
      <c r="K70" s="376"/>
      <c r="L70" s="376"/>
      <c r="M70" s="376"/>
      <c r="N70" s="376"/>
      <c r="O70" s="376"/>
      <c r="P70" s="378">
        <v>15250</v>
      </c>
      <c r="Q70" s="379">
        <v>308</v>
      </c>
      <c r="R70" s="379">
        <v>139</v>
      </c>
      <c r="S70" s="379">
        <v>169</v>
      </c>
      <c r="T70" s="380">
        <v>227600</v>
      </c>
      <c r="U70" s="381">
        <v>348</v>
      </c>
      <c r="V70" s="381">
        <v>159</v>
      </c>
      <c r="W70" s="381">
        <v>189</v>
      </c>
      <c r="X70" s="382">
        <v>200188.52</v>
      </c>
      <c r="Y70" s="381">
        <v>372</v>
      </c>
      <c r="Z70" s="381">
        <v>169</v>
      </c>
      <c r="AA70" s="381">
        <v>203</v>
      </c>
      <c r="AB70" s="382">
        <v>207566.52</v>
      </c>
      <c r="AC70" s="381">
        <v>353</v>
      </c>
      <c r="AD70" s="381">
        <v>159</v>
      </c>
      <c r="AE70" s="381">
        <v>194</v>
      </c>
      <c r="AF70" s="382">
        <v>201465.76</v>
      </c>
      <c r="AG70" s="381">
        <v>330</v>
      </c>
      <c r="AH70" s="381">
        <v>148</v>
      </c>
      <c r="AI70" s="381">
        <v>182</v>
      </c>
      <c r="AJ70" s="382">
        <v>189796.88</v>
      </c>
      <c r="AK70" s="381">
        <v>359</v>
      </c>
      <c r="AL70" s="381">
        <v>191</v>
      </c>
      <c r="AM70" s="381">
        <v>168</v>
      </c>
      <c r="AN70" s="387">
        <v>216009.52</v>
      </c>
      <c r="AO70" s="386">
        <f t="shared" si="0"/>
        <v>358</v>
      </c>
      <c r="AP70" s="386">
        <v>192</v>
      </c>
      <c r="AQ70" s="386">
        <v>166</v>
      </c>
      <c r="AR70" s="387">
        <v>211046.68</v>
      </c>
      <c r="AS70" s="386">
        <f t="shared" si="1"/>
        <v>356</v>
      </c>
      <c r="AT70" s="386">
        <v>188</v>
      </c>
      <c r="AU70" s="386">
        <v>168</v>
      </c>
      <c r="AV70" s="388">
        <f t="shared" si="2"/>
        <v>1468923.88</v>
      </c>
    </row>
    <row r="71" spans="2:48" s="383" customFormat="1" ht="15.75" customHeight="1" x14ac:dyDescent="0.2">
      <c r="B71" s="384" t="s">
        <v>290</v>
      </c>
      <c r="C71" s="384" t="s">
        <v>330</v>
      </c>
      <c r="D71" s="374"/>
      <c r="E71" s="374"/>
      <c r="F71" s="374"/>
      <c r="G71" s="374"/>
      <c r="H71" s="376"/>
      <c r="I71" s="376"/>
      <c r="J71" s="376"/>
      <c r="K71" s="376"/>
      <c r="L71" s="376"/>
      <c r="M71" s="376"/>
      <c r="N71" s="376"/>
      <c r="O71" s="376"/>
      <c r="P71" s="378">
        <v>16450</v>
      </c>
      <c r="Q71" s="379">
        <v>340</v>
      </c>
      <c r="R71" s="379">
        <v>171</v>
      </c>
      <c r="S71" s="379">
        <v>169</v>
      </c>
      <c r="T71" s="380">
        <v>239000</v>
      </c>
      <c r="U71" s="381">
        <v>367</v>
      </c>
      <c r="V71" s="381">
        <v>185</v>
      </c>
      <c r="W71" s="381">
        <v>182</v>
      </c>
      <c r="X71" s="382">
        <v>217062.88</v>
      </c>
      <c r="Y71" s="381">
        <v>406</v>
      </c>
      <c r="Z71" s="381">
        <v>214</v>
      </c>
      <c r="AA71" s="381">
        <v>192</v>
      </c>
      <c r="AB71" s="382">
        <v>216927.76</v>
      </c>
      <c r="AC71" s="381">
        <v>364</v>
      </c>
      <c r="AD71" s="381">
        <v>189</v>
      </c>
      <c r="AE71" s="381">
        <v>175</v>
      </c>
      <c r="AF71" s="382">
        <v>208788.64</v>
      </c>
      <c r="AG71" s="381">
        <v>329</v>
      </c>
      <c r="AH71" s="381">
        <v>167</v>
      </c>
      <c r="AI71" s="381">
        <v>162</v>
      </c>
      <c r="AJ71" s="382">
        <v>188588.64</v>
      </c>
      <c r="AK71" s="381">
        <v>362</v>
      </c>
      <c r="AL71" s="381">
        <v>171</v>
      </c>
      <c r="AM71" s="381">
        <v>191</v>
      </c>
      <c r="AN71" s="387">
        <v>217138.64</v>
      </c>
      <c r="AO71" s="386">
        <f t="shared" si="0"/>
        <v>390</v>
      </c>
      <c r="AP71" s="386">
        <v>206</v>
      </c>
      <c r="AQ71" s="386">
        <v>184</v>
      </c>
      <c r="AR71" s="387">
        <v>229938.64</v>
      </c>
      <c r="AS71" s="386">
        <f t="shared" si="1"/>
        <v>368</v>
      </c>
      <c r="AT71" s="386">
        <v>191</v>
      </c>
      <c r="AU71" s="386">
        <v>177</v>
      </c>
      <c r="AV71" s="388">
        <f t="shared" si="2"/>
        <v>1533895.2000000002</v>
      </c>
    </row>
    <row r="72" spans="2:48" s="383" customFormat="1" ht="15.75" customHeight="1" x14ac:dyDescent="0.2">
      <c r="B72" s="384" t="s">
        <v>282</v>
      </c>
      <c r="C72" s="384" t="s">
        <v>331</v>
      </c>
      <c r="D72" s="374"/>
      <c r="E72" s="374"/>
      <c r="F72" s="374"/>
      <c r="G72" s="374"/>
      <c r="H72" s="376"/>
      <c r="I72" s="376"/>
      <c r="J72" s="376"/>
      <c r="K72" s="376"/>
      <c r="L72" s="376"/>
      <c r="M72" s="376"/>
      <c r="N72" s="376"/>
      <c r="O72" s="376"/>
      <c r="P72" s="378">
        <v>15150</v>
      </c>
      <c r="Q72" s="379">
        <v>307</v>
      </c>
      <c r="R72" s="379">
        <v>154</v>
      </c>
      <c r="S72" s="379">
        <v>153</v>
      </c>
      <c r="T72" s="380">
        <v>187300</v>
      </c>
      <c r="U72" s="381">
        <v>338</v>
      </c>
      <c r="V72" s="381">
        <v>168</v>
      </c>
      <c r="W72" s="381">
        <v>170</v>
      </c>
      <c r="X72" s="382">
        <v>195800</v>
      </c>
      <c r="Y72" s="381">
        <v>334</v>
      </c>
      <c r="Z72" s="381">
        <v>165</v>
      </c>
      <c r="AA72" s="381">
        <v>169</v>
      </c>
      <c r="AB72" s="382">
        <v>187800</v>
      </c>
      <c r="AC72" s="381">
        <v>315</v>
      </c>
      <c r="AD72" s="381">
        <v>157</v>
      </c>
      <c r="AE72" s="381">
        <v>158</v>
      </c>
      <c r="AF72" s="382">
        <v>184400</v>
      </c>
      <c r="AG72" s="381">
        <v>294</v>
      </c>
      <c r="AH72" s="381">
        <v>147</v>
      </c>
      <c r="AI72" s="381">
        <v>147</v>
      </c>
      <c r="AJ72" s="382">
        <v>178000</v>
      </c>
      <c r="AK72" s="381">
        <v>415</v>
      </c>
      <c r="AL72" s="381">
        <v>211</v>
      </c>
      <c r="AM72" s="381">
        <v>204</v>
      </c>
      <c r="AN72" s="387">
        <v>245250</v>
      </c>
      <c r="AO72" s="386">
        <f t="shared" si="0"/>
        <v>420</v>
      </c>
      <c r="AP72" s="386">
        <v>216</v>
      </c>
      <c r="AQ72" s="386">
        <v>204</v>
      </c>
      <c r="AR72" s="387">
        <v>252350</v>
      </c>
      <c r="AS72" s="386">
        <f t="shared" si="1"/>
        <v>426</v>
      </c>
      <c r="AT72" s="386">
        <v>220</v>
      </c>
      <c r="AU72" s="386">
        <v>206</v>
      </c>
      <c r="AV72" s="388">
        <f t="shared" si="2"/>
        <v>1446050</v>
      </c>
    </row>
    <row r="73" spans="2:48" s="383" customFormat="1" ht="15.75" customHeight="1" x14ac:dyDescent="0.2">
      <c r="B73" s="384" t="s">
        <v>305</v>
      </c>
      <c r="C73" s="384" t="s">
        <v>332</v>
      </c>
      <c r="D73" s="374"/>
      <c r="E73" s="374"/>
      <c r="F73" s="374"/>
      <c r="G73" s="374"/>
      <c r="H73" s="376"/>
      <c r="I73" s="376"/>
      <c r="J73" s="376"/>
      <c r="K73" s="376"/>
      <c r="L73" s="376"/>
      <c r="M73" s="376"/>
      <c r="N73" s="376"/>
      <c r="O73" s="376"/>
      <c r="P73" s="378">
        <v>19900</v>
      </c>
      <c r="Q73" s="379">
        <v>400</v>
      </c>
      <c r="R73" s="379">
        <v>187</v>
      </c>
      <c r="S73" s="379">
        <v>213</v>
      </c>
      <c r="T73" s="380">
        <v>242400</v>
      </c>
      <c r="U73" s="381">
        <v>429</v>
      </c>
      <c r="V73" s="381">
        <v>198</v>
      </c>
      <c r="W73" s="381">
        <v>231</v>
      </c>
      <c r="X73" s="382">
        <v>241400</v>
      </c>
      <c r="Y73" s="381">
        <v>403</v>
      </c>
      <c r="Z73" s="381">
        <v>183</v>
      </c>
      <c r="AA73" s="381">
        <v>220</v>
      </c>
      <c r="AB73" s="382">
        <v>225800</v>
      </c>
      <c r="AC73" s="381">
        <v>378</v>
      </c>
      <c r="AD73" s="381">
        <v>169</v>
      </c>
      <c r="AE73" s="381">
        <v>209</v>
      </c>
      <c r="AF73" s="382">
        <v>219600</v>
      </c>
      <c r="AG73" s="381">
        <v>350</v>
      </c>
      <c r="AH73" s="381">
        <v>155</v>
      </c>
      <c r="AI73" s="381">
        <v>195</v>
      </c>
      <c r="AJ73" s="382">
        <v>207200</v>
      </c>
      <c r="AK73" s="381">
        <v>419</v>
      </c>
      <c r="AL73" s="381">
        <v>184</v>
      </c>
      <c r="AM73" s="381">
        <v>235</v>
      </c>
      <c r="AN73" s="387">
        <v>258603.64</v>
      </c>
      <c r="AO73" s="386">
        <f t="shared" si="0"/>
        <v>499</v>
      </c>
      <c r="AP73" s="386">
        <v>276</v>
      </c>
      <c r="AQ73" s="386">
        <v>223</v>
      </c>
      <c r="AR73" s="387">
        <v>298060.92</v>
      </c>
      <c r="AS73" s="386">
        <f t="shared" si="1"/>
        <v>510</v>
      </c>
      <c r="AT73" s="386">
        <v>284</v>
      </c>
      <c r="AU73" s="386">
        <v>226</v>
      </c>
      <c r="AV73" s="388">
        <f t="shared" si="2"/>
        <v>1712964.56</v>
      </c>
    </row>
    <row r="74" spans="2:48" s="383" customFormat="1" ht="15.75" customHeight="1" x14ac:dyDescent="0.2">
      <c r="B74" s="384" t="s">
        <v>272</v>
      </c>
      <c r="C74" s="384" t="s">
        <v>333</v>
      </c>
      <c r="D74" s="374"/>
      <c r="E74" s="374"/>
      <c r="F74" s="374"/>
      <c r="G74" s="374"/>
      <c r="H74" s="376"/>
      <c r="I74" s="376"/>
      <c r="J74" s="376"/>
      <c r="K74" s="376"/>
      <c r="L74" s="376"/>
      <c r="M74" s="376"/>
      <c r="N74" s="376"/>
      <c r="O74" s="376"/>
      <c r="P74" s="378">
        <v>17250</v>
      </c>
      <c r="Q74" s="379">
        <v>353</v>
      </c>
      <c r="R74" s="379">
        <v>186</v>
      </c>
      <c r="S74" s="379">
        <v>167</v>
      </c>
      <c r="T74" s="380">
        <v>211400</v>
      </c>
      <c r="U74" s="381">
        <v>365</v>
      </c>
      <c r="V74" s="381">
        <v>188</v>
      </c>
      <c r="W74" s="381">
        <v>177</v>
      </c>
      <c r="X74" s="382">
        <v>204600</v>
      </c>
      <c r="Y74" s="381">
        <v>340</v>
      </c>
      <c r="Z74" s="381">
        <v>176</v>
      </c>
      <c r="AA74" s="381">
        <v>164</v>
      </c>
      <c r="AB74" s="382">
        <v>192400</v>
      </c>
      <c r="AC74" s="381">
        <v>320</v>
      </c>
      <c r="AD74" s="381">
        <v>166</v>
      </c>
      <c r="AE74" s="381">
        <v>154</v>
      </c>
      <c r="AF74" s="382">
        <v>195600</v>
      </c>
      <c r="AG74" s="381">
        <v>294</v>
      </c>
      <c r="AH74" s="381">
        <v>150</v>
      </c>
      <c r="AI74" s="381">
        <v>144</v>
      </c>
      <c r="AJ74" s="382">
        <v>167200</v>
      </c>
      <c r="AK74" s="381">
        <v>351</v>
      </c>
      <c r="AL74" s="381">
        <v>182</v>
      </c>
      <c r="AM74" s="381">
        <v>169</v>
      </c>
      <c r="AN74" s="387">
        <v>201350</v>
      </c>
      <c r="AO74" s="386">
        <f t="shared" si="0"/>
        <v>329</v>
      </c>
      <c r="AP74" s="386">
        <v>171</v>
      </c>
      <c r="AQ74" s="386">
        <v>158</v>
      </c>
      <c r="AR74" s="387">
        <v>193450</v>
      </c>
      <c r="AS74" s="386">
        <f t="shared" si="1"/>
        <v>320</v>
      </c>
      <c r="AT74" s="386">
        <v>159</v>
      </c>
      <c r="AU74" s="386">
        <v>161</v>
      </c>
      <c r="AV74" s="388">
        <f t="shared" si="2"/>
        <v>1383250</v>
      </c>
    </row>
    <row r="75" spans="2:48" s="383" customFormat="1" ht="15.75" customHeight="1" x14ac:dyDescent="0.2">
      <c r="B75" s="384" t="s">
        <v>305</v>
      </c>
      <c r="C75" s="384" t="s">
        <v>334</v>
      </c>
      <c r="D75" s="374"/>
      <c r="E75" s="374"/>
      <c r="F75" s="374"/>
      <c r="G75" s="374"/>
      <c r="H75" s="376"/>
      <c r="I75" s="376"/>
      <c r="J75" s="376"/>
      <c r="K75" s="376"/>
      <c r="L75" s="376"/>
      <c r="M75" s="376"/>
      <c r="N75" s="376"/>
      <c r="O75" s="376"/>
      <c r="P75" s="378">
        <v>14600</v>
      </c>
      <c r="Q75" s="379">
        <v>295</v>
      </c>
      <c r="R75" s="379">
        <v>149</v>
      </c>
      <c r="S75" s="379">
        <v>146</v>
      </c>
      <c r="T75" s="380">
        <v>178900</v>
      </c>
      <c r="U75" s="381">
        <v>312</v>
      </c>
      <c r="V75" s="381">
        <v>152</v>
      </c>
      <c r="W75" s="381">
        <v>160</v>
      </c>
      <c r="X75" s="382">
        <v>184800</v>
      </c>
      <c r="Y75" s="381">
        <v>310</v>
      </c>
      <c r="Z75" s="381">
        <v>147</v>
      </c>
      <c r="AA75" s="381">
        <v>163</v>
      </c>
      <c r="AB75" s="382">
        <v>174600</v>
      </c>
      <c r="AC75" s="381">
        <v>290</v>
      </c>
      <c r="AD75" s="381">
        <v>138</v>
      </c>
      <c r="AE75" s="381">
        <v>152</v>
      </c>
      <c r="AF75" s="382">
        <v>175400</v>
      </c>
      <c r="AG75" s="381">
        <v>290</v>
      </c>
      <c r="AH75" s="381">
        <v>140</v>
      </c>
      <c r="AI75" s="381">
        <v>150</v>
      </c>
      <c r="AJ75" s="382">
        <v>168550</v>
      </c>
      <c r="AK75" s="381">
        <v>352</v>
      </c>
      <c r="AL75" s="381">
        <v>166</v>
      </c>
      <c r="AM75" s="381">
        <v>186</v>
      </c>
      <c r="AN75" s="387">
        <v>209400</v>
      </c>
      <c r="AO75" s="386">
        <f t="shared" si="0"/>
        <v>404</v>
      </c>
      <c r="AP75" s="386">
        <v>218</v>
      </c>
      <c r="AQ75" s="386">
        <v>186</v>
      </c>
      <c r="AR75" s="387">
        <v>243900</v>
      </c>
      <c r="AS75" s="386">
        <f t="shared" si="1"/>
        <v>410</v>
      </c>
      <c r="AT75" s="386">
        <v>215</v>
      </c>
      <c r="AU75" s="386">
        <v>195</v>
      </c>
      <c r="AV75" s="388">
        <f t="shared" si="2"/>
        <v>1350150</v>
      </c>
    </row>
    <row r="76" spans="2:48" s="383" customFormat="1" ht="15.75" customHeight="1" x14ac:dyDescent="0.2">
      <c r="B76" s="384" t="s">
        <v>274</v>
      </c>
      <c r="C76" s="384" t="s">
        <v>335</v>
      </c>
      <c r="D76" s="374"/>
      <c r="E76" s="374"/>
      <c r="F76" s="374"/>
      <c r="G76" s="374"/>
      <c r="H76" s="376"/>
      <c r="I76" s="376"/>
      <c r="J76" s="376"/>
      <c r="K76" s="376"/>
      <c r="L76" s="376"/>
      <c r="M76" s="376"/>
      <c r="N76" s="376"/>
      <c r="O76" s="376"/>
      <c r="P76" s="378">
        <v>23500</v>
      </c>
      <c r="Q76" s="379">
        <v>482</v>
      </c>
      <c r="R76" s="379">
        <v>218</v>
      </c>
      <c r="S76" s="379">
        <v>264</v>
      </c>
      <c r="T76" s="380">
        <v>335450</v>
      </c>
      <c r="U76" s="381">
        <v>495</v>
      </c>
      <c r="V76" s="381">
        <v>225</v>
      </c>
      <c r="W76" s="381">
        <v>270</v>
      </c>
      <c r="X76" s="382">
        <v>290600</v>
      </c>
      <c r="Y76" s="381">
        <v>499</v>
      </c>
      <c r="Z76" s="381">
        <v>228</v>
      </c>
      <c r="AA76" s="381">
        <v>271</v>
      </c>
      <c r="AB76" s="382">
        <v>284480</v>
      </c>
      <c r="AC76" s="381">
        <v>472</v>
      </c>
      <c r="AD76" s="381">
        <v>217</v>
      </c>
      <c r="AE76" s="381">
        <v>255</v>
      </c>
      <c r="AF76" s="382">
        <v>277600</v>
      </c>
      <c r="AG76" s="381">
        <v>443</v>
      </c>
      <c r="AH76" s="381">
        <v>204</v>
      </c>
      <c r="AI76" s="381">
        <v>239</v>
      </c>
      <c r="AJ76" s="382">
        <v>264800</v>
      </c>
      <c r="AK76" s="381">
        <v>539</v>
      </c>
      <c r="AL76" s="381">
        <v>249</v>
      </c>
      <c r="AM76" s="381">
        <v>290</v>
      </c>
      <c r="AN76" s="387">
        <v>328562.83999999997</v>
      </c>
      <c r="AO76" s="386">
        <f t="shared" si="0"/>
        <v>629</v>
      </c>
      <c r="AP76" s="386">
        <v>343</v>
      </c>
      <c r="AQ76" s="386">
        <v>286</v>
      </c>
      <c r="AR76" s="387">
        <v>371888.52</v>
      </c>
      <c r="AS76" s="386">
        <f t="shared" si="1"/>
        <v>618</v>
      </c>
      <c r="AT76" s="386">
        <v>339</v>
      </c>
      <c r="AU76" s="386">
        <v>279</v>
      </c>
      <c r="AV76" s="388">
        <f t="shared" si="2"/>
        <v>2176881.36</v>
      </c>
    </row>
    <row r="77" spans="2:48" s="383" customFormat="1" ht="15.75" customHeight="1" x14ac:dyDescent="0.2">
      <c r="B77" s="384" t="s">
        <v>270</v>
      </c>
      <c r="C77" s="384" t="s">
        <v>336</v>
      </c>
      <c r="D77" s="374"/>
      <c r="E77" s="374"/>
      <c r="F77" s="374"/>
      <c r="G77" s="374"/>
      <c r="H77" s="376"/>
      <c r="I77" s="376"/>
      <c r="J77" s="376"/>
      <c r="K77" s="376"/>
      <c r="L77" s="376"/>
      <c r="M77" s="376"/>
      <c r="N77" s="376"/>
      <c r="O77" s="376"/>
      <c r="P77" s="378">
        <v>89400</v>
      </c>
      <c r="Q77" s="379">
        <v>611</v>
      </c>
      <c r="R77" s="379">
        <v>274</v>
      </c>
      <c r="S77" s="379">
        <v>337</v>
      </c>
      <c r="T77" s="380">
        <v>355100</v>
      </c>
      <c r="U77" s="381">
        <v>607</v>
      </c>
      <c r="V77" s="381">
        <v>267</v>
      </c>
      <c r="W77" s="381">
        <v>340</v>
      </c>
      <c r="X77" s="382">
        <v>347200</v>
      </c>
      <c r="Y77" s="381">
        <v>577</v>
      </c>
      <c r="Z77" s="381">
        <v>252</v>
      </c>
      <c r="AA77" s="381">
        <v>325</v>
      </c>
      <c r="AB77" s="382">
        <v>324600</v>
      </c>
      <c r="AC77" s="381">
        <v>545</v>
      </c>
      <c r="AD77" s="381">
        <v>234</v>
      </c>
      <c r="AE77" s="381">
        <v>311</v>
      </c>
      <c r="AF77" s="382">
        <v>305000</v>
      </c>
      <c r="AG77" s="381">
        <v>505</v>
      </c>
      <c r="AH77" s="381">
        <v>218</v>
      </c>
      <c r="AI77" s="381">
        <v>287</v>
      </c>
      <c r="AJ77" s="382">
        <v>291400</v>
      </c>
      <c r="AK77" s="381">
        <v>580</v>
      </c>
      <c r="AL77" s="381">
        <v>247</v>
      </c>
      <c r="AM77" s="381">
        <v>333</v>
      </c>
      <c r="AN77" s="387">
        <v>359539.28</v>
      </c>
      <c r="AO77" s="386">
        <f t="shared" si="0"/>
        <v>644</v>
      </c>
      <c r="AP77" s="386">
        <v>366</v>
      </c>
      <c r="AQ77" s="386">
        <v>278</v>
      </c>
      <c r="AR77" s="387">
        <v>377367.83999999997</v>
      </c>
      <c r="AS77" s="386">
        <f t="shared" si="1"/>
        <v>635</v>
      </c>
      <c r="AT77" s="386">
        <v>361</v>
      </c>
      <c r="AU77" s="386">
        <v>274</v>
      </c>
      <c r="AV77" s="388">
        <f t="shared" si="2"/>
        <v>2449607.12</v>
      </c>
    </row>
    <row r="78" spans="2:48" s="383" customFormat="1" ht="15.75" customHeight="1" x14ac:dyDescent="0.2">
      <c r="B78" s="384" t="s">
        <v>270</v>
      </c>
      <c r="C78" s="384" t="s">
        <v>337</v>
      </c>
      <c r="D78" s="374"/>
      <c r="E78" s="374"/>
      <c r="F78" s="374"/>
      <c r="G78" s="374"/>
      <c r="H78" s="376"/>
      <c r="I78" s="376"/>
      <c r="J78" s="376"/>
      <c r="K78" s="376"/>
      <c r="L78" s="376"/>
      <c r="M78" s="376"/>
      <c r="N78" s="376"/>
      <c r="O78" s="376"/>
      <c r="P78" s="378">
        <v>63100</v>
      </c>
      <c r="Q78" s="379">
        <v>428</v>
      </c>
      <c r="R78" s="379">
        <v>206</v>
      </c>
      <c r="S78" s="379">
        <v>222</v>
      </c>
      <c r="T78" s="380">
        <v>255400</v>
      </c>
      <c r="U78" s="381">
        <v>439</v>
      </c>
      <c r="V78" s="381">
        <v>210</v>
      </c>
      <c r="W78" s="381">
        <v>229</v>
      </c>
      <c r="X78" s="382">
        <v>255600</v>
      </c>
      <c r="Y78" s="381">
        <v>422</v>
      </c>
      <c r="Z78" s="381">
        <v>199</v>
      </c>
      <c r="AA78" s="381">
        <v>223</v>
      </c>
      <c r="AB78" s="382">
        <v>235200</v>
      </c>
      <c r="AC78" s="381">
        <v>388</v>
      </c>
      <c r="AD78" s="381">
        <v>184</v>
      </c>
      <c r="AE78" s="381">
        <v>204</v>
      </c>
      <c r="AF78" s="382">
        <v>226200</v>
      </c>
      <c r="AG78" s="381">
        <v>373</v>
      </c>
      <c r="AH78" s="381">
        <v>179</v>
      </c>
      <c r="AI78" s="381">
        <v>194</v>
      </c>
      <c r="AJ78" s="382">
        <v>213050</v>
      </c>
      <c r="AK78" s="381">
        <v>447</v>
      </c>
      <c r="AL78" s="381">
        <v>203</v>
      </c>
      <c r="AM78" s="381">
        <v>244</v>
      </c>
      <c r="AN78" s="387">
        <v>265900</v>
      </c>
      <c r="AO78" s="386">
        <f t="shared" si="0"/>
        <v>446</v>
      </c>
      <c r="AP78" s="386">
        <v>202</v>
      </c>
      <c r="AQ78" s="386">
        <v>244</v>
      </c>
      <c r="AR78" s="387">
        <v>268200</v>
      </c>
      <c r="AS78" s="386">
        <f t="shared" si="1"/>
        <v>490</v>
      </c>
      <c r="AT78" s="386">
        <v>268</v>
      </c>
      <c r="AU78" s="386">
        <v>222</v>
      </c>
      <c r="AV78" s="388">
        <f t="shared" si="2"/>
        <v>1782650</v>
      </c>
    </row>
    <row r="79" spans="2:48" s="383" customFormat="1" ht="15.75" customHeight="1" x14ac:dyDescent="0.2">
      <c r="B79" s="384" t="s">
        <v>272</v>
      </c>
      <c r="C79" s="384" t="s">
        <v>338</v>
      </c>
      <c r="D79" s="374"/>
      <c r="E79" s="374"/>
      <c r="F79" s="374"/>
      <c r="G79" s="374"/>
      <c r="H79" s="376"/>
      <c r="I79" s="376"/>
      <c r="J79" s="376"/>
      <c r="K79" s="376"/>
      <c r="L79" s="376"/>
      <c r="M79" s="376"/>
      <c r="N79" s="376"/>
      <c r="O79" s="376"/>
      <c r="P79" s="378">
        <v>5400</v>
      </c>
      <c r="Q79" s="379">
        <v>36</v>
      </c>
      <c r="R79" s="379">
        <v>7</v>
      </c>
      <c r="S79" s="379">
        <v>29</v>
      </c>
      <c r="T79" s="380">
        <v>22400</v>
      </c>
      <c r="U79" s="381">
        <v>41</v>
      </c>
      <c r="V79" s="381">
        <v>10</v>
      </c>
      <c r="W79" s="381">
        <v>31</v>
      </c>
      <c r="X79" s="382">
        <v>22800</v>
      </c>
      <c r="Y79" s="381">
        <v>37</v>
      </c>
      <c r="Z79" s="381">
        <v>10</v>
      </c>
      <c r="AA79" s="381">
        <v>27</v>
      </c>
      <c r="AB79" s="382">
        <v>21000</v>
      </c>
      <c r="AC79" s="381">
        <v>35</v>
      </c>
      <c r="AD79" s="381">
        <v>10</v>
      </c>
      <c r="AE79" s="381">
        <v>25</v>
      </c>
      <c r="AF79" s="382">
        <v>21600</v>
      </c>
      <c r="AG79" s="381">
        <v>36</v>
      </c>
      <c r="AH79" s="381">
        <v>11</v>
      </c>
      <c r="AI79" s="381">
        <v>25</v>
      </c>
      <c r="AJ79" s="382">
        <v>19700</v>
      </c>
      <c r="AK79" s="381">
        <v>44</v>
      </c>
      <c r="AL79" s="381">
        <v>30</v>
      </c>
      <c r="AM79" s="381">
        <v>14</v>
      </c>
      <c r="AN79" s="387">
        <v>25150</v>
      </c>
      <c r="AO79" s="386">
        <f t="shared" si="0"/>
        <v>35</v>
      </c>
      <c r="AP79" s="386">
        <v>23</v>
      </c>
      <c r="AQ79" s="386">
        <v>12</v>
      </c>
      <c r="AR79" s="387">
        <v>22400</v>
      </c>
      <c r="AS79" s="386">
        <f t="shared" si="1"/>
        <v>35</v>
      </c>
      <c r="AT79" s="386">
        <v>21</v>
      </c>
      <c r="AU79" s="386">
        <v>14</v>
      </c>
      <c r="AV79" s="388">
        <f t="shared" si="2"/>
        <v>160450</v>
      </c>
    </row>
    <row r="80" spans="2:48" s="383" customFormat="1" ht="15.75" customHeight="1" x14ac:dyDescent="0.2">
      <c r="B80" s="384" t="s">
        <v>264</v>
      </c>
      <c r="C80" s="384" t="s">
        <v>339</v>
      </c>
      <c r="D80" s="374"/>
      <c r="E80" s="374"/>
      <c r="F80" s="374"/>
      <c r="G80" s="374"/>
      <c r="H80" s="376"/>
      <c r="I80" s="376"/>
      <c r="J80" s="376"/>
      <c r="K80" s="376"/>
      <c r="L80" s="376"/>
      <c r="M80" s="376"/>
      <c r="N80" s="376"/>
      <c r="O80" s="376"/>
      <c r="P80" s="378">
        <v>38950</v>
      </c>
      <c r="Q80" s="379">
        <v>785</v>
      </c>
      <c r="R80" s="379">
        <v>348</v>
      </c>
      <c r="S80" s="379">
        <v>437</v>
      </c>
      <c r="T80" s="380">
        <v>491650</v>
      </c>
      <c r="U80" s="381">
        <v>850</v>
      </c>
      <c r="V80" s="381">
        <v>365</v>
      </c>
      <c r="W80" s="381">
        <v>485</v>
      </c>
      <c r="X80" s="382">
        <v>494000</v>
      </c>
      <c r="Y80" s="381">
        <v>820</v>
      </c>
      <c r="Z80" s="381">
        <v>348</v>
      </c>
      <c r="AA80" s="381">
        <v>472</v>
      </c>
      <c r="AB80" s="382">
        <v>463000</v>
      </c>
      <c r="AC80" s="381">
        <v>783</v>
      </c>
      <c r="AD80" s="381">
        <v>338</v>
      </c>
      <c r="AE80" s="381">
        <v>445</v>
      </c>
      <c r="AF80" s="382">
        <v>437350</v>
      </c>
      <c r="AG80" s="381">
        <v>719</v>
      </c>
      <c r="AH80" s="381">
        <v>306</v>
      </c>
      <c r="AI80" s="381">
        <v>413</v>
      </c>
      <c r="AJ80" s="382">
        <v>411800</v>
      </c>
      <c r="AK80" s="381">
        <v>893</v>
      </c>
      <c r="AL80" s="381">
        <v>387</v>
      </c>
      <c r="AM80" s="381">
        <v>506</v>
      </c>
      <c r="AN80" s="387">
        <v>514850</v>
      </c>
      <c r="AO80" s="386">
        <f t="shared" si="0"/>
        <v>824</v>
      </c>
      <c r="AP80" s="386">
        <v>353</v>
      </c>
      <c r="AQ80" s="386">
        <v>471</v>
      </c>
      <c r="AR80" s="387">
        <v>505600</v>
      </c>
      <c r="AS80" s="386">
        <f t="shared" si="1"/>
        <v>837</v>
      </c>
      <c r="AT80" s="386">
        <v>357</v>
      </c>
      <c r="AU80" s="386">
        <v>480</v>
      </c>
      <c r="AV80" s="388">
        <f t="shared" si="2"/>
        <v>3357200</v>
      </c>
    </row>
    <row r="81" spans="2:48" s="383" customFormat="1" ht="15.75" customHeight="1" x14ac:dyDescent="0.2">
      <c r="B81" s="384" t="s">
        <v>270</v>
      </c>
      <c r="C81" s="384" t="s">
        <v>340</v>
      </c>
      <c r="D81" s="374"/>
      <c r="E81" s="374"/>
      <c r="F81" s="374"/>
      <c r="G81" s="374"/>
      <c r="H81" s="376"/>
      <c r="I81" s="376"/>
      <c r="J81" s="376"/>
      <c r="K81" s="376"/>
      <c r="L81" s="376"/>
      <c r="M81" s="376"/>
      <c r="N81" s="376"/>
      <c r="O81" s="376"/>
      <c r="P81" s="378">
        <v>32000</v>
      </c>
      <c r="Q81" s="379">
        <v>650</v>
      </c>
      <c r="R81" s="379">
        <v>309</v>
      </c>
      <c r="S81" s="379">
        <v>341</v>
      </c>
      <c r="T81" s="380">
        <v>378000</v>
      </c>
      <c r="U81" s="381">
        <v>639</v>
      </c>
      <c r="V81" s="381">
        <v>301</v>
      </c>
      <c r="W81" s="381">
        <v>338</v>
      </c>
      <c r="X81" s="382">
        <v>399000</v>
      </c>
      <c r="Y81" s="381">
        <v>685</v>
      </c>
      <c r="Z81" s="381">
        <v>319</v>
      </c>
      <c r="AA81" s="381">
        <v>366</v>
      </c>
      <c r="AB81" s="382">
        <v>373600</v>
      </c>
      <c r="AC81" s="381">
        <v>613</v>
      </c>
      <c r="AD81" s="381">
        <v>283</v>
      </c>
      <c r="AE81" s="381">
        <v>330</v>
      </c>
      <c r="AF81" s="382">
        <v>362000</v>
      </c>
      <c r="AG81" s="381">
        <v>588</v>
      </c>
      <c r="AH81" s="381">
        <v>271</v>
      </c>
      <c r="AI81" s="381">
        <v>317</v>
      </c>
      <c r="AJ81" s="382">
        <v>352850</v>
      </c>
      <c r="AK81" s="381">
        <v>722</v>
      </c>
      <c r="AL81" s="381">
        <v>317</v>
      </c>
      <c r="AM81" s="381">
        <v>405</v>
      </c>
      <c r="AN81" s="387">
        <v>431500</v>
      </c>
      <c r="AO81" s="386">
        <f t="shared" ref="AO81:AO97" si="3">+AP81+AQ81</f>
        <v>730</v>
      </c>
      <c r="AP81" s="386">
        <v>319</v>
      </c>
      <c r="AQ81" s="386">
        <v>411</v>
      </c>
      <c r="AR81" s="387">
        <v>438500</v>
      </c>
      <c r="AS81" s="386">
        <f t="shared" ref="AS81:AS119" si="4">+AT81+AU81</f>
        <v>730</v>
      </c>
      <c r="AT81" s="386">
        <v>320</v>
      </c>
      <c r="AU81" s="386">
        <v>410</v>
      </c>
      <c r="AV81" s="388">
        <f t="shared" ref="AV81:AV119" si="5">+AR81+AN81+AJ81+AF81+AB81+X81+T81+P81+L81+H81+D81</f>
        <v>2767450</v>
      </c>
    </row>
    <row r="82" spans="2:48" s="383" customFormat="1" ht="15.75" customHeight="1" x14ac:dyDescent="0.2">
      <c r="B82" s="384" t="s">
        <v>270</v>
      </c>
      <c r="C82" s="384" t="s">
        <v>341</v>
      </c>
      <c r="D82" s="374"/>
      <c r="E82" s="374"/>
      <c r="F82" s="374"/>
      <c r="G82" s="374"/>
      <c r="H82" s="376"/>
      <c r="I82" s="376"/>
      <c r="J82" s="376"/>
      <c r="K82" s="376"/>
      <c r="L82" s="376"/>
      <c r="M82" s="376"/>
      <c r="N82" s="376"/>
      <c r="O82" s="376"/>
      <c r="P82" s="378">
        <v>33400</v>
      </c>
      <c r="Q82" s="379">
        <v>682</v>
      </c>
      <c r="R82" s="379">
        <v>308</v>
      </c>
      <c r="S82" s="379">
        <v>374</v>
      </c>
      <c r="T82" s="380">
        <v>403100</v>
      </c>
      <c r="U82" s="381">
        <v>689</v>
      </c>
      <c r="V82" s="381">
        <v>310</v>
      </c>
      <c r="W82" s="381">
        <v>379</v>
      </c>
      <c r="X82" s="382">
        <v>394800</v>
      </c>
      <c r="Y82" s="381">
        <v>662</v>
      </c>
      <c r="Z82" s="381">
        <v>299</v>
      </c>
      <c r="AA82" s="381">
        <v>363</v>
      </c>
      <c r="AB82" s="382">
        <v>377800</v>
      </c>
      <c r="AC82" s="381">
        <v>625</v>
      </c>
      <c r="AD82" s="381">
        <v>281</v>
      </c>
      <c r="AE82" s="381">
        <v>344</v>
      </c>
      <c r="AF82" s="382">
        <v>355400</v>
      </c>
      <c r="AG82" s="381">
        <v>578</v>
      </c>
      <c r="AH82" s="381">
        <v>256</v>
      </c>
      <c r="AI82" s="381">
        <v>322</v>
      </c>
      <c r="AJ82" s="382">
        <v>340850</v>
      </c>
      <c r="AK82" s="381">
        <v>651</v>
      </c>
      <c r="AL82" s="381">
        <v>293</v>
      </c>
      <c r="AM82" s="381">
        <v>358</v>
      </c>
      <c r="AN82" s="387">
        <v>383350</v>
      </c>
      <c r="AO82" s="386">
        <f t="shared" si="3"/>
        <v>638</v>
      </c>
      <c r="AP82" s="386">
        <v>286</v>
      </c>
      <c r="AQ82" s="386">
        <v>352</v>
      </c>
      <c r="AR82" s="387">
        <v>378000</v>
      </c>
      <c r="AS82" s="386">
        <f t="shared" si="4"/>
        <v>635</v>
      </c>
      <c r="AT82" s="386">
        <v>279</v>
      </c>
      <c r="AU82" s="386">
        <v>356</v>
      </c>
      <c r="AV82" s="388">
        <f t="shared" si="5"/>
        <v>2666700</v>
      </c>
    </row>
    <row r="83" spans="2:48" s="383" customFormat="1" ht="15.75" customHeight="1" x14ac:dyDescent="0.2">
      <c r="B83" s="384" t="s">
        <v>270</v>
      </c>
      <c r="C83" s="384" t="s">
        <v>342</v>
      </c>
      <c r="D83" s="374"/>
      <c r="E83" s="374"/>
      <c r="F83" s="374"/>
      <c r="G83" s="374"/>
      <c r="H83" s="376"/>
      <c r="I83" s="376"/>
      <c r="J83" s="376"/>
      <c r="K83" s="376"/>
      <c r="L83" s="376"/>
      <c r="M83" s="376"/>
      <c r="N83" s="376"/>
      <c r="O83" s="376"/>
      <c r="P83" s="378">
        <v>81450</v>
      </c>
      <c r="Q83" s="379">
        <v>564</v>
      </c>
      <c r="R83" s="379">
        <v>230</v>
      </c>
      <c r="S83" s="379">
        <v>334</v>
      </c>
      <c r="T83" s="380">
        <v>334250</v>
      </c>
      <c r="U83" s="381">
        <v>578</v>
      </c>
      <c r="V83" s="381">
        <v>235</v>
      </c>
      <c r="W83" s="381">
        <v>343</v>
      </c>
      <c r="X83" s="382">
        <v>323000</v>
      </c>
      <c r="Y83" s="381">
        <v>546</v>
      </c>
      <c r="Z83" s="381">
        <v>221</v>
      </c>
      <c r="AA83" s="381">
        <v>325</v>
      </c>
      <c r="AB83" s="382">
        <v>298600</v>
      </c>
      <c r="AC83" s="381">
        <v>499</v>
      </c>
      <c r="AD83" s="381">
        <v>200</v>
      </c>
      <c r="AE83" s="381">
        <v>299</v>
      </c>
      <c r="AF83" s="382">
        <v>293800</v>
      </c>
      <c r="AG83" s="381">
        <v>474</v>
      </c>
      <c r="AH83" s="381">
        <v>191</v>
      </c>
      <c r="AI83" s="381">
        <v>283</v>
      </c>
      <c r="AJ83" s="382">
        <v>278100</v>
      </c>
      <c r="AK83" s="381">
        <v>597</v>
      </c>
      <c r="AL83" s="381">
        <v>237</v>
      </c>
      <c r="AM83" s="381">
        <v>360</v>
      </c>
      <c r="AN83" s="387">
        <v>356250</v>
      </c>
      <c r="AO83" s="386">
        <f t="shared" si="3"/>
        <v>601</v>
      </c>
      <c r="AP83" s="386">
        <v>238</v>
      </c>
      <c r="AQ83" s="386">
        <v>363</v>
      </c>
      <c r="AR83" s="387">
        <v>374050</v>
      </c>
      <c r="AS83" s="386">
        <f t="shared" si="4"/>
        <v>685</v>
      </c>
      <c r="AT83" s="386">
        <v>410</v>
      </c>
      <c r="AU83" s="386">
        <v>275</v>
      </c>
      <c r="AV83" s="388">
        <f t="shared" si="5"/>
        <v>2339500</v>
      </c>
    </row>
    <row r="84" spans="2:48" s="383" customFormat="1" ht="15.75" customHeight="1" x14ac:dyDescent="0.2">
      <c r="B84" s="384" t="s">
        <v>272</v>
      </c>
      <c r="C84" s="384" t="s">
        <v>343</v>
      </c>
      <c r="D84" s="374"/>
      <c r="E84" s="374"/>
      <c r="F84" s="374"/>
      <c r="G84" s="374"/>
      <c r="H84" s="376"/>
      <c r="I84" s="376"/>
      <c r="J84" s="376"/>
      <c r="K84" s="376"/>
      <c r="L84" s="376"/>
      <c r="M84" s="376"/>
      <c r="N84" s="376"/>
      <c r="O84" s="376"/>
      <c r="P84" s="378">
        <v>2150</v>
      </c>
      <c r="Q84" s="379">
        <v>43</v>
      </c>
      <c r="R84" s="379">
        <v>23</v>
      </c>
      <c r="S84" s="379">
        <v>20</v>
      </c>
      <c r="T84" s="380">
        <v>30700</v>
      </c>
      <c r="U84" s="381">
        <v>47</v>
      </c>
      <c r="V84" s="381">
        <v>22</v>
      </c>
      <c r="W84" s="381">
        <v>25</v>
      </c>
      <c r="X84" s="382">
        <v>28200</v>
      </c>
      <c r="Y84" s="381">
        <v>48</v>
      </c>
      <c r="Z84" s="381">
        <v>22</v>
      </c>
      <c r="AA84" s="381">
        <v>26</v>
      </c>
      <c r="AB84" s="382">
        <v>25200</v>
      </c>
      <c r="AC84" s="381">
        <v>42</v>
      </c>
      <c r="AD84" s="381">
        <v>19</v>
      </c>
      <c r="AE84" s="381">
        <v>23</v>
      </c>
      <c r="AF84" s="382">
        <v>24600</v>
      </c>
      <c r="AG84" s="381">
        <v>40</v>
      </c>
      <c r="AH84" s="381">
        <v>17</v>
      </c>
      <c r="AI84" s="381">
        <v>23</v>
      </c>
      <c r="AJ84" s="382">
        <v>23550</v>
      </c>
      <c r="AK84" s="381">
        <v>51</v>
      </c>
      <c r="AL84" s="381">
        <v>19</v>
      </c>
      <c r="AM84" s="381">
        <v>32</v>
      </c>
      <c r="AN84" s="387">
        <v>31100</v>
      </c>
      <c r="AO84" s="386">
        <f t="shared" si="3"/>
        <v>50</v>
      </c>
      <c r="AP84" s="386">
        <v>19</v>
      </c>
      <c r="AQ84" s="386">
        <v>31</v>
      </c>
      <c r="AR84" s="387">
        <v>28800</v>
      </c>
      <c r="AS84" s="386">
        <f t="shared" si="4"/>
        <v>46</v>
      </c>
      <c r="AT84" s="386">
        <v>15</v>
      </c>
      <c r="AU84" s="386">
        <v>31</v>
      </c>
      <c r="AV84" s="388">
        <f t="shared" si="5"/>
        <v>194300</v>
      </c>
    </row>
    <row r="85" spans="2:48" s="383" customFormat="1" ht="15.75" customHeight="1" x14ac:dyDescent="0.2">
      <c r="B85" s="384" t="s">
        <v>298</v>
      </c>
      <c r="C85" s="384" t="s">
        <v>344</v>
      </c>
      <c r="D85" s="374"/>
      <c r="E85" s="374"/>
      <c r="F85" s="374"/>
      <c r="G85" s="374"/>
      <c r="H85" s="376"/>
      <c r="I85" s="376"/>
      <c r="J85" s="376"/>
      <c r="K85" s="376"/>
      <c r="L85" s="376"/>
      <c r="M85" s="376"/>
      <c r="N85" s="376"/>
      <c r="O85" s="376"/>
      <c r="P85" s="378">
        <v>6350</v>
      </c>
      <c r="Q85" s="379">
        <v>128</v>
      </c>
      <c r="R85" s="379">
        <v>59</v>
      </c>
      <c r="S85" s="379">
        <v>69</v>
      </c>
      <c r="T85" s="380">
        <v>88100</v>
      </c>
      <c r="U85" s="381">
        <v>133</v>
      </c>
      <c r="V85" s="381">
        <v>59</v>
      </c>
      <c r="W85" s="381">
        <v>74</v>
      </c>
      <c r="X85" s="382">
        <v>74800</v>
      </c>
      <c r="Y85" s="381">
        <v>126</v>
      </c>
      <c r="Z85" s="381">
        <v>55</v>
      </c>
      <c r="AA85" s="381">
        <v>71</v>
      </c>
      <c r="AB85" s="382">
        <v>70400</v>
      </c>
      <c r="AC85" s="381">
        <v>118</v>
      </c>
      <c r="AD85" s="381">
        <v>51</v>
      </c>
      <c r="AE85" s="381">
        <v>67</v>
      </c>
      <c r="AF85" s="382">
        <v>68200</v>
      </c>
      <c r="AG85" s="381">
        <v>110</v>
      </c>
      <c r="AH85" s="381">
        <v>47</v>
      </c>
      <c r="AI85" s="381">
        <v>63</v>
      </c>
      <c r="AJ85" s="382">
        <v>66250</v>
      </c>
      <c r="AK85" s="381">
        <v>132</v>
      </c>
      <c r="AL85" s="381">
        <v>58</v>
      </c>
      <c r="AM85" s="381">
        <v>74</v>
      </c>
      <c r="AN85" s="387">
        <v>80750</v>
      </c>
      <c r="AO85" s="386">
        <f t="shared" si="3"/>
        <v>142</v>
      </c>
      <c r="AP85" s="386">
        <v>77</v>
      </c>
      <c r="AQ85" s="386">
        <v>65</v>
      </c>
      <c r="AR85" s="387">
        <v>84000</v>
      </c>
      <c r="AS85" s="386">
        <f t="shared" si="4"/>
        <v>140</v>
      </c>
      <c r="AT85" s="386">
        <v>75</v>
      </c>
      <c r="AU85" s="386">
        <v>65</v>
      </c>
      <c r="AV85" s="388">
        <f t="shared" si="5"/>
        <v>538850</v>
      </c>
    </row>
    <row r="86" spans="2:48" s="383" customFormat="1" ht="15.75" customHeight="1" x14ac:dyDescent="0.2">
      <c r="B86" s="384" t="s">
        <v>298</v>
      </c>
      <c r="C86" s="384" t="s">
        <v>345</v>
      </c>
      <c r="D86" s="374"/>
      <c r="E86" s="374"/>
      <c r="F86" s="374"/>
      <c r="G86" s="374"/>
      <c r="H86" s="376"/>
      <c r="I86" s="376"/>
      <c r="J86" s="376"/>
      <c r="K86" s="376"/>
      <c r="L86" s="376"/>
      <c r="M86" s="376"/>
      <c r="N86" s="376"/>
      <c r="O86" s="376"/>
      <c r="P86" s="378">
        <v>11250</v>
      </c>
      <c r="Q86" s="379">
        <v>226</v>
      </c>
      <c r="R86" s="379">
        <v>91</v>
      </c>
      <c r="S86" s="379">
        <v>135</v>
      </c>
      <c r="T86" s="380">
        <v>133600</v>
      </c>
      <c r="U86" s="381">
        <v>229</v>
      </c>
      <c r="V86" s="381">
        <v>94</v>
      </c>
      <c r="W86" s="381">
        <v>135</v>
      </c>
      <c r="X86" s="382">
        <v>136400</v>
      </c>
      <c r="Y86" s="381">
        <v>232</v>
      </c>
      <c r="Z86" s="381">
        <v>94</v>
      </c>
      <c r="AA86" s="381">
        <v>138</v>
      </c>
      <c r="AB86" s="382">
        <v>132600</v>
      </c>
      <c r="AC86" s="381">
        <v>217</v>
      </c>
      <c r="AD86" s="381">
        <v>88</v>
      </c>
      <c r="AE86" s="381">
        <v>129</v>
      </c>
      <c r="AF86" s="382">
        <v>129600</v>
      </c>
      <c r="AG86" s="381">
        <v>209</v>
      </c>
      <c r="AH86" s="381">
        <v>88</v>
      </c>
      <c r="AI86" s="381">
        <v>121</v>
      </c>
      <c r="AJ86" s="382">
        <v>124200</v>
      </c>
      <c r="AK86" s="381">
        <v>221</v>
      </c>
      <c r="AL86" s="381">
        <v>93</v>
      </c>
      <c r="AM86" s="381">
        <v>128</v>
      </c>
      <c r="AN86" s="387">
        <v>127000</v>
      </c>
      <c r="AO86" s="386">
        <f t="shared" si="3"/>
        <v>209</v>
      </c>
      <c r="AP86" s="386">
        <v>83</v>
      </c>
      <c r="AQ86" s="386">
        <v>126</v>
      </c>
      <c r="AR86" s="387">
        <v>121750</v>
      </c>
      <c r="AS86" s="386">
        <f t="shared" si="4"/>
        <v>201</v>
      </c>
      <c r="AT86" s="386">
        <v>84</v>
      </c>
      <c r="AU86" s="386">
        <v>117</v>
      </c>
      <c r="AV86" s="388">
        <f t="shared" si="5"/>
        <v>916400</v>
      </c>
    </row>
    <row r="87" spans="2:48" s="383" customFormat="1" ht="15.75" customHeight="1" x14ac:dyDescent="0.2">
      <c r="B87" s="384" t="s">
        <v>298</v>
      </c>
      <c r="C87" s="384" t="s">
        <v>346</v>
      </c>
      <c r="D87" s="374"/>
      <c r="E87" s="374"/>
      <c r="F87" s="374"/>
      <c r="G87" s="374"/>
      <c r="H87" s="376"/>
      <c r="I87" s="376"/>
      <c r="J87" s="376"/>
      <c r="K87" s="376"/>
      <c r="L87" s="376"/>
      <c r="M87" s="376"/>
      <c r="N87" s="376"/>
      <c r="O87" s="376"/>
      <c r="P87" s="378">
        <v>11900</v>
      </c>
      <c r="Q87" s="379">
        <v>242</v>
      </c>
      <c r="R87" s="379">
        <v>105</v>
      </c>
      <c r="S87" s="379">
        <v>137</v>
      </c>
      <c r="T87" s="380">
        <v>147250</v>
      </c>
      <c r="U87" s="381">
        <v>255</v>
      </c>
      <c r="V87" s="381">
        <v>110</v>
      </c>
      <c r="W87" s="381">
        <v>145</v>
      </c>
      <c r="X87" s="382">
        <v>144600</v>
      </c>
      <c r="Y87" s="381">
        <v>242</v>
      </c>
      <c r="Z87" s="381">
        <v>105</v>
      </c>
      <c r="AA87" s="381">
        <v>137</v>
      </c>
      <c r="AB87" s="382">
        <v>138400</v>
      </c>
      <c r="AC87" s="381">
        <v>246</v>
      </c>
      <c r="AD87" s="381">
        <v>107</v>
      </c>
      <c r="AE87" s="381">
        <v>139</v>
      </c>
      <c r="AF87" s="382">
        <v>144600</v>
      </c>
      <c r="AG87" s="381">
        <v>231</v>
      </c>
      <c r="AH87" s="381">
        <v>99</v>
      </c>
      <c r="AI87" s="381">
        <v>132</v>
      </c>
      <c r="AJ87" s="382">
        <v>138300</v>
      </c>
      <c r="AK87" s="381">
        <v>279</v>
      </c>
      <c r="AL87" s="381">
        <v>127</v>
      </c>
      <c r="AM87" s="381">
        <v>152</v>
      </c>
      <c r="AN87" s="387">
        <v>171550</v>
      </c>
      <c r="AO87" s="386">
        <f t="shared" si="3"/>
        <v>291</v>
      </c>
      <c r="AP87" s="386">
        <v>135</v>
      </c>
      <c r="AQ87" s="386">
        <v>156</v>
      </c>
      <c r="AR87" s="387">
        <v>175700</v>
      </c>
      <c r="AS87" s="386">
        <f t="shared" si="4"/>
        <v>331</v>
      </c>
      <c r="AT87" s="386">
        <v>164</v>
      </c>
      <c r="AU87" s="386">
        <v>167</v>
      </c>
      <c r="AV87" s="388">
        <f t="shared" si="5"/>
        <v>1072300</v>
      </c>
    </row>
    <row r="88" spans="2:48" s="383" customFormat="1" ht="15.75" customHeight="1" x14ac:dyDescent="0.2">
      <c r="B88" s="384" t="s">
        <v>307</v>
      </c>
      <c r="C88" s="384" t="s">
        <v>347</v>
      </c>
      <c r="D88" s="374"/>
      <c r="E88" s="374"/>
      <c r="F88" s="374"/>
      <c r="G88" s="374"/>
      <c r="H88" s="376"/>
      <c r="I88" s="376"/>
      <c r="J88" s="376"/>
      <c r="K88" s="376"/>
      <c r="L88" s="376"/>
      <c r="M88" s="376"/>
      <c r="N88" s="376"/>
      <c r="O88" s="376"/>
      <c r="P88" s="378">
        <v>11300</v>
      </c>
      <c r="Q88" s="379">
        <v>231</v>
      </c>
      <c r="R88" s="379">
        <v>97</v>
      </c>
      <c r="S88" s="379">
        <v>134</v>
      </c>
      <c r="T88" s="380">
        <v>143800</v>
      </c>
      <c r="U88" s="381">
        <v>253</v>
      </c>
      <c r="V88" s="381">
        <v>105</v>
      </c>
      <c r="W88" s="381">
        <v>148</v>
      </c>
      <c r="X88" s="382">
        <v>145950</v>
      </c>
      <c r="Y88" s="381">
        <v>247</v>
      </c>
      <c r="Z88" s="381">
        <v>101</v>
      </c>
      <c r="AA88" s="381">
        <v>146</v>
      </c>
      <c r="AB88" s="382">
        <v>136600</v>
      </c>
      <c r="AC88" s="381">
        <v>228</v>
      </c>
      <c r="AD88" s="381">
        <v>94</v>
      </c>
      <c r="AE88" s="381">
        <v>134</v>
      </c>
      <c r="AF88" s="382">
        <v>129600</v>
      </c>
      <c r="AG88" s="381">
        <v>204</v>
      </c>
      <c r="AH88" s="381">
        <v>81</v>
      </c>
      <c r="AI88" s="381">
        <v>123</v>
      </c>
      <c r="AJ88" s="382">
        <v>120600</v>
      </c>
      <c r="AK88" s="381">
        <v>203</v>
      </c>
      <c r="AL88" s="381">
        <v>80</v>
      </c>
      <c r="AM88" s="381">
        <v>123</v>
      </c>
      <c r="AN88" s="387">
        <v>105050</v>
      </c>
      <c r="AO88" s="386">
        <f t="shared" si="3"/>
        <v>168</v>
      </c>
      <c r="AP88" s="386">
        <v>71</v>
      </c>
      <c r="AQ88" s="386">
        <v>97</v>
      </c>
      <c r="AR88" s="387">
        <v>125100</v>
      </c>
      <c r="AS88" s="386">
        <f t="shared" si="4"/>
        <v>195</v>
      </c>
      <c r="AT88" s="386">
        <v>81</v>
      </c>
      <c r="AU88" s="386">
        <v>114</v>
      </c>
      <c r="AV88" s="388">
        <f t="shared" si="5"/>
        <v>918000</v>
      </c>
    </row>
    <row r="89" spans="2:48" s="383" customFormat="1" ht="15.75" customHeight="1" x14ac:dyDescent="0.2">
      <c r="B89" s="384" t="s">
        <v>264</v>
      </c>
      <c r="C89" s="384" t="s">
        <v>348</v>
      </c>
      <c r="D89" s="374"/>
      <c r="E89" s="374"/>
      <c r="F89" s="374"/>
      <c r="G89" s="374"/>
      <c r="H89" s="376"/>
      <c r="I89" s="376"/>
      <c r="J89" s="376"/>
      <c r="K89" s="376"/>
      <c r="L89" s="376"/>
      <c r="M89" s="376"/>
      <c r="N89" s="376"/>
      <c r="O89" s="376"/>
      <c r="P89" s="378">
        <v>19750</v>
      </c>
      <c r="Q89" s="379">
        <v>409</v>
      </c>
      <c r="R89" s="379">
        <v>185</v>
      </c>
      <c r="S89" s="379">
        <v>224</v>
      </c>
      <c r="T89" s="380">
        <v>273950</v>
      </c>
      <c r="U89" s="381">
        <v>403</v>
      </c>
      <c r="V89" s="381">
        <v>179</v>
      </c>
      <c r="W89" s="381">
        <v>224</v>
      </c>
      <c r="X89" s="382">
        <v>232600</v>
      </c>
      <c r="Y89" s="381">
        <v>389</v>
      </c>
      <c r="Z89" s="381">
        <v>170</v>
      </c>
      <c r="AA89" s="381">
        <v>219</v>
      </c>
      <c r="AB89" s="382">
        <v>223800</v>
      </c>
      <c r="AC89" s="381">
        <v>365</v>
      </c>
      <c r="AD89" s="381">
        <v>162</v>
      </c>
      <c r="AE89" s="381">
        <v>203</v>
      </c>
      <c r="AF89" s="382">
        <v>212950</v>
      </c>
      <c r="AG89" s="381">
        <v>372</v>
      </c>
      <c r="AH89" s="381">
        <v>160</v>
      </c>
      <c r="AI89" s="381">
        <v>212</v>
      </c>
      <c r="AJ89" s="382">
        <v>222050</v>
      </c>
      <c r="AK89" s="381">
        <v>468</v>
      </c>
      <c r="AL89" s="381">
        <v>199</v>
      </c>
      <c r="AM89" s="381">
        <v>269</v>
      </c>
      <c r="AN89" s="387">
        <v>282900</v>
      </c>
      <c r="AO89" s="386">
        <f t="shared" si="3"/>
        <v>485</v>
      </c>
      <c r="AP89" s="386">
        <v>208</v>
      </c>
      <c r="AQ89" s="386">
        <v>277</v>
      </c>
      <c r="AR89" s="387">
        <v>306000</v>
      </c>
      <c r="AS89" s="386">
        <f t="shared" si="4"/>
        <v>595</v>
      </c>
      <c r="AT89" s="386">
        <v>338</v>
      </c>
      <c r="AU89" s="386">
        <v>257</v>
      </c>
      <c r="AV89" s="388">
        <f t="shared" si="5"/>
        <v>1774000</v>
      </c>
    </row>
    <row r="90" spans="2:48" s="383" customFormat="1" ht="15.75" customHeight="1" x14ac:dyDescent="0.2">
      <c r="B90" s="384" t="s">
        <v>270</v>
      </c>
      <c r="C90" s="384" t="s">
        <v>349</v>
      </c>
      <c r="D90" s="374"/>
      <c r="E90" s="374"/>
      <c r="F90" s="374"/>
      <c r="G90" s="374"/>
      <c r="H90" s="376"/>
      <c r="I90" s="376"/>
      <c r="J90" s="376"/>
      <c r="K90" s="376"/>
      <c r="L90" s="376"/>
      <c r="M90" s="376"/>
      <c r="N90" s="376"/>
      <c r="O90" s="376"/>
      <c r="P90" s="378">
        <v>31350</v>
      </c>
      <c r="Q90" s="379">
        <v>668</v>
      </c>
      <c r="R90" s="379">
        <v>305</v>
      </c>
      <c r="S90" s="379">
        <v>363</v>
      </c>
      <c r="T90" s="380">
        <v>457700</v>
      </c>
      <c r="U90" s="381">
        <v>676</v>
      </c>
      <c r="V90" s="381">
        <v>301</v>
      </c>
      <c r="W90" s="381">
        <v>375</v>
      </c>
      <c r="X90" s="382">
        <v>392000</v>
      </c>
      <c r="Y90" s="381">
        <v>659</v>
      </c>
      <c r="Z90" s="381">
        <v>299</v>
      </c>
      <c r="AA90" s="381">
        <v>360</v>
      </c>
      <c r="AB90" s="382">
        <v>360400</v>
      </c>
      <c r="AC90" s="381">
        <v>592</v>
      </c>
      <c r="AD90" s="381">
        <v>269</v>
      </c>
      <c r="AE90" s="381">
        <v>323</v>
      </c>
      <c r="AF90" s="382">
        <v>343800</v>
      </c>
      <c r="AG90" s="381">
        <v>568</v>
      </c>
      <c r="AH90" s="381">
        <v>261</v>
      </c>
      <c r="AI90" s="381">
        <v>307</v>
      </c>
      <c r="AJ90" s="382">
        <v>326750</v>
      </c>
      <c r="AK90" s="381">
        <v>636</v>
      </c>
      <c r="AL90" s="381">
        <v>289</v>
      </c>
      <c r="AM90" s="381">
        <v>347</v>
      </c>
      <c r="AN90" s="387">
        <v>373650</v>
      </c>
      <c r="AO90" s="386">
        <f t="shared" si="3"/>
        <v>616</v>
      </c>
      <c r="AP90" s="386">
        <v>270</v>
      </c>
      <c r="AQ90" s="386">
        <v>346</v>
      </c>
      <c r="AR90" s="387">
        <v>377700</v>
      </c>
      <c r="AS90" s="386">
        <f t="shared" si="4"/>
        <v>659</v>
      </c>
      <c r="AT90" s="386">
        <v>365</v>
      </c>
      <c r="AU90" s="386">
        <v>294</v>
      </c>
      <c r="AV90" s="388">
        <f t="shared" si="5"/>
        <v>2663350</v>
      </c>
    </row>
    <row r="91" spans="2:48" s="383" customFormat="1" ht="15.75" customHeight="1" x14ac:dyDescent="0.2">
      <c r="B91" s="384" t="s">
        <v>272</v>
      </c>
      <c r="C91" s="384" t="s">
        <v>350</v>
      </c>
      <c r="D91" s="374"/>
      <c r="E91" s="374"/>
      <c r="F91" s="374"/>
      <c r="G91" s="374"/>
      <c r="H91" s="376"/>
      <c r="I91" s="376"/>
      <c r="J91" s="376"/>
      <c r="K91" s="376"/>
      <c r="L91" s="376"/>
      <c r="M91" s="376"/>
      <c r="N91" s="376"/>
      <c r="O91" s="376"/>
      <c r="P91" s="378"/>
      <c r="Q91" s="378"/>
      <c r="R91" s="378"/>
      <c r="S91" s="378"/>
      <c r="T91" s="380">
        <v>28600</v>
      </c>
      <c r="U91" s="381">
        <v>144</v>
      </c>
      <c r="V91" s="381">
        <v>70</v>
      </c>
      <c r="W91" s="381">
        <v>74</v>
      </c>
      <c r="X91" s="382">
        <v>83400</v>
      </c>
      <c r="Y91" s="381">
        <v>138</v>
      </c>
      <c r="Z91" s="381">
        <v>69</v>
      </c>
      <c r="AA91" s="381">
        <v>69</v>
      </c>
      <c r="AB91" s="382">
        <v>77000</v>
      </c>
      <c r="AC91" s="381">
        <v>128</v>
      </c>
      <c r="AD91" s="381">
        <v>65</v>
      </c>
      <c r="AE91" s="381">
        <v>63</v>
      </c>
      <c r="AF91" s="382">
        <v>77200</v>
      </c>
      <c r="AG91" s="381">
        <v>122</v>
      </c>
      <c r="AH91" s="381">
        <v>63</v>
      </c>
      <c r="AI91" s="381">
        <v>59</v>
      </c>
      <c r="AJ91" s="382">
        <v>71400</v>
      </c>
      <c r="AK91" s="381">
        <v>135</v>
      </c>
      <c r="AL91" s="381">
        <v>69</v>
      </c>
      <c r="AM91" s="381">
        <v>66</v>
      </c>
      <c r="AN91" s="387">
        <v>85600</v>
      </c>
      <c r="AO91" s="386">
        <f t="shared" si="3"/>
        <v>137</v>
      </c>
      <c r="AP91" s="386">
        <v>70</v>
      </c>
      <c r="AQ91" s="386">
        <v>67</v>
      </c>
      <c r="AR91" s="387">
        <v>80150</v>
      </c>
      <c r="AS91" s="386">
        <f t="shared" si="4"/>
        <v>138</v>
      </c>
      <c r="AT91" s="386">
        <v>65</v>
      </c>
      <c r="AU91" s="386">
        <v>73</v>
      </c>
      <c r="AV91" s="388">
        <f t="shared" si="5"/>
        <v>503350</v>
      </c>
    </row>
    <row r="92" spans="2:48" s="383" customFormat="1" ht="15.75" customHeight="1" x14ac:dyDescent="0.2">
      <c r="B92" s="384" t="s">
        <v>290</v>
      </c>
      <c r="C92" s="384" t="s">
        <v>351</v>
      </c>
      <c r="D92" s="374"/>
      <c r="E92" s="374"/>
      <c r="F92" s="374"/>
      <c r="G92" s="374"/>
      <c r="H92" s="376"/>
      <c r="I92" s="376"/>
      <c r="J92" s="376"/>
      <c r="K92" s="376"/>
      <c r="L92" s="376"/>
      <c r="M92" s="376"/>
      <c r="N92" s="376"/>
      <c r="O92" s="376"/>
      <c r="P92" s="378"/>
      <c r="Q92" s="378"/>
      <c r="R92" s="378"/>
      <c r="S92" s="378"/>
      <c r="T92" s="380">
        <v>63600</v>
      </c>
      <c r="U92" s="381">
        <v>320</v>
      </c>
      <c r="V92" s="381">
        <v>142</v>
      </c>
      <c r="W92" s="381">
        <v>178</v>
      </c>
      <c r="X92" s="382">
        <v>201800</v>
      </c>
      <c r="Y92" s="381">
        <v>346</v>
      </c>
      <c r="Z92" s="381">
        <v>151</v>
      </c>
      <c r="AA92" s="381">
        <v>195</v>
      </c>
      <c r="AB92" s="382">
        <v>195000</v>
      </c>
      <c r="AC92" s="381">
        <v>324</v>
      </c>
      <c r="AD92" s="381">
        <v>143</v>
      </c>
      <c r="AE92" s="381">
        <v>181</v>
      </c>
      <c r="AF92" s="382">
        <v>187800</v>
      </c>
      <c r="AG92" s="381">
        <v>306</v>
      </c>
      <c r="AH92" s="381">
        <v>135</v>
      </c>
      <c r="AI92" s="381">
        <v>171</v>
      </c>
      <c r="AJ92" s="382">
        <v>184450</v>
      </c>
      <c r="AK92" s="381">
        <v>350</v>
      </c>
      <c r="AL92" s="381">
        <v>153</v>
      </c>
      <c r="AM92" s="381">
        <v>197</v>
      </c>
      <c r="AN92" s="387">
        <v>205100</v>
      </c>
      <c r="AO92" s="386">
        <f t="shared" si="3"/>
        <v>345</v>
      </c>
      <c r="AP92" s="386">
        <v>153</v>
      </c>
      <c r="AQ92" s="386">
        <v>192</v>
      </c>
      <c r="AR92" s="387">
        <v>193600</v>
      </c>
      <c r="AS92" s="386">
        <f t="shared" si="4"/>
        <v>320</v>
      </c>
      <c r="AT92" s="386">
        <v>139</v>
      </c>
      <c r="AU92" s="386">
        <v>181</v>
      </c>
      <c r="AV92" s="388">
        <f t="shared" si="5"/>
        <v>1231350</v>
      </c>
    </row>
    <row r="93" spans="2:48" s="383" customFormat="1" ht="15.75" customHeight="1" x14ac:dyDescent="0.2">
      <c r="B93" s="384" t="s">
        <v>298</v>
      </c>
      <c r="C93" s="384" t="s">
        <v>352</v>
      </c>
      <c r="D93" s="374"/>
      <c r="E93" s="374"/>
      <c r="F93" s="374"/>
      <c r="G93" s="374"/>
      <c r="H93" s="376"/>
      <c r="I93" s="376"/>
      <c r="J93" s="376"/>
      <c r="K93" s="376"/>
      <c r="L93" s="376"/>
      <c r="M93" s="376"/>
      <c r="N93" s="376"/>
      <c r="O93" s="376"/>
      <c r="P93" s="378"/>
      <c r="Q93" s="378"/>
      <c r="R93" s="378"/>
      <c r="S93" s="378"/>
      <c r="T93" s="380">
        <v>30000</v>
      </c>
      <c r="U93" s="381">
        <v>150</v>
      </c>
      <c r="V93" s="381">
        <v>69</v>
      </c>
      <c r="W93" s="381">
        <v>81</v>
      </c>
      <c r="X93" s="382">
        <v>93800</v>
      </c>
      <c r="Y93" s="381">
        <v>164</v>
      </c>
      <c r="Z93" s="381">
        <v>71</v>
      </c>
      <c r="AA93" s="381">
        <v>93</v>
      </c>
      <c r="AB93" s="382">
        <v>91000</v>
      </c>
      <c r="AC93" s="381">
        <v>152</v>
      </c>
      <c r="AD93" s="381">
        <v>64</v>
      </c>
      <c r="AE93" s="381">
        <v>88</v>
      </c>
      <c r="AF93" s="382">
        <v>91800</v>
      </c>
      <c r="AG93" s="381">
        <v>148</v>
      </c>
      <c r="AH93" s="381">
        <v>61</v>
      </c>
      <c r="AI93" s="381">
        <v>87</v>
      </c>
      <c r="AJ93" s="382">
        <v>87850</v>
      </c>
      <c r="AK93" s="381">
        <v>180</v>
      </c>
      <c r="AL93" s="381">
        <v>74</v>
      </c>
      <c r="AM93" s="381">
        <v>106</v>
      </c>
      <c r="AN93" s="387">
        <v>106000</v>
      </c>
      <c r="AO93" s="386">
        <f t="shared" si="3"/>
        <v>178</v>
      </c>
      <c r="AP93" s="386">
        <v>70</v>
      </c>
      <c r="AQ93" s="386">
        <v>108</v>
      </c>
      <c r="AR93" s="387">
        <v>108150</v>
      </c>
      <c r="AS93" s="386">
        <f t="shared" si="4"/>
        <v>192</v>
      </c>
      <c r="AT93" s="386">
        <v>117</v>
      </c>
      <c r="AU93" s="386">
        <v>75</v>
      </c>
      <c r="AV93" s="388">
        <f t="shared" si="5"/>
        <v>608600</v>
      </c>
    </row>
    <row r="94" spans="2:48" s="383" customFormat="1" ht="15.75" customHeight="1" x14ac:dyDescent="0.2">
      <c r="B94" s="384" t="s">
        <v>290</v>
      </c>
      <c r="C94" s="384" t="s">
        <v>353</v>
      </c>
      <c r="D94" s="374"/>
      <c r="E94" s="374"/>
      <c r="F94" s="374"/>
      <c r="G94" s="374"/>
      <c r="H94" s="376"/>
      <c r="I94" s="376"/>
      <c r="J94" s="376"/>
      <c r="K94" s="376"/>
      <c r="L94" s="376"/>
      <c r="M94" s="376"/>
      <c r="N94" s="376"/>
      <c r="O94" s="376"/>
      <c r="P94" s="378"/>
      <c r="Q94" s="378"/>
      <c r="R94" s="378"/>
      <c r="S94" s="378"/>
      <c r="T94" s="380">
        <v>136200</v>
      </c>
      <c r="U94" s="381">
        <v>690</v>
      </c>
      <c r="V94" s="381">
        <v>299</v>
      </c>
      <c r="W94" s="381">
        <v>391</v>
      </c>
      <c r="X94" s="382">
        <v>417800</v>
      </c>
      <c r="Y94" s="381">
        <v>702</v>
      </c>
      <c r="Z94" s="381">
        <v>297</v>
      </c>
      <c r="AA94" s="381">
        <v>405</v>
      </c>
      <c r="AB94" s="382">
        <v>390400</v>
      </c>
      <c r="AC94" s="381">
        <v>651</v>
      </c>
      <c r="AD94" s="381">
        <v>272</v>
      </c>
      <c r="AE94" s="381">
        <v>379</v>
      </c>
      <c r="AF94" s="382">
        <v>381000</v>
      </c>
      <c r="AG94" s="381">
        <v>626</v>
      </c>
      <c r="AH94" s="381">
        <v>265</v>
      </c>
      <c r="AI94" s="381">
        <v>361</v>
      </c>
      <c r="AJ94" s="382">
        <v>359900</v>
      </c>
      <c r="AK94" s="381">
        <v>688</v>
      </c>
      <c r="AL94" s="381">
        <v>297</v>
      </c>
      <c r="AM94" s="381">
        <v>391</v>
      </c>
      <c r="AN94" s="387">
        <v>407050</v>
      </c>
      <c r="AO94" s="386">
        <f t="shared" si="3"/>
        <v>660</v>
      </c>
      <c r="AP94" s="386">
        <v>268</v>
      </c>
      <c r="AQ94" s="386">
        <v>392</v>
      </c>
      <c r="AR94" s="387">
        <v>388550</v>
      </c>
      <c r="AS94" s="386">
        <f t="shared" si="4"/>
        <v>663</v>
      </c>
      <c r="AT94" s="386">
        <v>266</v>
      </c>
      <c r="AU94" s="386">
        <v>397</v>
      </c>
      <c r="AV94" s="388">
        <f t="shared" si="5"/>
        <v>2480900</v>
      </c>
    </row>
    <row r="95" spans="2:48" s="383" customFormat="1" ht="15.75" customHeight="1" x14ac:dyDescent="0.2">
      <c r="B95" s="384" t="s">
        <v>272</v>
      </c>
      <c r="C95" s="384" t="s">
        <v>354</v>
      </c>
      <c r="D95" s="374"/>
      <c r="E95" s="374"/>
      <c r="F95" s="374"/>
      <c r="G95" s="374"/>
      <c r="H95" s="376"/>
      <c r="I95" s="376"/>
      <c r="J95" s="376"/>
      <c r="K95" s="376"/>
      <c r="L95" s="376"/>
      <c r="M95" s="376"/>
      <c r="N95" s="376"/>
      <c r="O95" s="376"/>
      <c r="P95" s="378"/>
      <c r="Q95" s="378"/>
      <c r="R95" s="378"/>
      <c r="S95" s="378"/>
      <c r="T95" s="380">
        <v>34800</v>
      </c>
      <c r="U95" s="381">
        <v>177</v>
      </c>
      <c r="V95" s="381">
        <v>78</v>
      </c>
      <c r="W95" s="381">
        <v>99</v>
      </c>
      <c r="X95" s="382">
        <v>108000</v>
      </c>
      <c r="Y95" s="381">
        <v>183</v>
      </c>
      <c r="Z95" s="381">
        <v>81</v>
      </c>
      <c r="AA95" s="381">
        <v>102</v>
      </c>
      <c r="AB95" s="382">
        <v>104000</v>
      </c>
      <c r="AC95" s="381">
        <v>176</v>
      </c>
      <c r="AD95" s="381">
        <v>75</v>
      </c>
      <c r="AE95" s="381">
        <v>101</v>
      </c>
      <c r="AF95" s="382">
        <v>100000</v>
      </c>
      <c r="AG95" s="381">
        <v>159</v>
      </c>
      <c r="AH95" s="381">
        <v>69</v>
      </c>
      <c r="AI95" s="381">
        <v>90</v>
      </c>
      <c r="AJ95" s="382">
        <v>93100</v>
      </c>
      <c r="AK95" s="381">
        <v>205</v>
      </c>
      <c r="AL95" s="381">
        <v>87</v>
      </c>
      <c r="AM95" s="381">
        <v>118</v>
      </c>
      <c r="AN95" s="387">
        <v>118600</v>
      </c>
      <c r="AO95" s="386">
        <f t="shared" si="3"/>
        <v>195</v>
      </c>
      <c r="AP95" s="386">
        <v>80</v>
      </c>
      <c r="AQ95" s="386">
        <v>115</v>
      </c>
      <c r="AR95" s="387">
        <v>114350</v>
      </c>
      <c r="AS95" s="386">
        <f t="shared" si="4"/>
        <v>204</v>
      </c>
      <c r="AT95" s="386">
        <v>88</v>
      </c>
      <c r="AU95" s="386">
        <v>116</v>
      </c>
      <c r="AV95" s="388">
        <f t="shared" si="5"/>
        <v>672850</v>
      </c>
    </row>
    <row r="96" spans="2:48" s="383" customFormat="1" ht="15.75" customHeight="1" x14ac:dyDescent="0.2">
      <c r="B96" s="384" t="s">
        <v>270</v>
      </c>
      <c r="C96" s="384" t="s">
        <v>355</v>
      </c>
      <c r="D96" s="385"/>
      <c r="E96" s="385"/>
      <c r="F96" s="385"/>
      <c r="G96" s="385"/>
      <c r="H96" s="385"/>
      <c r="I96" s="385"/>
      <c r="J96" s="385"/>
      <c r="K96" s="385"/>
      <c r="L96" s="385"/>
      <c r="M96" s="385"/>
      <c r="N96" s="385"/>
      <c r="O96" s="385"/>
      <c r="P96" s="378"/>
      <c r="Q96" s="378"/>
      <c r="R96" s="378"/>
      <c r="S96" s="378"/>
      <c r="T96" s="380">
        <v>115000</v>
      </c>
      <c r="U96" s="381">
        <v>578</v>
      </c>
      <c r="V96" s="381">
        <v>291</v>
      </c>
      <c r="W96" s="381">
        <v>287</v>
      </c>
      <c r="X96" s="382">
        <v>332800</v>
      </c>
      <c r="Y96" s="381">
        <v>553</v>
      </c>
      <c r="Z96" s="381">
        <v>276</v>
      </c>
      <c r="AA96" s="381">
        <v>277</v>
      </c>
      <c r="AB96" s="382">
        <v>308800</v>
      </c>
      <c r="AC96" s="381">
        <v>521</v>
      </c>
      <c r="AD96" s="381">
        <v>257</v>
      </c>
      <c r="AE96" s="381">
        <v>264</v>
      </c>
      <c r="AF96" s="382">
        <v>300600</v>
      </c>
      <c r="AG96" s="381">
        <v>482</v>
      </c>
      <c r="AH96" s="381">
        <v>238</v>
      </c>
      <c r="AI96" s="381">
        <v>244</v>
      </c>
      <c r="AJ96" s="382">
        <v>288850</v>
      </c>
      <c r="AK96" s="381">
        <v>677</v>
      </c>
      <c r="AL96" s="381">
        <v>336</v>
      </c>
      <c r="AM96" s="381">
        <v>341</v>
      </c>
      <c r="AN96" s="387">
        <v>401400</v>
      </c>
      <c r="AO96" s="386">
        <f t="shared" si="3"/>
        <v>677</v>
      </c>
      <c r="AP96" s="386">
        <v>336</v>
      </c>
      <c r="AQ96" s="386">
        <v>341</v>
      </c>
      <c r="AR96" s="387">
        <v>404300</v>
      </c>
      <c r="AS96" s="386">
        <f t="shared" si="4"/>
        <v>679</v>
      </c>
      <c r="AT96" s="386">
        <v>332</v>
      </c>
      <c r="AU96" s="386">
        <v>347</v>
      </c>
      <c r="AV96" s="388">
        <f t="shared" si="5"/>
        <v>2151750</v>
      </c>
    </row>
    <row r="97" spans="2:48" s="383" customFormat="1" ht="15.75" customHeight="1" x14ac:dyDescent="0.2">
      <c r="B97" s="384" t="s">
        <v>424</v>
      </c>
      <c r="C97" s="384" t="s">
        <v>453</v>
      </c>
      <c r="D97" s="385"/>
      <c r="E97" s="385"/>
      <c r="F97" s="385"/>
      <c r="G97" s="385"/>
      <c r="H97" s="385"/>
      <c r="I97" s="385"/>
      <c r="J97" s="385"/>
      <c r="K97" s="385"/>
      <c r="L97" s="385"/>
      <c r="M97" s="385"/>
      <c r="N97" s="385"/>
      <c r="O97" s="385"/>
      <c r="P97" s="378"/>
      <c r="Q97" s="378"/>
      <c r="R97" s="378"/>
      <c r="S97" s="378"/>
      <c r="T97" s="380"/>
      <c r="U97" s="381"/>
      <c r="V97" s="381"/>
      <c r="W97" s="381"/>
      <c r="X97" s="382"/>
      <c r="Y97" s="381"/>
      <c r="Z97" s="381"/>
      <c r="AA97" s="381"/>
      <c r="AB97" s="382"/>
      <c r="AC97" s="381"/>
      <c r="AD97" s="381"/>
      <c r="AE97" s="381"/>
      <c r="AF97" s="382"/>
      <c r="AG97" s="381"/>
      <c r="AH97" s="381"/>
      <c r="AI97" s="381"/>
      <c r="AJ97" s="382"/>
      <c r="AK97" s="381"/>
      <c r="AL97" s="381"/>
      <c r="AM97" s="381"/>
      <c r="AN97" s="387">
        <v>68250</v>
      </c>
      <c r="AO97" s="386">
        <f t="shared" si="3"/>
        <v>119</v>
      </c>
      <c r="AP97" s="386">
        <v>49</v>
      </c>
      <c r="AQ97" s="386">
        <v>70</v>
      </c>
      <c r="AR97" s="387">
        <v>69500</v>
      </c>
      <c r="AS97" s="386">
        <f t="shared" si="4"/>
        <v>112</v>
      </c>
      <c r="AT97" s="386">
        <v>44</v>
      </c>
      <c r="AU97" s="386">
        <v>68</v>
      </c>
      <c r="AV97" s="388">
        <f t="shared" si="5"/>
        <v>137750</v>
      </c>
    </row>
    <row r="98" spans="2:48" s="383" customFormat="1" ht="15.75" customHeight="1" x14ac:dyDescent="0.2">
      <c r="B98" s="384" t="s">
        <v>424</v>
      </c>
      <c r="C98" s="384" t="s">
        <v>427</v>
      </c>
      <c r="D98" s="385"/>
      <c r="E98" s="385"/>
      <c r="F98" s="385"/>
      <c r="G98" s="385"/>
      <c r="H98" s="385"/>
      <c r="I98" s="385"/>
      <c r="J98" s="385"/>
      <c r="K98" s="385"/>
      <c r="L98" s="385"/>
      <c r="M98" s="385"/>
      <c r="N98" s="385"/>
      <c r="O98" s="385"/>
      <c r="P98" s="378"/>
      <c r="Q98" s="378"/>
      <c r="R98" s="378"/>
      <c r="S98" s="378"/>
      <c r="T98" s="380"/>
      <c r="U98" s="381"/>
      <c r="V98" s="381"/>
      <c r="W98" s="381"/>
      <c r="X98" s="382"/>
      <c r="Y98" s="381"/>
      <c r="Z98" s="381"/>
      <c r="AA98" s="381"/>
      <c r="AB98" s="382"/>
      <c r="AC98" s="381"/>
      <c r="AD98" s="381"/>
      <c r="AE98" s="381"/>
      <c r="AF98" s="382"/>
      <c r="AG98" s="381"/>
      <c r="AH98" s="381"/>
      <c r="AI98" s="381"/>
      <c r="AJ98" s="382"/>
      <c r="AK98" s="381"/>
      <c r="AL98" s="381"/>
      <c r="AM98" s="381"/>
      <c r="AN98" s="387"/>
      <c r="AO98" s="386"/>
      <c r="AP98" s="386"/>
      <c r="AQ98" s="386"/>
      <c r="AR98" s="387">
        <v>67300</v>
      </c>
      <c r="AS98" s="386">
        <f t="shared" si="4"/>
        <v>337</v>
      </c>
      <c r="AT98" s="386">
        <v>112</v>
      </c>
      <c r="AU98" s="386">
        <v>225</v>
      </c>
      <c r="AV98" s="388">
        <f t="shared" si="5"/>
        <v>67300</v>
      </c>
    </row>
    <row r="99" spans="2:48" s="383" customFormat="1" ht="15.75" customHeight="1" x14ac:dyDescent="0.2">
      <c r="B99" s="384" t="s">
        <v>526</v>
      </c>
      <c r="C99" s="384" t="s">
        <v>584</v>
      </c>
      <c r="D99" s="385"/>
      <c r="E99" s="385"/>
      <c r="F99" s="385"/>
      <c r="G99" s="385"/>
      <c r="H99" s="385"/>
      <c r="I99" s="385"/>
      <c r="J99" s="385"/>
      <c r="K99" s="385"/>
      <c r="L99" s="385"/>
      <c r="M99" s="385"/>
      <c r="N99" s="385"/>
      <c r="O99" s="385"/>
      <c r="P99" s="378"/>
      <c r="Q99" s="378"/>
      <c r="R99" s="378"/>
      <c r="S99" s="378"/>
      <c r="T99" s="380"/>
      <c r="U99" s="381"/>
      <c r="V99" s="381"/>
      <c r="W99" s="381"/>
      <c r="X99" s="382"/>
      <c r="Y99" s="381"/>
      <c r="Z99" s="381"/>
      <c r="AA99" s="381"/>
      <c r="AB99" s="382"/>
      <c r="AC99" s="381"/>
      <c r="AD99" s="381"/>
      <c r="AE99" s="381"/>
      <c r="AF99" s="382"/>
      <c r="AG99" s="381"/>
      <c r="AH99" s="381"/>
      <c r="AI99" s="381"/>
      <c r="AJ99" s="382"/>
      <c r="AK99" s="381"/>
      <c r="AL99" s="381"/>
      <c r="AM99" s="381"/>
      <c r="AN99" s="387"/>
      <c r="AO99" s="386"/>
      <c r="AP99" s="386"/>
      <c r="AQ99" s="386"/>
      <c r="AR99" s="387">
        <v>32400</v>
      </c>
      <c r="AS99" s="386">
        <f t="shared" si="4"/>
        <v>216</v>
      </c>
      <c r="AT99" s="386">
        <v>112</v>
      </c>
      <c r="AU99" s="386">
        <v>104</v>
      </c>
      <c r="AV99" s="388">
        <f t="shared" si="5"/>
        <v>32400</v>
      </c>
    </row>
    <row r="100" spans="2:48" s="383" customFormat="1" ht="15.75" customHeight="1" x14ac:dyDescent="0.2">
      <c r="B100" s="384" t="s">
        <v>467</v>
      </c>
      <c r="C100" s="384" t="s">
        <v>453</v>
      </c>
      <c r="D100" s="385"/>
      <c r="E100" s="385"/>
      <c r="F100" s="385"/>
      <c r="G100" s="385"/>
      <c r="H100" s="385"/>
      <c r="I100" s="385"/>
      <c r="J100" s="385"/>
      <c r="K100" s="385"/>
      <c r="L100" s="385"/>
      <c r="M100" s="385"/>
      <c r="N100" s="385"/>
      <c r="O100" s="385"/>
      <c r="P100" s="378"/>
      <c r="Q100" s="378"/>
      <c r="R100" s="378"/>
      <c r="S100" s="378"/>
      <c r="T100" s="380"/>
      <c r="U100" s="381"/>
      <c r="V100" s="381"/>
      <c r="W100" s="381"/>
      <c r="X100" s="382"/>
      <c r="Y100" s="381"/>
      <c r="Z100" s="381"/>
      <c r="AA100" s="381"/>
      <c r="AB100" s="382"/>
      <c r="AC100" s="381"/>
      <c r="AD100" s="381"/>
      <c r="AE100" s="381"/>
      <c r="AF100" s="382"/>
      <c r="AG100" s="381"/>
      <c r="AH100" s="381"/>
      <c r="AI100" s="381"/>
      <c r="AJ100" s="382"/>
      <c r="AK100" s="381"/>
      <c r="AL100" s="381"/>
      <c r="AM100" s="381"/>
      <c r="AN100" s="387"/>
      <c r="AO100" s="386"/>
      <c r="AP100" s="386"/>
      <c r="AQ100" s="386"/>
      <c r="AR100" s="387">
        <v>12400</v>
      </c>
      <c r="AS100" s="386">
        <f t="shared" si="4"/>
        <v>62</v>
      </c>
      <c r="AT100" s="386">
        <v>31</v>
      </c>
      <c r="AU100" s="386">
        <v>31</v>
      </c>
      <c r="AV100" s="388">
        <f t="shared" si="5"/>
        <v>12400</v>
      </c>
    </row>
    <row r="101" spans="2:48" s="383" customFormat="1" ht="15.75" customHeight="1" x14ac:dyDescent="0.2">
      <c r="B101" s="384" t="s">
        <v>436</v>
      </c>
      <c r="C101" s="384" t="s">
        <v>440</v>
      </c>
      <c r="D101" s="385"/>
      <c r="E101" s="385"/>
      <c r="F101" s="385"/>
      <c r="G101" s="385"/>
      <c r="H101" s="385"/>
      <c r="I101" s="385"/>
      <c r="J101" s="385"/>
      <c r="K101" s="385"/>
      <c r="L101" s="385"/>
      <c r="M101" s="385"/>
      <c r="N101" s="385"/>
      <c r="O101" s="385"/>
      <c r="P101" s="378"/>
      <c r="Q101" s="378"/>
      <c r="R101" s="378"/>
      <c r="S101" s="378"/>
      <c r="T101" s="380"/>
      <c r="U101" s="381"/>
      <c r="V101" s="381"/>
      <c r="W101" s="381"/>
      <c r="X101" s="382"/>
      <c r="Y101" s="381"/>
      <c r="Z101" s="381"/>
      <c r="AA101" s="381"/>
      <c r="AB101" s="382"/>
      <c r="AC101" s="381"/>
      <c r="AD101" s="381"/>
      <c r="AE101" s="381"/>
      <c r="AF101" s="382"/>
      <c r="AG101" s="381"/>
      <c r="AH101" s="381"/>
      <c r="AI101" s="381"/>
      <c r="AJ101" s="382"/>
      <c r="AK101" s="381"/>
      <c r="AL101" s="381"/>
      <c r="AM101" s="381"/>
      <c r="AN101" s="387"/>
      <c r="AO101" s="386"/>
      <c r="AP101" s="386"/>
      <c r="AQ101" s="386"/>
      <c r="AR101" s="387">
        <v>39900</v>
      </c>
      <c r="AS101" s="386">
        <f t="shared" si="4"/>
        <v>266</v>
      </c>
      <c r="AT101" s="386">
        <v>110</v>
      </c>
      <c r="AU101" s="386">
        <v>156</v>
      </c>
      <c r="AV101" s="388">
        <f t="shared" si="5"/>
        <v>39900</v>
      </c>
    </row>
    <row r="102" spans="2:48" s="383" customFormat="1" ht="15.75" customHeight="1" x14ac:dyDescent="0.2">
      <c r="B102" s="384" t="s">
        <v>451</v>
      </c>
      <c r="C102" s="384" t="s">
        <v>454</v>
      </c>
      <c r="D102" s="385"/>
      <c r="E102" s="385"/>
      <c r="F102" s="385"/>
      <c r="G102" s="385"/>
      <c r="H102" s="385"/>
      <c r="I102" s="385"/>
      <c r="J102" s="385"/>
      <c r="K102" s="385"/>
      <c r="L102" s="385"/>
      <c r="M102" s="385"/>
      <c r="N102" s="385"/>
      <c r="O102" s="385"/>
      <c r="P102" s="378"/>
      <c r="Q102" s="378"/>
      <c r="R102" s="378"/>
      <c r="S102" s="378"/>
      <c r="T102" s="380"/>
      <c r="U102" s="381"/>
      <c r="V102" s="381"/>
      <c r="W102" s="381"/>
      <c r="X102" s="382"/>
      <c r="Y102" s="381"/>
      <c r="Z102" s="381"/>
      <c r="AA102" s="381"/>
      <c r="AB102" s="382"/>
      <c r="AC102" s="381"/>
      <c r="AD102" s="381"/>
      <c r="AE102" s="381"/>
      <c r="AF102" s="382"/>
      <c r="AG102" s="381"/>
      <c r="AH102" s="381"/>
      <c r="AI102" s="381"/>
      <c r="AJ102" s="382"/>
      <c r="AK102" s="381"/>
      <c r="AL102" s="381"/>
      <c r="AM102" s="381"/>
      <c r="AN102" s="387"/>
      <c r="AO102" s="386"/>
      <c r="AP102" s="386"/>
      <c r="AQ102" s="386"/>
      <c r="AR102" s="387">
        <v>3600</v>
      </c>
      <c r="AS102" s="386">
        <f t="shared" si="4"/>
        <v>36</v>
      </c>
      <c r="AT102" s="386">
        <v>18</v>
      </c>
      <c r="AU102" s="386">
        <v>18</v>
      </c>
      <c r="AV102" s="388">
        <f t="shared" si="5"/>
        <v>3600</v>
      </c>
    </row>
    <row r="103" spans="2:48" s="383" customFormat="1" ht="15.75" customHeight="1" x14ac:dyDescent="0.2">
      <c r="B103" s="384" t="s">
        <v>539</v>
      </c>
      <c r="C103" s="384" t="s">
        <v>545</v>
      </c>
      <c r="D103" s="385"/>
      <c r="E103" s="385"/>
      <c r="F103" s="385"/>
      <c r="G103" s="385"/>
      <c r="H103" s="385"/>
      <c r="I103" s="385"/>
      <c r="J103" s="385"/>
      <c r="K103" s="385"/>
      <c r="L103" s="385"/>
      <c r="M103" s="385"/>
      <c r="N103" s="385"/>
      <c r="O103" s="385"/>
      <c r="P103" s="378"/>
      <c r="Q103" s="378"/>
      <c r="R103" s="378"/>
      <c r="S103" s="378"/>
      <c r="T103" s="380"/>
      <c r="U103" s="381"/>
      <c r="V103" s="381"/>
      <c r="W103" s="381"/>
      <c r="X103" s="382"/>
      <c r="Y103" s="381"/>
      <c r="Z103" s="381"/>
      <c r="AA103" s="381"/>
      <c r="AB103" s="382"/>
      <c r="AC103" s="381"/>
      <c r="AD103" s="381"/>
      <c r="AE103" s="381"/>
      <c r="AF103" s="382"/>
      <c r="AG103" s="381"/>
      <c r="AH103" s="381"/>
      <c r="AI103" s="381"/>
      <c r="AJ103" s="382"/>
      <c r="AK103" s="381"/>
      <c r="AL103" s="381"/>
      <c r="AM103" s="381"/>
      <c r="AN103" s="387"/>
      <c r="AO103" s="386"/>
      <c r="AP103" s="386"/>
      <c r="AQ103" s="386"/>
      <c r="AR103" s="387">
        <v>96300</v>
      </c>
      <c r="AS103" s="386">
        <f t="shared" si="4"/>
        <v>642</v>
      </c>
      <c r="AT103" s="386">
        <v>261</v>
      </c>
      <c r="AU103" s="386">
        <v>381</v>
      </c>
      <c r="AV103" s="388">
        <f t="shared" si="5"/>
        <v>96300</v>
      </c>
    </row>
    <row r="104" spans="2:48" s="383" customFormat="1" ht="15.75" customHeight="1" x14ac:dyDescent="0.2">
      <c r="B104" s="384" t="s">
        <v>467</v>
      </c>
      <c r="C104" s="384" t="s">
        <v>476</v>
      </c>
      <c r="D104" s="385"/>
      <c r="E104" s="385"/>
      <c r="F104" s="385"/>
      <c r="G104" s="385"/>
      <c r="H104" s="385"/>
      <c r="I104" s="385"/>
      <c r="J104" s="385"/>
      <c r="K104" s="385"/>
      <c r="L104" s="385"/>
      <c r="M104" s="385"/>
      <c r="N104" s="385"/>
      <c r="O104" s="385"/>
      <c r="P104" s="378"/>
      <c r="Q104" s="378"/>
      <c r="R104" s="378"/>
      <c r="S104" s="378"/>
      <c r="T104" s="380"/>
      <c r="U104" s="381"/>
      <c r="V104" s="381"/>
      <c r="W104" s="381"/>
      <c r="X104" s="382"/>
      <c r="Y104" s="381"/>
      <c r="Z104" s="381"/>
      <c r="AA104" s="381"/>
      <c r="AB104" s="382"/>
      <c r="AC104" s="381"/>
      <c r="AD104" s="381"/>
      <c r="AE104" s="381"/>
      <c r="AF104" s="382"/>
      <c r="AG104" s="381"/>
      <c r="AH104" s="381"/>
      <c r="AI104" s="381"/>
      <c r="AJ104" s="382"/>
      <c r="AK104" s="381"/>
      <c r="AL104" s="381"/>
      <c r="AM104" s="381"/>
      <c r="AN104" s="387">
        <v>3550</v>
      </c>
      <c r="AO104" s="386">
        <f t="shared" ref="AO104" si="6">+AP104+AQ104</f>
        <v>71</v>
      </c>
      <c r="AP104" s="386">
        <v>32</v>
      </c>
      <c r="AQ104" s="386">
        <v>39</v>
      </c>
      <c r="AR104" s="387">
        <v>45000</v>
      </c>
      <c r="AS104" s="386">
        <f t="shared" si="4"/>
        <v>88</v>
      </c>
      <c r="AT104" s="386">
        <v>38</v>
      </c>
      <c r="AU104" s="386">
        <v>50</v>
      </c>
      <c r="AV104" s="388">
        <f t="shared" si="5"/>
        <v>48550</v>
      </c>
    </row>
    <row r="105" spans="2:48" s="383" customFormat="1" ht="15.75" customHeight="1" x14ac:dyDescent="0.2">
      <c r="B105" s="384" t="s">
        <v>485</v>
      </c>
      <c r="C105" s="384" t="s">
        <v>491</v>
      </c>
      <c r="D105" s="385"/>
      <c r="E105" s="385"/>
      <c r="F105" s="385"/>
      <c r="G105" s="385"/>
      <c r="H105" s="385"/>
      <c r="I105" s="385"/>
      <c r="J105" s="385"/>
      <c r="K105" s="385"/>
      <c r="L105" s="385"/>
      <c r="M105" s="385"/>
      <c r="N105" s="385"/>
      <c r="O105" s="385"/>
      <c r="P105" s="378"/>
      <c r="Q105" s="378"/>
      <c r="R105" s="378"/>
      <c r="S105" s="378"/>
      <c r="T105" s="380"/>
      <c r="U105" s="381"/>
      <c r="V105" s="381"/>
      <c r="W105" s="381"/>
      <c r="X105" s="382"/>
      <c r="Y105" s="381"/>
      <c r="Z105" s="381"/>
      <c r="AA105" s="381"/>
      <c r="AB105" s="382"/>
      <c r="AC105" s="381"/>
      <c r="AD105" s="381"/>
      <c r="AE105" s="381"/>
      <c r="AF105" s="382"/>
      <c r="AG105" s="381"/>
      <c r="AH105" s="381"/>
      <c r="AI105" s="381"/>
      <c r="AJ105" s="382"/>
      <c r="AK105" s="381"/>
      <c r="AL105" s="381"/>
      <c r="AM105" s="381"/>
      <c r="AN105" s="387"/>
      <c r="AO105" s="386"/>
      <c r="AP105" s="386"/>
      <c r="AQ105" s="386"/>
      <c r="AR105" s="387">
        <v>53400</v>
      </c>
      <c r="AS105" s="386">
        <f t="shared" si="4"/>
        <v>356</v>
      </c>
      <c r="AT105" s="386">
        <v>152</v>
      </c>
      <c r="AU105" s="386">
        <v>204</v>
      </c>
      <c r="AV105" s="388">
        <f t="shared" si="5"/>
        <v>53400</v>
      </c>
    </row>
    <row r="106" spans="2:48" s="383" customFormat="1" ht="15.75" customHeight="1" x14ac:dyDescent="0.2">
      <c r="B106" s="384" t="s">
        <v>451</v>
      </c>
      <c r="C106" s="384" t="s">
        <v>585</v>
      </c>
      <c r="D106" s="385"/>
      <c r="E106" s="385"/>
      <c r="F106" s="385"/>
      <c r="G106" s="385"/>
      <c r="H106" s="385"/>
      <c r="I106" s="385"/>
      <c r="J106" s="385"/>
      <c r="K106" s="385"/>
      <c r="L106" s="385"/>
      <c r="M106" s="385"/>
      <c r="N106" s="385"/>
      <c r="O106" s="385"/>
      <c r="P106" s="378"/>
      <c r="Q106" s="378"/>
      <c r="R106" s="378"/>
      <c r="S106" s="378"/>
      <c r="T106" s="380"/>
      <c r="U106" s="381"/>
      <c r="V106" s="381"/>
      <c r="W106" s="381"/>
      <c r="X106" s="382"/>
      <c r="Y106" s="381"/>
      <c r="Z106" s="381"/>
      <c r="AA106" s="381"/>
      <c r="AB106" s="382"/>
      <c r="AC106" s="381"/>
      <c r="AD106" s="381"/>
      <c r="AE106" s="381"/>
      <c r="AF106" s="382"/>
      <c r="AG106" s="381"/>
      <c r="AH106" s="381"/>
      <c r="AI106" s="381"/>
      <c r="AJ106" s="382"/>
      <c r="AK106" s="381"/>
      <c r="AL106" s="381"/>
      <c r="AM106" s="381"/>
      <c r="AN106" s="387">
        <v>450</v>
      </c>
      <c r="AO106" s="386">
        <f t="shared" ref="AO106" si="7">+AP106+AQ106</f>
        <v>9</v>
      </c>
      <c r="AP106" s="386">
        <v>6</v>
      </c>
      <c r="AQ106" s="386">
        <v>3</v>
      </c>
      <c r="AR106" s="387">
        <v>4950</v>
      </c>
      <c r="AS106" s="386">
        <f t="shared" si="4"/>
        <v>9</v>
      </c>
      <c r="AT106" s="386">
        <v>6</v>
      </c>
      <c r="AU106" s="386">
        <v>3</v>
      </c>
      <c r="AV106" s="388">
        <f t="shared" si="5"/>
        <v>5400</v>
      </c>
    </row>
    <row r="107" spans="2:48" s="383" customFormat="1" ht="15.75" customHeight="1" x14ac:dyDescent="0.2">
      <c r="B107" s="384" t="s">
        <v>424</v>
      </c>
      <c r="C107" s="384" t="s">
        <v>586</v>
      </c>
      <c r="D107" s="385"/>
      <c r="E107" s="385"/>
      <c r="F107" s="385"/>
      <c r="G107" s="385"/>
      <c r="H107" s="385"/>
      <c r="I107" s="385"/>
      <c r="J107" s="385"/>
      <c r="K107" s="385"/>
      <c r="L107" s="385"/>
      <c r="M107" s="385"/>
      <c r="N107" s="385"/>
      <c r="O107" s="385"/>
      <c r="P107" s="378"/>
      <c r="Q107" s="378"/>
      <c r="R107" s="378"/>
      <c r="S107" s="378"/>
      <c r="T107" s="380"/>
      <c r="U107" s="381"/>
      <c r="V107" s="381"/>
      <c r="W107" s="381"/>
      <c r="X107" s="382"/>
      <c r="Y107" s="381"/>
      <c r="Z107" s="381"/>
      <c r="AA107" s="381"/>
      <c r="AB107" s="382"/>
      <c r="AC107" s="381"/>
      <c r="AD107" s="381"/>
      <c r="AE107" s="381"/>
      <c r="AF107" s="382"/>
      <c r="AG107" s="381"/>
      <c r="AH107" s="381"/>
      <c r="AI107" s="381"/>
      <c r="AJ107" s="382"/>
      <c r="AK107" s="381"/>
      <c r="AL107" s="381"/>
      <c r="AM107" s="381"/>
      <c r="AN107" s="387"/>
      <c r="AO107" s="386"/>
      <c r="AP107" s="386"/>
      <c r="AQ107" s="386"/>
      <c r="AR107" s="387">
        <v>8850</v>
      </c>
      <c r="AS107" s="386">
        <f t="shared" si="4"/>
        <v>59</v>
      </c>
      <c r="AT107" s="386">
        <v>29</v>
      </c>
      <c r="AU107" s="386">
        <v>30</v>
      </c>
      <c r="AV107" s="388">
        <f t="shared" si="5"/>
        <v>8850</v>
      </c>
    </row>
    <row r="108" spans="2:48" s="383" customFormat="1" ht="15.75" customHeight="1" x14ac:dyDescent="0.2">
      <c r="B108" s="384" t="s">
        <v>467</v>
      </c>
      <c r="C108" s="384" t="s">
        <v>479</v>
      </c>
      <c r="D108" s="385"/>
      <c r="E108" s="385"/>
      <c r="F108" s="385"/>
      <c r="G108" s="385"/>
      <c r="H108" s="385"/>
      <c r="I108" s="385"/>
      <c r="J108" s="385"/>
      <c r="K108" s="385"/>
      <c r="L108" s="385"/>
      <c r="M108" s="385"/>
      <c r="N108" s="385"/>
      <c r="O108" s="385"/>
      <c r="P108" s="378"/>
      <c r="Q108" s="378"/>
      <c r="R108" s="378"/>
      <c r="S108" s="378"/>
      <c r="T108" s="380"/>
      <c r="U108" s="381"/>
      <c r="V108" s="381"/>
      <c r="W108" s="381"/>
      <c r="X108" s="382"/>
      <c r="Y108" s="381"/>
      <c r="Z108" s="381"/>
      <c r="AA108" s="381"/>
      <c r="AB108" s="382"/>
      <c r="AC108" s="381"/>
      <c r="AD108" s="381"/>
      <c r="AE108" s="381"/>
      <c r="AF108" s="382"/>
      <c r="AG108" s="381"/>
      <c r="AH108" s="381"/>
      <c r="AI108" s="381"/>
      <c r="AJ108" s="382"/>
      <c r="AK108" s="381"/>
      <c r="AL108" s="381"/>
      <c r="AM108" s="381"/>
      <c r="AN108" s="387"/>
      <c r="AO108" s="386"/>
      <c r="AP108" s="386"/>
      <c r="AQ108" s="386"/>
      <c r="AR108" s="387">
        <v>28500</v>
      </c>
      <c r="AS108" s="386">
        <f t="shared" si="4"/>
        <v>190</v>
      </c>
      <c r="AT108" s="386">
        <v>87</v>
      </c>
      <c r="AU108" s="386">
        <v>103</v>
      </c>
      <c r="AV108" s="388">
        <f t="shared" si="5"/>
        <v>28500</v>
      </c>
    </row>
    <row r="109" spans="2:48" s="383" customFormat="1" ht="15.75" customHeight="1" x14ac:dyDescent="0.2">
      <c r="B109" s="384" t="s">
        <v>467</v>
      </c>
      <c r="C109" s="384" t="s">
        <v>480</v>
      </c>
      <c r="D109" s="385"/>
      <c r="E109" s="385"/>
      <c r="F109" s="385"/>
      <c r="G109" s="385"/>
      <c r="H109" s="385"/>
      <c r="I109" s="385"/>
      <c r="J109" s="385"/>
      <c r="K109" s="385"/>
      <c r="L109" s="385"/>
      <c r="M109" s="385"/>
      <c r="N109" s="385"/>
      <c r="O109" s="385"/>
      <c r="P109" s="378"/>
      <c r="Q109" s="378"/>
      <c r="R109" s="378"/>
      <c r="S109" s="378"/>
      <c r="T109" s="380"/>
      <c r="U109" s="381"/>
      <c r="V109" s="381"/>
      <c r="W109" s="381"/>
      <c r="X109" s="382"/>
      <c r="Y109" s="381"/>
      <c r="Z109" s="381"/>
      <c r="AA109" s="381"/>
      <c r="AB109" s="382"/>
      <c r="AC109" s="381"/>
      <c r="AD109" s="381"/>
      <c r="AE109" s="381"/>
      <c r="AF109" s="382"/>
      <c r="AG109" s="381"/>
      <c r="AH109" s="381"/>
      <c r="AI109" s="381"/>
      <c r="AJ109" s="382"/>
      <c r="AK109" s="381"/>
      <c r="AL109" s="381"/>
      <c r="AM109" s="381"/>
      <c r="AN109" s="387">
        <v>1900</v>
      </c>
      <c r="AO109" s="386">
        <f t="shared" ref="AO109" si="8">+AP109+AQ109</f>
        <v>38</v>
      </c>
      <c r="AP109" s="386">
        <v>19</v>
      </c>
      <c r="AQ109" s="386">
        <v>19</v>
      </c>
      <c r="AR109" s="387">
        <v>22200</v>
      </c>
      <c r="AS109" s="386">
        <f t="shared" si="4"/>
        <v>37</v>
      </c>
      <c r="AT109" s="386">
        <v>18</v>
      </c>
      <c r="AU109" s="386">
        <v>19</v>
      </c>
      <c r="AV109" s="388">
        <f t="shared" si="5"/>
        <v>24100</v>
      </c>
    </row>
    <row r="110" spans="2:48" s="383" customFormat="1" ht="15.75" customHeight="1" x14ac:dyDescent="0.2">
      <c r="B110" s="384" t="s">
        <v>451</v>
      </c>
      <c r="C110" s="384" t="s">
        <v>587</v>
      </c>
      <c r="D110" s="385"/>
      <c r="E110" s="385"/>
      <c r="F110" s="385"/>
      <c r="G110" s="385"/>
      <c r="H110" s="385"/>
      <c r="I110" s="385"/>
      <c r="J110" s="385"/>
      <c r="K110" s="385"/>
      <c r="L110" s="385"/>
      <c r="M110" s="385"/>
      <c r="N110" s="385"/>
      <c r="O110" s="385"/>
      <c r="P110" s="378"/>
      <c r="Q110" s="378"/>
      <c r="R110" s="378"/>
      <c r="S110" s="378"/>
      <c r="T110" s="380"/>
      <c r="U110" s="381"/>
      <c r="V110" s="381"/>
      <c r="W110" s="381"/>
      <c r="X110" s="382"/>
      <c r="Y110" s="381"/>
      <c r="Z110" s="381"/>
      <c r="AA110" s="381"/>
      <c r="AB110" s="382"/>
      <c r="AC110" s="381"/>
      <c r="AD110" s="381"/>
      <c r="AE110" s="381"/>
      <c r="AF110" s="382"/>
      <c r="AG110" s="381"/>
      <c r="AH110" s="381"/>
      <c r="AI110" s="381"/>
      <c r="AJ110" s="382"/>
      <c r="AK110" s="381"/>
      <c r="AL110" s="381"/>
      <c r="AM110" s="381"/>
      <c r="AN110" s="387"/>
      <c r="AO110" s="386"/>
      <c r="AP110" s="386"/>
      <c r="AQ110" s="386"/>
      <c r="AR110" s="387">
        <v>14100</v>
      </c>
      <c r="AS110" s="386">
        <f t="shared" si="4"/>
        <v>94</v>
      </c>
      <c r="AT110" s="386">
        <v>35</v>
      </c>
      <c r="AU110" s="386">
        <v>59</v>
      </c>
      <c r="AV110" s="388">
        <f t="shared" si="5"/>
        <v>14100</v>
      </c>
    </row>
    <row r="111" spans="2:48" s="383" customFormat="1" ht="15.75" customHeight="1" x14ac:dyDescent="0.2">
      <c r="B111" s="384" t="s">
        <v>539</v>
      </c>
      <c r="C111" s="384" t="s">
        <v>588</v>
      </c>
      <c r="D111" s="385"/>
      <c r="E111" s="385"/>
      <c r="F111" s="385"/>
      <c r="G111" s="385"/>
      <c r="H111" s="385"/>
      <c r="I111" s="385"/>
      <c r="J111" s="385"/>
      <c r="K111" s="385"/>
      <c r="L111" s="385"/>
      <c r="M111" s="385"/>
      <c r="N111" s="385"/>
      <c r="O111" s="385"/>
      <c r="P111" s="378"/>
      <c r="Q111" s="378"/>
      <c r="R111" s="378"/>
      <c r="S111" s="378"/>
      <c r="T111" s="380"/>
      <c r="U111" s="381"/>
      <c r="V111" s="381"/>
      <c r="W111" s="381"/>
      <c r="X111" s="382"/>
      <c r="Y111" s="381"/>
      <c r="Z111" s="381"/>
      <c r="AA111" s="381"/>
      <c r="AB111" s="382"/>
      <c r="AC111" s="381"/>
      <c r="AD111" s="381"/>
      <c r="AE111" s="381"/>
      <c r="AF111" s="382"/>
      <c r="AG111" s="381"/>
      <c r="AH111" s="381"/>
      <c r="AI111" s="381"/>
      <c r="AJ111" s="382"/>
      <c r="AK111" s="381"/>
      <c r="AL111" s="381"/>
      <c r="AM111" s="381"/>
      <c r="AN111" s="387"/>
      <c r="AO111" s="386"/>
      <c r="AP111" s="386"/>
      <c r="AQ111" s="386"/>
      <c r="AR111" s="387">
        <v>33000</v>
      </c>
      <c r="AS111" s="386">
        <f t="shared" si="4"/>
        <v>165</v>
      </c>
      <c r="AT111" s="386">
        <v>77</v>
      </c>
      <c r="AU111" s="386">
        <v>88</v>
      </c>
      <c r="AV111" s="388">
        <f t="shared" si="5"/>
        <v>33000</v>
      </c>
    </row>
    <row r="112" spans="2:48" s="383" customFormat="1" ht="15.75" customHeight="1" x14ac:dyDescent="0.2">
      <c r="B112" s="384" t="s">
        <v>451</v>
      </c>
      <c r="C112" s="384" t="s">
        <v>589</v>
      </c>
      <c r="D112" s="385"/>
      <c r="E112" s="385"/>
      <c r="F112" s="385"/>
      <c r="G112" s="385"/>
      <c r="H112" s="385"/>
      <c r="I112" s="385"/>
      <c r="J112" s="385"/>
      <c r="K112" s="385"/>
      <c r="L112" s="385"/>
      <c r="M112" s="385"/>
      <c r="N112" s="385"/>
      <c r="O112" s="385"/>
      <c r="P112" s="378"/>
      <c r="Q112" s="378"/>
      <c r="R112" s="378"/>
      <c r="S112" s="378"/>
      <c r="T112" s="380"/>
      <c r="U112" s="381"/>
      <c r="V112" s="381"/>
      <c r="W112" s="381"/>
      <c r="X112" s="382"/>
      <c r="Y112" s="381"/>
      <c r="Z112" s="381"/>
      <c r="AA112" s="381"/>
      <c r="AB112" s="382"/>
      <c r="AC112" s="381"/>
      <c r="AD112" s="381"/>
      <c r="AE112" s="381"/>
      <c r="AF112" s="382"/>
      <c r="AG112" s="381"/>
      <c r="AH112" s="381"/>
      <c r="AI112" s="381"/>
      <c r="AJ112" s="382"/>
      <c r="AK112" s="381"/>
      <c r="AL112" s="381"/>
      <c r="AM112" s="381"/>
      <c r="AN112" s="387"/>
      <c r="AO112" s="386"/>
      <c r="AP112" s="386"/>
      <c r="AQ112" s="386"/>
      <c r="AR112" s="387">
        <v>42000</v>
      </c>
      <c r="AS112" s="386">
        <f t="shared" si="4"/>
        <v>210</v>
      </c>
      <c r="AT112" s="386">
        <v>95</v>
      </c>
      <c r="AU112" s="386">
        <v>115</v>
      </c>
      <c r="AV112" s="388">
        <f t="shared" si="5"/>
        <v>42000</v>
      </c>
    </row>
    <row r="113" spans="2:48" s="383" customFormat="1" ht="15.75" customHeight="1" x14ac:dyDescent="0.2">
      <c r="B113" s="384" t="s">
        <v>393</v>
      </c>
      <c r="C113" s="384" t="s">
        <v>396</v>
      </c>
      <c r="D113" s="385"/>
      <c r="E113" s="385"/>
      <c r="F113" s="385"/>
      <c r="G113" s="385"/>
      <c r="H113" s="385"/>
      <c r="I113" s="385"/>
      <c r="J113" s="385"/>
      <c r="K113" s="385"/>
      <c r="L113" s="385"/>
      <c r="M113" s="385"/>
      <c r="N113" s="385"/>
      <c r="O113" s="385"/>
      <c r="P113" s="378"/>
      <c r="Q113" s="378"/>
      <c r="R113" s="378"/>
      <c r="S113" s="378"/>
      <c r="T113" s="380"/>
      <c r="U113" s="381"/>
      <c r="V113" s="381"/>
      <c r="W113" s="381"/>
      <c r="X113" s="382"/>
      <c r="Y113" s="381"/>
      <c r="Z113" s="381"/>
      <c r="AA113" s="381"/>
      <c r="AB113" s="382"/>
      <c r="AC113" s="381"/>
      <c r="AD113" s="381"/>
      <c r="AE113" s="381"/>
      <c r="AF113" s="382"/>
      <c r="AG113" s="381"/>
      <c r="AH113" s="381"/>
      <c r="AI113" s="381"/>
      <c r="AJ113" s="382"/>
      <c r="AK113" s="381"/>
      <c r="AL113" s="381"/>
      <c r="AM113" s="381"/>
      <c r="AN113" s="387"/>
      <c r="AO113" s="386"/>
      <c r="AP113" s="386"/>
      <c r="AQ113" s="386"/>
      <c r="AR113" s="387">
        <v>45500</v>
      </c>
      <c r="AS113" s="386">
        <f t="shared" si="4"/>
        <v>258</v>
      </c>
      <c r="AT113" s="386">
        <v>101</v>
      </c>
      <c r="AU113" s="386">
        <v>157</v>
      </c>
      <c r="AV113" s="388">
        <f t="shared" si="5"/>
        <v>45500</v>
      </c>
    </row>
    <row r="114" spans="2:48" s="383" customFormat="1" ht="15.75" customHeight="1" x14ac:dyDescent="0.2">
      <c r="B114" s="384" t="s">
        <v>451</v>
      </c>
      <c r="C114" s="384" t="s">
        <v>590</v>
      </c>
      <c r="D114" s="385"/>
      <c r="E114" s="385"/>
      <c r="F114" s="385"/>
      <c r="G114" s="385"/>
      <c r="H114" s="385"/>
      <c r="I114" s="385"/>
      <c r="J114" s="385"/>
      <c r="K114" s="385"/>
      <c r="L114" s="385"/>
      <c r="M114" s="385"/>
      <c r="N114" s="385"/>
      <c r="O114" s="385"/>
      <c r="P114" s="378"/>
      <c r="Q114" s="378"/>
      <c r="R114" s="378"/>
      <c r="S114" s="378"/>
      <c r="T114" s="380"/>
      <c r="U114" s="381"/>
      <c r="V114" s="381"/>
      <c r="W114" s="381"/>
      <c r="X114" s="382"/>
      <c r="Y114" s="381"/>
      <c r="Z114" s="381"/>
      <c r="AA114" s="381"/>
      <c r="AB114" s="382"/>
      <c r="AC114" s="381"/>
      <c r="AD114" s="381"/>
      <c r="AE114" s="381"/>
      <c r="AF114" s="382"/>
      <c r="AG114" s="381"/>
      <c r="AH114" s="381"/>
      <c r="AI114" s="381"/>
      <c r="AJ114" s="382"/>
      <c r="AK114" s="381"/>
      <c r="AL114" s="381"/>
      <c r="AM114" s="381"/>
      <c r="AN114" s="387"/>
      <c r="AO114" s="386"/>
      <c r="AP114" s="386"/>
      <c r="AQ114" s="386"/>
      <c r="AR114" s="387">
        <v>20500</v>
      </c>
      <c r="AS114" s="386">
        <f t="shared" si="4"/>
        <v>205</v>
      </c>
      <c r="AT114" s="386">
        <v>86</v>
      </c>
      <c r="AU114" s="386">
        <v>119</v>
      </c>
      <c r="AV114" s="388">
        <f t="shared" si="5"/>
        <v>20500</v>
      </c>
    </row>
    <row r="115" spans="2:48" s="383" customFormat="1" ht="15.75" customHeight="1" x14ac:dyDescent="0.2">
      <c r="B115" s="384" t="s">
        <v>485</v>
      </c>
      <c r="C115" s="384" t="s">
        <v>591</v>
      </c>
      <c r="D115" s="385"/>
      <c r="E115" s="385"/>
      <c r="F115" s="385"/>
      <c r="G115" s="385"/>
      <c r="H115" s="385"/>
      <c r="I115" s="385"/>
      <c r="J115" s="385"/>
      <c r="K115" s="385"/>
      <c r="L115" s="385"/>
      <c r="M115" s="385"/>
      <c r="N115" s="385"/>
      <c r="O115" s="385"/>
      <c r="P115" s="378"/>
      <c r="Q115" s="378"/>
      <c r="R115" s="378"/>
      <c r="S115" s="378"/>
      <c r="T115" s="380"/>
      <c r="U115" s="381"/>
      <c r="V115" s="381"/>
      <c r="W115" s="381"/>
      <c r="X115" s="382"/>
      <c r="Y115" s="381"/>
      <c r="Z115" s="381"/>
      <c r="AA115" s="381"/>
      <c r="AB115" s="382"/>
      <c r="AC115" s="381"/>
      <c r="AD115" s="381"/>
      <c r="AE115" s="381"/>
      <c r="AF115" s="382"/>
      <c r="AG115" s="381"/>
      <c r="AH115" s="381"/>
      <c r="AI115" s="381"/>
      <c r="AJ115" s="382"/>
      <c r="AK115" s="381"/>
      <c r="AL115" s="381"/>
      <c r="AM115" s="381"/>
      <c r="AN115" s="387"/>
      <c r="AO115" s="386"/>
      <c r="AP115" s="386"/>
      <c r="AQ115" s="386"/>
      <c r="AR115" s="387">
        <v>48300</v>
      </c>
      <c r="AS115" s="386">
        <f t="shared" si="4"/>
        <v>322</v>
      </c>
      <c r="AT115" s="386">
        <v>151</v>
      </c>
      <c r="AU115" s="386">
        <v>171</v>
      </c>
      <c r="AV115" s="388">
        <f t="shared" si="5"/>
        <v>48300</v>
      </c>
    </row>
    <row r="116" spans="2:48" s="383" customFormat="1" ht="15.75" customHeight="1" x14ac:dyDescent="0.2">
      <c r="B116" s="384" t="s">
        <v>424</v>
      </c>
      <c r="C116" s="384" t="s">
        <v>434</v>
      </c>
      <c r="D116" s="385"/>
      <c r="E116" s="385"/>
      <c r="F116" s="385"/>
      <c r="G116" s="385"/>
      <c r="H116" s="385"/>
      <c r="I116" s="385"/>
      <c r="J116" s="385"/>
      <c r="K116" s="385"/>
      <c r="L116" s="385"/>
      <c r="M116" s="385"/>
      <c r="N116" s="385"/>
      <c r="O116" s="385"/>
      <c r="P116" s="378"/>
      <c r="Q116" s="378"/>
      <c r="R116" s="378"/>
      <c r="S116" s="378"/>
      <c r="T116" s="380"/>
      <c r="U116" s="381"/>
      <c r="V116" s="381"/>
      <c r="W116" s="381"/>
      <c r="X116" s="382"/>
      <c r="Y116" s="381"/>
      <c r="Z116" s="381"/>
      <c r="AA116" s="381"/>
      <c r="AB116" s="382"/>
      <c r="AC116" s="381"/>
      <c r="AD116" s="381"/>
      <c r="AE116" s="381"/>
      <c r="AF116" s="382"/>
      <c r="AG116" s="381"/>
      <c r="AH116" s="381"/>
      <c r="AI116" s="381"/>
      <c r="AJ116" s="382"/>
      <c r="AK116" s="381"/>
      <c r="AL116" s="381"/>
      <c r="AM116" s="381"/>
      <c r="AN116" s="387"/>
      <c r="AO116" s="386"/>
      <c r="AP116" s="386"/>
      <c r="AQ116" s="386"/>
      <c r="AR116" s="387">
        <v>73950</v>
      </c>
      <c r="AS116" s="386">
        <f t="shared" si="4"/>
        <v>493</v>
      </c>
      <c r="AT116" s="386">
        <v>246</v>
      </c>
      <c r="AU116" s="386">
        <v>247</v>
      </c>
      <c r="AV116" s="388">
        <f t="shared" si="5"/>
        <v>73950</v>
      </c>
    </row>
    <row r="117" spans="2:48" s="383" customFormat="1" ht="15.75" customHeight="1" x14ac:dyDescent="0.2">
      <c r="B117" s="384" t="s">
        <v>451</v>
      </c>
      <c r="C117" s="384" t="s">
        <v>592</v>
      </c>
      <c r="D117" s="385"/>
      <c r="E117" s="385"/>
      <c r="F117" s="385"/>
      <c r="G117" s="385"/>
      <c r="H117" s="385"/>
      <c r="I117" s="385"/>
      <c r="J117" s="385"/>
      <c r="K117" s="385"/>
      <c r="L117" s="385"/>
      <c r="M117" s="385"/>
      <c r="N117" s="385"/>
      <c r="O117" s="385"/>
      <c r="P117" s="378"/>
      <c r="Q117" s="378"/>
      <c r="R117" s="378"/>
      <c r="S117" s="378"/>
      <c r="T117" s="380"/>
      <c r="U117" s="381"/>
      <c r="V117" s="381"/>
      <c r="W117" s="381"/>
      <c r="X117" s="382"/>
      <c r="Y117" s="381"/>
      <c r="Z117" s="381"/>
      <c r="AA117" s="381"/>
      <c r="AB117" s="382"/>
      <c r="AC117" s="381"/>
      <c r="AD117" s="381"/>
      <c r="AE117" s="381"/>
      <c r="AF117" s="382"/>
      <c r="AG117" s="381"/>
      <c r="AH117" s="381"/>
      <c r="AI117" s="381"/>
      <c r="AJ117" s="382"/>
      <c r="AK117" s="381"/>
      <c r="AL117" s="381"/>
      <c r="AM117" s="381"/>
      <c r="AN117" s="387"/>
      <c r="AO117" s="386"/>
      <c r="AP117" s="386"/>
      <c r="AQ117" s="386"/>
      <c r="AR117" s="387">
        <v>6500</v>
      </c>
      <c r="AS117" s="386">
        <f t="shared" si="4"/>
        <v>65</v>
      </c>
      <c r="AT117" s="386">
        <v>22</v>
      </c>
      <c r="AU117" s="386">
        <v>43</v>
      </c>
      <c r="AV117" s="388">
        <f t="shared" si="5"/>
        <v>6500</v>
      </c>
    </row>
    <row r="118" spans="2:48" s="383" customFormat="1" ht="15.75" customHeight="1" x14ac:dyDescent="0.2">
      <c r="B118" s="384" t="s">
        <v>516</v>
      </c>
      <c r="C118" s="384" t="s">
        <v>524</v>
      </c>
      <c r="D118" s="385"/>
      <c r="E118" s="385"/>
      <c r="F118" s="385"/>
      <c r="G118" s="385"/>
      <c r="H118" s="385"/>
      <c r="I118" s="385"/>
      <c r="J118" s="385"/>
      <c r="K118" s="385"/>
      <c r="L118" s="385"/>
      <c r="M118" s="385"/>
      <c r="N118" s="385"/>
      <c r="O118" s="385"/>
      <c r="P118" s="378"/>
      <c r="Q118" s="378"/>
      <c r="R118" s="378"/>
      <c r="S118" s="378"/>
      <c r="T118" s="380"/>
      <c r="U118" s="381"/>
      <c r="V118" s="381"/>
      <c r="W118" s="381"/>
      <c r="X118" s="382"/>
      <c r="Y118" s="381"/>
      <c r="Z118" s="381"/>
      <c r="AA118" s="381"/>
      <c r="AB118" s="382"/>
      <c r="AC118" s="381"/>
      <c r="AD118" s="381"/>
      <c r="AE118" s="381"/>
      <c r="AF118" s="382"/>
      <c r="AG118" s="381"/>
      <c r="AH118" s="381"/>
      <c r="AI118" s="381"/>
      <c r="AJ118" s="382"/>
      <c r="AK118" s="381"/>
      <c r="AL118" s="381"/>
      <c r="AM118" s="381"/>
      <c r="AN118" s="387"/>
      <c r="AO118" s="386"/>
      <c r="AP118" s="386"/>
      <c r="AQ118" s="386"/>
      <c r="AR118" s="387">
        <v>41700</v>
      </c>
      <c r="AS118" s="386">
        <f t="shared" si="4"/>
        <v>278</v>
      </c>
      <c r="AT118" s="386">
        <v>114</v>
      </c>
      <c r="AU118" s="386">
        <v>164</v>
      </c>
      <c r="AV118" s="388">
        <f t="shared" si="5"/>
        <v>41700</v>
      </c>
    </row>
    <row r="119" spans="2:48" s="383" customFormat="1" ht="15.75" customHeight="1" x14ac:dyDescent="0.2">
      <c r="B119" s="384" t="s">
        <v>461</v>
      </c>
      <c r="C119" s="384" t="s">
        <v>593</v>
      </c>
      <c r="D119" s="385"/>
      <c r="E119" s="385"/>
      <c r="F119" s="385"/>
      <c r="G119" s="385"/>
      <c r="H119" s="385"/>
      <c r="I119" s="385"/>
      <c r="J119" s="385"/>
      <c r="K119" s="385"/>
      <c r="L119" s="385"/>
      <c r="M119" s="385"/>
      <c r="N119" s="385"/>
      <c r="O119" s="385"/>
      <c r="P119" s="378"/>
      <c r="Q119" s="378"/>
      <c r="R119" s="378"/>
      <c r="S119" s="378"/>
      <c r="T119" s="380"/>
      <c r="U119" s="381"/>
      <c r="V119" s="381"/>
      <c r="W119" s="381"/>
      <c r="X119" s="382"/>
      <c r="Y119" s="381"/>
      <c r="Z119" s="381"/>
      <c r="AA119" s="381"/>
      <c r="AB119" s="382"/>
      <c r="AC119" s="381"/>
      <c r="AD119" s="381"/>
      <c r="AE119" s="381"/>
      <c r="AF119" s="382"/>
      <c r="AG119" s="381"/>
      <c r="AH119" s="381"/>
      <c r="AI119" s="381"/>
      <c r="AJ119" s="382"/>
      <c r="AK119" s="381"/>
      <c r="AL119" s="381"/>
      <c r="AM119" s="381"/>
      <c r="AN119" s="387"/>
      <c r="AO119" s="386"/>
      <c r="AP119" s="386"/>
      <c r="AQ119" s="386"/>
      <c r="AR119" s="387">
        <v>28200</v>
      </c>
      <c r="AS119" s="386">
        <f t="shared" si="4"/>
        <v>188</v>
      </c>
      <c r="AT119" s="386">
        <v>82</v>
      </c>
      <c r="AU119" s="386">
        <v>106</v>
      </c>
      <c r="AV119" s="388">
        <f t="shared" si="5"/>
        <v>28200</v>
      </c>
    </row>
    <row r="120" spans="2:48" ht="15.75" customHeight="1" x14ac:dyDescent="0.2">
      <c r="B120" s="83"/>
      <c r="C120" s="83"/>
      <c r="D120" s="87">
        <f>SUM(D16:D118)</f>
        <v>319850</v>
      </c>
      <c r="E120" s="373">
        <f>SUM(E16:E118)</f>
        <v>6487</v>
      </c>
      <c r="F120" s="373"/>
      <c r="G120" s="373"/>
      <c r="H120" s="87">
        <f>SUM(H16:H118)</f>
        <v>4027250</v>
      </c>
      <c r="I120" s="373">
        <f>SUM(I16:I118)</f>
        <v>8019</v>
      </c>
      <c r="J120" s="373"/>
      <c r="K120" s="373"/>
      <c r="L120" s="87">
        <f>SUM(L16:L118)</f>
        <v>7101650</v>
      </c>
      <c r="M120" s="373">
        <f>SUM(M16:M118)</f>
        <v>15300</v>
      </c>
      <c r="N120" s="373"/>
      <c r="O120" s="373"/>
      <c r="P120" s="87">
        <f>SUM(P16:P118)</f>
        <v>9819910</v>
      </c>
      <c r="Q120" s="373">
        <f>SUM(Q16:Q118)</f>
        <v>25511</v>
      </c>
      <c r="R120" s="373"/>
      <c r="S120" s="373"/>
      <c r="T120" s="87">
        <f>SUM(T16:T118)</f>
        <v>16610290</v>
      </c>
      <c r="U120" s="373">
        <f>SUM(U16:U118)</f>
        <v>28395</v>
      </c>
      <c r="V120" s="373"/>
      <c r="W120" s="373"/>
      <c r="X120" s="87">
        <f>SUM(X16:X118)</f>
        <v>16537546.959999999</v>
      </c>
      <c r="Y120" s="373">
        <f>SUM(Y16:Y118)</f>
        <v>28532</v>
      </c>
      <c r="Z120" s="373"/>
      <c r="AA120" s="373"/>
      <c r="AB120" s="87">
        <f>SUM(AB16:AB118)</f>
        <v>15842592.479999999</v>
      </c>
      <c r="AC120" s="373">
        <f>SUM(AC16:AC118)</f>
        <v>26627</v>
      </c>
      <c r="AD120" s="373"/>
      <c r="AE120" s="373"/>
      <c r="AF120" s="87">
        <f>SUM(AF16:AF118)</f>
        <v>15317400.640000002</v>
      </c>
      <c r="AG120" s="373">
        <f>SUM(AG16:AG118)</f>
        <v>24889</v>
      </c>
      <c r="AH120" s="373"/>
      <c r="AI120" s="373"/>
      <c r="AJ120" s="87">
        <f>SUM(AJ16:AJ118)</f>
        <v>14437222.360000001</v>
      </c>
      <c r="AK120" s="373">
        <f>SUM(AK16:AK118)</f>
        <v>27877</v>
      </c>
      <c r="AL120" s="373"/>
      <c r="AM120" s="373"/>
      <c r="AN120" s="87">
        <f>SUM(AN16:AN118)</f>
        <v>16534380.040000001</v>
      </c>
      <c r="AO120" s="373">
        <f>SUM(AO16:AO119)</f>
        <v>28550</v>
      </c>
      <c r="AP120" s="373"/>
      <c r="AQ120" s="373"/>
      <c r="AR120" s="87">
        <f>SUM(AR16:AR119)</f>
        <v>17628200.369999997</v>
      </c>
      <c r="AS120" s="373">
        <f>SUM(AS16:AS119)</f>
        <v>33094</v>
      </c>
      <c r="AT120" s="101"/>
      <c r="AU120" s="101"/>
      <c r="AV120" s="87">
        <f>SUM(AV16:AV119)</f>
        <v>134176292.85000001</v>
      </c>
    </row>
  </sheetData>
  <mergeCells count="2">
    <mergeCell ref="B7:L7"/>
    <mergeCell ref="B9:L9"/>
  </mergeCells>
  <pageMargins left="0.23622047244094491" right="0.23622047244094491" top="0.74803149606299213" bottom="0.74803149606299213" header="0.31496062992125984" footer="0.31496062992125984"/>
  <pageSetup scale="7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B1:AF31"/>
  <sheetViews>
    <sheetView topLeftCell="Q7" workbookViewId="0">
      <selection activeCell="AF12" sqref="AF12"/>
    </sheetView>
  </sheetViews>
  <sheetFormatPr baseColWidth="10" defaultColWidth="11.42578125" defaultRowHeight="13.5" x14ac:dyDescent="0.25"/>
  <cols>
    <col min="1" max="1" width="6.7109375" style="57" customWidth="1"/>
    <col min="2" max="2" width="13.85546875" style="90" customWidth="1"/>
    <col min="3" max="3" width="12.85546875" style="90" bestFit="1" customWidth="1"/>
    <col min="4" max="7" width="11.7109375" style="78" customWidth="1"/>
    <col min="8" max="8" width="12.28515625" style="78" bestFit="1" customWidth="1"/>
    <col min="9" max="11" width="11.85546875" style="78" customWidth="1"/>
    <col min="12" max="31" width="11.42578125" style="78" customWidth="1"/>
    <col min="32" max="32" width="13.28515625" style="78" customWidth="1"/>
    <col min="33" max="16384" width="11.42578125" style="57"/>
  </cols>
  <sheetData>
    <row r="1" spans="2:32" ht="15" customHeight="1" x14ac:dyDescent="0.3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</row>
    <row r="2" spans="2:32" ht="15" customHeight="1" x14ac:dyDescent="0.3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</row>
    <row r="3" spans="2:32" ht="15" customHeight="1" x14ac:dyDescent="0.3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</row>
    <row r="4" spans="2:32" ht="15" customHeight="1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2:32" ht="15" customHeight="1" x14ac:dyDescent="0.3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</row>
    <row r="6" spans="2:32" ht="60" customHeight="1" x14ac:dyDescent="0.25">
      <c r="B6" s="322" t="s">
        <v>225</v>
      </c>
      <c r="C6" s="323"/>
      <c r="D6" s="323"/>
      <c r="E6" s="323"/>
      <c r="F6" s="323"/>
      <c r="G6" s="323"/>
      <c r="H6" s="323"/>
      <c r="I6" s="323"/>
      <c r="J6" s="323"/>
      <c r="K6" s="323"/>
      <c r="L6" s="323"/>
      <c r="M6" s="323"/>
      <c r="N6" s="323"/>
      <c r="O6" s="323"/>
      <c r="P6" s="323"/>
      <c r="Q6" s="323"/>
      <c r="R6" s="323"/>
      <c r="S6" s="323"/>
      <c r="T6" s="323"/>
      <c r="U6" s="323"/>
      <c r="V6" s="323"/>
      <c r="W6" s="323"/>
      <c r="X6" s="323"/>
      <c r="Y6" s="323"/>
      <c r="Z6" s="323"/>
      <c r="AA6" s="323"/>
      <c r="AB6" s="323"/>
      <c r="AC6" s="323"/>
      <c r="AD6" s="323"/>
      <c r="AE6" s="323"/>
      <c r="AF6" s="323"/>
    </row>
    <row r="7" spans="2:32" ht="13.5" customHeight="1" x14ac:dyDescent="0.25">
      <c r="B7" s="174"/>
      <c r="C7" s="174"/>
      <c r="D7" s="174"/>
      <c r="E7" s="174"/>
      <c r="F7" s="174"/>
      <c r="G7" s="174"/>
      <c r="H7" s="174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69"/>
    </row>
    <row r="8" spans="2:32" ht="52.5" customHeight="1" x14ac:dyDescent="0.25">
      <c r="B8" s="324" t="s">
        <v>84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25"/>
      <c r="R8" s="325"/>
      <c r="S8" s="325"/>
      <c r="T8" s="325"/>
      <c r="U8" s="325"/>
      <c r="V8" s="325"/>
      <c r="W8" s="325"/>
      <c r="X8" s="325"/>
      <c r="Y8" s="325"/>
      <c r="Z8" s="325"/>
      <c r="AA8" s="325"/>
      <c r="AB8" s="325"/>
      <c r="AC8" s="325"/>
      <c r="AD8" s="325"/>
      <c r="AE8" s="325"/>
      <c r="AF8" s="325"/>
    </row>
    <row r="9" spans="2:32" ht="13.5" customHeight="1" x14ac:dyDescent="0.3"/>
    <row r="11" spans="2:32" s="95" customFormat="1" ht="51.75" customHeight="1" x14ac:dyDescent="0.25">
      <c r="B11" s="227" t="s">
        <v>214</v>
      </c>
      <c r="C11" s="227" t="s">
        <v>213</v>
      </c>
      <c r="D11" s="209" t="s">
        <v>77</v>
      </c>
      <c r="E11" s="209" t="s">
        <v>130</v>
      </c>
      <c r="F11" s="209" t="s">
        <v>131</v>
      </c>
      <c r="G11" s="209" t="s">
        <v>132</v>
      </c>
      <c r="H11" s="211" t="s">
        <v>108</v>
      </c>
      <c r="I11" s="211" t="s">
        <v>126</v>
      </c>
      <c r="J11" s="211" t="s">
        <v>139</v>
      </c>
      <c r="K11" s="211" t="s">
        <v>140</v>
      </c>
      <c r="L11" s="210" t="s">
        <v>109</v>
      </c>
      <c r="M11" s="210" t="s">
        <v>127</v>
      </c>
      <c r="N11" s="210" t="s">
        <v>137</v>
      </c>
      <c r="O11" s="210" t="s">
        <v>138</v>
      </c>
      <c r="P11" s="212" t="s">
        <v>110</v>
      </c>
      <c r="Q11" s="212" t="s">
        <v>128</v>
      </c>
      <c r="R11" s="212" t="s">
        <v>135</v>
      </c>
      <c r="S11" s="212" t="s">
        <v>136</v>
      </c>
      <c r="T11" s="113" t="s">
        <v>111</v>
      </c>
      <c r="U11" s="113" t="s">
        <v>129</v>
      </c>
      <c r="V11" s="113" t="s">
        <v>134</v>
      </c>
      <c r="W11" s="113" t="s">
        <v>133</v>
      </c>
      <c r="X11" s="213" t="s">
        <v>239</v>
      </c>
      <c r="Y11" s="213" t="s">
        <v>240</v>
      </c>
      <c r="Z11" s="213" t="s">
        <v>241</v>
      </c>
      <c r="AA11" s="213" t="s">
        <v>242</v>
      </c>
      <c r="AB11" s="238" t="s">
        <v>243</v>
      </c>
      <c r="AC11" s="238" t="s">
        <v>244</v>
      </c>
      <c r="AD11" s="238" t="s">
        <v>245</v>
      </c>
      <c r="AE11" s="238" t="s">
        <v>246</v>
      </c>
      <c r="AF11" s="113" t="s">
        <v>238</v>
      </c>
    </row>
    <row r="12" spans="2:32" ht="13.5" customHeight="1" x14ac:dyDescent="0.25">
      <c r="B12" s="108" t="s">
        <v>282</v>
      </c>
      <c r="C12" s="109" t="s">
        <v>282</v>
      </c>
      <c r="D12" s="97"/>
      <c r="E12" s="97"/>
      <c r="F12" s="97"/>
      <c r="G12" s="97"/>
      <c r="H12" s="105">
        <v>518975</v>
      </c>
      <c r="I12" s="305">
        <v>814</v>
      </c>
      <c r="J12" s="305">
        <v>364</v>
      </c>
      <c r="K12" s="305">
        <v>450</v>
      </c>
      <c r="L12" s="105">
        <v>482409.4</v>
      </c>
      <c r="M12" s="305">
        <v>860</v>
      </c>
      <c r="N12" s="305">
        <v>379</v>
      </c>
      <c r="O12" s="305">
        <v>481</v>
      </c>
      <c r="P12" s="105">
        <v>466631</v>
      </c>
      <c r="Q12" s="305">
        <v>807</v>
      </c>
      <c r="R12" s="305">
        <v>348</v>
      </c>
      <c r="S12" s="305">
        <v>459</v>
      </c>
      <c r="T12" s="105">
        <v>451177.44000000006</v>
      </c>
      <c r="U12" s="305">
        <v>725</v>
      </c>
      <c r="V12" s="305">
        <v>315</v>
      </c>
      <c r="W12" s="305">
        <v>410</v>
      </c>
      <c r="X12" s="105">
        <v>417092.92</v>
      </c>
      <c r="Y12" s="305">
        <v>689</v>
      </c>
      <c r="Z12" s="307">
        <v>301</v>
      </c>
      <c r="AA12" s="308">
        <v>388</v>
      </c>
      <c r="AB12" s="105">
        <v>419721.24</v>
      </c>
      <c r="AC12" s="305">
        <v>949</v>
      </c>
      <c r="AD12" s="305">
        <v>463</v>
      </c>
      <c r="AE12" s="305">
        <v>486</v>
      </c>
      <c r="AF12" s="105">
        <f>+AB12+X12+T12+P12+L12+H12+D12</f>
        <v>2756007</v>
      </c>
    </row>
    <row r="13" spans="2:32" ht="13.5" customHeight="1" x14ac:dyDescent="0.25">
      <c r="B13" s="110" t="s">
        <v>375</v>
      </c>
      <c r="C13" s="111" t="s">
        <v>376</v>
      </c>
      <c r="D13" s="100"/>
      <c r="E13" s="100"/>
      <c r="F13" s="100"/>
      <c r="G13" s="100"/>
      <c r="H13" s="105">
        <v>7711.14</v>
      </c>
      <c r="I13" s="305">
        <v>159</v>
      </c>
      <c r="J13" s="305">
        <v>66</v>
      </c>
      <c r="K13" s="305">
        <v>93</v>
      </c>
      <c r="L13" s="105">
        <v>97633.68</v>
      </c>
      <c r="M13" s="305">
        <v>165</v>
      </c>
      <c r="N13" s="305">
        <v>72</v>
      </c>
      <c r="O13" s="305">
        <v>93</v>
      </c>
      <c r="P13" s="105">
        <v>87245</v>
      </c>
      <c r="Q13" s="305">
        <v>157</v>
      </c>
      <c r="R13" s="305">
        <v>69</v>
      </c>
      <c r="S13" s="305">
        <v>88</v>
      </c>
      <c r="T13" s="105">
        <v>86489.12</v>
      </c>
      <c r="U13" s="305">
        <v>134</v>
      </c>
      <c r="V13" s="305">
        <v>60</v>
      </c>
      <c r="W13" s="305">
        <v>74</v>
      </c>
      <c r="X13" s="105">
        <v>76800</v>
      </c>
      <c r="Y13" s="305">
        <v>126</v>
      </c>
      <c r="Z13" s="307">
        <v>54</v>
      </c>
      <c r="AA13" s="308">
        <v>72</v>
      </c>
      <c r="AB13" s="105">
        <v>75750</v>
      </c>
      <c r="AC13" s="305">
        <v>154</v>
      </c>
      <c r="AD13" s="305">
        <v>61</v>
      </c>
      <c r="AE13" s="305">
        <v>93</v>
      </c>
      <c r="AF13" s="105">
        <f t="shared" ref="AF13:AF26" si="0">+AB13+X13+T13+P13+L13+H13+D13</f>
        <v>431628.94</v>
      </c>
    </row>
    <row r="14" spans="2:32" ht="13.5" customHeight="1" x14ac:dyDescent="0.25">
      <c r="B14" s="110" t="s">
        <v>305</v>
      </c>
      <c r="C14" s="111" t="s">
        <v>377</v>
      </c>
      <c r="D14" s="100">
        <v>14191</v>
      </c>
      <c r="E14" s="100">
        <v>293</v>
      </c>
      <c r="F14" s="100">
        <v>133</v>
      </c>
      <c r="G14" s="100">
        <v>160</v>
      </c>
      <c r="H14" s="105">
        <v>166913.4</v>
      </c>
      <c r="I14" s="305">
        <v>282</v>
      </c>
      <c r="J14" s="305">
        <v>125</v>
      </c>
      <c r="K14" s="305">
        <v>157</v>
      </c>
      <c r="L14" s="105">
        <v>174700.84</v>
      </c>
      <c r="M14" s="305">
        <v>302</v>
      </c>
      <c r="N14" s="305">
        <v>137</v>
      </c>
      <c r="O14" s="305">
        <v>165</v>
      </c>
      <c r="P14" s="105">
        <v>169600</v>
      </c>
      <c r="Q14" s="305">
        <v>288</v>
      </c>
      <c r="R14" s="305">
        <v>131</v>
      </c>
      <c r="S14" s="305">
        <v>157</v>
      </c>
      <c r="T14" s="105">
        <v>157100.84</v>
      </c>
      <c r="U14" s="305">
        <v>252</v>
      </c>
      <c r="V14" s="305">
        <v>115</v>
      </c>
      <c r="W14" s="305">
        <v>137</v>
      </c>
      <c r="X14" s="105">
        <v>146900.84</v>
      </c>
      <c r="Y14" s="305">
        <v>237</v>
      </c>
      <c r="Z14" s="307">
        <v>106</v>
      </c>
      <c r="AA14" s="308">
        <v>131</v>
      </c>
      <c r="AB14" s="105">
        <v>147401.4</v>
      </c>
      <c r="AC14" s="305">
        <v>293</v>
      </c>
      <c r="AD14" s="305">
        <v>137</v>
      </c>
      <c r="AE14" s="305">
        <v>156</v>
      </c>
      <c r="AF14" s="105">
        <f t="shared" si="0"/>
        <v>976808.32</v>
      </c>
    </row>
    <row r="15" spans="2:32" ht="13.5" customHeight="1" x14ac:dyDescent="0.25">
      <c r="B15" s="110" t="s">
        <v>375</v>
      </c>
      <c r="C15" s="269" t="s">
        <v>378</v>
      </c>
      <c r="D15" s="100"/>
      <c r="E15" s="100"/>
      <c r="F15" s="100"/>
      <c r="G15" s="100"/>
      <c r="H15" s="105">
        <v>2300</v>
      </c>
      <c r="I15" s="305">
        <v>46</v>
      </c>
      <c r="J15" s="305">
        <v>19</v>
      </c>
      <c r="K15" s="305">
        <v>27</v>
      </c>
      <c r="L15" s="105">
        <v>26100</v>
      </c>
      <c r="M15" s="305">
        <v>43</v>
      </c>
      <c r="N15" s="305">
        <v>19</v>
      </c>
      <c r="O15" s="305">
        <v>24</v>
      </c>
      <c r="P15" s="105">
        <v>24400</v>
      </c>
      <c r="Q15" s="305">
        <v>41</v>
      </c>
      <c r="R15" s="305">
        <v>19</v>
      </c>
      <c r="S15" s="305">
        <v>22</v>
      </c>
      <c r="T15" s="105">
        <v>23000</v>
      </c>
      <c r="U15" s="305">
        <v>37</v>
      </c>
      <c r="V15" s="305">
        <v>17</v>
      </c>
      <c r="W15" s="305">
        <v>20</v>
      </c>
      <c r="X15" s="105">
        <v>21600</v>
      </c>
      <c r="Y15" s="305">
        <v>36</v>
      </c>
      <c r="Z15" s="307">
        <v>17</v>
      </c>
      <c r="AA15" s="308">
        <v>19</v>
      </c>
      <c r="AB15" s="105">
        <v>22050</v>
      </c>
      <c r="AC15" s="305">
        <v>52</v>
      </c>
      <c r="AD15" s="305">
        <v>20</v>
      </c>
      <c r="AE15" s="305">
        <v>32</v>
      </c>
      <c r="AF15" s="105">
        <f t="shared" si="0"/>
        <v>119450</v>
      </c>
    </row>
    <row r="16" spans="2:32" ht="13.5" customHeight="1" x14ac:dyDescent="0.25">
      <c r="B16" s="110" t="s">
        <v>375</v>
      </c>
      <c r="C16" s="269" t="s">
        <v>379</v>
      </c>
      <c r="D16" s="100"/>
      <c r="E16" s="100"/>
      <c r="F16" s="100"/>
      <c r="G16" s="100"/>
      <c r="H16" s="105">
        <v>4765.71</v>
      </c>
      <c r="I16" s="305">
        <v>98</v>
      </c>
      <c r="J16" s="305">
        <v>36</v>
      </c>
      <c r="K16" s="305">
        <v>62</v>
      </c>
      <c r="L16" s="105">
        <v>58062.84</v>
      </c>
      <c r="M16" s="305">
        <v>100</v>
      </c>
      <c r="N16" s="305">
        <v>38</v>
      </c>
      <c r="O16" s="305">
        <v>62</v>
      </c>
      <c r="P16" s="105">
        <v>44700</v>
      </c>
      <c r="Q16" s="305">
        <v>93</v>
      </c>
      <c r="R16" s="305">
        <v>35</v>
      </c>
      <c r="S16" s="305">
        <v>58</v>
      </c>
      <c r="T16" s="105">
        <v>52600</v>
      </c>
      <c r="U16" s="305">
        <v>70</v>
      </c>
      <c r="V16" s="305">
        <v>27</v>
      </c>
      <c r="W16" s="305">
        <v>43</v>
      </c>
      <c r="X16" s="105">
        <v>39000</v>
      </c>
      <c r="Y16" s="305">
        <v>69</v>
      </c>
      <c r="Z16" s="307">
        <v>27</v>
      </c>
      <c r="AA16" s="308">
        <v>42</v>
      </c>
      <c r="AB16" s="105">
        <v>36600</v>
      </c>
      <c r="AC16" s="305">
        <v>77</v>
      </c>
      <c r="AD16" s="305">
        <v>31</v>
      </c>
      <c r="AE16" s="305">
        <v>46</v>
      </c>
      <c r="AF16" s="105">
        <f t="shared" si="0"/>
        <v>235728.55</v>
      </c>
    </row>
    <row r="17" spans="2:32" ht="13.5" customHeight="1" x14ac:dyDescent="0.25">
      <c r="B17" s="110" t="s">
        <v>375</v>
      </c>
      <c r="C17" s="269" t="s">
        <v>380</v>
      </c>
      <c r="D17" s="100"/>
      <c r="E17" s="100"/>
      <c r="F17" s="100"/>
      <c r="G17" s="100"/>
      <c r="H17" s="105">
        <v>1500</v>
      </c>
      <c r="I17" s="305">
        <v>31</v>
      </c>
      <c r="J17" s="305">
        <v>13</v>
      </c>
      <c r="K17" s="305">
        <v>18</v>
      </c>
      <c r="L17" s="105">
        <v>18400</v>
      </c>
      <c r="M17" s="305">
        <v>34</v>
      </c>
      <c r="N17" s="305">
        <v>13</v>
      </c>
      <c r="O17" s="305">
        <v>21</v>
      </c>
      <c r="P17" s="105">
        <v>18000</v>
      </c>
      <c r="Q17" s="305">
        <v>32</v>
      </c>
      <c r="R17" s="305">
        <v>12</v>
      </c>
      <c r="S17" s="305">
        <v>20</v>
      </c>
      <c r="T17" s="105">
        <v>17400</v>
      </c>
      <c r="U17" s="305">
        <v>27</v>
      </c>
      <c r="V17" s="305">
        <v>11</v>
      </c>
      <c r="W17" s="305">
        <v>16</v>
      </c>
      <c r="X17" s="105">
        <v>14800</v>
      </c>
      <c r="Y17" s="305">
        <v>24</v>
      </c>
      <c r="Z17" s="307">
        <v>9</v>
      </c>
      <c r="AA17" s="308">
        <v>15</v>
      </c>
      <c r="AB17" s="105">
        <v>15250</v>
      </c>
      <c r="AC17" s="305">
        <v>29</v>
      </c>
      <c r="AD17" s="305">
        <v>10</v>
      </c>
      <c r="AE17" s="305">
        <v>19</v>
      </c>
      <c r="AF17" s="105">
        <f t="shared" si="0"/>
        <v>85350</v>
      </c>
    </row>
    <row r="18" spans="2:32" ht="13.5" customHeight="1" x14ac:dyDescent="0.25">
      <c r="B18" s="110" t="s">
        <v>305</v>
      </c>
      <c r="C18" s="269" t="s">
        <v>381</v>
      </c>
      <c r="D18" s="100"/>
      <c r="E18" s="100"/>
      <c r="F18" s="100"/>
      <c r="G18" s="100"/>
      <c r="H18" s="105">
        <v>5150</v>
      </c>
      <c r="I18" s="305">
        <v>105</v>
      </c>
      <c r="J18" s="305">
        <v>44</v>
      </c>
      <c r="K18" s="305">
        <v>61</v>
      </c>
      <c r="L18" s="105">
        <v>74212.84</v>
      </c>
      <c r="M18" s="305">
        <v>127</v>
      </c>
      <c r="N18" s="305">
        <v>50</v>
      </c>
      <c r="O18" s="305">
        <v>77</v>
      </c>
      <c r="P18" s="105">
        <v>69563</v>
      </c>
      <c r="Q18" s="305">
        <v>123</v>
      </c>
      <c r="R18" s="305">
        <v>48</v>
      </c>
      <c r="S18" s="305">
        <v>75</v>
      </c>
      <c r="T18" s="105">
        <v>68914.2</v>
      </c>
      <c r="U18" s="305">
        <v>111</v>
      </c>
      <c r="V18" s="305">
        <v>46</v>
      </c>
      <c r="W18" s="305">
        <v>65</v>
      </c>
      <c r="X18" s="105">
        <v>63788.52</v>
      </c>
      <c r="Y18" s="305">
        <v>105</v>
      </c>
      <c r="Z18" s="307">
        <v>41</v>
      </c>
      <c r="AA18" s="308">
        <v>64</v>
      </c>
      <c r="AB18" s="105">
        <v>59562.84</v>
      </c>
      <c r="AC18" s="305">
        <v>117</v>
      </c>
      <c r="AD18" s="305">
        <v>46</v>
      </c>
      <c r="AE18" s="305">
        <v>71</v>
      </c>
      <c r="AF18" s="105">
        <f t="shared" si="0"/>
        <v>341191.4</v>
      </c>
    </row>
    <row r="19" spans="2:32" ht="13.5" customHeight="1" x14ac:dyDescent="0.25">
      <c r="B19" s="110" t="s">
        <v>375</v>
      </c>
      <c r="C19" s="269" t="s">
        <v>382</v>
      </c>
      <c r="D19" s="100"/>
      <c r="E19" s="100"/>
      <c r="F19" s="100"/>
      <c r="G19" s="100"/>
      <c r="H19" s="105">
        <v>6847.13</v>
      </c>
      <c r="I19" s="305">
        <v>139</v>
      </c>
      <c r="J19" s="305">
        <v>58</v>
      </c>
      <c r="K19" s="305">
        <v>81</v>
      </c>
      <c r="L19" s="105">
        <v>86639.88</v>
      </c>
      <c r="M19" s="305">
        <v>148</v>
      </c>
      <c r="N19" s="305">
        <v>62</v>
      </c>
      <c r="O19" s="305">
        <v>86</v>
      </c>
      <c r="P19" s="105">
        <v>77415</v>
      </c>
      <c r="Q19" s="305">
        <v>134</v>
      </c>
      <c r="R19" s="305">
        <v>55</v>
      </c>
      <c r="S19" s="305">
        <v>79</v>
      </c>
      <c r="T19" s="105">
        <v>74439.08</v>
      </c>
      <c r="U19" s="305">
        <v>118</v>
      </c>
      <c r="V19" s="305">
        <v>48</v>
      </c>
      <c r="W19" s="305">
        <v>70</v>
      </c>
      <c r="X19" s="105">
        <v>65988.52</v>
      </c>
      <c r="Y19" s="305">
        <v>114</v>
      </c>
      <c r="Z19" s="307">
        <v>48</v>
      </c>
      <c r="AA19" s="308">
        <v>66</v>
      </c>
      <c r="AB19" s="105">
        <v>60588.520000000004</v>
      </c>
      <c r="AC19" s="305">
        <v>109</v>
      </c>
      <c r="AD19" s="305">
        <v>47</v>
      </c>
      <c r="AE19" s="305">
        <v>62</v>
      </c>
      <c r="AF19" s="105">
        <f t="shared" si="0"/>
        <v>371918.13</v>
      </c>
    </row>
    <row r="20" spans="2:32" ht="13.5" customHeight="1" x14ac:dyDescent="0.25">
      <c r="B20" s="110" t="s">
        <v>375</v>
      </c>
      <c r="C20" s="269" t="s">
        <v>383</v>
      </c>
      <c r="D20" s="100"/>
      <c r="E20" s="100"/>
      <c r="F20" s="100"/>
      <c r="G20" s="100"/>
      <c r="H20" s="105">
        <v>240428.22999999998</v>
      </c>
      <c r="I20" s="305">
        <v>376</v>
      </c>
      <c r="J20" s="305">
        <v>158</v>
      </c>
      <c r="K20" s="305">
        <v>218</v>
      </c>
      <c r="L20" s="105">
        <v>211854.36</v>
      </c>
      <c r="M20" s="305">
        <v>369</v>
      </c>
      <c r="N20" s="305">
        <v>155</v>
      </c>
      <c r="O20" s="305">
        <v>214</v>
      </c>
      <c r="P20" s="105">
        <v>195570</v>
      </c>
      <c r="Q20" s="305">
        <v>339</v>
      </c>
      <c r="R20" s="305">
        <v>140</v>
      </c>
      <c r="S20" s="305">
        <v>199</v>
      </c>
      <c r="T20" s="105">
        <v>188181.56</v>
      </c>
      <c r="U20" s="305">
        <v>300</v>
      </c>
      <c r="V20" s="305">
        <v>122</v>
      </c>
      <c r="W20" s="305">
        <v>178</v>
      </c>
      <c r="X20" s="105">
        <v>171781.56</v>
      </c>
      <c r="Y20" s="305">
        <v>289</v>
      </c>
      <c r="Z20" s="307">
        <v>118</v>
      </c>
      <c r="AA20" s="308">
        <v>171</v>
      </c>
      <c r="AB20" s="105">
        <v>169281.56</v>
      </c>
      <c r="AC20" s="305">
        <v>337</v>
      </c>
      <c r="AD20" s="305">
        <v>137</v>
      </c>
      <c r="AE20" s="305">
        <v>200</v>
      </c>
      <c r="AF20" s="105">
        <f t="shared" si="0"/>
        <v>1177097.27</v>
      </c>
    </row>
    <row r="21" spans="2:32" ht="13.5" customHeight="1" x14ac:dyDescent="0.25">
      <c r="B21" s="110" t="s">
        <v>264</v>
      </c>
      <c r="C21" s="269" t="s">
        <v>264</v>
      </c>
      <c r="D21" s="100"/>
      <c r="E21" s="100"/>
      <c r="F21" s="100"/>
      <c r="G21" s="100"/>
      <c r="H21" s="105">
        <v>406795.91000000003</v>
      </c>
      <c r="I21" s="305">
        <v>644</v>
      </c>
      <c r="J21" s="305">
        <v>242</v>
      </c>
      <c r="K21" s="305">
        <v>402</v>
      </c>
      <c r="L21" s="105">
        <v>375473.16</v>
      </c>
      <c r="M21" s="305">
        <v>661</v>
      </c>
      <c r="N21" s="305">
        <v>251</v>
      </c>
      <c r="O21" s="305">
        <v>410</v>
      </c>
      <c r="P21" s="105">
        <v>339062</v>
      </c>
      <c r="Q21" s="305">
        <v>614</v>
      </c>
      <c r="R21" s="305">
        <v>228</v>
      </c>
      <c r="S21" s="305">
        <v>386</v>
      </c>
      <c r="T21" s="105">
        <v>342512.76</v>
      </c>
      <c r="U21" s="305">
        <v>544</v>
      </c>
      <c r="V21" s="305">
        <v>195</v>
      </c>
      <c r="W21" s="305">
        <v>349</v>
      </c>
      <c r="X21" s="105">
        <v>309288.08</v>
      </c>
      <c r="Y21" s="305">
        <v>515</v>
      </c>
      <c r="Z21" s="307">
        <v>175</v>
      </c>
      <c r="AA21" s="308">
        <v>340</v>
      </c>
      <c r="AB21" s="105">
        <v>297648.68</v>
      </c>
      <c r="AC21" s="305">
        <v>602</v>
      </c>
      <c r="AD21" s="305">
        <v>229</v>
      </c>
      <c r="AE21" s="305">
        <v>373</v>
      </c>
      <c r="AF21" s="105">
        <f t="shared" si="0"/>
        <v>2070780.5899999999</v>
      </c>
    </row>
    <row r="22" spans="2:32" ht="13.5" customHeight="1" x14ac:dyDescent="0.25">
      <c r="B22" s="110" t="s">
        <v>375</v>
      </c>
      <c r="C22" s="269" t="s">
        <v>375</v>
      </c>
      <c r="D22" s="100"/>
      <c r="E22" s="100"/>
      <c r="F22" s="100"/>
      <c r="G22" s="100"/>
      <c r="H22" s="105">
        <v>0</v>
      </c>
      <c r="I22" s="305">
        <v>0</v>
      </c>
      <c r="J22" s="305">
        <v>0</v>
      </c>
      <c r="K22" s="305">
        <v>0</v>
      </c>
      <c r="L22" s="105">
        <v>15100</v>
      </c>
      <c r="M22" s="305">
        <v>62</v>
      </c>
      <c r="N22" s="305">
        <v>19</v>
      </c>
      <c r="O22" s="305">
        <v>43</v>
      </c>
      <c r="P22" s="105">
        <v>35900</v>
      </c>
      <c r="Q22" s="305">
        <v>60</v>
      </c>
      <c r="R22" s="305">
        <v>19</v>
      </c>
      <c r="S22" s="305">
        <v>41</v>
      </c>
      <c r="T22" s="105">
        <v>35200</v>
      </c>
      <c r="U22" s="305">
        <v>58</v>
      </c>
      <c r="V22" s="305">
        <v>19</v>
      </c>
      <c r="W22" s="305">
        <v>39</v>
      </c>
      <c r="X22" s="105">
        <v>36600</v>
      </c>
      <c r="Y22" s="305">
        <v>55</v>
      </c>
      <c r="Z22" s="307">
        <v>18</v>
      </c>
      <c r="AA22" s="308">
        <v>37</v>
      </c>
      <c r="AB22" s="105">
        <v>34400</v>
      </c>
      <c r="AC22" s="305">
        <v>66</v>
      </c>
      <c r="AD22" s="305">
        <v>20</v>
      </c>
      <c r="AE22" s="305">
        <v>46</v>
      </c>
      <c r="AF22" s="105">
        <f t="shared" si="0"/>
        <v>157200</v>
      </c>
    </row>
    <row r="23" spans="2:32" ht="13.5" customHeight="1" x14ac:dyDescent="0.25">
      <c r="B23" s="110" t="s">
        <v>290</v>
      </c>
      <c r="C23" s="269" t="s">
        <v>290</v>
      </c>
      <c r="D23" s="100"/>
      <c r="E23" s="100"/>
      <c r="F23" s="100"/>
      <c r="G23" s="100"/>
      <c r="H23" s="105">
        <v>5850</v>
      </c>
      <c r="I23" s="305">
        <v>144</v>
      </c>
      <c r="J23" s="305">
        <v>69</v>
      </c>
      <c r="K23" s="305">
        <v>75</v>
      </c>
      <c r="L23" s="105">
        <v>77155.92</v>
      </c>
      <c r="M23" s="305">
        <v>139</v>
      </c>
      <c r="N23" s="305">
        <v>60</v>
      </c>
      <c r="O23" s="305">
        <v>79</v>
      </c>
      <c r="P23" s="105">
        <v>72307</v>
      </c>
      <c r="Q23" s="305">
        <v>125</v>
      </c>
      <c r="R23" s="305">
        <v>55</v>
      </c>
      <c r="S23" s="305">
        <v>70</v>
      </c>
      <c r="T23" s="105">
        <v>71805.919999999998</v>
      </c>
      <c r="U23" s="305">
        <v>117</v>
      </c>
      <c r="V23" s="305">
        <v>51</v>
      </c>
      <c r="W23" s="305">
        <v>66</v>
      </c>
      <c r="X23" s="105">
        <v>64205.919999999998</v>
      </c>
      <c r="Y23" s="305">
        <v>106</v>
      </c>
      <c r="Z23" s="307">
        <v>43</v>
      </c>
      <c r="AA23" s="308">
        <v>63</v>
      </c>
      <c r="AB23" s="105">
        <v>63814.32</v>
      </c>
      <c r="AC23" s="305">
        <v>129</v>
      </c>
      <c r="AD23" s="305">
        <v>51</v>
      </c>
      <c r="AE23" s="305">
        <v>78</v>
      </c>
      <c r="AF23" s="105">
        <f t="shared" si="0"/>
        <v>355139.07999999996</v>
      </c>
    </row>
    <row r="24" spans="2:32" ht="13.5" customHeight="1" x14ac:dyDescent="0.25">
      <c r="B24" s="110" t="s">
        <v>287</v>
      </c>
      <c r="C24" s="269" t="s">
        <v>287</v>
      </c>
      <c r="D24" s="100"/>
      <c r="E24" s="100"/>
      <c r="F24" s="100"/>
      <c r="G24" s="100"/>
      <c r="H24" s="105">
        <v>1062096.68</v>
      </c>
      <c r="I24" s="305">
        <v>1684</v>
      </c>
      <c r="J24" s="305">
        <v>714</v>
      </c>
      <c r="K24" s="305">
        <v>970</v>
      </c>
      <c r="L24" s="105">
        <v>990191.8</v>
      </c>
      <c r="M24" s="305">
        <v>1709</v>
      </c>
      <c r="N24" s="305">
        <v>723</v>
      </c>
      <c r="O24" s="305">
        <v>986</v>
      </c>
      <c r="P24" s="105">
        <v>926666</v>
      </c>
      <c r="Q24" s="305">
        <v>1578</v>
      </c>
      <c r="R24" s="305">
        <v>665</v>
      </c>
      <c r="S24" s="305">
        <v>913</v>
      </c>
      <c r="T24" s="105">
        <v>887397.56</v>
      </c>
      <c r="U24" s="305">
        <v>1414</v>
      </c>
      <c r="V24" s="305">
        <v>581</v>
      </c>
      <c r="W24" s="305">
        <v>833</v>
      </c>
      <c r="X24" s="105">
        <v>816266.04</v>
      </c>
      <c r="Y24" s="305">
        <v>1334</v>
      </c>
      <c r="Z24" s="307">
        <v>544</v>
      </c>
      <c r="AA24" s="308">
        <v>790</v>
      </c>
      <c r="AB24" s="105">
        <v>801551.84000000008</v>
      </c>
      <c r="AC24" s="305">
        <v>1647</v>
      </c>
      <c r="AD24" s="305">
        <v>686</v>
      </c>
      <c r="AE24" s="305">
        <v>961</v>
      </c>
      <c r="AF24" s="105">
        <f t="shared" si="0"/>
        <v>5484169.9199999999</v>
      </c>
    </row>
    <row r="25" spans="2:32" ht="13.5" customHeight="1" x14ac:dyDescent="0.25">
      <c r="B25" s="110" t="s">
        <v>375</v>
      </c>
      <c r="C25" s="269" t="s">
        <v>384</v>
      </c>
      <c r="D25" s="100"/>
      <c r="E25" s="100"/>
      <c r="F25" s="100"/>
      <c r="G25" s="100"/>
      <c r="H25" s="105">
        <v>2715.71</v>
      </c>
      <c r="I25" s="305">
        <v>63</v>
      </c>
      <c r="J25" s="305">
        <v>15</v>
      </c>
      <c r="K25" s="305">
        <v>48</v>
      </c>
      <c r="L25" s="105">
        <v>38584.29</v>
      </c>
      <c r="M25" s="305">
        <v>68</v>
      </c>
      <c r="N25" s="305">
        <v>20</v>
      </c>
      <c r="O25" s="305">
        <v>48</v>
      </c>
      <c r="P25" s="105">
        <v>37400</v>
      </c>
      <c r="Q25" s="305">
        <v>64</v>
      </c>
      <c r="R25" s="305">
        <v>17</v>
      </c>
      <c r="S25" s="305">
        <v>47</v>
      </c>
      <c r="T25" s="105">
        <v>37200</v>
      </c>
      <c r="U25" s="305">
        <v>59</v>
      </c>
      <c r="V25" s="305">
        <v>15</v>
      </c>
      <c r="W25" s="305">
        <v>44</v>
      </c>
      <c r="X25" s="105">
        <v>32200</v>
      </c>
      <c r="Y25" s="305">
        <v>55</v>
      </c>
      <c r="Z25" s="307">
        <v>15</v>
      </c>
      <c r="AA25" s="308">
        <v>40</v>
      </c>
      <c r="AB25" s="105">
        <v>36550</v>
      </c>
      <c r="AC25" s="305">
        <v>81</v>
      </c>
      <c r="AD25" s="305">
        <v>28</v>
      </c>
      <c r="AE25" s="305">
        <v>53</v>
      </c>
      <c r="AF25" s="105">
        <f t="shared" si="0"/>
        <v>184650</v>
      </c>
    </row>
    <row r="26" spans="2:32" ht="13.5" customHeight="1" x14ac:dyDescent="0.25">
      <c r="B26" s="106" t="s">
        <v>375</v>
      </c>
      <c r="C26" s="107" t="s">
        <v>385</v>
      </c>
      <c r="D26" s="100"/>
      <c r="E26" s="100"/>
      <c r="F26" s="100"/>
      <c r="G26" s="100"/>
      <c r="H26" s="105">
        <v>2650</v>
      </c>
      <c r="I26" s="305">
        <v>53</v>
      </c>
      <c r="J26" s="305">
        <v>19</v>
      </c>
      <c r="K26" s="305">
        <v>34</v>
      </c>
      <c r="L26" s="105">
        <v>35200</v>
      </c>
      <c r="M26" s="305">
        <v>61</v>
      </c>
      <c r="N26" s="305">
        <v>24</v>
      </c>
      <c r="O26" s="305">
        <v>37</v>
      </c>
      <c r="P26" s="105">
        <v>31500</v>
      </c>
      <c r="Q26" s="305">
        <v>55</v>
      </c>
      <c r="R26" s="305">
        <v>22</v>
      </c>
      <c r="S26" s="305">
        <v>33</v>
      </c>
      <c r="T26" s="105">
        <v>32800</v>
      </c>
      <c r="U26" s="305">
        <v>52</v>
      </c>
      <c r="V26" s="305">
        <v>21</v>
      </c>
      <c r="W26" s="305">
        <v>31</v>
      </c>
      <c r="X26" s="105">
        <v>30200</v>
      </c>
      <c r="Y26" s="305">
        <v>50</v>
      </c>
      <c r="Z26" s="307">
        <v>20</v>
      </c>
      <c r="AA26" s="308">
        <v>30</v>
      </c>
      <c r="AB26" s="105">
        <v>29000</v>
      </c>
      <c r="AC26" s="305">
        <v>62</v>
      </c>
      <c r="AD26" s="305">
        <v>24</v>
      </c>
      <c r="AE26" s="305">
        <v>38</v>
      </c>
      <c r="AF26" s="105">
        <f t="shared" si="0"/>
        <v>161350</v>
      </c>
    </row>
    <row r="27" spans="2:32" ht="13.5" customHeight="1" x14ac:dyDescent="0.25">
      <c r="D27" s="112">
        <f>SUM(D12:D26)</f>
        <v>14191</v>
      </c>
      <c r="E27" s="112"/>
      <c r="F27" s="112"/>
      <c r="G27" s="112"/>
      <c r="H27" s="112">
        <f>SUM(H12:H26)</f>
        <v>2434698.91</v>
      </c>
      <c r="I27" s="112"/>
      <c r="J27" s="112"/>
      <c r="K27" s="112"/>
      <c r="L27" s="112">
        <f>SUM(L12:L26)</f>
        <v>2761719.01</v>
      </c>
      <c r="M27" s="112"/>
      <c r="N27" s="112"/>
      <c r="O27" s="112"/>
      <c r="P27" s="112">
        <f>SUM(P12:P26)</f>
        <v>2595959</v>
      </c>
      <c r="Q27" s="112"/>
      <c r="R27" s="112"/>
      <c r="S27" s="112"/>
      <c r="T27" s="112">
        <f>SUM(T12:T26)</f>
        <v>2526218.48</v>
      </c>
      <c r="U27" s="112"/>
      <c r="V27" s="112"/>
      <c r="W27" s="112"/>
      <c r="X27" s="112">
        <f>SUM(X12:X26)</f>
        <v>2306512.4000000004</v>
      </c>
      <c r="Y27" s="112"/>
      <c r="Z27" s="112"/>
      <c r="AA27" s="112"/>
      <c r="AB27" s="112">
        <f>SUM(AB12:AB26)</f>
        <v>2269170.4000000004</v>
      </c>
      <c r="AC27" s="112"/>
      <c r="AD27" s="112"/>
      <c r="AE27" s="112"/>
      <c r="AF27" s="112">
        <f>SUM(AF12:AF26)</f>
        <v>14908469.199999999</v>
      </c>
    </row>
    <row r="31" spans="2:32" x14ac:dyDescent="0.25">
      <c r="B31" s="61" t="s">
        <v>215</v>
      </c>
    </row>
  </sheetData>
  <sortState ref="B7:N21">
    <sortCondition ref="C7:C21"/>
  </sortState>
  <mergeCells count="2">
    <mergeCell ref="B6:AF6"/>
    <mergeCell ref="B8:AF8"/>
  </mergeCells>
  <pageMargins left="0.75" right="0.75" top="1" bottom="1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1:AK175"/>
  <sheetViews>
    <sheetView topLeftCell="A151" zoomScaleNormal="100" workbookViewId="0">
      <selection activeCell="AJ12" sqref="AJ12"/>
    </sheetView>
  </sheetViews>
  <sheetFormatPr baseColWidth="10" defaultRowHeight="15" x14ac:dyDescent="0.25"/>
  <cols>
    <col min="1" max="1" width="7.5703125" customWidth="1"/>
    <col min="2" max="2" width="16.42578125" style="19" customWidth="1"/>
    <col min="3" max="3" width="24.7109375" style="19" bestFit="1" customWidth="1"/>
    <col min="4" max="7" width="9.42578125" style="19" customWidth="1"/>
    <col min="8" max="36" width="11.28515625" style="19" customWidth="1"/>
  </cols>
  <sheetData>
    <row r="1" spans="2:37" ht="14.45" x14ac:dyDescent="0.35"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75"/>
      <c r="AE1" s="175"/>
      <c r="AF1" s="175"/>
      <c r="AG1" s="175"/>
      <c r="AH1" s="175"/>
      <c r="AI1" s="175"/>
      <c r="AJ1" s="175"/>
      <c r="AK1" s="175"/>
    </row>
    <row r="2" spans="2:37" ht="14.45" x14ac:dyDescent="0.35">
      <c r="B2" s="175"/>
      <c r="C2" s="175"/>
      <c r="D2" s="175"/>
      <c r="E2" s="175"/>
      <c r="F2" s="175"/>
      <c r="G2" s="175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5"/>
      <c r="AE2" s="175"/>
      <c r="AF2" s="175"/>
      <c r="AG2" s="175"/>
      <c r="AH2" s="175"/>
      <c r="AI2" s="175"/>
      <c r="AJ2" s="175"/>
      <c r="AK2" s="175"/>
    </row>
    <row r="3" spans="2:37" ht="14.45" x14ac:dyDescent="0.35"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  <c r="U3" s="175"/>
      <c r="V3" s="175"/>
      <c r="W3" s="175"/>
      <c r="X3" s="175"/>
      <c r="Y3" s="175"/>
      <c r="Z3" s="175"/>
      <c r="AA3" s="175"/>
      <c r="AB3" s="175"/>
      <c r="AC3" s="175"/>
      <c r="AD3" s="175"/>
      <c r="AE3" s="175"/>
      <c r="AF3" s="175"/>
      <c r="AG3" s="175"/>
      <c r="AH3" s="175"/>
      <c r="AI3" s="175"/>
      <c r="AJ3" s="175"/>
      <c r="AK3" s="175"/>
    </row>
    <row r="4" spans="2:37" ht="14.45" x14ac:dyDescent="0.35"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</row>
    <row r="5" spans="2:37" ht="14.45" x14ac:dyDescent="0.35"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</row>
    <row r="6" spans="2:37" ht="54" customHeight="1" x14ac:dyDescent="0.35">
      <c r="B6" s="326" t="s">
        <v>225</v>
      </c>
      <c r="C6" s="326"/>
      <c r="D6" s="326"/>
      <c r="E6" s="326"/>
      <c r="F6" s="326"/>
      <c r="G6" s="326"/>
      <c r="H6" s="326"/>
      <c r="I6" s="326"/>
      <c r="J6" s="326"/>
      <c r="K6" s="326"/>
      <c r="L6" s="326"/>
      <c r="M6" s="326"/>
      <c r="N6" s="326"/>
      <c r="O6" s="326"/>
      <c r="P6" s="326"/>
      <c r="Q6" s="326"/>
      <c r="R6" s="326"/>
      <c r="S6" s="326"/>
      <c r="T6" s="326"/>
      <c r="U6" s="326"/>
      <c r="V6" s="326"/>
      <c r="W6" s="326"/>
      <c r="X6" s="326"/>
      <c r="Y6" s="326"/>
      <c r="Z6" s="326"/>
      <c r="AA6" s="326"/>
      <c r="AB6" s="326"/>
      <c r="AC6" s="326"/>
      <c r="AD6" s="326"/>
      <c r="AE6" s="326"/>
      <c r="AF6" s="326"/>
      <c r="AG6" s="326"/>
      <c r="AH6" s="326"/>
      <c r="AI6" s="326"/>
      <c r="AJ6" s="326"/>
      <c r="AK6" s="327"/>
    </row>
    <row r="7" spans="2:37" ht="14.45" x14ac:dyDescent="0.35">
      <c r="B7" s="176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7"/>
      <c r="AK7" s="175"/>
    </row>
    <row r="8" spans="2:37" ht="21" x14ac:dyDescent="0.25">
      <c r="B8" s="328" t="s">
        <v>211</v>
      </c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328"/>
      <c r="P8" s="328"/>
      <c r="Q8" s="328"/>
      <c r="R8" s="328"/>
      <c r="S8" s="328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  <c r="AK8" s="329"/>
    </row>
    <row r="11" spans="2:37" ht="63.75" x14ac:dyDescent="0.25">
      <c r="B11" s="226" t="s">
        <v>214</v>
      </c>
      <c r="C11" s="226" t="s">
        <v>213</v>
      </c>
      <c r="D11" s="191" t="s">
        <v>16</v>
      </c>
      <c r="E11" s="190" t="s">
        <v>93</v>
      </c>
      <c r="F11" s="190" t="s">
        <v>193</v>
      </c>
      <c r="G11" s="190" t="s">
        <v>192</v>
      </c>
      <c r="H11" s="222" t="s">
        <v>44</v>
      </c>
      <c r="I11" s="223" t="s">
        <v>98</v>
      </c>
      <c r="J11" s="223" t="s">
        <v>197</v>
      </c>
      <c r="K11" s="223" t="s">
        <v>196</v>
      </c>
      <c r="L11" s="220" t="s">
        <v>92</v>
      </c>
      <c r="M11" s="221" t="s">
        <v>97</v>
      </c>
      <c r="N11" s="221" t="s">
        <v>195</v>
      </c>
      <c r="O11" s="221" t="s">
        <v>194</v>
      </c>
      <c r="P11" s="224" t="s">
        <v>89</v>
      </c>
      <c r="Q11" s="225" t="s">
        <v>96</v>
      </c>
      <c r="R11" s="225" t="s">
        <v>198</v>
      </c>
      <c r="S11" s="225" t="s">
        <v>199</v>
      </c>
      <c r="T11" s="218" t="s">
        <v>90</v>
      </c>
      <c r="U11" s="219" t="s">
        <v>95</v>
      </c>
      <c r="V11" s="219" t="s">
        <v>200</v>
      </c>
      <c r="W11" s="219" t="s">
        <v>201</v>
      </c>
      <c r="X11" s="216" t="s">
        <v>91</v>
      </c>
      <c r="Y11" s="217" t="s">
        <v>94</v>
      </c>
      <c r="Z11" s="217" t="s">
        <v>202</v>
      </c>
      <c r="AA11" s="217" t="s">
        <v>203</v>
      </c>
      <c r="AB11" s="214" t="s">
        <v>230</v>
      </c>
      <c r="AC11" s="215" t="s">
        <v>231</v>
      </c>
      <c r="AD11" s="215" t="s">
        <v>232</v>
      </c>
      <c r="AE11" s="215" t="s">
        <v>233</v>
      </c>
      <c r="AF11" s="236" t="s">
        <v>234</v>
      </c>
      <c r="AG11" s="237" t="s">
        <v>235</v>
      </c>
      <c r="AH11" s="237" t="s">
        <v>236</v>
      </c>
      <c r="AI11" s="237" t="s">
        <v>237</v>
      </c>
      <c r="AJ11" s="191" t="s">
        <v>229</v>
      </c>
    </row>
    <row r="12" spans="2:37" x14ac:dyDescent="0.25">
      <c r="B12" s="108" t="s">
        <v>393</v>
      </c>
      <c r="C12" s="109" t="s">
        <v>393</v>
      </c>
      <c r="D12" s="21">
        <v>3200</v>
      </c>
      <c r="E12" s="270">
        <v>6</v>
      </c>
      <c r="F12" s="270">
        <v>6</v>
      </c>
      <c r="G12" s="270"/>
      <c r="H12" s="21">
        <v>600</v>
      </c>
      <c r="I12" s="270">
        <v>6</v>
      </c>
      <c r="J12" s="270">
        <v>6</v>
      </c>
      <c r="K12" s="270"/>
      <c r="L12" s="21">
        <v>8700</v>
      </c>
      <c r="M12" s="270">
        <v>6</v>
      </c>
      <c r="N12" s="270">
        <v>6</v>
      </c>
      <c r="O12" s="270"/>
      <c r="P12" s="21">
        <v>1800</v>
      </c>
      <c r="Q12" s="270">
        <v>3</v>
      </c>
      <c r="R12" s="270">
        <v>3</v>
      </c>
      <c r="S12" s="270"/>
      <c r="T12" s="21">
        <v>3200</v>
      </c>
      <c r="U12" s="270">
        <v>4</v>
      </c>
      <c r="V12" s="270">
        <v>4</v>
      </c>
      <c r="W12" s="270"/>
      <c r="X12" s="21">
        <v>3100</v>
      </c>
      <c r="Y12" s="270">
        <v>4</v>
      </c>
      <c r="Z12" s="270">
        <v>4</v>
      </c>
      <c r="AA12" s="270">
        <v>0</v>
      </c>
      <c r="AB12" s="21">
        <v>2800</v>
      </c>
      <c r="AC12" s="303">
        <v>3</v>
      </c>
      <c r="AD12" s="303">
        <v>3</v>
      </c>
      <c r="AE12" s="303">
        <v>0</v>
      </c>
      <c r="AF12" s="21">
        <v>1900</v>
      </c>
      <c r="AG12" s="303">
        <v>3</v>
      </c>
      <c r="AH12" s="304">
        <v>3</v>
      </c>
      <c r="AI12" s="304">
        <v>0</v>
      </c>
      <c r="AJ12" s="21">
        <f>+AF12+AB12+X12+T12+P12+L12+H12+D12</f>
        <v>25300</v>
      </c>
    </row>
    <row r="13" spans="2:37" x14ac:dyDescent="0.25">
      <c r="B13" s="108" t="s">
        <v>393</v>
      </c>
      <c r="C13" s="109" t="s">
        <v>394</v>
      </c>
      <c r="D13" s="21">
        <v>500</v>
      </c>
      <c r="E13" s="270">
        <v>1</v>
      </c>
      <c r="F13" s="270">
        <v>1</v>
      </c>
      <c r="G13" s="270"/>
      <c r="H13" s="21">
        <v>100</v>
      </c>
      <c r="I13" s="270">
        <v>1</v>
      </c>
      <c r="J13" s="270">
        <v>1</v>
      </c>
      <c r="K13" s="270"/>
      <c r="L13" s="21">
        <v>3000</v>
      </c>
      <c r="M13" s="270">
        <v>1</v>
      </c>
      <c r="N13" s="270">
        <v>1</v>
      </c>
      <c r="O13" s="270"/>
      <c r="P13" s="21">
        <v>1900</v>
      </c>
      <c r="Q13" s="270">
        <v>1</v>
      </c>
      <c r="R13" s="270">
        <v>1</v>
      </c>
      <c r="S13" s="270"/>
      <c r="T13" s="21">
        <v>0</v>
      </c>
      <c r="U13" s="270">
        <v>0</v>
      </c>
      <c r="V13" s="270" t="s">
        <v>395</v>
      </c>
      <c r="W13" s="270" t="s">
        <v>395</v>
      </c>
      <c r="X13" s="21">
        <v>0</v>
      </c>
      <c r="Y13" s="270">
        <v>0</v>
      </c>
      <c r="Z13" s="270">
        <v>0</v>
      </c>
      <c r="AA13" s="270">
        <v>0</v>
      </c>
      <c r="AB13" s="21">
        <v>0</v>
      </c>
      <c r="AC13" s="303">
        <v>0</v>
      </c>
      <c r="AD13" s="303">
        <v>0</v>
      </c>
      <c r="AE13" s="303">
        <v>0</v>
      </c>
      <c r="AF13" s="21">
        <v>0</v>
      </c>
      <c r="AG13" s="303">
        <v>0</v>
      </c>
      <c r="AH13" s="304" t="s">
        <v>583</v>
      </c>
      <c r="AI13" s="304" t="s">
        <v>583</v>
      </c>
      <c r="AJ13" s="21">
        <f t="shared" ref="AJ13:AJ76" si="0">+AF13+AB13+X13+T13+P13+L13+H13+D13</f>
        <v>5500</v>
      </c>
    </row>
    <row r="14" spans="2:37" x14ac:dyDescent="0.25">
      <c r="B14" s="108" t="s">
        <v>393</v>
      </c>
      <c r="C14" s="109" t="s">
        <v>396</v>
      </c>
      <c r="D14" s="21">
        <v>600</v>
      </c>
      <c r="E14" s="270">
        <v>1</v>
      </c>
      <c r="F14" s="270">
        <v>1</v>
      </c>
      <c r="G14" s="270"/>
      <c r="H14" s="21">
        <v>100</v>
      </c>
      <c r="I14" s="270">
        <v>1</v>
      </c>
      <c r="J14" s="270">
        <v>1</v>
      </c>
      <c r="K14" s="270"/>
      <c r="L14" s="21">
        <v>2700</v>
      </c>
      <c r="M14" s="270">
        <v>1</v>
      </c>
      <c r="N14" s="270">
        <v>1</v>
      </c>
      <c r="O14" s="270"/>
      <c r="P14" s="21">
        <v>600</v>
      </c>
      <c r="Q14" s="270">
        <v>1</v>
      </c>
      <c r="R14" s="270">
        <v>1</v>
      </c>
      <c r="S14" s="270"/>
      <c r="T14" s="21">
        <v>800</v>
      </c>
      <c r="U14" s="270">
        <v>1</v>
      </c>
      <c r="V14" s="270">
        <v>1</v>
      </c>
      <c r="W14" s="270"/>
      <c r="X14" s="21">
        <v>1100</v>
      </c>
      <c r="Y14" s="270">
        <v>1</v>
      </c>
      <c r="Z14" s="270">
        <v>1</v>
      </c>
      <c r="AA14" s="270">
        <v>0</v>
      </c>
      <c r="AB14" s="21">
        <v>600</v>
      </c>
      <c r="AC14" s="303">
        <v>1</v>
      </c>
      <c r="AD14" s="303">
        <v>1</v>
      </c>
      <c r="AE14" s="303">
        <v>0</v>
      </c>
      <c r="AF14" s="21">
        <v>1900</v>
      </c>
      <c r="AG14" s="303">
        <v>1</v>
      </c>
      <c r="AH14" s="304">
        <v>1</v>
      </c>
      <c r="AI14" s="304">
        <v>0</v>
      </c>
      <c r="AJ14" s="21">
        <f t="shared" si="0"/>
        <v>8400</v>
      </c>
    </row>
    <row r="15" spans="2:37" x14ac:dyDescent="0.25">
      <c r="B15" s="108" t="s">
        <v>393</v>
      </c>
      <c r="C15" s="109" t="s">
        <v>397</v>
      </c>
      <c r="D15" s="21">
        <v>800</v>
      </c>
      <c r="E15" s="270">
        <v>2</v>
      </c>
      <c r="F15" s="270">
        <v>2</v>
      </c>
      <c r="G15" s="270"/>
      <c r="H15" s="21">
        <v>200</v>
      </c>
      <c r="I15" s="270">
        <v>1</v>
      </c>
      <c r="J15" s="270">
        <v>1</v>
      </c>
      <c r="K15" s="270"/>
      <c r="L15" s="21">
        <v>1200</v>
      </c>
      <c r="M15" s="270">
        <v>1</v>
      </c>
      <c r="N15" s="270">
        <v>1</v>
      </c>
      <c r="O15" s="270"/>
      <c r="P15" s="21">
        <v>600</v>
      </c>
      <c r="Q15" s="270">
        <v>1</v>
      </c>
      <c r="R15" s="270">
        <v>1</v>
      </c>
      <c r="S15" s="270"/>
      <c r="T15" s="21">
        <v>600</v>
      </c>
      <c r="U15" s="270">
        <v>1</v>
      </c>
      <c r="V15" s="270">
        <v>1</v>
      </c>
      <c r="W15" s="270"/>
      <c r="X15" s="21">
        <v>700</v>
      </c>
      <c r="Y15" s="270">
        <v>1</v>
      </c>
      <c r="Z15" s="270">
        <v>1</v>
      </c>
      <c r="AA15" s="270">
        <v>0</v>
      </c>
      <c r="AB15" s="21">
        <v>700</v>
      </c>
      <c r="AC15" s="303">
        <v>1</v>
      </c>
      <c r="AD15" s="303">
        <v>1</v>
      </c>
      <c r="AE15" s="303">
        <v>0</v>
      </c>
      <c r="AF15" s="21">
        <v>2200</v>
      </c>
      <c r="AG15" s="303">
        <v>1</v>
      </c>
      <c r="AH15" s="304">
        <v>1</v>
      </c>
      <c r="AI15" s="304">
        <v>0</v>
      </c>
      <c r="AJ15" s="21">
        <f t="shared" si="0"/>
        <v>7000</v>
      </c>
    </row>
    <row r="16" spans="2:37" x14ac:dyDescent="0.25">
      <c r="B16" s="108" t="s">
        <v>398</v>
      </c>
      <c r="C16" s="109" t="s">
        <v>399</v>
      </c>
      <c r="D16" s="21">
        <v>0</v>
      </c>
      <c r="E16" s="270">
        <v>0</v>
      </c>
      <c r="F16" s="270"/>
      <c r="G16" s="270"/>
      <c r="H16" s="21">
        <v>0</v>
      </c>
      <c r="I16" s="270">
        <v>1</v>
      </c>
      <c r="J16" s="270">
        <v>1</v>
      </c>
      <c r="K16" s="270"/>
      <c r="L16" s="21">
        <v>1500</v>
      </c>
      <c r="M16" s="270">
        <v>1</v>
      </c>
      <c r="N16" s="270">
        <v>1</v>
      </c>
      <c r="O16" s="270"/>
      <c r="P16" s="21">
        <v>600</v>
      </c>
      <c r="Q16" s="270">
        <v>1</v>
      </c>
      <c r="R16" s="270">
        <v>1</v>
      </c>
      <c r="S16" s="270"/>
      <c r="T16" s="21">
        <v>200</v>
      </c>
      <c r="U16" s="270">
        <v>0</v>
      </c>
      <c r="V16" s="270" t="s">
        <v>395</v>
      </c>
      <c r="W16" s="270" t="s">
        <v>395</v>
      </c>
      <c r="X16" s="21">
        <v>0</v>
      </c>
      <c r="Y16" s="270">
        <v>0</v>
      </c>
      <c r="Z16" s="270">
        <v>0</v>
      </c>
      <c r="AA16" s="270">
        <v>0</v>
      </c>
      <c r="AB16" s="21">
        <v>0</v>
      </c>
      <c r="AC16" s="303">
        <v>0</v>
      </c>
      <c r="AD16" s="303">
        <v>0</v>
      </c>
      <c r="AE16" s="303">
        <v>0</v>
      </c>
      <c r="AF16" s="21">
        <v>0</v>
      </c>
      <c r="AG16" s="303">
        <v>0</v>
      </c>
      <c r="AH16" s="304" t="s">
        <v>583</v>
      </c>
      <c r="AI16" s="304" t="s">
        <v>583</v>
      </c>
      <c r="AJ16" s="21">
        <f t="shared" si="0"/>
        <v>2300</v>
      </c>
    </row>
    <row r="17" spans="2:36" x14ac:dyDescent="0.25">
      <c r="B17" s="108" t="s">
        <v>398</v>
      </c>
      <c r="C17" s="109" t="s">
        <v>400</v>
      </c>
      <c r="D17" s="21">
        <v>1200</v>
      </c>
      <c r="E17" s="270">
        <v>3</v>
      </c>
      <c r="F17" s="270">
        <v>2</v>
      </c>
      <c r="G17" s="270">
        <v>1</v>
      </c>
      <c r="H17" s="21">
        <v>300</v>
      </c>
      <c r="I17" s="270">
        <v>3</v>
      </c>
      <c r="J17" s="270">
        <v>2</v>
      </c>
      <c r="K17" s="270">
        <v>1</v>
      </c>
      <c r="L17" s="21">
        <v>4500</v>
      </c>
      <c r="M17" s="270">
        <v>2</v>
      </c>
      <c r="N17" s="270">
        <v>1</v>
      </c>
      <c r="O17" s="270">
        <v>1</v>
      </c>
      <c r="P17" s="21">
        <v>0</v>
      </c>
      <c r="Q17" s="270">
        <v>0</v>
      </c>
      <c r="R17" s="270"/>
      <c r="S17" s="270"/>
      <c r="T17" s="21">
        <v>200</v>
      </c>
      <c r="U17" s="270">
        <v>0</v>
      </c>
      <c r="V17" s="270" t="s">
        <v>395</v>
      </c>
      <c r="W17" s="270" t="s">
        <v>395</v>
      </c>
      <c r="X17" s="21">
        <v>0</v>
      </c>
      <c r="Y17" s="270">
        <v>0</v>
      </c>
      <c r="Z17" s="270">
        <v>0</v>
      </c>
      <c r="AA17" s="270">
        <v>0</v>
      </c>
      <c r="AB17" s="21">
        <v>100</v>
      </c>
      <c r="AC17" s="303">
        <v>0</v>
      </c>
      <c r="AD17" s="303">
        <v>0</v>
      </c>
      <c r="AE17" s="303">
        <v>0</v>
      </c>
      <c r="AF17" s="21">
        <v>0</v>
      </c>
      <c r="AG17" s="303">
        <v>0</v>
      </c>
      <c r="AH17" s="304" t="s">
        <v>583</v>
      </c>
      <c r="AI17" s="304" t="s">
        <v>583</v>
      </c>
      <c r="AJ17" s="21">
        <f t="shared" si="0"/>
        <v>6300</v>
      </c>
    </row>
    <row r="18" spans="2:36" x14ac:dyDescent="0.25">
      <c r="B18" s="108" t="s">
        <v>398</v>
      </c>
      <c r="C18" s="109" t="s">
        <v>401</v>
      </c>
      <c r="D18" s="21">
        <v>2400</v>
      </c>
      <c r="E18" s="270">
        <v>5</v>
      </c>
      <c r="F18" s="270">
        <v>2</v>
      </c>
      <c r="G18" s="270">
        <v>3</v>
      </c>
      <c r="H18" s="21">
        <v>500</v>
      </c>
      <c r="I18" s="270">
        <v>5</v>
      </c>
      <c r="J18" s="270">
        <v>2</v>
      </c>
      <c r="K18" s="270">
        <v>3</v>
      </c>
      <c r="L18" s="21">
        <v>9600</v>
      </c>
      <c r="M18" s="270">
        <v>6</v>
      </c>
      <c r="N18" s="270">
        <v>2</v>
      </c>
      <c r="O18" s="270">
        <v>4</v>
      </c>
      <c r="P18" s="21">
        <v>1200</v>
      </c>
      <c r="Q18" s="270">
        <v>2</v>
      </c>
      <c r="R18" s="270"/>
      <c r="S18" s="270">
        <v>2</v>
      </c>
      <c r="T18" s="21">
        <v>2600</v>
      </c>
      <c r="U18" s="270">
        <v>2</v>
      </c>
      <c r="V18" s="270">
        <v>1</v>
      </c>
      <c r="W18" s="270">
        <v>1</v>
      </c>
      <c r="X18" s="21">
        <v>1500</v>
      </c>
      <c r="Y18" s="270">
        <v>2</v>
      </c>
      <c r="Z18" s="270">
        <v>1</v>
      </c>
      <c r="AA18" s="270">
        <v>1</v>
      </c>
      <c r="AB18" s="21">
        <v>2500</v>
      </c>
      <c r="AC18" s="303">
        <v>3</v>
      </c>
      <c r="AD18" s="303">
        <v>1</v>
      </c>
      <c r="AE18" s="303">
        <v>2</v>
      </c>
      <c r="AF18" s="21">
        <v>1600</v>
      </c>
      <c r="AG18" s="303">
        <v>4</v>
      </c>
      <c r="AH18" s="304">
        <v>1</v>
      </c>
      <c r="AI18" s="304">
        <v>3</v>
      </c>
      <c r="AJ18" s="21">
        <f t="shared" si="0"/>
        <v>21900</v>
      </c>
    </row>
    <row r="19" spans="2:36" x14ac:dyDescent="0.25">
      <c r="B19" s="108" t="s">
        <v>398</v>
      </c>
      <c r="C19" s="109" t="s">
        <v>402</v>
      </c>
      <c r="D19" s="21">
        <v>100</v>
      </c>
      <c r="E19" s="270">
        <v>1</v>
      </c>
      <c r="F19" s="270">
        <v>1</v>
      </c>
      <c r="G19" s="270"/>
      <c r="H19" s="21">
        <v>100</v>
      </c>
      <c r="I19" s="270">
        <v>1</v>
      </c>
      <c r="J19" s="270">
        <v>1</v>
      </c>
      <c r="K19" s="270"/>
      <c r="L19" s="21">
        <v>1300</v>
      </c>
      <c r="M19" s="270">
        <v>1</v>
      </c>
      <c r="N19" s="270">
        <v>1</v>
      </c>
      <c r="O19" s="270"/>
      <c r="P19" s="21">
        <v>0</v>
      </c>
      <c r="Q19" s="270">
        <v>0</v>
      </c>
      <c r="R19" s="270"/>
      <c r="S19" s="270"/>
      <c r="T19" s="21">
        <v>200</v>
      </c>
      <c r="U19" s="270">
        <v>0</v>
      </c>
      <c r="V19" s="270" t="s">
        <v>395</v>
      </c>
      <c r="W19" s="270" t="s">
        <v>395</v>
      </c>
      <c r="X19" s="21">
        <v>700</v>
      </c>
      <c r="Y19" s="270">
        <v>1</v>
      </c>
      <c r="Z19" s="270">
        <v>1</v>
      </c>
      <c r="AA19" s="270">
        <v>0</v>
      </c>
      <c r="AB19" s="21">
        <v>0</v>
      </c>
      <c r="AC19" s="303">
        <v>0</v>
      </c>
      <c r="AD19" s="303">
        <v>0</v>
      </c>
      <c r="AE19" s="303">
        <v>0</v>
      </c>
      <c r="AF19" s="21">
        <v>0</v>
      </c>
      <c r="AG19" s="303">
        <v>0</v>
      </c>
      <c r="AH19" s="304" t="s">
        <v>583</v>
      </c>
      <c r="AI19" s="304" t="s">
        <v>583</v>
      </c>
      <c r="AJ19" s="21">
        <f t="shared" si="0"/>
        <v>2400</v>
      </c>
    </row>
    <row r="20" spans="2:36" x14ac:dyDescent="0.25">
      <c r="B20" s="108" t="s">
        <v>398</v>
      </c>
      <c r="C20" s="109" t="s">
        <v>403</v>
      </c>
      <c r="D20" s="21">
        <v>400</v>
      </c>
      <c r="E20" s="270">
        <v>1</v>
      </c>
      <c r="F20" s="270">
        <v>1</v>
      </c>
      <c r="G20" s="270"/>
      <c r="H20" s="21">
        <v>100</v>
      </c>
      <c r="I20" s="270">
        <v>1</v>
      </c>
      <c r="J20" s="270">
        <v>1</v>
      </c>
      <c r="K20" s="270"/>
      <c r="L20" s="21">
        <v>1300</v>
      </c>
      <c r="M20" s="270">
        <v>1</v>
      </c>
      <c r="N20" s="270">
        <v>1</v>
      </c>
      <c r="O20" s="270"/>
      <c r="P20" s="21">
        <v>600</v>
      </c>
      <c r="Q20" s="270">
        <v>1</v>
      </c>
      <c r="R20" s="270">
        <v>1</v>
      </c>
      <c r="S20" s="270"/>
      <c r="T20" s="21">
        <v>600</v>
      </c>
      <c r="U20" s="270">
        <v>1</v>
      </c>
      <c r="V20" s="270">
        <v>1</v>
      </c>
      <c r="W20" s="270"/>
      <c r="X20" s="21">
        <v>700</v>
      </c>
      <c r="Y20" s="270">
        <v>1</v>
      </c>
      <c r="Z20" s="270">
        <v>1</v>
      </c>
      <c r="AA20" s="270">
        <v>0</v>
      </c>
      <c r="AB20" s="21">
        <v>1700</v>
      </c>
      <c r="AC20" s="303">
        <v>2</v>
      </c>
      <c r="AD20" s="303">
        <v>1</v>
      </c>
      <c r="AE20" s="303">
        <v>1</v>
      </c>
      <c r="AF20" s="21">
        <v>0</v>
      </c>
      <c r="AG20" s="303">
        <v>0</v>
      </c>
      <c r="AH20" s="304" t="s">
        <v>583</v>
      </c>
      <c r="AI20" s="304" t="s">
        <v>583</v>
      </c>
      <c r="AJ20" s="21">
        <f t="shared" si="0"/>
        <v>5400</v>
      </c>
    </row>
    <row r="21" spans="2:36" x14ac:dyDescent="0.25">
      <c r="B21" s="108" t="s">
        <v>398</v>
      </c>
      <c r="C21" s="109" t="s">
        <v>404</v>
      </c>
      <c r="D21" s="21">
        <v>9200</v>
      </c>
      <c r="E21" s="270">
        <v>23</v>
      </c>
      <c r="F21" s="270">
        <v>14</v>
      </c>
      <c r="G21" s="270">
        <v>9</v>
      </c>
      <c r="H21" s="21">
        <v>2300</v>
      </c>
      <c r="I21" s="270">
        <v>23</v>
      </c>
      <c r="J21" s="270">
        <v>14</v>
      </c>
      <c r="K21" s="270">
        <v>9</v>
      </c>
      <c r="L21" s="21">
        <v>28700</v>
      </c>
      <c r="M21" s="270">
        <v>20</v>
      </c>
      <c r="N21" s="270">
        <v>12</v>
      </c>
      <c r="O21" s="270">
        <v>8</v>
      </c>
      <c r="P21" s="21">
        <v>10800</v>
      </c>
      <c r="Q21" s="270">
        <v>18</v>
      </c>
      <c r="R21" s="270">
        <v>11</v>
      </c>
      <c r="S21" s="270">
        <v>7</v>
      </c>
      <c r="T21" s="21">
        <v>10000</v>
      </c>
      <c r="U21" s="270">
        <v>15</v>
      </c>
      <c r="V21" s="270">
        <v>8</v>
      </c>
      <c r="W21" s="270">
        <v>7</v>
      </c>
      <c r="X21" s="21">
        <v>6300</v>
      </c>
      <c r="Y21" s="270">
        <v>15</v>
      </c>
      <c r="Z21" s="270">
        <v>7</v>
      </c>
      <c r="AA21" s="270">
        <v>8</v>
      </c>
      <c r="AB21" s="21">
        <v>5800</v>
      </c>
      <c r="AC21" s="303">
        <v>12</v>
      </c>
      <c r="AD21" s="303">
        <v>5</v>
      </c>
      <c r="AE21" s="303">
        <v>7</v>
      </c>
      <c r="AF21" s="21">
        <v>4500</v>
      </c>
      <c r="AG21" s="303">
        <v>11</v>
      </c>
      <c r="AH21" s="304">
        <v>6</v>
      </c>
      <c r="AI21" s="304">
        <v>5</v>
      </c>
      <c r="AJ21" s="21">
        <f t="shared" si="0"/>
        <v>77600</v>
      </c>
    </row>
    <row r="22" spans="2:36" x14ac:dyDescent="0.25">
      <c r="B22" s="108" t="s">
        <v>398</v>
      </c>
      <c r="C22" s="109" t="s">
        <v>405</v>
      </c>
      <c r="D22" s="21">
        <v>25200</v>
      </c>
      <c r="E22" s="270">
        <v>31</v>
      </c>
      <c r="F22" s="270">
        <v>16</v>
      </c>
      <c r="G22" s="270">
        <v>15</v>
      </c>
      <c r="H22" s="21">
        <v>4100</v>
      </c>
      <c r="I22" s="270">
        <v>31</v>
      </c>
      <c r="J22" s="270">
        <v>16</v>
      </c>
      <c r="K22" s="270">
        <v>15</v>
      </c>
      <c r="L22" s="21">
        <v>41800</v>
      </c>
      <c r="M22" s="270">
        <v>30</v>
      </c>
      <c r="N22" s="270">
        <v>16</v>
      </c>
      <c r="O22" s="270">
        <v>14</v>
      </c>
      <c r="P22" s="21">
        <v>17100</v>
      </c>
      <c r="Q22" s="270">
        <v>27</v>
      </c>
      <c r="R22" s="270">
        <v>14</v>
      </c>
      <c r="S22" s="270">
        <v>13</v>
      </c>
      <c r="T22" s="21">
        <v>14400</v>
      </c>
      <c r="U22" s="270">
        <v>23</v>
      </c>
      <c r="V22" s="270">
        <v>11</v>
      </c>
      <c r="W22" s="270">
        <v>12</v>
      </c>
      <c r="X22" s="21">
        <v>9900</v>
      </c>
      <c r="Y22" s="270">
        <v>17</v>
      </c>
      <c r="Z22" s="270">
        <v>8</v>
      </c>
      <c r="AA22" s="270">
        <v>9</v>
      </c>
      <c r="AB22" s="21">
        <v>14200</v>
      </c>
      <c r="AC22" s="303">
        <v>18</v>
      </c>
      <c r="AD22" s="303">
        <v>8</v>
      </c>
      <c r="AE22" s="303">
        <v>10</v>
      </c>
      <c r="AF22" s="21">
        <v>5600</v>
      </c>
      <c r="AG22" s="303">
        <v>7</v>
      </c>
      <c r="AH22" s="304">
        <v>2</v>
      </c>
      <c r="AI22" s="304">
        <v>5</v>
      </c>
      <c r="AJ22" s="21">
        <f t="shared" si="0"/>
        <v>132300</v>
      </c>
    </row>
    <row r="23" spans="2:36" x14ac:dyDescent="0.25">
      <c r="B23" s="108" t="s">
        <v>406</v>
      </c>
      <c r="C23" s="109" t="s">
        <v>407</v>
      </c>
      <c r="D23" s="21">
        <v>600</v>
      </c>
      <c r="E23" s="270">
        <v>1</v>
      </c>
      <c r="F23" s="270"/>
      <c r="G23" s="270">
        <v>1</v>
      </c>
      <c r="H23" s="21">
        <v>100</v>
      </c>
      <c r="I23" s="270">
        <v>1</v>
      </c>
      <c r="J23" s="270"/>
      <c r="K23" s="270">
        <v>1</v>
      </c>
      <c r="L23" s="21">
        <v>1300</v>
      </c>
      <c r="M23" s="270">
        <v>1</v>
      </c>
      <c r="N23" s="270"/>
      <c r="O23" s="270">
        <v>1</v>
      </c>
      <c r="P23" s="21">
        <v>600</v>
      </c>
      <c r="Q23" s="270">
        <v>1</v>
      </c>
      <c r="R23" s="270"/>
      <c r="S23" s="270">
        <v>1</v>
      </c>
      <c r="T23" s="21">
        <v>600</v>
      </c>
      <c r="U23" s="270">
        <v>1</v>
      </c>
      <c r="V23" s="270"/>
      <c r="W23" s="270">
        <v>1</v>
      </c>
      <c r="X23" s="21">
        <v>1000</v>
      </c>
      <c r="Y23" s="270">
        <v>1</v>
      </c>
      <c r="Z23" s="270">
        <v>0</v>
      </c>
      <c r="AA23" s="270">
        <v>1</v>
      </c>
      <c r="AB23" s="21">
        <v>700</v>
      </c>
      <c r="AC23" s="303">
        <v>1</v>
      </c>
      <c r="AD23" s="303">
        <v>0</v>
      </c>
      <c r="AE23" s="303">
        <v>1</v>
      </c>
      <c r="AF23" s="21">
        <v>400</v>
      </c>
      <c r="AG23" s="303">
        <v>1</v>
      </c>
      <c r="AH23" s="304">
        <v>0</v>
      </c>
      <c r="AI23" s="304">
        <v>1</v>
      </c>
      <c r="AJ23" s="21">
        <f t="shared" si="0"/>
        <v>5300</v>
      </c>
    </row>
    <row r="24" spans="2:36" x14ac:dyDescent="0.25">
      <c r="B24" s="108" t="s">
        <v>406</v>
      </c>
      <c r="C24" s="109" t="s">
        <v>408</v>
      </c>
      <c r="D24" s="21">
        <v>7000</v>
      </c>
      <c r="E24" s="270">
        <v>13</v>
      </c>
      <c r="F24" s="270">
        <v>7</v>
      </c>
      <c r="G24" s="270">
        <v>6</v>
      </c>
      <c r="H24" s="21">
        <v>1700</v>
      </c>
      <c r="I24" s="270">
        <v>15</v>
      </c>
      <c r="J24" s="270">
        <v>9</v>
      </c>
      <c r="K24" s="270">
        <v>6</v>
      </c>
      <c r="L24" s="21">
        <v>21300</v>
      </c>
      <c r="M24" s="270">
        <v>17</v>
      </c>
      <c r="N24" s="270">
        <v>11</v>
      </c>
      <c r="O24" s="270">
        <v>6</v>
      </c>
      <c r="P24" s="21">
        <v>10200</v>
      </c>
      <c r="Q24" s="270">
        <v>17</v>
      </c>
      <c r="R24" s="270">
        <v>11</v>
      </c>
      <c r="S24" s="270">
        <v>6</v>
      </c>
      <c r="T24" s="21">
        <v>9600</v>
      </c>
      <c r="U24" s="270">
        <v>14</v>
      </c>
      <c r="V24" s="270">
        <v>9</v>
      </c>
      <c r="W24" s="270">
        <v>5</v>
      </c>
      <c r="X24" s="21">
        <v>10200</v>
      </c>
      <c r="Y24" s="270">
        <v>10</v>
      </c>
      <c r="Z24" s="270">
        <v>7</v>
      </c>
      <c r="AA24" s="270">
        <v>3</v>
      </c>
      <c r="AB24" s="21">
        <v>9100</v>
      </c>
      <c r="AC24" s="303">
        <v>10</v>
      </c>
      <c r="AD24" s="303">
        <v>8</v>
      </c>
      <c r="AE24" s="303">
        <v>2</v>
      </c>
      <c r="AF24" s="21">
        <v>6800</v>
      </c>
      <c r="AG24" s="303">
        <v>10</v>
      </c>
      <c r="AH24" s="304">
        <v>9</v>
      </c>
      <c r="AI24" s="304">
        <v>1</v>
      </c>
      <c r="AJ24" s="21">
        <f t="shared" si="0"/>
        <v>75900</v>
      </c>
    </row>
    <row r="25" spans="2:36" x14ac:dyDescent="0.25">
      <c r="B25" s="108" t="s">
        <v>406</v>
      </c>
      <c r="C25" s="109" t="s">
        <v>409</v>
      </c>
      <c r="D25" s="21">
        <v>1000</v>
      </c>
      <c r="E25" s="270">
        <v>2</v>
      </c>
      <c r="F25" s="270">
        <v>2</v>
      </c>
      <c r="G25" s="270"/>
      <c r="H25" s="21">
        <v>200</v>
      </c>
      <c r="I25" s="270">
        <v>2</v>
      </c>
      <c r="J25" s="270">
        <v>2</v>
      </c>
      <c r="K25" s="270"/>
      <c r="L25" s="21">
        <v>3100</v>
      </c>
      <c r="M25" s="270">
        <v>2</v>
      </c>
      <c r="N25" s="270">
        <v>2</v>
      </c>
      <c r="O25" s="270"/>
      <c r="P25" s="21">
        <v>1200</v>
      </c>
      <c r="Q25" s="270">
        <v>2</v>
      </c>
      <c r="R25" s="270">
        <v>2</v>
      </c>
      <c r="S25" s="270"/>
      <c r="T25" s="21">
        <v>1200</v>
      </c>
      <c r="U25" s="270">
        <v>2</v>
      </c>
      <c r="V25" s="270">
        <v>2</v>
      </c>
      <c r="W25" s="270"/>
      <c r="X25" s="21">
        <v>1100</v>
      </c>
      <c r="Y25" s="270">
        <v>2</v>
      </c>
      <c r="Z25" s="270">
        <v>2</v>
      </c>
      <c r="AA25" s="270">
        <v>0</v>
      </c>
      <c r="AB25" s="21">
        <v>600</v>
      </c>
      <c r="AC25" s="303">
        <v>0</v>
      </c>
      <c r="AD25" s="303">
        <v>0</v>
      </c>
      <c r="AE25" s="303">
        <v>0</v>
      </c>
      <c r="AF25" s="21">
        <v>0</v>
      </c>
      <c r="AG25" s="303">
        <v>0</v>
      </c>
      <c r="AH25" s="304" t="s">
        <v>583</v>
      </c>
      <c r="AI25" s="304" t="s">
        <v>583</v>
      </c>
      <c r="AJ25" s="21">
        <f t="shared" si="0"/>
        <v>8400</v>
      </c>
    </row>
    <row r="26" spans="2:36" x14ac:dyDescent="0.25">
      <c r="B26" s="108" t="s">
        <v>406</v>
      </c>
      <c r="C26" s="109" t="s">
        <v>406</v>
      </c>
      <c r="D26" s="21">
        <v>48500</v>
      </c>
      <c r="E26" s="270">
        <v>117</v>
      </c>
      <c r="F26" s="270">
        <v>69</v>
      </c>
      <c r="G26" s="270">
        <v>48</v>
      </c>
      <c r="H26" s="21">
        <v>13200</v>
      </c>
      <c r="I26" s="270">
        <v>118</v>
      </c>
      <c r="J26" s="270">
        <v>70</v>
      </c>
      <c r="K26" s="270">
        <v>48</v>
      </c>
      <c r="L26" s="21">
        <v>149900</v>
      </c>
      <c r="M26" s="270">
        <v>116</v>
      </c>
      <c r="N26" s="270">
        <v>68</v>
      </c>
      <c r="O26" s="270">
        <v>48</v>
      </c>
      <c r="P26" s="21">
        <v>64800</v>
      </c>
      <c r="Q26" s="270">
        <v>108</v>
      </c>
      <c r="R26" s="270">
        <v>63</v>
      </c>
      <c r="S26" s="270">
        <v>45</v>
      </c>
      <c r="T26" s="21">
        <v>58400</v>
      </c>
      <c r="U26" s="270">
        <v>89</v>
      </c>
      <c r="V26" s="270">
        <v>50</v>
      </c>
      <c r="W26" s="270">
        <v>39</v>
      </c>
      <c r="X26" s="21">
        <v>60600</v>
      </c>
      <c r="Y26" s="270">
        <v>82</v>
      </c>
      <c r="Z26" s="270">
        <v>50</v>
      </c>
      <c r="AA26" s="270">
        <v>32</v>
      </c>
      <c r="AB26" s="21">
        <v>58000</v>
      </c>
      <c r="AC26" s="303">
        <v>81</v>
      </c>
      <c r="AD26" s="303">
        <v>44</v>
      </c>
      <c r="AE26" s="303">
        <v>37</v>
      </c>
      <c r="AF26" s="21">
        <v>48800</v>
      </c>
      <c r="AG26" s="303">
        <v>75</v>
      </c>
      <c r="AH26" s="304">
        <v>41</v>
      </c>
      <c r="AI26" s="304">
        <v>34</v>
      </c>
      <c r="AJ26" s="21">
        <f t="shared" si="0"/>
        <v>502200</v>
      </c>
    </row>
    <row r="27" spans="2:36" x14ac:dyDescent="0.25">
      <c r="B27" s="108" t="s">
        <v>406</v>
      </c>
      <c r="C27" s="109" t="s">
        <v>410</v>
      </c>
      <c r="D27" s="21">
        <v>2400</v>
      </c>
      <c r="E27" s="270">
        <v>5</v>
      </c>
      <c r="F27" s="270">
        <v>3</v>
      </c>
      <c r="G27" s="270">
        <v>2</v>
      </c>
      <c r="H27" s="21">
        <v>500</v>
      </c>
      <c r="I27" s="270">
        <v>6</v>
      </c>
      <c r="J27" s="270">
        <v>3</v>
      </c>
      <c r="K27" s="270">
        <v>3</v>
      </c>
      <c r="L27" s="21">
        <v>7800</v>
      </c>
      <c r="M27" s="270">
        <v>6</v>
      </c>
      <c r="N27" s="270">
        <v>3</v>
      </c>
      <c r="O27" s="270">
        <v>3</v>
      </c>
      <c r="P27" s="21">
        <v>3600</v>
      </c>
      <c r="Q27" s="270">
        <v>6</v>
      </c>
      <c r="R27" s="270">
        <v>3</v>
      </c>
      <c r="S27" s="270">
        <v>3</v>
      </c>
      <c r="T27" s="21">
        <v>3000</v>
      </c>
      <c r="U27" s="270">
        <v>5</v>
      </c>
      <c r="V27" s="270">
        <v>3</v>
      </c>
      <c r="W27" s="270">
        <v>2</v>
      </c>
      <c r="X27" s="21">
        <v>3100</v>
      </c>
      <c r="Y27" s="270">
        <v>4</v>
      </c>
      <c r="Z27" s="270">
        <v>3</v>
      </c>
      <c r="AA27" s="270">
        <v>1</v>
      </c>
      <c r="AB27" s="21">
        <v>4300</v>
      </c>
      <c r="AC27" s="303">
        <v>5</v>
      </c>
      <c r="AD27" s="303">
        <v>3</v>
      </c>
      <c r="AE27" s="303">
        <v>2</v>
      </c>
      <c r="AF27" s="21">
        <v>3000</v>
      </c>
      <c r="AG27" s="303">
        <v>4</v>
      </c>
      <c r="AH27" s="304">
        <v>2</v>
      </c>
      <c r="AI27" s="304">
        <v>2</v>
      </c>
      <c r="AJ27" s="21">
        <f t="shared" si="0"/>
        <v>27700</v>
      </c>
    </row>
    <row r="28" spans="2:36" x14ac:dyDescent="0.25">
      <c r="B28" s="108" t="s">
        <v>406</v>
      </c>
      <c r="C28" s="109" t="s">
        <v>411</v>
      </c>
      <c r="D28" s="21">
        <v>1800</v>
      </c>
      <c r="E28" s="270">
        <v>3</v>
      </c>
      <c r="F28" s="270">
        <v>2</v>
      </c>
      <c r="G28" s="270">
        <v>1</v>
      </c>
      <c r="H28" s="21">
        <v>700</v>
      </c>
      <c r="I28" s="270">
        <v>3</v>
      </c>
      <c r="J28" s="270">
        <v>2</v>
      </c>
      <c r="K28" s="270">
        <v>1</v>
      </c>
      <c r="L28" s="21">
        <v>6700</v>
      </c>
      <c r="M28" s="270">
        <v>3</v>
      </c>
      <c r="N28" s="270">
        <v>2</v>
      </c>
      <c r="O28" s="270">
        <v>1</v>
      </c>
      <c r="P28" s="21">
        <v>1800</v>
      </c>
      <c r="Q28" s="270">
        <v>3</v>
      </c>
      <c r="R28" s="270">
        <v>2</v>
      </c>
      <c r="S28" s="270">
        <v>1</v>
      </c>
      <c r="T28" s="21">
        <v>1800</v>
      </c>
      <c r="U28" s="270">
        <v>3</v>
      </c>
      <c r="V28" s="270">
        <v>2</v>
      </c>
      <c r="W28" s="270">
        <v>1</v>
      </c>
      <c r="X28" s="21">
        <v>2400</v>
      </c>
      <c r="Y28" s="270">
        <v>1</v>
      </c>
      <c r="Z28" s="270">
        <v>1</v>
      </c>
      <c r="AA28" s="270">
        <v>0</v>
      </c>
      <c r="AB28" s="21">
        <v>2900</v>
      </c>
      <c r="AC28" s="303">
        <v>4</v>
      </c>
      <c r="AD28" s="303">
        <v>2</v>
      </c>
      <c r="AE28" s="303">
        <v>2</v>
      </c>
      <c r="AF28" s="21">
        <v>2300</v>
      </c>
      <c r="AG28" s="303">
        <v>3</v>
      </c>
      <c r="AH28" s="304">
        <v>2</v>
      </c>
      <c r="AI28" s="304">
        <v>1</v>
      </c>
      <c r="AJ28" s="21">
        <f t="shared" si="0"/>
        <v>20400</v>
      </c>
    </row>
    <row r="29" spans="2:36" x14ac:dyDescent="0.25">
      <c r="B29" s="108" t="s">
        <v>406</v>
      </c>
      <c r="C29" s="109" t="s">
        <v>412</v>
      </c>
      <c r="D29" s="21">
        <v>2000</v>
      </c>
      <c r="E29" s="270">
        <v>2</v>
      </c>
      <c r="F29" s="270">
        <v>1</v>
      </c>
      <c r="G29" s="270">
        <v>1</v>
      </c>
      <c r="H29" s="21">
        <v>1000</v>
      </c>
      <c r="I29" s="270">
        <v>2</v>
      </c>
      <c r="J29" s="270">
        <v>1</v>
      </c>
      <c r="K29" s="270">
        <v>1</v>
      </c>
      <c r="L29" s="21">
        <v>8400</v>
      </c>
      <c r="M29" s="270">
        <v>2</v>
      </c>
      <c r="N29" s="270">
        <v>1</v>
      </c>
      <c r="O29" s="270">
        <v>1</v>
      </c>
      <c r="P29" s="21">
        <v>1200</v>
      </c>
      <c r="Q29" s="270">
        <v>2</v>
      </c>
      <c r="R29" s="270">
        <v>1</v>
      </c>
      <c r="S29" s="270">
        <v>1</v>
      </c>
      <c r="T29" s="21">
        <v>200</v>
      </c>
      <c r="U29" s="270">
        <v>0</v>
      </c>
      <c r="V29" s="270" t="s">
        <v>395</v>
      </c>
      <c r="W29" s="270" t="s">
        <v>395</v>
      </c>
      <c r="X29" s="21">
        <v>0</v>
      </c>
      <c r="Y29" s="270">
        <v>0</v>
      </c>
      <c r="Z29" s="270">
        <v>0</v>
      </c>
      <c r="AA29" s="270">
        <v>0</v>
      </c>
      <c r="AB29" s="21">
        <v>100</v>
      </c>
      <c r="AC29" s="303">
        <v>0</v>
      </c>
      <c r="AD29" s="303">
        <v>0</v>
      </c>
      <c r="AE29" s="303">
        <v>0</v>
      </c>
      <c r="AF29" s="21">
        <v>0</v>
      </c>
      <c r="AG29" s="303">
        <v>0</v>
      </c>
      <c r="AH29" s="304" t="s">
        <v>583</v>
      </c>
      <c r="AI29" s="304" t="s">
        <v>583</v>
      </c>
      <c r="AJ29" s="21">
        <f t="shared" si="0"/>
        <v>12900</v>
      </c>
    </row>
    <row r="30" spans="2:36" x14ac:dyDescent="0.25">
      <c r="B30" s="108" t="s">
        <v>406</v>
      </c>
      <c r="C30" s="109" t="s">
        <v>413</v>
      </c>
      <c r="D30" s="21">
        <v>23900</v>
      </c>
      <c r="E30" s="270">
        <v>58</v>
      </c>
      <c r="F30" s="270">
        <v>30</v>
      </c>
      <c r="G30" s="270">
        <v>28</v>
      </c>
      <c r="H30" s="21">
        <v>6200</v>
      </c>
      <c r="I30" s="270">
        <v>58</v>
      </c>
      <c r="J30" s="270">
        <v>30</v>
      </c>
      <c r="K30" s="270">
        <v>28</v>
      </c>
      <c r="L30" s="21">
        <v>73200</v>
      </c>
      <c r="M30" s="270">
        <v>53</v>
      </c>
      <c r="N30" s="270">
        <v>27</v>
      </c>
      <c r="O30" s="270">
        <v>26</v>
      </c>
      <c r="P30" s="21">
        <v>30600</v>
      </c>
      <c r="Q30" s="270">
        <v>51</v>
      </c>
      <c r="R30" s="270">
        <v>27</v>
      </c>
      <c r="S30" s="270">
        <v>24</v>
      </c>
      <c r="T30" s="21">
        <v>27200</v>
      </c>
      <c r="U30" s="270">
        <v>43</v>
      </c>
      <c r="V30" s="270">
        <v>21</v>
      </c>
      <c r="W30" s="270">
        <v>22</v>
      </c>
      <c r="X30" s="21">
        <v>26600</v>
      </c>
      <c r="Y30" s="270">
        <v>44</v>
      </c>
      <c r="Z30" s="270">
        <v>20</v>
      </c>
      <c r="AA30" s="270">
        <v>24</v>
      </c>
      <c r="AB30" s="21">
        <v>25200</v>
      </c>
      <c r="AC30" s="303">
        <v>37</v>
      </c>
      <c r="AD30" s="303">
        <v>15</v>
      </c>
      <c r="AE30" s="303">
        <v>22</v>
      </c>
      <c r="AF30" s="21">
        <v>23800</v>
      </c>
      <c r="AG30" s="303">
        <v>35</v>
      </c>
      <c r="AH30" s="304">
        <v>14</v>
      </c>
      <c r="AI30" s="304">
        <v>21</v>
      </c>
      <c r="AJ30" s="21">
        <f t="shared" si="0"/>
        <v>236700</v>
      </c>
    </row>
    <row r="31" spans="2:36" x14ac:dyDescent="0.25">
      <c r="B31" s="108" t="s">
        <v>406</v>
      </c>
      <c r="C31" s="109" t="s">
        <v>414</v>
      </c>
      <c r="D31" s="21">
        <v>4100</v>
      </c>
      <c r="E31" s="270">
        <v>10</v>
      </c>
      <c r="F31" s="270">
        <v>8</v>
      </c>
      <c r="G31" s="270">
        <v>2</v>
      </c>
      <c r="H31" s="21">
        <v>1000</v>
      </c>
      <c r="I31" s="270">
        <v>10</v>
      </c>
      <c r="J31" s="270">
        <v>8</v>
      </c>
      <c r="K31" s="270">
        <v>2</v>
      </c>
      <c r="L31" s="21">
        <v>13200</v>
      </c>
      <c r="M31" s="270">
        <v>9</v>
      </c>
      <c r="N31" s="270">
        <v>7</v>
      </c>
      <c r="O31" s="270">
        <v>2</v>
      </c>
      <c r="P31" s="21">
        <v>5400</v>
      </c>
      <c r="Q31" s="270">
        <v>9</v>
      </c>
      <c r="R31" s="270">
        <v>7</v>
      </c>
      <c r="S31" s="270">
        <v>2</v>
      </c>
      <c r="T31" s="21">
        <v>4800</v>
      </c>
      <c r="U31" s="270">
        <v>8</v>
      </c>
      <c r="V31" s="270">
        <v>6</v>
      </c>
      <c r="W31" s="270">
        <v>2</v>
      </c>
      <c r="X31" s="21">
        <v>3600</v>
      </c>
      <c r="Y31" s="270">
        <v>6</v>
      </c>
      <c r="Z31" s="270">
        <v>4</v>
      </c>
      <c r="AA31" s="270">
        <v>2</v>
      </c>
      <c r="AB31" s="21">
        <v>4000</v>
      </c>
      <c r="AC31" s="303">
        <v>5</v>
      </c>
      <c r="AD31" s="303">
        <v>3</v>
      </c>
      <c r="AE31" s="303">
        <v>2</v>
      </c>
      <c r="AF31" s="21">
        <v>2200</v>
      </c>
      <c r="AG31" s="303">
        <v>4</v>
      </c>
      <c r="AH31" s="304">
        <v>2</v>
      </c>
      <c r="AI31" s="304">
        <v>2</v>
      </c>
      <c r="AJ31" s="21">
        <f t="shared" si="0"/>
        <v>38300</v>
      </c>
    </row>
    <row r="32" spans="2:36" x14ac:dyDescent="0.25">
      <c r="B32" s="108" t="s">
        <v>406</v>
      </c>
      <c r="C32" s="109" t="s">
        <v>415</v>
      </c>
      <c r="D32" s="21">
        <v>3600</v>
      </c>
      <c r="E32" s="270">
        <v>9</v>
      </c>
      <c r="F32" s="270">
        <v>8</v>
      </c>
      <c r="G32" s="270">
        <v>1</v>
      </c>
      <c r="H32" s="21">
        <v>900</v>
      </c>
      <c r="I32" s="270">
        <v>7</v>
      </c>
      <c r="J32" s="270">
        <v>6</v>
      </c>
      <c r="K32" s="270">
        <v>1</v>
      </c>
      <c r="L32" s="21">
        <v>10600</v>
      </c>
      <c r="M32" s="270">
        <v>7</v>
      </c>
      <c r="N32" s="270">
        <v>6</v>
      </c>
      <c r="O32" s="270">
        <v>1</v>
      </c>
      <c r="P32" s="21">
        <v>4200</v>
      </c>
      <c r="Q32" s="270">
        <v>7</v>
      </c>
      <c r="R32" s="270">
        <v>6</v>
      </c>
      <c r="S32" s="270">
        <v>1</v>
      </c>
      <c r="T32" s="21">
        <v>4400</v>
      </c>
      <c r="U32" s="270">
        <v>7</v>
      </c>
      <c r="V32" s="270">
        <v>6</v>
      </c>
      <c r="W32" s="270">
        <v>1</v>
      </c>
      <c r="X32" s="21">
        <v>6200</v>
      </c>
      <c r="Y32" s="270">
        <v>6</v>
      </c>
      <c r="Z32" s="270">
        <v>5</v>
      </c>
      <c r="AA32" s="270">
        <v>1</v>
      </c>
      <c r="AB32" s="21">
        <v>5300</v>
      </c>
      <c r="AC32" s="303">
        <v>7</v>
      </c>
      <c r="AD32" s="303">
        <v>6</v>
      </c>
      <c r="AE32" s="303">
        <v>1</v>
      </c>
      <c r="AF32" s="21">
        <v>2400</v>
      </c>
      <c r="AG32" s="303">
        <v>1</v>
      </c>
      <c r="AH32" s="304">
        <v>1</v>
      </c>
      <c r="AI32" s="304">
        <v>0</v>
      </c>
      <c r="AJ32" s="21">
        <f t="shared" si="0"/>
        <v>37600</v>
      </c>
    </row>
    <row r="33" spans="2:36" x14ac:dyDescent="0.25">
      <c r="B33" s="108" t="s">
        <v>406</v>
      </c>
      <c r="C33" s="109" t="s">
        <v>416</v>
      </c>
      <c r="D33" s="21">
        <v>9200</v>
      </c>
      <c r="E33" s="270">
        <v>23</v>
      </c>
      <c r="F33" s="270">
        <v>18</v>
      </c>
      <c r="G33" s="270">
        <v>5</v>
      </c>
      <c r="H33" s="21">
        <v>2300</v>
      </c>
      <c r="I33" s="270">
        <v>23</v>
      </c>
      <c r="J33" s="270">
        <v>18</v>
      </c>
      <c r="K33" s="270">
        <v>5</v>
      </c>
      <c r="L33" s="21">
        <v>47200</v>
      </c>
      <c r="M33" s="270">
        <v>22</v>
      </c>
      <c r="N33" s="270">
        <v>17</v>
      </c>
      <c r="O33" s="270">
        <v>5</v>
      </c>
      <c r="P33" s="21">
        <v>12600</v>
      </c>
      <c r="Q33" s="270">
        <v>21</v>
      </c>
      <c r="R33" s="270">
        <v>17</v>
      </c>
      <c r="S33" s="270">
        <v>4</v>
      </c>
      <c r="T33" s="21">
        <v>8000</v>
      </c>
      <c r="U33" s="270">
        <v>10</v>
      </c>
      <c r="V33" s="270">
        <v>8</v>
      </c>
      <c r="W33" s="270">
        <v>2</v>
      </c>
      <c r="X33" s="21">
        <v>9400</v>
      </c>
      <c r="Y33" s="270">
        <v>8</v>
      </c>
      <c r="Z33" s="270">
        <v>7</v>
      </c>
      <c r="AA33" s="270">
        <v>1</v>
      </c>
      <c r="AB33" s="21">
        <v>9500</v>
      </c>
      <c r="AC33" s="303">
        <v>12</v>
      </c>
      <c r="AD33" s="303">
        <v>10</v>
      </c>
      <c r="AE33" s="303">
        <v>2</v>
      </c>
      <c r="AF33" s="21">
        <v>6200</v>
      </c>
      <c r="AG33" s="303">
        <v>5</v>
      </c>
      <c r="AH33" s="304">
        <v>5</v>
      </c>
      <c r="AI33" s="304">
        <v>0</v>
      </c>
      <c r="AJ33" s="21">
        <f t="shared" si="0"/>
        <v>104400</v>
      </c>
    </row>
    <row r="34" spans="2:36" x14ac:dyDescent="0.25">
      <c r="B34" s="108" t="s">
        <v>406</v>
      </c>
      <c r="C34" s="109" t="s">
        <v>417</v>
      </c>
      <c r="D34" s="21">
        <v>1600</v>
      </c>
      <c r="E34" s="270">
        <v>4</v>
      </c>
      <c r="F34" s="270">
        <v>3</v>
      </c>
      <c r="G34" s="270">
        <v>1</v>
      </c>
      <c r="H34" s="21">
        <v>400</v>
      </c>
      <c r="I34" s="270">
        <v>4</v>
      </c>
      <c r="J34" s="270">
        <v>3</v>
      </c>
      <c r="K34" s="270">
        <v>1</v>
      </c>
      <c r="L34" s="21">
        <v>6900</v>
      </c>
      <c r="M34" s="270">
        <v>4</v>
      </c>
      <c r="N34" s="270">
        <v>3</v>
      </c>
      <c r="O34" s="270">
        <v>1</v>
      </c>
      <c r="P34" s="21">
        <v>1800</v>
      </c>
      <c r="Q34" s="270">
        <v>3</v>
      </c>
      <c r="R34" s="270">
        <v>2</v>
      </c>
      <c r="S34" s="270">
        <v>1</v>
      </c>
      <c r="T34" s="21">
        <v>3200</v>
      </c>
      <c r="U34" s="270">
        <v>3</v>
      </c>
      <c r="V34" s="270">
        <v>2</v>
      </c>
      <c r="W34" s="270">
        <v>1</v>
      </c>
      <c r="X34" s="21">
        <v>1300</v>
      </c>
      <c r="Y34" s="270">
        <v>2</v>
      </c>
      <c r="Z34" s="270">
        <v>2</v>
      </c>
      <c r="AA34" s="270">
        <v>0</v>
      </c>
      <c r="AB34" s="21">
        <v>2300</v>
      </c>
      <c r="AC34" s="303">
        <v>4</v>
      </c>
      <c r="AD34" s="303">
        <v>3</v>
      </c>
      <c r="AE34" s="303">
        <v>1</v>
      </c>
      <c r="AF34" s="21">
        <v>1700</v>
      </c>
      <c r="AG34" s="303">
        <v>2</v>
      </c>
      <c r="AH34" s="304">
        <v>1</v>
      </c>
      <c r="AI34" s="304">
        <v>1</v>
      </c>
      <c r="AJ34" s="21">
        <f t="shared" si="0"/>
        <v>19200</v>
      </c>
    </row>
    <row r="35" spans="2:36" x14ac:dyDescent="0.25">
      <c r="B35" s="108" t="s">
        <v>406</v>
      </c>
      <c r="C35" s="109" t="s">
        <v>418</v>
      </c>
      <c r="D35" s="21">
        <v>400</v>
      </c>
      <c r="E35" s="270">
        <v>1</v>
      </c>
      <c r="F35" s="270">
        <v>1</v>
      </c>
      <c r="G35" s="270"/>
      <c r="H35" s="21">
        <v>100</v>
      </c>
      <c r="I35" s="270">
        <v>1</v>
      </c>
      <c r="J35" s="270">
        <v>1</v>
      </c>
      <c r="K35" s="270"/>
      <c r="L35" s="21">
        <v>1200</v>
      </c>
      <c r="M35" s="270">
        <v>1</v>
      </c>
      <c r="N35" s="270">
        <v>1</v>
      </c>
      <c r="O35" s="270"/>
      <c r="P35" s="21">
        <v>600</v>
      </c>
      <c r="Q35" s="270">
        <v>1</v>
      </c>
      <c r="R35" s="270">
        <v>1</v>
      </c>
      <c r="S35" s="270"/>
      <c r="T35" s="21">
        <v>600</v>
      </c>
      <c r="U35" s="270">
        <v>1</v>
      </c>
      <c r="V35" s="270">
        <v>1</v>
      </c>
      <c r="W35" s="270"/>
      <c r="X35" s="21">
        <v>600</v>
      </c>
      <c r="Y35" s="270">
        <v>1</v>
      </c>
      <c r="Z35" s="270">
        <v>1</v>
      </c>
      <c r="AA35" s="270">
        <v>0</v>
      </c>
      <c r="AB35" s="21">
        <v>600</v>
      </c>
      <c r="AC35" s="303">
        <v>1</v>
      </c>
      <c r="AD35" s="303">
        <v>1</v>
      </c>
      <c r="AE35" s="303">
        <v>0</v>
      </c>
      <c r="AF35" s="21">
        <v>700</v>
      </c>
      <c r="AG35" s="303">
        <v>1</v>
      </c>
      <c r="AH35" s="304">
        <v>1</v>
      </c>
      <c r="AI35" s="304">
        <v>0</v>
      </c>
      <c r="AJ35" s="21">
        <f t="shared" si="0"/>
        <v>4800</v>
      </c>
    </row>
    <row r="36" spans="2:36" x14ac:dyDescent="0.25">
      <c r="B36" s="108" t="s">
        <v>406</v>
      </c>
      <c r="C36" s="109" t="s">
        <v>419</v>
      </c>
      <c r="D36" s="21">
        <v>2000</v>
      </c>
      <c r="E36" s="270">
        <v>5</v>
      </c>
      <c r="F36" s="270">
        <v>3</v>
      </c>
      <c r="G36" s="270">
        <v>2</v>
      </c>
      <c r="H36" s="21">
        <v>500</v>
      </c>
      <c r="I36" s="270">
        <v>5</v>
      </c>
      <c r="J36" s="270">
        <v>3</v>
      </c>
      <c r="K36" s="270">
        <v>2</v>
      </c>
      <c r="L36" s="21">
        <v>6000</v>
      </c>
      <c r="M36" s="270">
        <v>5</v>
      </c>
      <c r="N36" s="270">
        <v>3</v>
      </c>
      <c r="O36" s="270">
        <v>2</v>
      </c>
      <c r="P36" s="21">
        <v>3000</v>
      </c>
      <c r="Q36" s="270">
        <v>5</v>
      </c>
      <c r="R36" s="270">
        <v>3</v>
      </c>
      <c r="S36" s="270">
        <v>2</v>
      </c>
      <c r="T36" s="21">
        <v>2600</v>
      </c>
      <c r="U36" s="270">
        <v>4</v>
      </c>
      <c r="V36" s="270">
        <v>2</v>
      </c>
      <c r="W36" s="270">
        <v>2</v>
      </c>
      <c r="X36" s="21">
        <v>2800</v>
      </c>
      <c r="Y36" s="270">
        <v>4</v>
      </c>
      <c r="Z36" s="270">
        <v>2</v>
      </c>
      <c r="AA36" s="270">
        <v>2</v>
      </c>
      <c r="AB36" s="21">
        <v>1800</v>
      </c>
      <c r="AC36" s="303">
        <v>2</v>
      </c>
      <c r="AD36" s="303">
        <v>1</v>
      </c>
      <c r="AE36" s="303">
        <v>1</v>
      </c>
      <c r="AF36" s="21">
        <v>1500</v>
      </c>
      <c r="AG36" s="303">
        <v>2</v>
      </c>
      <c r="AH36" s="304">
        <v>1</v>
      </c>
      <c r="AI36" s="304">
        <v>1</v>
      </c>
      <c r="AJ36" s="21">
        <f t="shared" si="0"/>
        <v>20200</v>
      </c>
    </row>
    <row r="37" spans="2:36" x14ac:dyDescent="0.25">
      <c r="B37" s="108" t="s">
        <v>406</v>
      </c>
      <c r="C37" s="109" t="s">
        <v>420</v>
      </c>
      <c r="D37" s="21">
        <v>1300</v>
      </c>
      <c r="E37" s="270">
        <v>1</v>
      </c>
      <c r="F37" s="270">
        <v>1</v>
      </c>
      <c r="G37" s="270"/>
      <c r="H37" s="21">
        <v>100</v>
      </c>
      <c r="I37" s="270">
        <v>1</v>
      </c>
      <c r="J37" s="270">
        <v>1</v>
      </c>
      <c r="K37" s="270"/>
      <c r="L37" s="21">
        <v>1500</v>
      </c>
      <c r="M37" s="270">
        <v>1</v>
      </c>
      <c r="N37" s="270">
        <v>1</v>
      </c>
      <c r="O37" s="270"/>
      <c r="P37" s="21">
        <v>600</v>
      </c>
      <c r="Q37" s="270">
        <v>1</v>
      </c>
      <c r="R37" s="270">
        <v>1</v>
      </c>
      <c r="S37" s="270"/>
      <c r="T37" s="21">
        <v>200</v>
      </c>
      <c r="U37" s="270">
        <v>0</v>
      </c>
      <c r="V37" s="270" t="s">
        <v>395</v>
      </c>
      <c r="W37" s="270" t="s">
        <v>395</v>
      </c>
      <c r="X37" s="21">
        <v>300</v>
      </c>
      <c r="Y37" s="270">
        <v>1</v>
      </c>
      <c r="Z37" s="270">
        <v>1</v>
      </c>
      <c r="AA37" s="270">
        <v>0</v>
      </c>
      <c r="AB37" s="21">
        <v>1200</v>
      </c>
      <c r="AC37" s="303">
        <v>1</v>
      </c>
      <c r="AD37" s="303">
        <v>1</v>
      </c>
      <c r="AE37" s="303">
        <v>0</v>
      </c>
      <c r="AF37" s="21">
        <v>0</v>
      </c>
      <c r="AG37" s="303">
        <v>0</v>
      </c>
      <c r="AH37" s="304" t="s">
        <v>583</v>
      </c>
      <c r="AI37" s="304" t="s">
        <v>583</v>
      </c>
      <c r="AJ37" s="21">
        <f t="shared" si="0"/>
        <v>5200</v>
      </c>
    </row>
    <row r="38" spans="2:36" x14ac:dyDescent="0.25">
      <c r="B38" s="108" t="s">
        <v>406</v>
      </c>
      <c r="C38" s="109" t="s">
        <v>421</v>
      </c>
      <c r="D38" s="21">
        <v>1900</v>
      </c>
      <c r="E38" s="270">
        <v>4</v>
      </c>
      <c r="F38" s="270">
        <v>2</v>
      </c>
      <c r="G38" s="270">
        <v>2</v>
      </c>
      <c r="H38" s="21">
        <v>500</v>
      </c>
      <c r="I38" s="270">
        <v>4</v>
      </c>
      <c r="J38" s="270">
        <v>2</v>
      </c>
      <c r="K38" s="270">
        <v>2</v>
      </c>
      <c r="L38" s="21">
        <v>4800</v>
      </c>
      <c r="M38" s="270">
        <v>4</v>
      </c>
      <c r="N38" s="270">
        <v>2</v>
      </c>
      <c r="O38" s="270">
        <v>2</v>
      </c>
      <c r="P38" s="21">
        <v>2400</v>
      </c>
      <c r="Q38" s="270">
        <v>4</v>
      </c>
      <c r="R38" s="270">
        <v>2</v>
      </c>
      <c r="S38" s="270">
        <v>2</v>
      </c>
      <c r="T38" s="21">
        <v>1600</v>
      </c>
      <c r="U38" s="270">
        <v>1</v>
      </c>
      <c r="V38" s="270">
        <v>1</v>
      </c>
      <c r="W38" s="270"/>
      <c r="X38" s="21">
        <v>2400</v>
      </c>
      <c r="Y38" s="270">
        <v>2</v>
      </c>
      <c r="Z38" s="270">
        <v>0</v>
      </c>
      <c r="AA38" s="270">
        <v>2</v>
      </c>
      <c r="AB38" s="21">
        <v>1400</v>
      </c>
      <c r="AC38" s="303">
        <v>2</v>
      </c>
      <c r="AD38" s="303">
        <v>0</v>
      </c>
      <c r="AE38" s="303">
        <v>2</v>
      </c>
      <c r="AF38" s="21">
        <v>1400</v>
      </c>
      <c r="AG38" s="303">
        <v>1</v>
      </c>
      <c r="AH38" s="304">
        <v>0</v>
      </c>
      <c r="AI38" s="304">
        <v>1</v>
      </c>
      <c r="AJ38" s="21">
        <f t="shared" si="0"/>
        <v>16400</v>
      </c>
    </row>
    <row r="39" spans="2:36" x14ac:dyDescent="0.25">
      <c r="B39" s="108" t="s">
        <v>406</v>
      </c>
      <c r="C39" s="109" t="s">
        <v>422</v>
      </c>
      <c r="D39" s="21">
        <v>800</v>
      </c>
      <c r="E39" s="270">
        <v>2</v>
      </c>
      <c r="F39" s="270">
        <v>2</v>
      </c>
      <c r="G39" s="270"/>
      <c r="H39" s="21">
        <v>200</v>
      </c>
      <c r="I39" s="270">
        <v>2</v>
      </c>
      <c r="J39" s="270">
        <v>2</v>
      </c>
      <c r="K39" s="270"/>
      <c r="L39" s="21">
        <v>2800</v>
      </c>
      <c r="M39" s="270">
        <v>2</v>
      </c>
      <c r="N39" s="270">
        <v>2</v>
      </c>
      <c r="O39" s="270"/>
      <c r="P39" s="21">
        <v>1200</v>
      </c>
      <c r="Q39" s="270">
        <v>2</v>
      </c>
      <c r="R39" s="270">
        <v>2</v>
      </c>
      <c r="S39" s="270"/>
      <c r="T39" s="21">
        <v>800</v>
      </c>
      <c r="U39" s="270">
        <v>0</v>
      </c>
      <c r="V39" s="270" t="s">
        <v>395</v>
      </c>
      <c r="W39" s="270" t="s">
        <v>395</v>
      </c>
      <c r="X39" s="21">
        <v>700</v>
      </c>
      <c r="Y39" s="270">
        <v>1</v>
      </c>
      <c r="Z39" s="270">
        <v>1</v>
      </c>
      <c r="AA39" s="270">
        <v>0</v>
      </c>
      <c r="AB39" s="21">
        <v>0</v>
      </c>
      <c r="AC39" s="303">
        <v>0</v>
      </c>
      <c r="AD39" s="303">
        <v>0</v>
      </c>
      <c r="AE39" s="303">
        <v>0</v>
      </c>
      <c r="AF39" s="21">
        <v>0</v>
      </c>
      <c r="AG39" s="303">
        <v>0</v>
      </c>
      <c r="AH39" s="304" t="s">
        <v>583</v>
      </c>
      <c r="AI39" s="304" t="s">
        <v>583</v>
      </c>
      <c r="AJ39" s="21">
        <f t="shared" si="0"/>
        <v>6500</v>
      </c>
    </row>
    <row r="40" spans="2:36" x14ac:dyDescent="0.25">
      <c r="B40" s="108" t="s">
        <v>406</v>
      </c>
      <c r="C40" s="109" t="s">
        <v>423</v>
      </c>
      <c r="D40" s="21">
        <v>8100</v>
      </c>
      <c r="E40" s="270">
        <v>20</v>
      </c>
      <c r="F40" s="270">
        <v>13</v>
      </c>
      <c r="G40" s="270">
        <v>7</v>
      </c>
      <c r="H40" s="21">
        <v>2100</v>
      </c>
      <c r="I40" s="270">
        <v>20</v>
      </c>
      <c r="J40" s="270">
        <v>13</v>
      </c>
      <c r="K40" s="270">
        <v>7</v>
      </c>
      <c r="L40" s="21">
        <v>25000</v>
      </c>
      <c r="M40" s="270">
        <v>18</v>
      </c>
      <c r="N40" s="270">
        <v>12</v>
      </c>
      <c r="O40" s="270">
        <v>6</v>
      </c>
      <c r="P40" s="21">
        <v>10200</v>
      </c>
      <c r="Q40" s="270">
        <v>17</v>
      </c>
      <c r="R40" s="270">
        <v>12</v>
      </c>
      <c r="S40" s="270">
        <v>5</v>
      </c>
      <c r="T40" s="21">
        <v>8000</v>
      </c>
      <c r="U40" s="270">
        <v>12</v>
      </c>
      <c r="V40" s="270">
        <v>8</v>
      </c>
      <c r="W40" s="270">
        <v>4</v>
      </c>
      <c r="X40" s="21">
        <v>11600</v>
      </c>
      <c r="Y40" s="270">
        <v>15</v>
      </c>
      <c r="Z40" s="270">
        <v>11</v>
      </c>
      <c r="AA40" s="270">
        <v>4</v>
      </c>
      <c r="AB40" s="21">
        <v>11000</v>
      </c>
      <c r="AC40" s="303">
        <v>13</v>
      </c>
      <c r="AD40" s="303">
        <v>9</v>
      </c>
      <c r="AE40" s="303">
        <v>4</v>
      </c>
      <c r="AF40" s="21">
        <v>7300</v>
      </c>
      <c r="AG40" s="303">
        <v>7</v>
      </c>
      <c r="AH40" s="304">
        <v>5</v>
      </c>
      <c r="AI40" s="304">
        <v>2</v>
      </c>
      <c r="AJ40" s="21">
        <f t="shared" si="0"/>
        <v>83300</v>
      </c>
    </row>
    <row r="41" spans="2:36" x14ac:dyDescent="0.25">
      <c r="B41" s="108" t="s">
        <v>424</v>
      </c>
      <c r="C41" s="109" t="s">
        <v>425</v>
      </c>
      <c r="D41" s="21">
        <v>800</v>
      </c>
      <c r="E41" s="270">
        <v>2</v>
      </c>
      <c r="F41" s="270">
        <v>2</v>
      </c>
      <c r="G41" s="270"/>
      <c r="H41" s="21">
        <v>200</v>
      </c>
      <c r="I41" s="270">
        <v>2</v>
      </c>
      <c r="J41" s="270">
        <v>2</v>
      </c>
      <c r="K41" s="270"/>
      <c r="L41" s="21">
        <v>2600</v>
      </c>
      <c r="M41" s="270">
        <v>2</v>
      </c>
      <c r="N41" s="270">
        <v>2</v>
      </c>
      <c r="O41" s="270"/>
      <c r="P41" s="21">
        <v>1200</v>
      </c>
      <c r="Q41" s="270">
        <v>2</v>
      </c>
      <c r="R41" s="270">
        <v>2</v>
      </c>
      <c r="S41" s="270"/>
      <c r="T41" s="21">
        <v>1200</v>
      </c>
      <c r="U41" s="270">
        <v>2</v>
      </c>
      <c r="V41" s="270">
        <v>2</v>
      </c>
      <c r="W41" s="270"/>
      <c r="X41" s="21">
        <v>1800</v>
      </c>
      <c r="Y41" s="270">
        <v>2</v>
      </c>
      <c r="Z41" s="270">
        <v>2</v>
      </c>
      <c r="AA41" s="270">
        <v>0</v>
      </c>
      <c r="AB41" s="21">
        <v>1800</v>
      </c>
      <c r="AC41" s="303">
        <v>2</v>
      </c>
      <c r="AD41" s="303">
        <v>2</v>
      </c>
      <c r="AE41" s="303">
        <v>0</v>
      </c>
      <c r="AF41" s="21">
        <v>1200</v>
      </c>
      <c r="AG41" s="303">
        <v>2</v>
      </c>
      <c r="AH41" s="304">
        <v>2</v>
      </c>
      <c r="AI41" s="304">
        <v>0</v>
      </c>
      <c r="AJ41" s="21">
        <f t="shared" si="0"/>
        <v>10800</v>
      </c>
    </row>
    <row r="42" spans="2:36" x14ac:dyDescent="0.25">
      <c r="B42" s="108" t="s">
        <v>424</v>
      </c>
      <c r="C42" s="109" t="s">
        <v>426</v>
      </c>
      <c r="D42" s="21">
        <v>2500</v>
      </c>
      <c r="E42" s="270">
        <v>6</v>
      </c>
      <c r="F42" s="270">
        <v>4</v>
      </c>
      <c r="G42" s="270">
        <v>2</v>
      </c>
      <c r="H42" s="21">
        <v>600</v>
      </c>
      <c r="I42" s="270">
        <v>6</v>
      </c>
      <c r="J42" s="270">
        <v>4</v>
      </c>
      <c r="K42" s="270">
        <v>2</v>
      </c>
      <c r="L42" s="21">
        <v>9600</v>
      </c>
      <c r="M42" s="270">
        <v>7</v>
      </c>
      <c r="N42" s="270">
        <v>4</v>
      </c>
      <c r="O42" s="270">
        <v>3</v>
      </c>
      <c r="P42" s="21">
        <v>3000</v>
      </c>
      <c r="Q42" s="270">
        <v>5</v>
      </c>
      <c r="R42" s="270">
        <v>3</v>
      </c>
      <c r="S42" s="270">
        <v>2</v>
      </c>
      <c r="T42" s="21">
        <v>2600</v>
      </c>
      <c r="U42" s="270">
        <v>3</v>
      </c>
      <c r="V42" s="270">
        <v>2</v>
      </c>
      <c r="W42" s="270">
        <v>1</v>
      </c>
      <c r="X42" s="21">
        <v>2400</v>
      </c>
      <c r="Y42" s="270">
        <v>4</v>
      </c>
      <c r="Z42" s="270">
        <v>2</v>
      </c>
      <c r="AA42" s="270">
        <v>2</v>
      </c>
      <c r="AB42" s="21">
        <v>2400</v>
      </c>
      <c r="AC42" s="303">
        <v>4</v>
      </c>
      <c r="AD42" s="303">
        <v>2</v>
      </c>
      <c r="AE42" s="303">
        <v>2</v>
      </c>
      <c r="AF42" s="21">
        <v>2400</v>
      </c>
      <c r="AG42" s="303">
        <v>4</v>
      </c>
      <c r="AH42" s="304">
        <v>2</v>
      </c>
      <c r="AI42" s="304">
        <v>2</v>
      </c>
      <c r="AJ42" s="21">
        <f t="shared" si="0"/>
        <v>25500</v>
      </c>
    </row>
    <row r="43" spans="2:36" x14ac:dyDescent="0.25">
      <c r="B43" s="108" t="s">
        <v>424</v>
      </c>
      <c r="C43" s="109" t="s">
        <v>427</v>
      </c>
      <c r="D43" s="21">
        <v>2000</v>
      </c>
      <c r="E43" s="270">
        <v>5</v>
      </c>
      <c r="F43" s="270">
        <v>3</v>
      </c>
      <c r="G43" s="270">
        <v>2</v>
      </c>
      <c r="H43" s="21">
        <v>600</v>
      </c>
      <c r="I43" s="270">
        <v>5</v>
      </c>
      <c r="J43" s="270">
        <v>3</v>
      </c>
      <c r="K43" s="270">
        <v>2</v>
      </c>
      <c r="L43" s="21">
        <v>6200</v>
      </c>
      <c r="M43" s="270">
        <v>5</v>
      </c>
      <c r="N43" s="270">
        <v>3</v>
      </c>
      <c r="O43" s="270">
        <v>2</v>
      </c>
      <c r="P43" s="21">
        <v>3000</v>
      </c>
      <c r="Q43" s="270">
        <v>5</v>
      </c>
      <c r="R43" s="270">
        <v>3</v>
      </c>
      <c r="S43" s="270">
        <v>2</v>
      </c>
      <c r="T43" s="21">
        <v>2600</v>
      </c>
      <c r="U43" s="270">
        <v>4</v>
      </c>
      <c r="V43" s="270">
        <v>2</v>
      </c>
      <c r="W43" s="270">
        <v>2</v>
      </c>
      <c r="X43" s="21">
        <v>3600</v>
      </c>
      <c r="Y43" s="270">
        <v>5</v>
      </c>
      <c r="Z43" s="270">
        <v>3</v>
      </c>
      <c r="AA43" s="270">
        <v>2</v>
      </c>
      <c r="AB43" s="21">
        <v>2300</v>
      </c>
      <c r="AC43" s="303">
        <v>3</v>
      </c>
      <c r="AD43" s="303">
        <v>2</v>
      </c>
      <c r="AE43" s="303">
        <v>1</v>
      </c>
      <c r="AF43" s="21">
        <v>1600</v>
      </c>
      <c r="AG43" s="303">
        <v>3</v>
      </c>
      <c r="AH43" s="304">
        <v>3</v>
      </c>
      <c r="AI43" s="304">
        <v>0</v>
      </c>
      <c r="AJ43" s="21">
        <f t="shared" si="0"/>
        <v>21900</v>
      </c>
    </row>
    <row r="44" spans="2:36" x14ac:dyDescent="0.25">
      <c r="B44" s="108" t="s">
        <v>424</v>
      </c>
      <c r="C44" s="109" t="s">
        <v>428</v>
      </c>
      <c r="D44" s="21">
        <v>400</v>
      </c>
      <c r="E44" s="270">
        <v>1</v>
      </c>
      <c r="F44" s="270">
        <v>1</v>
      </c>
      <c r="G44" s="270"/>
      <c r="H44" s="21">
        <v>100</v>
      </c>
      <c r="I44" s="270">
        <v>0</v>
      </c>
      <c r="J44" s="270"/>
      <c r="K44" s="270"/>
      <c r="L44" s="21">
        <v>600</v>
      </c>
      <c r="M44" s="270">
        <v>1</v>
      </c>
      <c r="N44" s="270">
        <v>1</v>
      </c>
      <c r="O44" s="270"/>
      <c r="P44" s="21">
        <v>600</v>
      </c>
      <c r="Q44" s="270">
        <v>1</v>
      </c>
      <c r="R44" s="270">
        <v>1</v>
      </c>
      <c r="S44" s="270"/>
      <c r="T44" s="21">
        <v>600</v>
      </c>
      <c r="U44" s="270">
        <v>1</v>
      </c>
      <c r="V44" s="270">
        <v>1</v>
      </c>
      <c r="W44" s="270"/>
      <c r="X44" s="21">
        <v>600</v>
      </c>
      <c r="Y44" s="270">
        <v>1</v>
      </c>
      <c r="Z44" s="270">
        <v>1</v>
      </c>
      <c r="AA44" s="270">
        <v>0</v>
      </c>
      <c r="AB44" s="21">
        <v>600</v>
      </c>
      <c r="AC44" s="303">
        <v>1</v>
      </c>
      <c r="AD44" s="303">
        <v>1</v>
      </c>
      <c r="AE44" s="303">
        <v>0</v>
      </c>
      <c r="AF44" s="21">
        <v>600</v>
      </c>
      <c r="AG44" s="303">
        <v>1</v>
      </c>
      <c r="AH44" s="304">
        <v>1</v>
      </c>
      <c r="AI44" s="304">
        <v>0</v>
      </c>
      <c r="AJ44" s="21">
        <f t="shared" si="0"/>
        <v>4100</v>
      </c>
    </row>
    <row r="45" spans="2:36" x14ac:dyDescent="0.25">
      <c r="B45" s="108" t="s">
        <v>424</v>
      </c>
      <c r="C45" s="109" t="s">
        <v>429</v>
      </c>
      <c r="D45" s="21">
        <v>400</v>
      </c>
      <c r="E45" s="270">
        <v>1</v>
      </c>
      <c r="F45" s="270"/>
      <c r="G45" s="270">
        <v>1</v>
      </c>
      <c r="H45" s="21">
        <v>100</v>
      </c>
      <c r="I45" s="270">
        <v>1</v>
      </c>
      <c r="J45" s="270"/>
      <c r="K45" s="270">
        <v>1</v>
      </c>
      <c r="L45" s="21">
        <v>1300</v>
      </c>
      <c r="M45" s="270">
        <v>1</v>
      </c>
      <c r="N45" s="270"/>
      <c r="O45" s="270">
        <v>1</v>
      </c>
      <c r="P45" s="21">
        <v>1000</v>
      </c>
      <c r="Q45" s="270">
        <v>1</v>
      </c>
      <c r="R45" s="270"/>
      <c r="S45" s="270">
        <v>1</v>
      </c>
      <c r="T45" s="21">
        <v>1600</v>
      </c>
      <c r="U45" s="270">
        <v>1</v>
      </c>
      <c r="V45" s="270"/>
      <c r="W45" s="270">
        <v>1</v>
      </c>
      <c r="X45" s="21">
        <v>700</v>
      </c>
      <c r="Y45" s="270">
        <v>1</v>
      </c>
      <c r="Z45" s="270">
        <v>0</v>
      </c>
      <c r="AA45" s="270">
        <v>1</v>
      </c>
      <c r="AB45" s="21">
        <v>700</v>
      </c>
      <c r="AC45" s="303">
        <v>1</v>
      </c>
      <c r="AD45" s="303">
        <v>0</v>
      </c>
      <c r="AE45" s="303">
        <v>1</v>
      </c>
      <c r="AF45" s="21">
        <v>600</v>
      </c>
      <c r="AG45" s="303">
        <v>1</v>
      </c>
      <c r="AH45" s="304">
        <v>0</v>
      </c>
      <c r="AI45" s="304">
        <v>1</v>
      </c>
      <c r="AJ45" s="21">
        <f t="shared" si="0"/>
        <v>6400</v>
      </c>
    </row>
    <row r="46" spans="2:36" x14ac:dyDescent="0.25">
      <c r="B46" s="108" t="s">
        <v>424</v>
      </c>
      <c r="C46" s="109" t="s">
        <v>430</v>
      </c>
      <c r="D46" s="21">
        <v>2800</v>
      </c>
      <c r="E46" s="270">
        <v>7</v>
      </c>
      <c r="F46" s="270">
        <v>7</v>
      </c>
      <c r="G46" s="270"/>
      <c r="H46" s="21">
        <v>700</v>
      </c>
      <c r="I46" s="270">
        <v>7</v>
      </c>
      <c r="J46" s="270">
        <v>7</v>
      </c>
      <c r="K46" s="270"/>
      <c r="L46" s="21">
        <v>9500</v>
      </c>
      <c r="M46" s="270">
        <v>6</v>
      </c>
      <c r="N46" s="270">
        <v>6</v>
      </c>
      <c r="O46" s="270"/>
      <c r="P46" s="21">
        <v>3400</v>
      </c>
      <c r="Q46" s="270">
        <v>5</v>
      </c>
      <c r="R46" s="270">
        <v>5</v>
      </c>
      <c r="S46" s="270"/>
      <c r="T46" s="21">
        <v>5000</v>
      </c>
      <c r="U46" s="270">
        <v>6</v>
      </c>
      <c r="V46" s="270">
        <v>6</v>
      </c>
      <c r="W46" s="270"/>
      <c r="X46" s="21">
        <v>3600</v>
      </c>
      <c r="Y46" s="270">
        <v>6</v>
      </c>
      <c r="Z46" s="270">
        <v>6</v>
      </c>
      <c r="AA46" s="270">
        <v>0</v>
      </c>
      <c r="AB46" s="21">
        <v>3600</v>
      </c>
      <c r="AC46" s="303">
        <v>5</v>
      </c>
      <c r="AD46" s="303">
        <v>5</v>
      </c>
      <c r="AE46" s="303">
        <v>0</v>
      </c>
      <c r="AF46" s="21">
        <v>2200</v>
      </c>
      <c r="AG46" s="303">
        <v>3</v>
      </c>
      <c r="AH46" s="304">
        <v>3</v>
      </c>
      <c r="AI46" s="304">
        <v>0</v>
      </c>
      <c r="AJ46" s="21">
        <f t="shared" si="0"/>
        <v>30800</v>
      </c>
    </row>
    <row r="47" spans="2:36" x14ac:dyDescent="0.25">
      <c r="B47" s="108" t="s">
        <v>424</v>
      </c>
      <c r="C47" s="109" t="s">
        <v>431</v>
      </c>
      <c r="D47" s="21">
        <v>800</v>
      </c>
      <c r="E47" s="270">
        <v>2</v>
      </c>
      <c r="F47" s="270">
        <v>2</v>
      </c>
      <c r="G47" s="270"/>
      <c r="H47" s="21">
        <v>200</v>
      </c>
      <c r="I47" s="270">
        <v>2</v>
      </c>
      <c r="J47" s="270">
        <v>2</v>
      </c>
      <c r="K47" s="270"/>
      <c r="L47" s="21">
        <v>3200</v>
      </c>
      <c r="M47" s="270">
        <v>2</v>
      </c>
      <c r="N47" s="270">
        <v>2</v>
      </c>
      <c r="O47" s="270"/>
      <c r="P47" s="21">
        <v>1500</v>
      </c>
      <c r="Q47" s="270">
        <v>2</v>
      </c>
      <c r="R47" s="270">
        <v>2</v>
      </c>
      <c r="S47" s="270"/>
      <c r="T47" s="21">
        <v>600</v>
      </c>
      <c r="U47" s="270">
        <v>1</v>
      </c>
      <c r="V47" s="270">
        <v>1</v>
      </c>
      <c r="W47" s="270"/>
      <c r="X47" s="21">
        <v>900</v>
      </c>
      <c r="Y47" s="270">
        <v>1</v>
      </c>
      <c r="Z47" s="270">
        <v>1</v>
      </c>
      <c r="AA47" s="270">
        <v>0</v>
      </c>
      <c r="AB47" s="21">
        <v>700</v>
      </c>
      <c r="AC47" s="303">
        <v>1</v>
      </c>
      <c r="AD47" s="303">
        <v>1</v>
      </c>
      <c r="AE47" s="303">
        <v>0</v>
      </c>
      <c r="AF47" s="21">
        <v>400</v>
      </c>
      <c r="AG47" s="303">
        <v>1</v>
      </c>
      <c r="AH47" s="304">
        <v>1</v>
      </c>
      <c r="AI47" s="304">
        <v>0</v>
      </c>
      <c r="AJ47" s="21">
        <f t="shared" si="0"/>
        <v>8300</v>
      </c>
    </row>
    <row r="48" spans="2:36" x14ac:dyDescent="0.25">
      <c r="B48" s="108" t="s">
        <v>424</v>
      </c>
      <c r="C48" s="109" t="s">
        <v>432</v>
      </c>
      <c r="D48" s="21">
        <v>800</v>
      </c>
      <c r="E48" s="270">
        <v>2</v>
      </c>
      <c r="F48" s="270">
        <v>2</v>
      </c>
      <c r="G48" s="270"/>
      <c r="H48" s="21">
        <v>200</v>
      </c>
      <c r="I48" s="270">
        <v>2</v>
      </c>
      <c r="J48" s="270">
        <v>2</v>
      </c>
      <c r="K48" s="270"/>
      <c r="L48" s="21">
        <v>2400</v>
      </c>
      <c r="M48" s="270">
        <v>2</v>
      </c>
      <c r="N48" s="270">
        <v>2</v>
      </c>
      <c r="O48" s="270"/>
      <c r="P48" s="21">
        <v>1200</v>
      </c>
      <c r="Q48" s="270">
        <v>2</v>
      </c>
      <c r="R48" s="270">
        <v>2</v>
      </c>
      <c r="S48" s="270"/>
      <c r="T48" s="21">
        <v>1800</v>
      </c>
      <c r="U48" s="270">
        <v>2</v>
      </c>
      <c r="V48" s="270">
        <v>2</v>
      </c>
      <c r="W48" s="270"/>
      <c r="X48" s="21">
        <v>1200</v>
      </c>
      <c r="Y48" s="270">
        <v>2</v>
      </c>
      <c r="Z48" s="270">
        <v>2</v>
      </c>
      <c r="AA48" s="270">
        <v>0</v>
      </c>
      <c r="AB48" s="21">
        <v>1300</v>
      </c>
      <c r="AC48" s="303">
        <v>2</v>
      </c>
      <c r="AD48" s="303">
        <v>2</v>
      </c>
      <c r="AE48" s="303">
        <v>0</v>
      </c>
      <c r="AF48" s="21">
        <v>1300</v>
      </c>
      <c r="AG48" s="303">
        <v>2</v>
      </c>
      <c r="AH48" s="304">
        <v>2</v>
      </c>
      <c r="AI48" s="304">
        <v>0</v>
      </c>
      <c r="AJ48" s="21">
        <f t="shared" si="0"/>
        <v>10200</v>
      </c>
    </row>
    <row r="49" spans="2:36" x14ac:dyDescent="0.25">
      <c r="B49" s="108" t="s">
        <v>424</v>
      </c>
      <c r="C49" s="109" t="s">
        <v>433</v>
      </c>
      <c r="D49" s="21">
        <v>400</v>
      </c>
      <c r="E49" s="270">
        <v>1</v>
      </c>
      <c r="F49" s="270">
        <v>1</v>
      </c>
      <c r="G49" s="270"/>
      <c r="H49" s="21">
        <v>100</v>
      </c>
      <c r="I49" s="270">
        <v>1</v>
      </c>
      <c r="J49" s="270">
        <v>1</v>
      </c>
      <c r="K49" s="270"/>
      <c r="L49" s="21">
        <v>1500</v>
      </c>
      <c r="M49" s="270">
        <v>1</v>
      </c>
      <c r="N49" s="270">
        <v>1</v>
      </c>
      <c r="O49" s="270"/>
      <c r="P49" s="21">
        <v>1200</v>
      </c>
      <c r="Q49" s="270">
        <v>1</v>
      </c>
      <c r="R49" s="270">
        <v>1</v>
      </c>
      <c r="S49" s="270"/>
      <c r="T49" s="21">
        <v>0</v>
      </c>
      <c r="U49" s="270">
        <v>0</v>
      </c>
      <c r="V49" s="270" t="s">
        <v>395</v>
      </c>
      <c r="W49" s="270" t="s">
        <v>395</v>
      </c>
      <c r="X49" s="21">
        <v>0</v>
      </c>
      <c r="Y49" s="270">
        <v>0</v>
      </c>
      <c r="Z49" s="270">
        <v>0</v>
      </c>
      <c r="AA49" s="270">
        <v>0</v>
      </c>
      <c r="AB49" s="21">
        <v>0</v>
      </c>
      <c r="AC49" s="303">
        <v>0</v>
      </c>
      <c r="AD49" s="303">
        <v>0</v>
      </c>
      <c r="AE49" s="303">
        <v>0</v>
      </c>
      <c r="AF49" s="21">
        <v>0</v>
      </c>
      <c r="AG49" s="303">
        <v>0</v>
      </c>
      <c r="AH49" s="304" t="s">
        <v>583</v>
      </c>
      <c r="AI49" s="304" t="s">
        <v>583</v>
      </c>
      <c r="AJ49" s="21">
        <f t="shared" si="0"/>
        <v>3200</v>
      </c>
    </row>
    <row r="50" spans="2:36" x14ac:dyDescent="0.25">
      <c r="B50" s="108" t="s">
        <v>424</v>
      </c>
      <c r="C50" s="109" t="s">
        <v>434</v>
      </c>
      <c r="D50" s="21">
        <v>108200</v>
      </c>
      <c r="E50" s="270">
        <v>263</v>
      </c>
      <c r="F50" s="270">
        <v>155</v>
      </c>
      <c r="G50" s="270">
        <v>108</v>
      </c>
      <c r="H50" s="21">
        <v>28700</v>
      </c>
      <c r="I50" s="270">
        <v>265</v>
      </c>
      <c r="J50" s="270">
        <v>156</v>
      </c>
      <c r="K50" s="270">
        <v>109</v>
      </c>
      <c r="L50" s="21">
        <v>350950</v>
      </c>
      <c r="M50" s="270">
        <v>242</v>
      </c>
      <c r="N50" s="270">
        <v>141</v>
      </c>
      <c r="O50" s="270">
        <v>101</v>
      </c>
      <c r="P50" s="21">
        <v>147300</v>
      </c>
      <c r="Q50" s="270">
        <v>230</v>
      </c>
      <c r="R50" s="270">
        <v>131</v>
      </c>
      <c r="S50" s="270">
        <v>99</v>
      </c>
      <c r="T50" s="21">
        <v>126100</v>
      </c>
      <c r="U50" s="270">
        <v>180</v>
      </c>
      <c r="V50" s="270">
        <v>97</v>
      </c>
      <c r="W50" s="270">
        <v>83</v>
      </c>
      <c r="X50" s="21">
        <v>127800</v>
      </c>
      <c r="Y50" s="270">
        <v>197</v>
      </c>
      <c r="Z50" s="270">
        <v>109</v>
      </c>
      <c r="AA50" s="270">
        <v>88</v>
      </c>
      <c r="AB50" s="21">
        <v>120700</v>
      </c>
      <c r="AC50" s="303">
        <v>185</v>
      </c>
      <c r="AD50" s="303">
        <v>102</v>
      </c>
      <c r="AE50" s="303">
        <v>83</v>
      </c>
      <c r="AF50" s="21">
        <v>93000</v>
      </c>
      <c r="AG50" s="303">
        <v>151</v>
      </c>
      <c r="AH50" s="304">
        <v>81</v>
      </c>
      <c r="AI50" s="304">
        <v>70</v>
      </c>
      <c r="AJ50" s="21">
        <f t="shared" si="0"/>
        <v>1102750</v>
      </c>
    </row>
    <row r="51" spans="2:36" x14ac:dyDescent="0.25">
      <c r="B51" s="108" t="s">
        <v>424</v>
      </c>
      <c r="C51" s="109" t="s">
        <v>435</v>
      </c>
      <c r="D51" s="21">
        <v>800</v>
      </c>
      <c r="E51" s="270">
        <v>2</v>
      </c>
      <c r="F51" s="270">
        <v>1</v>
      </c>
      <c r="G51" s="270">
        <v>1</v>
      </c>
      <c r="H51" s="21">
        <v>200</v>
      </c>
      <c r="I51" s="270">
        <v>2</v>
      </c>
      <c r="J51" s="270">
        <v>1</v>
      </c>
      <c r="K51" s="270">
        <v>1</v>
      </c>
      <c r="L51" s="21">
        <v>10900</v>
      </c>
      <c r="M51" s="270">
        <v>16</v>
      </c>
      <c r="N51" s="270">
        <v>11</v>
      </c>
      <c r="O51" s="270">
        <v>5</v>
      </c>
      <c r="P51" s="21">
        <v>9000</v>
      </c>
      <c r="Q51" s="270">
        <v>15</v>
      </c>
      <c r="R51" s="270">
        <v>11</v>
      </c>
      <c r="S51" s="270">
        <v>4</v>
      </c>
      <c r="T51" s="21">
        <v>10600</v>
      </c>
      <c r="U51" s="270">
        <v>16</v>
      </c>
      <c r="V51" s="270">
        <v>11</v>
      </c>
      <c r="W51" s="270">
        <v>5</v>
      </c>
      <c r="X51" s="21">
        <v>8800</v>
      </c>
      <c r="Y51" s="270">
        <v>14</v>
      </c>
      <c r="Z51" s="270">
        <v>9</v>
      </c>
      <c r="AA51" s="270">
        <v>5</v>
      </c>
      <c r="AB51" s="21">
        <v>8600</v>
      </c>
      <c r="AC51" s="303">
        <v>13</v>
      </c>
      <c r="AD51" s="303">
        <v>9</v>
      </c>
      <c r="AE51" s="303">
        <v>4</v>
      </c>
      <c r="AF51" s="21">
        <v>7200</v>
      </c>
      <c r="AG51" s="303">
        <v>10</v>
      </c>
      <c r="AH51" s="304">
        <v>7</v>
      </c>
      <c r="AI51" s="304">
        <v>3</v>
      </c>
      <c r="AJ51" s="21">
        <f t="shared" si="0"/>
        <v>56100</v>
      </c>
    </row>
    <row r="52" spans="2:36" x14ac:dyDescent="0.25">
      <c r="B52" s="108" t="s">
        <v>436</v>
      </c>
      <c r="C52" s="109" t="s">
        <v>437</v>
      </c>
      <c r="D52" s="21">
        <v>3300</v>
      </c>
      <c r="E52" s="270">
        <v>8</v>
      </c>
      <c r="F52" s="270">
        <v>3</v>
      </c>
      <c r="G52" s="270">
        <v>5</v>
      </c>
      <c r="H52" s="21">
        <v>800</v>
      </c>
      <c r="I52" s="270">
        <v>8</v>
      </c>
      <c r="J52" s="270">
        <v>3</v>
      </c>
      <c r="K52" s="270">
        <v>5</v>
      </c>
      <c r="L52" s="21">
        <v>11000</v>
      </c>
      <c r="M52" s="270">
        <v>8</v>
      </c>
      <c r="N52" s="270">
        <v>4</v>
      </c>
      <c r="O52" s="270">
        <v>4</v>
      </c>
      <c r="P52" s="21">
        <v>4200</v>
      </c>
      <c r="Q52" s="270">
        <v>7</v>
      </c>
      <c r="R52" s="270">
        <v>4</v>
      </c>
      <c r="S52" s="270">
        <v>3</v>
      </c>
      <c r="T52" s="21">
        <v>2000</v>
      </c>
      <c r="U52" s="270">
        <v>2</v>
      </c>
      <c r="V52" s="270">
        <v>1</v>
      </c>
      <c r="W52" s="270">
        <v>1</v>
      </c>
      <c r="X52" s="21">
        <v>2800</v>
      </c>
      <c r="Y52" s="270">
        <v>3</v>
      </c>
      <c r="Z52" s="270">
        <v>1</v>
      </c>
      <c r="AA52" s="270">
        <v>2</v>
      </c>
      <c r="AB52" s="21">
        <v>3300</v>
      </c>
      <c r="AC52" s="303">
        <v>5</v>
      </c>
      <c r="AD52" s="303">
        <v>2</v>
      </c>
      <c r="AE52" s="303">
        <v>3</v>
      </c>
      <c r="AF52" s="21">
        <v>1200</v>
      </c>
      <c r="AG52" s="303">
        <v>3</v>
      </c>
      <c r="AH52" s="304">
        <v>1</v>
      </c>
      <c r="AI52" s="304">
        <v>2</v>
      </c>
      <c r="AJ52" s="21">
        <f t="shared" si="0"/>
        <v>28600</v>
      </c>
    </row>
    <row r="53" spans="2:36" x14ac:dyDescent="0.25">
      <c r="B53" s="108" t="s">
        <v>436</v>
      </c>
      <c r="C53" s="109" t="s">
        <v>438</v>
      </c>
      <c r="D53" s="21">
        <v>3400</v>
      </c>
      <c r="E53" s="270">
        <v>9</v>
      </c>
      <c r="F53" s="270">
        <v>5</v>
      </c>
      <c r="G53" s="270">
        <v>4</v>
      </c>
      <c r="H53" s="21">
        <v>900</v>
      </c>
      <c r="I53" s="270">
        <v>9</v>
      </c>
      <c r="J53" s="270">
        <v>5</v>
      </c>
      <c r="K53" s="270">
        <v>4</v>
      </c>
      <c r="L53" s="21">
        <v>10800</v>
      </c>
      <c r="M53" s="270">
        <v>8</v>
      </c>
      <c r="N53" s="270">
        <v>4</v>
      </c>
      <c r="O53" s="270">
        <v>4</v>
      </c>
      <c r="P53" s="21">
        <v>3600</v>
      </c>
      <c r="Q53" s="270">
        <v>6</v>
      </c>
      <c r="R53" s="270">
        <v>3</v>
      </c>
      <c r="S53" s="270">
        <v>3</v>
      </c>
      <c r="T53" s="21">
        <v>4800</v>
      </c>
      <c r="U53" s="270">
        <v>6</v>
      </c>
      <c r="V53" s="270">
        <v>4</v>
      </c>
      <c r="W53" s="270">
        <v>2</v>
      </c>
      <c r="X53" s="21">
        <v>3400</v>
      </c>
      <c r="Y53" s="270">
        <v>3</v>
      </c>
      <c r="Z53" s="270">
        <v>1</v>
      </c>
      <c r="AA53" s="270">
        <v>2</v>
      </c>
      <c r="AB53" s="21">
        <v>4600</v>
      </c>
      <c r="AC53" s="303">
        <v>7</v>
      </c>
      <c r="AD53" s="303">
        <v>5</v>
      </c>
      <c r="AE53" s="303">
        <v>2</v>
      </c>
      <c r="AF53" s="21">
        <v>3000</v>
      </c>
      <c r="AG53" s="303">
        <v>6</v>
      </c>
      <c r="AH53" s="304">
        <v>4</v>
      </c>
      <c r="AI53" s="304">
        <v>2</v>
      </c>
      <c r="AJ53" s="21">
        <f t="shared" si="0"/>
        <v>34500</v>
      </c>
    </row>
    <row r="54" spans="2:36" x14ac:dyDescent="0.25">
      <c r="B54" s="108" t="s">
        <v>436</v>
      </c>
      <c r="C54" s="109" t="s">
        <v>439</v>
      </c>
      <c r="D54" s="21">
        <v>500</v>
      </c>
      <c r="E54" s="270">
        <v>1</v>
      </c>
      <c r="F54" s="270">
        <v>1</v>
      </c>
      <c r="G54" s="270"/>
      <c r="H54" s="21">
        <v>100</v>
      </c>
      <c r="I54" s="270">
        <v>1</v>
      </c>
      <c r="J54" s="270">
        <v>1</v>
      </c>
      <c r="K54" s="270"/>
      <c r="L54" s="21">
        <v>1200</v>
      </c>
      <c r="M54" s="270">
        <v>1</v>
      </c>
      <c r="N54" s="270">
        <v>1</v>
      </c>
      <c r="O54" s="270"/>
      <c r="P54" s="21">
        <v>600</v>
      </c>
      <c r="Q54" s="270">
        <v>1</v>
      </c>
      <c r="R54" s="270">
        <v>1</v>
      </c>
      <c r="S54" s="270"/>
      <c r="T54" s="21">
        <v>0</v>
      </c>
      <c r="U54" s="270">
        <v>0</v>
      </c>
      <c r="V54" s="270" t="s">
        <v>395</v>
      </c>
      <c r="W54" s="270" t="s">
        <v>395</v>
      </c>
      <c r="X54" s="21">
        <v>0</v>
      </c>
      <c r="Y54" s="270">
        <v>0</v>
      </c>
      <c r="Z54" s="270">
        <v>0</v>
      </c>
      <c r="AA54" s="270">
        <v>0</v>
      </c>
      <c r="AB54" s="21">
        <v>0</v>
      </c>
      <c r="AC54" s="303">
        <v>0</v>
      </c>
      <c r="AD54" s="303">
        <v>0</v>
      </c>
      <c r="AE54" s="303">
        <v>0</v>
      </c>
      <c r="AF54" s="21">
        <v>0</v>
      </c>
      <c r="AG54" s="303">
        <v>0</v>
      </c>
      <c r="AH54" s="304" t="s">
        <v>583</v>
      </c>
      <c r="AI54" s="304" t="s">
        <v>583</v>
      </c>
      <c r="AJ54" s="21">
        <f t="shared" si="0"/>
        <v>2400</v>
      </c>
    </row>
    <row r="55" spans="2:36" x14ac:dyDescent="0.25">
      <c r="B55" s="108" t="s">
        <v>436</v>
      </c>
      <c r="C55" s="109" t="s">
        <v>440</v>
      </c>
      <c r="D55" s="21">
        <v>400</v>
      </c>
      <c r="E55" s="270">
        <v>1</v>
      </c>
      <c r="F55" s="270">
        <v>1</v>
      </c>
      <c r="G55" s="270"/>
      <c r="H55" s="21">
        <v>100</v>
      </c>
      <c r="I55" s="270">
        <v>1</v>
      </c>
      <c r="J55" s="270">
        <v>1</v>
      </c>
      <c r="K55" s="270"/>
      <c r="L55" s="21">
        <v>2000</v>
      </c>
      <c r="M55" s="270">
        <v>1</v>
      </c>
      <c r="N55" s="270">
        <v>1</v>
      </c>
      <c r="O55" s="270"/>
      <c r="P55" s="21">
        <v>600</v>
      </c>
      <c r="Q55" s="270">
        <v>1</v>
      </c>
      <c r="R55" s="270">
        <v>1</v>
      </c>
      <c r="S55" s="270"/>
      <c r="T55" s="21">
        <v>600</v>
      </c>
      <c r="U55" s="270">
        <v>1</v>
      </c>
      <c r="V55" s="270">
        <v>1</v>
      </c>
      <c r="W55" s="270"/>
      <c r="X55" s="21">
        <v>600</v>
      </c>
      <c r="Y55" s="270">
        <v>1</v>
      </c>
      <c r="Z55" s="270">
        <v>1</v>
      </c>
      <c r="AA55" s="270">
        <v>0</v>
      </c>
      <c r="AB55" s="21">
        <v>1600</v>
      </c>
      <c r="AC55" s="303">
        <v>3</v>
      </c>
      <c r="AD55" s="303">
        <v>3</v>
      </c>
      <c r="AE55" s="303">
        <v>0</v>
      </c>
      <c r="AF55" s="21">
        <v>1600</v>
      </c>
      <c r="AG55" s="303">
        <v>2</v>
      </c>
      <c r="AH55" s="304">
        <v>2</v>
      </c>
      <c r="AI55" s="304">
        <v>0</v>
      </c>
      <c r="AJ55" s="21">
        <f t="shared" si="0"/>
        <v>7500</v>
      </c>
    </row>
    <row r="56" spans="2:36" x14ac:dyDescent="0.25">
      <c r="B56" s="108" t="s">
        <v>436</v>
      </c>
      <c r="C56" s="109" t="s">
        <v>441</v>
      </c>
      <c r="D56" s="21">
        <v>1200</v>
      </c>
      <c r="E56" s="270">
        <v>3</v>
      </c>
      <c r="F56" s="270">
        <v>3</v>
      </c>
      <c r="G56" s="270"/>
      <c r="H56" s="21">
        <v>300</v>
      </c>
      <c r="I56" s="270">
        <v>3</v>
      </c>
      <c r="J56" s="270">
        <v>3</v>
      </c>
      <c r="K56" s="270"/>
      <c r="L56" s="21">
        <v>6000</v>
      </c>
      <c r="M56" s="270">
        <v>3</v>
      </c>
      <c r="N56" s="270">
        <v>3</v>
      </c>
      <c r="O56" s="270"/>
      <c r="P56" s="21">
        <v>600</v>
      </c>
      <c r="Q56" s="270">
        <v>1</v>
      </c>
      <c r="R56" s="270">
        <v>1</v>
      </c>
      <c r="S56" s="270"/>
      <c r="T56" s="21">
        <v>600</v>
      </c>
      <c r="U56" s="270">
        <v>1</v>
      </c>
      <c r="V56" s="270">
        <v>1</v>
      </c>
      <c r="W56" s="270"/>
      <c r="X56" s="21">
        <v>700</v>
      </c>
      <c r="Y56" s="270">
        <v>0</v>
      </c>
      <c r="Z56" s="270">
        <v>0</v>
      </c>
      <c r="AA56" s="270">
        <v>0</v>
      </c>
      <c r="AB56" s="21">
        <v>200</v>
      </c>
      <c r="AC56" s="303">
        <v>0</v>
      </c>
      <c r="AD56" s="303">
        <v>0</v>
      </c>
      <c r="AE56" s="303">
        <v>0</v>
      </c>
      <c r="AF56" s="21">
        <v>0</v>
      </c>
      <c r="AG56" s="303">
        <v>0</v>
      </c>
      <c r="AH56" s="304" t="s">
        <v>583</v>
      </c>
      <c r="AI56" s="304" t="s">
        <v>583</v>
      </c>
      <c r="AJ56" s="21">
        <f t="shared" si="0"/>
        <v>9600</v>
      </c>
    </row>
    <row r="57" spans="2:36" x14ac:dyDescent="0.25">
      <c r="B57" s="108" t="s">
        <v>436</v>
      </c>
      <c r="C57" s="109" t="s">
        <v>436</v>
      </c>
      <c r="D57" s="21">
        <v>6400</v>
      </c>
      <c r="E57" s="270">
        <v>13</v>
      </c>
      <c r="F57" s="270">
        <v>7</v>
      </c>
      <c r="G57" s="270">
        <v>6</v>
      </c>
      <c r="H57" s="21">
        <v>2100</v>
      </c>
      <c r="I57" s="270">
        <v>13</v>
      </c>
      <c r="J57" s="270">
        <v>7</v>
      </c>
      <c r="K57" s="270">
        <v>6</v>
      </c>
      <c r="L57" s="21">
        <v>19200</v>
      </c>
      <c r="M57" s="270">
        <v>11</v>
      </c>
      <c r="N57" s="270">
        <v>5</v>
      </c>
      <c r="O57" s="270">
        <v>6</v>
      </c>
      <c r="P57" s="21">
        <v>4200</v>
      </c>
      <c r="Q57" s="270">
        <v>7</v>
      </c>
      <c r="R57" s="270">
        <v>4</v>
      </c>
      <c r="S57" s="270">
        <v>3</v>
      </c>
      <c r="T57" s="21">
        <v>5200</v>
      </c>
      <c r="U57" s="270">
        <v>3</v>
      </c>
      <c r="V57" s="270">
        <v>1</v>
      </c>
      <c r="W57" s="270">
        <v>2</v>
      </c>
      <c r="X57" s="21">
        <v>5400</v>
      </c>
      <c r="Y57" s="270">
        <v>9</v>
      </c>
      <c r="Z57" s="270">
        <v>4</v>
      </c>
      <c r="AA57" s="270">
        <v>5</v>
      </c>
      <c r="AB57" s="21">
        <v>7700</v>
      </c>
      <c r="AC57" s="303">
        <v>10</v>
      </c>
      <c r="AD57" s="303">
        <v>4</v>
      </c>
      <c r="AE57" s="303">
        <v>6</v>
      </c>
      <c r="AF57" s="21">
        <v>5600</v>
      </c>
      <c r="AG57" s="303">
        <v>7</v>
      </c>
      <c r="AH57" s="304">
        <v>3</v>
      </c>
      <c r="AI57" s="304">
        <v>4</v>
      </c>
      <c r="AJ57" s="21">
        <f t="shared" si="0"/>
        <v>55800</v>
      </c>
    </row>
    <row r="58" spans="2:36" x14ac:dyDescent="0.25">
      <c r="B58" s="108" t="s">
        <v>436</v>
      </c>
      <c r="C58" s="109" t="s">
        <v>442</v>
      </c>
      <c r="D58" s="21">
        <v>5900</v>
      </c>
      <c r="E58" s="270">
        <v>14</v>
      </c>
      <c r="F58" s="270">
        <v>8</v>
      </c>
      <c r="G58" s="270">
        <v>6</v>
      </c>
      <c r="H58" s="21">
        <v>1600</v>
      </c>
      <c r="I58" s="270">
        <v>14</v>
      </c>
      <c r="J58" s="270">
        <v>8</v>
      </c>
      <c r="K58" s="270">
        <v>6</v>
      </c>
      <c r="L58" s="21">
        <v>23600</v>
      </c>
      <c r="M58" s="270">
        <v>13</v>
      </c>
      <c r="N58" s="270">
        <v>8</v>
      </c>
      <c r="O58" s="270">
        <v>5</v>
      </c>
      <c r="P58" s="21">
        <v>3600</v>
      </c>
      <c r="Q58" s="270">
        <v>4</v>
      </c>
      <c r="R58" s="270">
        <v>2</v>
      </c>
      <c r="S58" s="270">
        <v>2</v>
      </c>
      <c r="T58" s="21">
        <v>6200</v>
      </c>
      <c r="U58" s="270">
        <v>6</v>
      </c>
      <c r="V58" s="270">
        <v>2</v>
      </c>
      <c r="W58" s="270">
        <v>4</v>
      </c>
      <c r="X58" s="21">
        <v>5000</v>
      </c>
      <c r="Y58" s="270">
        <v>5</v>
      </c>
      <c r="Z58" s="270">
        <v>2</v>
      </c>
      <c r="AA58" s="270">
        <v>3</v>
      </c>
      <c r="AB58" s="21">
        <v>7900</v>
      </c>
      <c r="AC58" s="303">
        <v>11</v>
      </c>
      <c r="AD58" s="303">
        <v>6</v>
      </c>
      <c r="AE58" s="303">
        <v>5</v>
      </c>
      <c r="AF58" s="21">
        <v>4500</v>
      </c>
      <c r="AG58" s="303">
        <v>9</v>
      </c>
      <c r="AH58" s="304">
        <v>5</v>
      </c>
      <c r="AI58" s="304">
        <v>4</v>
      </c>
      <c r="AJ58" s="21">
        <f t="shared" si="0"/>
        <v>58300</v>
      </c>
    </row>
    <row r="59" spans="2:36" x14ac:dyDescent="0.25">
      <c r="B59" s="108" t="s">
        <v>436</v>
      </c>
      <c r="C59" s="109" t="s">
        <v>443</v>
      </c>
      <c r="D59" s="21">
        <v>2400</v>
      </c>
      <c r="E59" s="270">
        <v>6</v>
      </c>
      <c r="F59" s="270">
        <v>4</v>
      </c>
      <c r="G59" s="270">
        <v>2</v>
      </c>
      <c r="H59" s="21">
        <v>600</v>
      </c>
      <c r="I59" s="270">
        <v>6</v>
      </c>
      <c r="J59" s="270">
        <v>4</v>
      </c>
      <c r="K59" s="270">
        <v>2</v>
      </c>
      <c r="L59" s="21">
        <v>8400</v>
      </c>
      <c r="M59" s="270">
        <v>6</v>
      </c>
      <c r="N59" s="270">
        <v>4</v>
      </c>
      <c r="O59" s="270">
        <v>2</v>
      </c>
      <c r="P59" s="21">
        <v>3600</v>
      </c>
      <c r="Q59" s="270">
        <v>6</v>
      </c>
      <c r="R59" s="270">
        <v>4</v>
      </c>
      <c r="S59" s="270">
        <v>2</v>
      </c>
      <c r="T59" s="21">
        <v>1800</v>
      </c>
      <c r="U59" s="270">
        <v>3</v>
      </c>
      <c r="V59" s="270">
        <v>2</v>
      </c>
      <c r="W59" s="270">
        <v>1</v>
      </c>
      <c r="X59" s="21">
        <v>2300</v>
      </c>
      <c r="Y59" s="270">
        <v>3</v>
      </c>
      <c r="Z59" s="270">
        <v>1</v>
      </c>
      <c r="AA59" s="270">
        <v>2</v>
      </c>
      <c r="AB59" s="21">
        <v>2700</v>
      </c>
      <c r="AC59" s="303">
        <v>4</v>
      </c>
      <c r="AD59" s="303">
        <v>2</v>
      </c>
      <c r="AE59" s="303">
        <v>2</v>
      </c>
      <c r="AF59" s="21">
        <v>2000</v>
      </c>
      <c r="AG59" s="303">
        <v>4</v>
      </c>
      <c r="AH59" s="304">
        <v>2</v>
      </c>
      <c r="AI59" s="304">
        <v>2</v>
      </c>
      <c r="AJ59" s="21">
        <f t="shared" si="0"/>
        <v>23800</v>
      </c>
    </row>
    <row r="60" spans="2:36" x14ac:dyDescent="0.25">
      <c r="B60" s="108" t="s">
        <v>436</v>
      </c>
      <c r="C60" s="109" t="s">
        <v>444</v>
      </c>
      <c r="D60" s="21">
        <v>1000</v>
      </c>
      <c r="E60" s="270">
        <v>1</v>
      </c>
      <c r="F60" s="270"/>
      <c r="G60" s="270">
        <v>1</v>
      </c>
      <c r="H60" s="21">
        <v>500</v>
      </c>
      <c r="I60" s="270">
        <v>1</v>
      </c>
      <c r="J60" s="270"/>
      <c r="K60" s="270">
        <v>1</v>
      </c>
      <c r="L60" s="21">
        <v>4200</v>
      </c>
      <c r="M60" s="270">
        <v>1</v>
      </c>
      <c r="N60" s="270"/>
      <c r="O60" s="270">
        <v>1</v>
      </c>
      <c r="P60" s="21">
        <v>2300</v>
      </c>
      <c r="Q60" s="270">
        <v>1</v>
      </c>
      <c r="R60" s="270"/>
      <c r="S60" s="270">
        <v>1</v>
      </c>
      <c r="T60" s="21">
        <v>0</v>
      </c>
      <c r="U60" s="270">
        <v>0</v>
      </c>
      <c r="V60" s="270" t="s">
        <v>395</v>
      </c>
      <c r="W60" s="270" t="s">
        <v>395</v>
      </c>
      <c r="X60" s="21">
        <v>0</v>
      </c>
      <c r="Y60" s="270">
        <v>0</v>
      </c>
      <c r="Z60" s="270">
        <v>0</v>
      </c>
      <c r="AA60" s="270">
        <v>0</v>
      </c>
      <c r="AB60" s="21">
        <v>100</v>
      </c>
      <c r="AC60" s="303">
        <v>0</v>
      </c>
      <c r="AD60" s="303">
        <v>0</v>
      </c>
      <c r="AE60" s="303">
        <v>0</v>
      </c>
      <c r="AF60" s="21">
        <v>0</v>
      </c>
      <c r="AG60" s="303">
        <v>0</v>
      </c>
      <c r="AH60" s="304" t="s">
        <v>583</v>
      </c>
      <c r="AI60" s="304" t="s">
        <v>583</v>
      </c>
      <c r="AJ60" s="21">
        <f t="shared" si="0"/>
        <v>8100</v>
      </c>
    </row>
    <row r="61" spans="2:36" x14ac:dyDescent="0.25">
      <c r="B61" s="108" t="s">
        <v>436</v>
      </c>
      <c r="C61" s="109" t="s">
        <v>445</v>
      </c>
      <c r="D61" s="21">
        <v>400</v>
      </c>
      <c r="E61" s="270">
        <v>1</v>
      </c>
      <c r="F61" s="270"/>
      <c r="G61" s="270">
        <v>1</v>
      </c>
      <c r="H61" s="21">
        <v>100</v>
      </c>
      <c r="I61" s="270">
        <v>1</v>
      </c>
      <c r="J61" s="270"/>
      <c r="K61" s="270">
        <v>1</v>
      </c>
      <c r="L61" s="21">
        <v>1300</v>
      </c>
      <c r="M61" s="270">
        <v>1</v>
      </c>
      <c r="N61" s="270"/>
      <c r="O61" s="270">
        <v>1</v>
      </c>
      <c r="P61" s="21">
        <v>0</v>
      </c>
      <c r="Q61" s="270">
        <v>0</v>
      </c>
      <c r="R61" s="270"/>
      <c r="S61" s="270"/>
      <c r="T61" s="21">
        <v>200</v>
      </c>
      <c r="U61" s="270">
        <v>0</v>
      </c>
      <c r="V61" s="270" t="s">
        <v>395</v>
      </c>
      <c r="W61" s="270" t="s">
        <v>395</v>
      </c>
      <c r="X61" s="21">
        <v>700</v>
      </c>
      <c r="Y61" s="270">
        <v>1</v>
      </c>
      <c r="Z61" s="270">
        <v>0</v>
      </c>
      <c r="AA61" s="270">
        <v>1</v>
      </c>
      <c r="AB61" s="21">
        <v>1100</v>
      </c>
      <c r="AC61" s="303">
        <v>1</v>
      </c>
      <c r="AD61" s="303">
        <v>0</v>
      </c>
      <c r="AE61" s="303">
        <v>1</v>
      </c>
      <c r="AF61" s="21">
        <v>700</v>
      </c>
      <c r="AG61" s="303">
        <v>1</v>
      </c>
      <c r="AH61" s="304">
        <v>0</v>
      </c>
      <c r="AI61" s="304">
        <v>1</v>
      </c>
      <c r="AJ61" s="21">
        <f t="shared" si="0"/>
        <v>4500</v>
      </c>
    </row>
    <row r="62" spans="2:36" x14ac:dyDescent="0.25">
      <c r="B62" s="108" t="s">
        <v>436</v>
      </c>
      <c r="C62" s="109" t="s">
        <v>446</v>
      </c>
      <c r="D62" s="21">
        <v>16900</v>
      </c>
      <c r="E62" s="270">
        <v>41</v>
      </c>
      <c r="F62" s="270">
        <v>27</v>
      </c>
      <c r="G62" s="270">
        <v>14</v>
      </c>
      <c r="H62" s="21">
        <v>4100</v>
      </c>
      <c r="I62" s="270">
        <v>41</v>
      </c>
      <c r="J62" s="270">
        <v>27</v>
      </c>
      <c r="K62" s="270">
        <v>14</v>
      </c>
      <c r="L62" s="21">
        <v>61850</v>
      </c>
      <c r="M62" s="270">
        <v>38</v>
      </c>
      <c r="N62" s="270">
        <v>27</v>
      </c>
      <c r="O62" s="270">
        <v>11</v>
      </c>
      <c r="P62" s="21">
        <v>20400</v>
      </c>
      <c r="Q62" s="270">
        <v>34</v>
      </c>
      <c r="R62" s="270">
        <v>23</v>
      </c>
      <c r="S62" s="270">
        <v>11</v>
      </c>
      <c r="T62" s="21">
        <v>20800</v>
      </c>
      <c r="U62" s="270">
        <v>30</v>
      </c>
      <c r="V62" s="270">
        <v>23</v>
      </c>
      <c r="W62" s="270">
        <v>7</v>
      </c>
      <c r="X62" s="21">
        <v>17700</v>
      </c>
      <c r="Y62" s="270">
        <v>25</v>
      </c>
      <c r="Z62" s="270">
        <v>17</v>
      </c>
      <c r="AA62" s="270">
        <v>8</v>
      </c>
      <c r="AB62" s="21">
        <v>20200</v>
      </c>
      <c r="AC62" s="303">
        <v>29</v>
      </c>
      <c r="AD62" s="303">
        <v>21</v>
      </c>
      <c r="AE62" s="303">
        <v>8</v>
      </c>
      <c r="AF62" s="21">
        <v>17500</v>
      </c>
      <c r="AG62" s="303">
        <v>28</v>
      </c>
      <c r="AH62" s="304">
        <v>20</v>
      </c>
      <c r="AI62" s="304">
        <v>8</v>
      </c>
      <c r="AJ62" s="21">
        <f t="shared" si="0"/>
        <v>179450</v>
      </c>
    </row>
    <row r="63" spans="2:36" x14ac:dyDescent="0.25">
      <c r="B63" s="108" t="s">
        <v>436</v>
      </c>
      <c r="C63" s="109" t="s">
        <v>447</v>
      </c>
      <c r="D63" s="21">
        <v>5200</v>
      </c>
      <c r="E63" s="270">
        <v>16</v>
      </c>
      <c r="F63" s="270">
        <v>6</v>
      </c>
      <c r="G63" s="270">
        <v>10</v>
      </c>
      <c r="H63" s="21">
        <v>1600</v>
      </c>
      <c r="I63" s="270">
        <v>16</v>
      </c>
      <c r="J63" s="270">
        <v>6</v>
      </c>
      <c r="K63" s="270">
        <v>10</v>
      </c>
      <c r="L63" s="21">
        <v>26700</v>
      </c>
      <c r="M63" s="270">
        <v>14</v>
      </c>
      <c r="N63" s="270">
        <v>5</v>
      </c>
      <c r="O63" s="270">
        <v>9</v>
      </c>
      <c r="P63" s="21">
        <v>7200</v>
      </c>
      <c r="Q63" s="270">
        <v>10</v>
      </c>
      <c r="R63" s="270">
        <v>4</v>
      </c>
      <c r="S63" s="270">
        <v>6</v>
      </c>
      <c r="T63" s="21">
        <v>9000</v>
      </c>
      <c r="U63" s="270">
        <v>9</v>
      </c>
      <c r="V63" s="270">
        <v>4</v>
      </c>
      <c r="W63" s="270">
        <v>5</v>
      </c>
      <c r="X63" s="21">
        <v>5700</v>
      </c>
      <c r="Y63" s="270">
        <v>5</v>
      </c>
      <c r="Z63" s="270">
        <v>2</v>
      </c>
      <c r="AA63" s="270">
        <v>3</v>
      </c>
      <c r="AB63" s="21">
        <v>7400</v>
      </c>
      <c r="AC63" s="303">
        <v>10</v>
      </c>
      <c r="AD63" s="303">
        <v>4</v>
      </c>
      <c r="AE63" s="303">
        <v>6</v>
      </c>
      <c r="AF63" s="21">
        <v>5700</v>
      </c>
      <c r="AG63" s="303">
        <v>8</v>
      </c>
      <c r="AH63" s="304">
        <v>4</v>
      </c>
      <c r="AI63" s="304">
        <v>4</v>
      </c>
      <c r="AJ63" s="21">
        <f t="shared" si="0"/>
        <v>68500</v>
      </c>
    </row>
    <row r="64" spans="2:36" x14ac:dyDescent="0.25">
      <c r="B64" s="108" t="s">
        <v>436</v>
      </c>
      <c r="C64" s="109" t="s">
        <v>448</v>
      </c>
      <c r="D64" s="21">
        <v>900</v>
      </c>
      <c r="E64" s="270">
        <v>1</v>
      </c>
      <c r="F64" s="270">
        <v>1</v>
      </c>
      <c r="G64" s="270"/>
      <c r="H64" s="21">
        <v>500</v>
      </c>
      <c r="I64" s="270">
        <v>1</v>
      </c>
      <c r="J64" s="270">
        <v>1</v>
      </c>
      <c r="K64" s="270"/>
      <c r="L64" s="21">
        <v>4200</v>
      </c>
      <c r="M64" s="270">
        <v>1</v>
      </c>
      <c r="N64" s="270">
        <v>1</v>
      </c>
      <c r="O64" s="270"/>
      <c r="P64" s="21">
        <v>2300</v>
      </c>
      <c r="Q64" s="270">
        <v>1</v>
      </c>
      <c r="R64" s="270">
        <v>1</v>
      </c>
      <c r="S64" s="270"/>
      <c r="T64" s="21">
        <v>800</v>
      </c>
      <c r="U64" s="270">
        <v>1</v>
      </c>
      <c r="V64" s="270">
        <v>1</v>
      </c>
      <c r="W64" s="270"/>
      <c r="X64" s="21">
        <v>1600</v>
      </c>
      <c r="Y64" s="270">
        <v>0</v>
      </c>
      <c r="Z64" s="270">
        <v>0</v>
      </c>
      <c r="AA64" s="270">
        <v>0</v>
      </c>
      <c r="AB64" s="21">
        <v>0</v>
      </c>
      <c r="AC64" s="303">
        <v>0</v>
      </c>
      <c r="AD64" s="303">
        <v>0</v>
      </c>
      <c r="AE64" s="303">
        <v>0</v>
      </c>
      <c r="AF64" s="21">
        <v>0</v>
      </c>
      <c r="AG64" s="303">
        <v>0</v>
      </c>
      <c r="AH64" s="304" t="s">
        <v>583</v>
      </c>
      <c r="AI64" s="304" t="s">
        <v>583</v>
      </c>
      <c r="AJ64" s="21">
        <f t="shared" si="0"/>
        <v>10300</v>
      </c>
    </row>
    <row r="65" spans="2:36" x14ac:dyDescent="0.25">
      <c r="B65" s="108" t="s">
        <v>436</v>
      </c>
      <c r="C65" s="109" t="s">
        <v>449</v>
      </c>
      <c r="D65" s="21">
        <v>1600</v>
      </c>
      <c r="E65" s="270">
        <v>4</v>
      </c>
      <c r="F65" s="270">
        <v>1</v>
      </c>
      <c r="G65" s="270">
        <v>3</v>
      </c>
      <c r="H65" s="21">
        <v>400</v>
      </c>
      <c r="I65" s="270">
        <v>4</v>
      </c>
      <c r="J65" s="270">
        <v>1</v>
      </c>
      <c r="K65" s="270">
        <v>3</v>
      </c>
      <c r="L65" s="21">
        <v>4900</v>
      </c>
      <c r="M65" s="270">
        <v>4</v>
      </c>
      <c r="N65" s="270">
        <v>1</v>
      </c>
      <c r="O65" s="270">
        <v>3</v>
      </c>
      <c r="P65" s="21">
        <v>1200</v>
      </c>
      <c r="Q65" s="270">
        <v>2</v>
      </c>
      <c r="R65" s="270">
        <v>1</v>
      </c>
      <c r="S65" s="270">
        <v>1</v>
      </c>
      <c r="T65" s="21">
        <v>2400</v>
      </c>
      <c r="U65" s="270">
        <v>2</v>
      </c>
      <c r="V65" s="270">
        <v>1</v>
      </c>
      <c r="W65" s="270">
        <v>1</v>
      </c>
      <c r="X65" s="21">
        <v>1600</v>
      </c>
      <c r="Y65" s="270">
        <v>2</v>
      </c>
      <c r="Z65" s="270">
        <v>0</v>
      </c>
      <c r="AA65" s="270">
        <v>2</v>
      </c>
      <c r="AB65" s="21">
        <v>2000</v>
      </c>
      <c r="AC65" s="303">
        <v>3</v>
      </c>
      <c r="AD65" s="303">
        <v>1</v>
      </c>
      <c r="AE65" s="303">
        <v>2</v>
      </c>
      <c r="AF65" s="21">
        <v>1800</v>
      </c>
      <c r="AG65" s="303">
        <v>3</v>
      </c>
      <c r="AH65" s="304">
        <v>1</v>
      </c>
      <c r="AI65" s="304">
        <v>2</v>
      </c>
      <c r="AJ65" s="21">
        <f t="shared" si="0"/>
        <v>15900</v>
      </c>
    </row>
    <row r="66" spans="2:36" x14ac:dyDescent="0.25">
      <c r="B66" s="108" t="s">
        <v>436</v>
      </c>
      <c r="C66" s="109" t="s">
        <v>450</v>
      </c>
      <c r="D66" s="21">
        <v>3600</v>
      </c>
      <c r="E66" s="270">
        <v>9</v>
      </c>
      <c r="F66" s="270">
        <v>5</v>
      </c>
      <c r="G66" s="270">
        <v>4</v>
      </c>
      <c r="H66" s="21">
        <v>900</v>
      </c>
      <c r="I66" s="270">
        <v>9</v>
      </c>
      <c r="J66" s="270">
        <v>5</v>
      </c>
      <c r="K66" s="270">
        <v>4</v>
      </c>
      <c r="L66" s="21">
        <v>10900</v>
      </c>
      <c r="M66" s="270">
        <v>8</v>
      </c>
      <c r="N66" s="270">
        <v>5</v>
      </c>
      <c r="O66" s="270">
        <v>3</v>
      </c>
      <c r="P66" s="21">
        <v>1200</v>
      </c>
      <c r="Q66" s="270">
        <v>2</v>
      </c>
      <c r="R66" s="270">
        <v>1</v>
      </c>
      <c r="S66" s="270">
        <v>1</v>
      </c>
      <c r="T66" s="21">
        <v>9800</v>
      </c>
      <c r="U66" s="270">
        <v>6</v>
      </c>
      <c r="V66" s="270">
        <v>4</v>
      </c>
      <c r="W66" s="270">
        <v>2</v>
      </c>
      <c r="X66" s="21">
        <v>4100</v>
      </c>
      <c r="Y66" s="270">
        <v>4</v>
      </c>
      <c r="Z66" s="270">
        <v>2</v>
      </c>
      <c r="AA66" s="270">
        <v>2</v>
      </c>
      <c r="AB66" s="21">
        <v>5400</v>
      </c>
      <c r="AC66" s="303">
        <v>8</v>
      </c>
      <c r="AD66" s="303">
        <v>5</v>
      </c>
      <c r="AE66" s="303">
        <v>3</v>
      </c>
      <c r="AF66" s="21">
        <v>6600</v>
      </c>
      <c r="AG66" s="303">
        <v>8</v>
      </c>
      <c r="AH66" s="304">
        <v>5</v>
      </c>
      <c r="AI66" s="304">
        <v>3</v>
      </c>
      <c r="AJ66" s="21">
        <f t="shared" si="0"/>
        <v>42500</v>
      </c>
    </row>
    <row r="67" spans="2:36" x14ac:dyDescent="0.25">
      <c r="B67" s="108" t="s">
        <v>451</v>
      </c>
      <c r="C67" s="109" t="s">
        <v>452</v>
      </c>
      <c r="D67" s="21">
        <v>0</v>
      </c>
      <c r="E67" s="270"/>
      <c r="F67" s="270"/>
      <c r="G67" s="270"/>
      <c r="H67" s="21">
        <v>0</v>
      </c>
      <c r="I67" s="270"/>
      <c r="J67" s="270"/>
      <c r="K67" s="270"/>
      <c r="L67" s="21">
        <v>0</v>
      </c>
      <c r="M67" s="270"/>
      <c r="N67" s="270"/>
      <c r="O67" s="270"/>
      <c r="P67" s="21">
        <v>0</v>
      </c>
      <c r="Q67" s="270"/>
      <c r="R67" s="270"/>
      <c r="S67" s="270"/>
      <c r="T67" s="21">
        <v>0</v>
      </c>
      <c r="U67" s="270"/>
      <c r="V67" s="270"/>
      <c r="W67" s="270"/>
      <c r="X67" s="21">
        <v>600</v>
      </c>
      <c r="Y67" s="270">
        <v>1</v>
      </c>
      <c r="Z67" s="270">
        <v>1</v>
      </c>
      <c r="AA67" s="270">
        <v>0</v>
      </c>
      <c r="AB67" s="21">
        <v>800</v>
      </c>
      <c r="AC67" s="303">
        <v>1</v>
      </c>
      <c r="AD67" s="303">
        <v>1</v>
      </c>
      <c r="AE67" s="303">
        <v>0</v>
      </c>
      <c r="AF67" s="21">
        <v>800</v>
      </c>
      <c r="AG67" s="303">
        <v>1</v>
      </c>
      <c r="AH67" s="304">
        <v>1</v>
      </c>
      <c r="AI67" s="304">
        <v>0</v>
      </c>
      <c r="AJ67" s="21">
        <f t="shared" si="0"/>
        <v>2200</v>
      </c>
    </row>
    <row r="68" spans="2:36" x14ac:dyDescent="0.25">
      <c r="B68" s="108" t="s">
        <v>451</v>
      </c>
      <c r="C68" s="109" t="s">
        <v>453</v>
      </c>
      <c r="D68" s="21">
        <v>6000</v>
      </c>
      <c r="E68" s="270">
        <v>15</v>
      </c>
      <c r="F68" s="270">
        <v>7</v>
      </c>
      <c r="G68" s="270">
        <v>8</v>
      </c>
      <c r="H68" s="21">
        <v>1500</v>
      </c>
      <c r="I68" s="270">
        <v>15</v>
      </c>
      <c r="J68" s="270">
        <v>7</v>
      </c>
      <c r="K68" s="270">
        <v>8</v>
      </c>
      <c r="L68" s="21">
        <v>19200</v>
      </c>
      <c r="M68" s="270">
        <v>14</v>
      </c>
      <c r="N68" s="270">
        <v>7</v>
      </c>
      <c r="O68" s="270">
        <v>7</v>
      </c>
      <c r="P68" s="21">
        <v>1800</v>
      </c>
      <c r="Q68" s="270">
        <v>3</v>
      </c>
      <c r="R68" s="270">
        <v>2</v>
      </c>
      <c r="S68" s="270">
        <v>1</v>
      </c>
      <c r="T68" s="21">
        <v>11800</v>
      </c>
      <c r="U68" s="270">
        <v>11</v>
      </c>
      <c r="V68" s="270">
        <v>4</v>
      </c>
      <c r="W68" s="270">
        <v>7</v>
      </c>
      <c r="X68" s="21">
        <v>8300</v>
      </c>
      <c r="Y68" s="270">
        <v>10</v>
      </c>
      <c r="Z68" s="270">
        <v>4</v>
      </c>
      <c r="AA68" s="270">
        <v>6</v>
      </c>
      <c r="AB68" s="21">
        <v>6900</v>
      </c>
      <c r="AC68" s="303">
        <v>11</v>
      </c>
      <c r="AD68" s="303">
        <v>4</v>
      </c>
      <c r="AE68" s="303">
        <v>7</v>
      </c>
      <c r="AF68" s="21">
        <v>4400</v>
      </c>
      <c r="AG68" s="303">
        <v>7</v>
      </c>
      <c r="AH68" s="304">
        <v>3</v>
      </c>
      <c r="AI68" s="304">
        <v>4</v>
      </c>
      <c r="AJ68" s="21">
        <f t="shared" si="0"/>
        <v>59900</v>
      </c>
    </row>
    <row r="69" spans="2:36" x14ac:dyDescent="0.25">
      <c r="B69" s="108" t="s">
        <v>451</v>
      </c>
      <c r="C69" s="109" t="s">
        <v>454</v>
      </c>
      <c r="D69" s="21">
        <v>0</v>
      </c>
      <c r="E69" s="270">
        <v>1</v>
      </c>
      <c r="F69" s="270">
        <v>1</v>
      </c>
      <c r="G69" s="270"/>
      <c r="H69" s="21">
        <v>100</v>
      </c>
      <c r="I69" s="270">
        <v>2</v>
      </c>
      <c r="J69" s="270">
        <v>1</v>
      </c>
      <c r="K69" s="270">
        <v>1</v>
      </c>
      <c r="L69" s="21">
        <v>5400</v>
      </c>
      <c r="M69" s="270">
        <v>2</v>
      </c>
      <c r="N69" s="270">
        <v>1</v>
      </c>
      <c r="O69" s="270">
        <v>1</v>
      </c>
      <c r="P69" s="21">
        <v>1200</v>
      </c>
      <c r="Q69" s="270">
        <v>2</v>
      </c>
      <c r="R69" s="270">
        <v>1</v>
      </c>
      <c r="S69" s="270">
        <v>1</v>
      </c>
      <c r="T69" s="21">
        <v>1200</v>
      </c>
      <c r="U69" s="270">
        <v>2</v>
      </c>
      <c r="V69" s="270">
        <v>1</v>
      </c>
      <c r="W69" s="270">
        <v>1</v>
      </c>
      <c r="X69" s="21">
        <v>1200</v>
      </c>
      <c r="Y69" s="270">
        <v>2</v>
      </c>
      <c r="Z69" s="270">
        <v>1</v>
      </c>
      <c r="AA69" s="270">
        <v>1</v>
      </c>
      <c r="AB69" s="21">
        <v>1400</v>
      </c>
      <c r="AC69" s="303">
        <v>2</v>
      </c>
      <c r="AD69" s="303">
        <v>1</v>
      </c>
      <c r="AE69" s="303">
        <v>1</v>
      </c>
      <c r="AF69" s="21">
        <v>1500</v>
      </c>
      <c r="AG69" s="303">
        <v>2</v>
      </c>
      <c r="AH69" s="304">
        <v>1</v>
      </c>
      <c r="AI69" s="304">
        <v>1</v>
      </c>
      <c r="AJ69" s="21">
        <f t="shared" si="0"/>
        <v>12000</v>
      </c>
    </row>
    <row r="70" spans="2:36" x14ac:dyDescent="0.25">
      <c r="B70" s="108" t="s">
        <v>451</v>
      </c>
      <c r="C70" s="109" t="s">
        <v>455</v>
      </c>
      <c r="D70" s="21">
        <v>1700</v>
      </c>
      <c r="E70" s="270">
        <v>7</v>
      </c>
      <c r="F70" s="270">
        <v>5</v>
      </c>
      <c r="G70" s="270">
        <v>2</v>
      </c>
      <c r="H70" s="21">
        <v>700</v>
      </c>
      <c r="I70" s="270">
        <v>7</v>
      </c>
      <c r="J70" s="270">
        <v>5</v>
      </c>
      <c r="K70" s="270">
        <v>2</v>
      </c>
      <c r="L70" s="21">
        <v>10400</v>
      </c>
      <c r="M70" s="270">
        <v>8</v>
      </c>
      <c r="N70" s="270">
        <v>5</v>
      </c>
      <c r="O70" s="270">
        <v>3</v>
      </c>
      <c r="P70" s="21">
        <v>4200</v>
      </c>
      <c r="Q70" s="270">
        <v>7</v>
      </c>
      <c r="R70" s="270">
        <v>4</v>
      </c>
      <c r="S70" s="270">
        <v>3</v>
      </c>
      <c r="T70" s="21">
        <v>4200</v>
      </c>
      <c r="U70" s="270">
        <v>6</v>
      </c>
      <c r="V70" s="270">
        <v>4</v>
      </c>
      <c r="W70" s="270">
        <v>2</v>
      </c>
      <c r="X70" s="21">
        <v>3500</v>
      </c>
      <c r="Y70" s="270">
        <v>6</v>
      </c>
      <c r="Z70" s="270">
        <v>4</v>
      </c>
      <c r="AA70" s="270">
        <v>2</v>
      </c>
      <c r="AB70" s="21">
        <v>4700</v>
      </c>
      <c r="AC70" s="303">
        <v>6</v>
      </c>
      <c r="AD70" s="303">
        <v>4</v>
      </c>
      <c r="AE70" s="303">
        <v>2</v>
      </c>
      <c r="AF70" s="21">
        <v>3400</v>
      </c>
      <c r="AG70" s="303">
        <v>5</v>
      </c>
      <c r="AH70" s="304">
        <v>4</v>
      </c>
      <c r="AI70" s="304">
        <v>1</v>
      </c>
      <c r="AJ70" s="21">
        <f t="shared" si="0"/>
        <v>32800</v>
      </c>
    </row>
    <row r="71" spans="2:36" x14ac:dyDescent="0.25">
      <c r="B71" s="108" t="s">
        <v>451</v>
      </c>
      <c r="C71" s="109" t="s">
        <v>456</v>
      </c>
      <c r="D71" s="21">
        <v>0</v>
      </c>
      <c r="E71" s="270">
        <v>0</v>
      </c>
      <c r="F71" s="270"/>
      <c r="G71" s="270"/>
      <c r="H71" s="21">
        <v>0</v>
      </c>
      <c r="I71" s="270">
        <v>1</v>
      </c>
      <c r="J71" s="270">
        <v>1</v>
      </c>
      <c r="K71" s="270"/>
      <c r="L71" s="21">
        <v>1300</v>
      </c>
      <c r="M71" s="270">
        <v>1</v>
      </c>
      <c r="N71" s="270">
        <v>1</v>
      </c>
      <c r="O71" s="270"/>
      <c r="P71" s="21">
        <v>600</v>
      </c>
      <c r="Q71" s="270">
        <v>1</v>
      </c>
      <c r="R71" s="270">
        <v>1</v>
      </c>
      <c r="S71" s="270"/>
      <c r="T71" s="21">
        <v>600</v>
      </c>
      <c r="U71" s="270">
        <v>1</v>
      </c>
      <c r="V71" s="270">
        <v>1</v>
      </c>
      <c r="W71" s="270"/>
      <c r="X71" s="21">
        <v>600</v>
      </c>
      <c r="Y71" s="270">
        <v>1</v>
      </c>
      <c r="Z71" s="270">
        <v>1</v>
      </c>
      <c r="AA71" s="270">
        <v>0</v>
      </c>
      <c r="AB71" s="21">
        <v>600</v>
      </c>
      <c r="AC71" s="303">
        <v>1</v>
      </c>
      <c r="AD71" s="303">
        <v>1</v>
      </c>
      <c r="AE71" s="303">
        <v>0</v>
      </c>
      <c r="AF71" s="21">
        <v>1600</v>
      </c>
      <c r="AG71" s="303">
        <v>1</v>
      </c>
      <c r="AH71" s="304">
        <v>1</v>
      </c>
      <c r="AI71" s="304">
        <v>0</v>
      </c>
      <c r="AJ71" s="21">
        <f t="shared" si="0"/>
        <v>5300</v>
      </c>
    </row>
    <row r="72" spans="2:36" x14ac:dyDescent="0.25">
      <c r="B72" s="108" t="s">
        <v>451</v>
      </c>
      <c r="C72" s="109" t="s">
        <v>457</v>
      </c>
      <c r="D72" s="21">
        <v>400</v>
      </c>
      <c r="E72" s="270">
        <v>1</v>
      </c>
      <c r="F72" s="270">
        <v>1</v>
      </c>
      <c r="G72" s="270"/>
      <c r="H72" s="21">
        <v>100</v>
      </c>
      <c r="I72" s="270">
        <v>1</v>
      </c>
      <c r="J72" s="270">
        <v>1</v>
      </c>
      <c r="K72" s="270"/>
      <c r="L72" s="21">
        <v>1200</v>
      </c>
      <c r="M72" s="270">
        <v>1</v>
      </c>
      <c r="N72" s="270">
        <v>1</v>
      </c>
      <c r="O72" s="270"/>
      <c r="P72" s="21">
        <v>600</v>
      </c>
      <c r="Q72" s="270">
        <v>1</v>
      </c>
      <c r="R72" s="270">
        <v>1</v>
      </c>
      <c r="S72" s="270"/>
      <c r="T72" s="21">
        <v>600</v>
      </c>
      <c r="U72" s="270">
        <v>1</v>
      </c>
      <c r="V72" s="270">
        <v>1</v>
      </c>
      <c r="W72" s="270"/>
      <c r="X72" s="21">
        <v>700</v>
      </c>
      <c r="Y72" s="270">
        <v>1</v>
      </c>
      <c r="Z72" s="270">
        <v>1</v>
      </c>
      <c r="AA72" s="270">
        <v>0</v>
      </c>
      <c r="AB72" s="21">
        <v>900</v>
      </c>
      <c r="AC72" s="303">
        <v>1</v>
      </c>
      <c r="AD72" s="303">
        <v>1</v>
      </c>
      <c r="AE72" s="303">
        <v>0</v>
      </c>
      <c r="AF72" s="21">
        <v>0</v>
      </c>
      <c r="AG72" s="303">
        <v>0</v>
      </c>
      <c r="AH72" s="304" t="s">
        <v>583</v>
      </c>
      <c r="AI72" s="304" t="s">
        <v>583</v>
      </c>
      <c r="AJ72" s="21">
        <f t="shared" si="0"/>
        <v>4500</v>
      </c>
    </row>
    <row r="73" spans="2:36" x14ac:dyDescent="0.25">
      <c r="B73" s="108" t="s">
        <v>451</v>
      </c>
      <c r="C73" s="109" t="s">
        <v>458</v>
      </c>
      <c r="D73" s="21">
        <v>400</v>
      </c>
      <c r="E73" s="270">
        <v>1</v>
      </c>
      <c r="F73" s="270"/>
      <c r="G73" s="270">
        <v>1</v>
      </c>
      <c r="H73" s="21">
        <v>100</v>
      </c>
      <c r="I73" s="270">
        <v>1</v>
      </c>
      <c r="J73" s="270"/>
      <c r="K73" s="270">
        <v>1</v>
      </c>
      <c r="L73" s="21">
        <v>1400</v>
      </c>
      <c r="M73" s="270">
        <v>1</v>
      </c>
      <c r="N73" s="270"/>
      <c r="O73" s="270">
        <v>1</v>
      </c>
      <c r="P73" s="21">
        <v>600</v>
      </c>
      <c r="Q73" s="270">
        <v>1</v>
      </c>
      <c r="R73" s="270"/>
      <c r="S73" s="270">
        <v>1</v>
      </c>
      <c r="T73" s="21">
        <v>0</v>
      </c>
      <c r="U73" s="270">
        <v>0</v>
      </c>
      <c r="V73" s="270" t="s">
        <v>395</v>
      </c>
      <c r="W73" s="270" t="s">
        <v>395</v>
      </c>
      <c r="X73" s="21">
        <v>0</v>
      </c>
      <c r="Y73" s="270">
        <v>0</v>
      </c>
      <c r="Z73" s="270">
        <v>0</v>
      </c>
      <c r="AA73" s="270">
        <v>0</v>
      </c>
      <c r="AB73" s="21">
        <v>0</v>
      </c>
      <c r="AC73" s="303">
        <v>0</v>
      </c>
      <c r="AD73" s="303">
        <v>0</v>
      </c>
      <c r="AE73" s="303">
        <v>0</v>
      </c>
      <c r="AF73" s="21">
        <v>0</v>
      </c>
      <c r="AG73" s="303">
        <v>0</v>
      </c>
      <c r="AH73" s="304" t="s">
        <v>583</v>
      </c>
      <c r="AI73" s="304" t="s">
        <v>583</v>
      </c>
      <c r="AJ73" s="21">
        <f t="shared" si="0"/>
        <v>2500</v>
      </c>
    </row>
    <row r="74" spans="2:36" x14ac:dyDescent="0.25">
      <c r="B74" s="108" t="s">
        <v>451</v>
      </c>
      <c r="C74" s="109" t="s">
        <v>459</v>
      </c>
      <c r="D74" s="21">
        <v>1300</v>
      </c>
      <c r="E74" s="270">
        <v>3</v>
      </c>
      <c r="F74" s="270"/>
      <c r="G74" s="270">
        <v>3</v>
      </c>
      <c r="H74" s="21">
        <v>300</v>
      </c>
      <c r="I74" s="270">
        <v>4</v>
      </c>
      <c r="J74" s="270"/>
      <c r="K74" s="270">
        <v>4</v>
      </c>
      <c r="L74" s="21">
        <v>6900</v>
      </c>
      <c r="M74" s="270">
        <v>4</v>
      </c>
      <c r="N74" s="270"/>
      <c r="O74" s="270">
        <v>4</v>
      </c>
      <c r="P74" s="21">
        <v>2400</v>
      </c>
      <c r="Q74" s="270">
        <v>4</v>
      </c>
      <c r="R74" s="270"/>
      <c r="S74" s="270">
        <v>4</v>
      </c>
      <c r="T74" s="21">
        <v>2400</v>
      </c>
      <c r="U74" s="270">
        <v>4</v>
      </c>
      <c r="V74" s="270"/>
      <c r="W74" s="270">
        <v>4</v>
      </c>
      <c r="X74" s="21">
        <v>2200</v>
      </c>
      <c r="Y74" s="270">
        <v>2</v>
      </c>
      <c r="Z74" s="270">
        <v>0</v>
      </c>
      <c r="AA74" s="270">
        <v>2</v>
      </c>
      <c r="AB74" s="21">
        <v>2900</v>
      </c>
      <c r="AC74" s="303">
        <v>4</v>
      </c>
      <c r="AD74" s="303">
        <v>0</v>
      </c>
      <c r="AE74" s="303">
        <v>4</v>
      </c>
      <c r="AF74" s="21">
        <v>2700</v>
      </c>
      <c r="AG74" s="303">
        <v>4</v>
      </c>
      <c r="AH74" s="304">
        <v>0</v>
      </c>
      <c r="AI74" s="304">
        <v>4</v>
      </c>
      <c r="AJ74" s="21">
        <f t="shared" si="0"/>
        <v>21100</v>
      </c>
    </row>
    <row r="75" spans="2:36" x14ac:dyDescent="0.25">
      <c r="B75" s="108" t="s">
        <v>451</v>
      </c>
      <c r="C75" s="109" t="s">
        <v>460</v>
      </c>
      <c r="D75" s="21">
        <v>11800</v>
      </c>
      <c r="E75" s="270">
        <v>47</v>
      </c>
      <c r="F75" s="270">
        <v>32</v>
      </c>
      <c r="G75" s="270">
        <v>15</v>
      </c>
      <c r="H75" s="21">
        <v>5300</v>
      </c>
      <c r="I75" s="270">
        <v>48</v>
      </c>
      <c r="J75" s="270">
        <v>33</v>
      </c>
      <c r="K75" s="270">
        <v>15</v>
      </c>
      <c r="L75" s="21">
        <v>79900</v>
      </c>
      <c r="M75" s="270">
        <v>46</v>
      </c>
      <c r="N75" s="270">
        <v>32</v>
      </c>
      <c r="O75" s="270">
        <v>14</v>
      </c>
      <c r="P75" s="21">
        <v>22600</v>
      </c>
      <c r="Q75" s="270">
        <v>37</v>
      </c>
      <c r="R75" s="270">
        <v>24</v>
      </c>
      <c r="S75" s="270">
        <v>13</v>
      </c>
      <c r="T75" s="21">
        <v>33400</v>
      </c>
      <c r="U75" s="270">
        <v>43</v>
      </c>
      <c r="V75" s="270">
        <v>29</v>
      </c>
      <c r="W75" s="270">
        <v>14</v>
      </c>
      <c r="X75" s="21">
        <v>28500</v>
      </c>
      <c r="Y75" s="270">
        <v>37</v>
      </c>
      <c r="Z75" s="270">
        <v>27</v>
      </c>
      <c r="AA75" s="270">
        <v>10</v>
      </c>
      <c r="AB75" s="21">
        <v>26100</v>
      </c>
      <c r="AC75" s="303">
        <v>36</v>
      </c>
      <c r="AD75" s="303">
        <v>25</v>
      </c>
      <c r="AE75" s="303">
        <v>11</v>
      </c>
      <c r="AF75" s="21">
        <v>22300</v>
      </c>
      <c r="AG75" s="303">
        <v>32</v>
      </c>
      <c r="AH75" s="304">
        <v>21</v>
      </c>
      <c r="AI75" s="304">
        <v>11</v>
      </c>
      <c r="AJ75" s="21">
        <f t="shared" si="0"/>
        <v>229900</v>
      </c>
    </row>
    <row r="76" spans="2:36" x14ac:dyDescent="0.25">
      <c r="B76" s="108" t="s">
        <v>461</v>
      </c>
      <c r="C76" s="109" t="s">
        <v>462</v>
      </c>
      <c r="D76" s="21">
        <v>200</v>
      </c>
      <c r="E76" s="270">
        <v>2</v>
      </c>
      <c r="F76" s="270"/>
      <c r="G76" s="270">
        <v>2</v>
      </c>
      <c r="H76" s="21">
        <v>200</v>
      </c>
      <c r="I76" s="270">
        <v>2</v>
      </c>
      <c r="J76" s="270"/>
      <c r="K76" s="270">
        <v>2</v>
      </c>
      <c r="L76" s="21">
        <v>2800</v>
      </c>
      <c r="M76" s="270">
        <v>2</v>
      </c>
      <c r="N76" s="270"/>
      <c r="O76" s="270">
        <v>2</v>
      </c>
      <c r="P76" s="21">
        <v>1200</v>
      </c>
      <c r="Q76" s="270">
        <v>2</v>
      </c>
      <c r="R76" s="270"/>
      <c r="S76" s="270">
        <v>2</v>
      </c>
      <c r="T76" s="21">
        <v>1200</v>
      </c>
      <c r="U76" s="270">
        <v>2</v>
      </c>
      <c r="V76" s="270"/>
      <c r="W76" s="270">
        <v>2</v>
      </c>
      <c r="X76" s="21">
        <v>1200</v>
      </c>
      <c r="Y76" s="270">
        <v>2</v>
      </c>
      <c r="Z76" s="270">
        <v>0</v>
      </c>
      <c r="AA76" s="270">
        <v>2</v>
      </c>
      <c r="AB76" s="21">
        <v>1600</v>
      </c>
      <c r="AC76" s="303">
        <v>2</v>
      </c>
      <c r="AD76" s="303">
        <v>0</v>
      </c>
      <c r="AE76" s="303">
        <v>2</v>
      </c>
      <c r="AF76" s="21">
        <v>1400</v>
      </c>
      <c r="AG76" s="303">
        <v>2</v>
      </c>
      <c r="AH76" s="304">
        <v>0</v>
      </c>
      <c r="AI76" s="304">
        <v>2</v>
      </c>
      <c r="AJ76" s="21">
        <f t="shared" si="0"/>
        <v>9800</v>
      </c>
    </row>
    <row r="77" spans="2:36" x14ac:dyDescent="0.25">
      <c r="B77" s="108" t="s">
        <v>461</v>
      </c>
      <c r="C77" s="109" t="s">
        <v>427</v>
      </c>
      <c r="D77" s="21">
        <v>100</v>
      </c>
      <c r="E77" s="270">
        <v>1</v>
      </c>
      <c r="F77" s="270">
        <v>1</v>
      </c>
      <c r="G77" s="270"/>
      <c r="H77" s="21">
        <v>100</v>
      </c>
      <c r="I77" s="270">
        <v>1</v>
      </c>
      <c r="J77" s="270">
        <v>1</v>
      </c>
      <c r="K77" s="270"/>
      <c r="L77" s="21">
        <v>1500</v>
      </c>
      <c r="M77" s="270">
        <v>0</v>
      </c>
      <c r="N77" s="270"/>
      <c r="O77" s="270"/>
      <c r="P77" s="21">
        <v>0</v>
      </c>
      <c r="Q77" s="270">
        <v>0</v>
      </c>
      <c r="R77" s="270"/>
      <c r="S77" s="270"/>
      <c r="T77" s="21">
        <v>0</v>
      </c>
      <c r="U77" s="270">
        <v>0</v>
      </c>
      <c r="V77" s="270" t="s">
        <v>395</v>
      </c>
      <c r="W77" s="270" t="s">
        <v>395</v>
      </c>
      <c r="X77" s="21">
        <v>0</v>
      </c>
      <c r="Y77" s="270">
        <v>0</v>
      </c>
      <c r="Z77" s="270">
        <v>0</v>
      </c>
      <c r="AA77" s="270">
        <v>0</v>
      </c>
      <c r="AB77" s="21">
        <v>0</v>
      </c>
      <c r="AC77" s="303">
        <v>0</v>
      </c>
      <c r="AD77" s="303">
        <v>0</v>
      </c>
      <c r="AE77" s="303">
        <v>0</v>
      </c>
      <c r="AF77" s="21">
        <v>0</v>
      </c>
      <c r="AG77" s="303">
        <v>0</v>
      </c>
      <c r="AH77" s="304" t="s">
        <v>583</v>
      </c>
      <c r="AI77" s="304" t="s">
        <v>583</v>
      </c>
      <c r="AJ77" s="21">
        <f t="shared" ref="AJ77:AJ140" si="1">+AF77+AB77+X77+T77+P77+L77+H77+D77</f>
        <v>1700</v>
      </c>
    </row>
    <row r="78" spans="2:36" x14ac:dyDescent="0.25">
      <c r="B78" s="108" t="s">
        <v>461</v>
      </c>
      <c r="C78" s="109" t="s">
        <v>463</v>
      </c>
      <c r="D78" s="21">
        <v>2600</v>
      </c>
      <c r="E78" s="270">
        <v>5</v>
      </c>
      <c r="F78" s="270">
        <v>3</v>
      </c>
      <c r="G78" s="270">
        <v>2</v>
      </c>
      <c r="H78" s="21">
        <v>900</v>
      </c>
      <c r="I78" s="270">
        <v>5</v>
      </c>
      <c r="J78" s="270">
        <v>3</v>
      </c>
      <c r="K78" s="270">
        <v>2</v>
      </c>
      <c r="L78" s="21">
        <v>9100</v>
      </c>
      <c r="M78" s="270">
        <v>5</v>
      </c>
      <c r="N78" s="270">
        <v>3</v>
      </c>
      <c r="O78" s="270">
        <v>2</v>
      </c>
      <c r="P78" s="21">
        <v>3000</v>
      </c>
      <c r="Q78" s="270">
        <v>5</v>
      </c>
      <c r="R78" s="270">
        <v>3</v>
      </c>
      <c r="S78" s="270">
        <v>2</v>
      </c>
      <c r="T78" s="21">
        <v>1800</v>
      </c>
      <c r="U78" s="270">
        <v>3</v>
      </c>
      <c r="V78" s="270">
        <v>2</v>
      </c>
      <c r="W78" s="270">
        <v>1</v>
      </c>
      <c r="X78" s="21">
        <v>1600</v>
      </c>
      <c r="Y78" s="270">
        <v>2</v>
      </c>
      <c r="Z78" s="270">
        <v>2</v>
      </c>
      <c r="AA78" s="270">
        <v>0</v>
      </c>
      <c r="AB78" s="21">
        <v>1900</v>
      </c>
      <c r="AC78" s="303">
        <v>2</v>
      </c>
      <c r="AD78" s="303">
        <v>2</v>
      </c>
      <c r="AE78" s="303">
        <v>0</v>
      </c>
      <c r="AF78" s="21">
        <v>1400</v>
      </c>
      <c r="AG78" s="303">
        <v>2</v>
      </c>
      <c r="AH78" s="304">
        <v>2</v>
      </c>
      <c r="AI78" s="304">
        <v>0</v>
      </c>
      <c r="AJ78" s="21">
        <f t="shared" si="1"/>
        <v>22300</v>
      </c>
    </row>
    <row r="79" spans="2:36" x14ac:dyDescent="0.25">
      <c r="B79" s="108" t="s">
        <v>461</v>
      </c>
      <c r="C79" s="109" t="s">
        <v>464</v>
      </c>
      <c r="D79" s="21">
        <v>100</v>
      </c>
      <c r="E79" s="270">
        <v>1</v>
      </c>
      <c r="F79" s="270">
        <v>1</v>
      </c>
      <c r="G79" s="270"/>
      <c r="H79" s="21">
        <v>100</v>
      </c>
      <c r="I79" s="270">
        <v>1</v>
      </c>
      <c r="J79" s="270">
        <v>1</v>
      </c>
      <c r="K79" s="270"/>
      <c r="L79" s="21">
        <v>2700</v>
      </c>
      <c r="M79" s="270">
        <v>1</v>
      </c>
      <c r="N79" s="270">
        <v>1</v>
      </c>
      <c r="O79" s="270"/>
      <c r="P79" s="21">
        <v>600</v>
      </c>
      <c r="Q79" s="270">
        <v>1</v>
      </c>
      <c r="R79" s="270">
        <v>1</v>
      </c>
      <c r="S79" s="270"/>
      <c r="T79" s="21">
        <v>600</v>
      </c>
      <c r="U79" s="270">
        <v>1</v>
      </c>
      <c r="V79" s="270">
        <v>1</v>
      </c>
      <c r="W79" s="270"/>
      <c r="X79" s="21">
        <v>1000</v>
      </c>
      <c r="Y79" s="270">
        <v>1</v>
      </c>
      <c r="Z79" s="270">
        <v>1</v>
      </c>
      <c r="AA79" s="270">
        <v>0</v>
      </c>
      <c r="AB79" s="21">
        <v>300</v>
      </c>
      <c r="AC79" s="303">
        <v>0</v>
      </c>
      <c r="AD79" s="303">
        <v>0</v>
      </c>
      <c r="AE79" s="303">
        <v>0</v>
      </c>
      <c r="AF79" s="21">
        <v>0</v>
      </c>
      <c r="AG79" s="303">
        <v>0</v>
      </c>
      <c r="AH79" s="304" t="s">
        <v>583</v>
      </c>
      <c r="AI79" s="304" t="s">
        <v>583</v>
      </c>
      <c r="AJ79" s="21">
        <f t="shared" si="1"/>
        <v>5400</v>
      </c>
    </row>
    <row r="80" spans="2:36" x14ac:dyDescent="0.25">
      <c r="B80" s="108" t="s">
        <v>461</v>
      </c>
      <c r="C80" s="109" t="s">
        <v>465</v>
      </c>
      <c r="D80" s="21">
        <v>100</v>
      </c>
      <c r="E80" s="270">
        <v>1</v>
      </c>
      <c r="F80" s="270">
        <v>1</v>
      </c>
      <c r="G80" s="270"/>
      <c r="H80" s="21">
        <v>100</v>
      </c>
      <c r="I80" s="270">
        <v>1</v>
      </c>
      <c r="J80" s="270">
        <v>1</v>
      </c>
      <c r="K80" s="270"/>
      <c r="L80" s="21">
        <v>1200</v>
      </c>
      <c r="M80" s="270">
        <v>1</v>
      </c>
      <c r="N80" s="270">
        <v>1</v>
      </c>
      <c r="O80" s="270"/>
      <c r="P80" s="21">
        <v>600</v>
      </c>
      <c r="Q80" s="270">
        <v>1</v>
      </c>
      <c r="R80" s="270">
        <v>1</v>
      </c>
      <c r="S80" s="270"/>
      <c r="T80" s="21">
        <v>600</v>
      </c>
      <c r="U80" s="270">
        <v>1</v>
      </c>
      <c r="V80" s="270">
        <v>1</v>
      </c>
      <c r="W80" s="270"/>
      <c r="X80" s="21">
        <v>600</v>
      </c>
      <c r="Y80" s="270">
        <v>1</v>
      </c>
      <c r="Z80" s="270">
        <v>1</v>
      </c>
      <c r="AA80" s="270">
        <v>0</v>
      </c>
      <c r="AB80" s="21">
        <v>800</v>
      </c>
      <c r="AC80" s="303">
        <v>1</v>
      </c>
      <c r="AD80" s="303">
        <v>1</v>
      </c>
      <c r="AE80" s="303">
        <v>0</v>
      </c>
      <c r="AF80" s="21">
        <v>800</v>
      </c>
      <c r="AG80" s="303">
        <v>1</v>
      </c>
      <c r="AH80" s="304">
        <v>1</v>
      </c>
      <c r="AI80" s="304">
        <v>0</v>
      </c>
      <c r="AJ80" s="21">
        <f t="shared" si="1"/>
        <v>4800</v>
      </c>
    </row>
    <row r="81" spans="2:36" x14ac:dyDescent="0.25">
      <c r="B81" s="108" t="s">
        <v>461</v>
      </c>
      <c r="C81" s="109" t="s">
        <v>466</v>
      </c>
      <c r="D81" s="21">
        <v>3000</v>
      </c>
      <c r="E81" s="270">
        <v>9</v>
      </c>
      <c r="F81" s="270">
        <v>8</v>
      </c>
      <c r="G81" s="270">
        <v>1</v>
      </c>
      <c r="H81" s="21">
        <v>1000</v>
      </c>
      <c r="I81" s="270">
        <v>10</v>
      </c>
      <c r="J81" s="270">
        <v>8</v>
      </c>
      <c r="K81" s="270">
        <v>2</v>
      </c>
      <c r="L81" s="21">
        <v>12100</v>
      </c>
      <c r="M81" s="270">
        <v>9</v>
      </c>
      <c r="N81" s="270">
        <v>7</v>
      </c>
      <c r="O81" s="270">
        <v>2</v>
      </c>
      <c r="P81" s="21">
        <v>5400</v>
      </c>
      <c r="Q81" s="270">
        <v>9</v>
      </c>
      <c r="R81" s="270">
        <v>7</v>
      </c>
      <c r="S81" s="270">
        <v>2</v>
      </c>
      <c r="T81" s="21">
        <v>6800</v>
      </c>
      <c r="U81" s="270">
        <v>10</v>
      </c>
      <c r="V81" s="270">
        <v>8</v>
      </c>
      <c r="W81" s="270">
        <v>2</v>
      </c>
      <c r="X81" s="21">
        <v>6400</v>
      </c>
      <c r="Y81" s="270">
        <v>10</v>
      </c>
      <c r="Z81" s="270">
        <v>8</v>
      </c>
      <c r="AA81" s="270">
        <v>2</v>
      </c>
      <c r="AB81" s="21">
        <v>6400</v>
      </c>
      <c r="AC81" s="303">
        <v>9</v>
      </c>
      <c r="AD81" s="303">
        <v>7</v>
      </c>
      <c r="AE81" s="303">
        <v>2</v>
      </c>
      <c r="AF81" s="21">
        <v>6700</v>
      </c>
      <c r="AG81" s="303">
        <v>9</v>
      </c>
      <c r="AH81" s="304">
        <v>7</v>
      </c>
      <c r="AI81" s="304">
        <v>2</v>
      </c>
      <c r="AJ81" s="21">
        <f t="shared" si="1"/>
        <v>47800</v>
      </c>
    </row>
    <row r="82" spans="2:36" x14ac:dyDescent="0.25">
      <c r="B82" s="108" t="s">
        <v>467</v>
      </c>
      <c r="C82" s="109" t="s">
        <v>468</v>
      </c>
      <c r="D82" s="21">
        <v>4400</v>
      </c>
      <c r="E82" s="270">
        <v>9</v>
      </c>
      <c r="F82" s="270">
        <v>8</v>
      </c>
      <c r="G82" s="270">
        <v>1</v>
      </c>
      <c r="H82" s="21">
        <v>900</v>
      </c>
      <c r="I82" s="270">
        <v>9</v>
      </c>
      <c r="J82" s="270">
        <v>8</v>
      </c>
      <c r="K82" s="270">
        <v>1</v>
      </c>
      <c r="L82" s="21">
        <v>16100</v>
      </c>
      <c r="M82" s="270">
        <v>8</v>
      </c>
      <c r="N82" s="270">
        <v>7</v>
      </c>
      <c r="O82" s="270">
        <v>1</v>
      </c>
      <c r="P82" s="21">
        <v>4800</v>
      </c>
      <c r="Q82" s="270">
        <v>8</v>
      </c>
      <c r="R82" s="270">
        <v>7</v>
      </c>
      <c r="S82" s="270">
        <v>1</v>
      </c>
      <c r="T82" s="21">
        <v>3000</v>
      </c>
      <c r="U82" s="270">
        <v>4</v>
      </c>
      <c r="V82" s="270">
        <v>4</v>
      </c>
      <c r="W82" s="270"/>
      <c r="X82" s="21">
        <v>5300</v>
      </c>
      <c r="Y82" s="270">
        <v>4</v>
      </c>
      <c r="Z82" s="270">
        <v>4</v>
      </c>
      <c r="AA82" s="270">
        <v>0</v>
      </c>
      <c r="AB82" s="21">
        <v>3300</v>
      </c>
      <c r="AC82" s="303">
        <v>3</v>
      </c>
      <c r="AD82" s="303">
        <v>3</v>
      </c>
      <c r="AE82" s="303">
        <v>0</v>
      </c>
      <c r="AF82" s="21">
        <v>2100</v>
      </c>
      <c r="AG82" s="303">
        <v>3</v>
      </c>
      <c r="AH82" s="304">
        <v>3</v>
      </c>
      <c r="AI82" s="304">
        <v>0</v>
      </c>
      <c r="AJ82" s="21">
        <f t="shared" si="1"/>
        <v>39900</v>
      </c>
    </row>
    <row r="83" spans="2:36" x14ac:dyDescent="0.25">
      <c r="B83" s="108" t="s">
        <v>467</v>
      </c>
      <c r="C83" s="109" t="s">
        <v>469</v>
      </c>
      <c r="D83" s="21">
        <v>7800</v>
      </c>
      <c r="E83" s="270">
        <v>14</v>
      </c>
      <c r="F83" s="270">
        <v>12</v>
      </c>
      <c r="G83" s="270">
        <v>2</v>
      </c>
      <c r="H83" s="21">
        <v>1800</v>
      </c>
      <c r="I83" s="270">
        <v>14</v>
      </c>
      <c r="J83" s="270">
        <v>12</v>
      </c>
      <c r="K83" s="270">
        <v>2</v>
      </c>
      <c r="L83" s="21">
        <v>20700</v>
      </c>
      <c r="M83" s="270">
        <v>13</v>
      </c>
      <c r="N83" s="270">
        <v>11</v>
      </c>
      <c r="O83" s="270">
        <v>2</v>
      </c>
      <c r="P83" s="21">
        <v>5400</v>
      </c>
      <c r="Q83" s="270">
        <v>9</v>
      </c>
      <c r="R83" s="270">
        <v>8</v>
      </c>
      <c r="S83" s="270">
        <v>1</v>
      </c>
      <c r="T83" s="21">
        <v>8000</v>
      </c>
      <c r="U83" s="270">
        <v>8</v>
      </c>
      <c r="V83" s="270">
        <v>8</v>
      </c>
      <c r="W83" s="270"/>
      <c r="X83" s="21">
        <v>3200</v>
      </c>
      <c r="Y83" s="270">
        <v>4</v>
      </c>
      <c r="Z83" s="270">
        <v>4</v>
      </c>
      <c r="AA83" s="270">
        <v>0</v>
      </c>
      <c r="AB83" s="21">
        <v>4600</v>
      </c>
      <c r="AC83" s="303">
        <v>4</v>
      </c>
      <c r="AD83" s="303">
        <v>4</v>
      </c>
      <c r="AE83" s="303">
        <v>0</v>
      </c>
      <c r="AF83" s="21">
        <v>3300</v>
      </c>
      <c r="AG83" s="303">
        <v>3</v>
      </c>
      <c r="AH83" s="304">
        <v>3</v>
      </c>
      <c r="AI83" s="304">
        <v>0</v>
      </c>
      <c r="AJ83" s="21">
        <f t="shared" si="1"/>
        <v>54800</v>
      </c>
    </row>
    <row r="84" spans="2:36" x14ac:dyDescent="0.25">
      <c r="B84" s="108" t="s">
        <v>467</v>
      </c>
      <c r="C84" s="109" t="s">
        <v>470</v>
      </c>
      <c r="D84" s="21">
        <v>2200</v>
      </c>
      <c r="E84" s="270">
        <v>1</v>
      </c>
      <c r="F84" s="270"/>
      <c r="G84" s="270">
        <v>1</v>
      </c>
      <c r="H84" s="21">
        <v>500</v>
      </c>
      <c r="I84" s="270">
        <v>1</v>
      </c>
      <c r="J84" s="270"/>
      <c r="K84" s="270">
        <v>1</v>
      </c>
      <c r="L84" s="21">
        <v>4200</v>
      </c>
      <c r="M84" s="270">
        <v>1</v>
      </c>
      <c r="N84" s="270"/>
      <c r="O84" s="270">
        <v>1</v>
      </c>
      <c r="P84" s="21">
        <v>600</v>
      </c>
      <c r="Q84" s="270">
        <v>1</v>
      </c>
      <c r="R84" s="270"/>
      <c r="S84" s="270">
        <v>1</v>
      </c>
      <c r="T84" s="21">
        <v>0</v>
      </c>
      <c r="U84" s="270">
        <v>0</v>
      </c>
      <c r="V84" s="270" t="s">
        <v>395</v>
      </c>
      <c r="W84" s="270" t="s">
        <v>395</v>
      </c>
      <c r="X84" s="21">
        <v>0</v>
      </c>
      <c r="Y84" s="270">
        <v>0</v>
      </c>
      <c r="Z84" s="270">
        <v>0</v>
      </c>
      <c r="AA84" s="270">
        <v>0</v>
      </c>
      <c r="AB84" s="21">
        <v>100</v>
      </c>
      <c r="AC84" s="303">
        <v>0</v>
      </c>
      <c r="AD84" s="303">
        <v>0</v>
      </c>
      <c r="AE84" s="303">
        <v>0</v>
      </c>
      <c r="AF84" s="21">
        <v>0</v>
      </c>
      <c r="AG84" s="303">
        <v>0</v>
      </c>
      <c r="AH84" s="304" t="s">
        <v>583</v>
      </c>
      <c r="AI84" s="304" t="s">
        <v>583</v>
      </c>
      <c r="AJ84" s="21">
        <f t="shared" si="1"/>
        <v>7600</v>
      </c>
    </row>
    <row r="85" spans="2:36" x14ac:dyDescent="0.25">
      <c r="B85" s="108" t="s">
        <v>467</v>
      </c>
      <c r="C85" s="109" t="s">
        <v>471</v>
      </c>
      <c r="D85" s="21">
        <v>2500</v>
      </c>
      <c r="E85" s="270">
        <v>6</v>
      </c>
      <c r="F85" s="270">
        <v>4</v>
      </c>
      <c r="G85" s="270">
        <v>2</v>
      </c>
      <c r="H85" s="21">
        <v>600</v>
      </c>
      <c r="I85" s="270">
        <v>6</v>
      </c>
      <c r="J85" s="270">
        <v>4</v>
      </c>
      <c r="K85" s="270">
        <v>2</v>
      </c>
      <c r="L85" s="21">
        <v>11900</v>
      </c>
      <c r="M85" s="270">
        <v>7</v>
      </c>
      <c r="N85" s="270">
        <v>5</v>
      </c>
      <c r="O85" s="270">
        <v>2</v>
      </c>
      <c r="P85" s="21">
        <v>3600</v>
      </c>
      <c r="Q85" s="270">
        <v>6</v>
      </c>
      <c r="R85" s="270">
        <v>4</v>
      </c>
      <c r="S85" s="270">
        <v>2</v>
      </c>
      <c r="T85" s="21">
        <v>6000</v>
      </c>
      <c r="U85" s="270">
        <v>5</v>
      </c>
      <c r="V85" s="270">
        <v>3</v>
      </c>
      <c r="W85" s="270">
        <v>2</v>
      </c>
      <c r="X85" s="21">
        <v>7200</v>
      </c>
      <c r="Y85" s="270">
        <v>4</v>
      </c>
      <c r="Z85" s="270">
        <v>2</v>
      </c>
      <c r="AA85" s="270">
        <v>2</v>
      </c>
      <c r="AB85" s="21">
        <v>7700</v>
      </c>
      <c r="AC85" s="303">
        <v>6</v>
      </c>
      <c r="AD85" s="303">
        <v>4</v>
      </c>
      <c r="AE85" s="303">
        <v>2</v>
      </c>
      <c r="AF85" s="21">
        <v>6600</v>
      </c>
      <c r="AG85" s="303">
        <v>4</v>
      </c>
      <c r="AH85" s="304">
        <v>3</v>
      </c>
      <c r="AI85" s="304">
        <v>1</v>
      </c>
      <c r="AJ85" s="21">
        <f t="shared" si="1"/>
        <v>46100</v>
      </c>
    </row>
    <row r="86" spans="2:36" x14ac:dyDescent="0.25">
      <c r="B86" s="108" t="s">
        <v>467</v>
      </c>
      <c r="C86" s="109" t="s">
        <v>472</v>
      </c>
      <c r="D86" s="21">
        <v>400</v>
      </c>
      <c r="E86" s="270">
        <v>1</v>
      </c>
      <c r="F86" s="270"/>
      <c r="G86" s="270">
        <v>1</v>
      </c>
      <c r="H86" s="21">
        <v>100</v>
      </c>
      <c r="I86" s="270">
        <v>1</v>
      </c>
      <c r="J86" s="270"/>
      <c r="K86" s="270">
        <v>1</v>
      </c>
      <c r="L86" s="21">
        <v>1200</v>
      </c>
      <c r="M86" s="270">
        <v>1</v>
      </c>
      <c r="N86" s="270"/>
      <c r="O86" s="270">
        <v>1</v>
      </c>
      <c r="P86" s="21">
        <v>600</v>
      </c>
      <c r="Q86" s="270">
        <v>1</v>
      </c>
      <c r="R86" s="270"/>
      <c r="S86" s="270">
        <v>1</v>
      </c>
      <c r="T86" s="21">
        <v>600</v>
      </c>
      <c r="U86" s="270">
        <v>1</v>
      </c>
      <c r="V86" s="270"/>
      <c r="W86" s="270">
        <v>1</v>
      </c>
      <c r="X86" s="21">
        <v>400</v>
      </c>
      <c r="Y86" s="270">
        <v>0</v>
      </c>
      <c r="Z86" s="270">
        <v>0</v>
      </c>
      <c r="AA86" s="270">
        <v>0</v>
      </c>
      <c r="AB86" s="21">
        <v>100</v>
      </c>
      <c r="AC86" s="303">
        <v>0</v>
      </c>
      <c r="AD86" s="303">
        <v>0</v>
      </c>
      <c r="AE86" s="303">
        <v>0</v>
      </c>
      <c r="AF86" s="21">
        <v>0</v>
      </c>
      <c r="AG86" s="303">
        <v>0</v>
      </c>
      <c r="AH86" s="304" t="s">
        <v>583</v>
      </c>
      <c r="AI86" s="304" t="s">
        <v>583</v>
      </c>
      <c r="AJ86" s="21">
        <f t="shared" si="1"/>
        <v>3400</v>
      </c>
    </row>
    <row r="87" spans="2:36" x14ac:dyDescent="0.25">
      <c r="B87" s="108" t="s">
        <v>467</v>
      </c>
      <c r="C87" s="109" t="s">
        <v>473</v>
      </c>
      <c r="D87" s="21">
        <v>400</v>
      </c>
      <c r="E87" s="270">
        <v>1</v>
      </c>
      <c r="F87" s="270">
        <v>1</v>
      </c>
      <c r="G87" s="270"/>
      <c r="H87" s="21">
        <v>100</v>
      </c>
      <c r="I87" s="270">
        <v>1</v>
      </c>
      <c r="J87" s="270">
        <v>1</v>
      </c>
      <c r="K87" s="270"/>
      <c r="L87" s="21">
        <v>1600</v>
      </c>
      <c r="M87" s="270">
        <v>1</v>
      </c>
      <c r="N87" s="270">
        <v>1</v>
      </c>
      <c r="O87" s="270"/>
      <c r="P87" s="21">
        <v>600</v>
      </c>
      <c r="Q87" s="270">
        <v>1</v>
      </c>
      <c r="R87" s="270">
        <v>1</v>
      </c>
      <c r="S87" s="270"/>
      <c r="T87" s="21">
        <v>600</v>
      </c>
      <c r="U87" s="270">
        <v>1</v>
      </c>
      <c r="V87" s="270">
        <v>1</v>
      </c>
      <c r="W87" s="270"/>
      <c r="X87" s="21">
        <v>900</v>
      </c>
      <c r="Y87" s="270">
        <v>1</v>
      </c>
      <c r="Z87" s="270">
        <v>1</v>
      </c>
      <c r="AA87" s="270">
        <v>0</v>
      </c>
      <c r="AB87" s="21">
        <v>1000</v>
      </c>
      <c r="AC87" s="303">
        <v>1</v>
      </c>
      <c r="AD87" s="303">
        <v>1</v>
      </c>
      <c r="AE87" s="303">
        <v>0</v>
      </c>
      <c r="AF87" s="21">
        <v>800</v>
      </c>
      <c r="AG87" s="303">
        <v>1</v>
      </c>
      <c r="AH87" s="304">
        <v>1</v>
      </c>
      <c r="AI87" s="304">
        <v>0</v>
      </c>
      <c r="AJ87" s="21">
        <f t="shared" si="1"/>
        <v>6000</v>
      </c>
    </row>
    <row r="88" spans="2:36" x14ac:dyDescent="0.25">
      <c r="B88" s="108" t="s">
        <v>467</v>
      </c>
      <c r="C88" s="109" t="s">
        <v>453</v>
      </c>
      <c r="D88" s="21">
        <v>5000</v>
      </c>
      <c r="E88" s="270">
        <v>12</v>
      </c>
      <c r="F88" s="270">
        <v>8</v>
      </c>
      <c r="G88" s="270">
        <v>4</v>
      </c>
      <c r="H88" s="21">
        <v>1200</v>
      </c>
      <c r="I88" s="270">
        <v>12</v>
      </c>
      <c r="J88" s="270">
        <v>8</v>
      </c>
      <c r="K88" s="270">
        <v>4</v>
      </c>
      <c r="L88" s="21">
        <v>14400</v>
      </c>
      <c r="M88" s="270">
        <v>12</v>
      </c>
      <c r="N88" s="270">
        <v>8</v>
      </c>
      <c r="O88" s="270">
        <v>4</v>
      </c>
      <c r="P88" s="21">
        <v>7200</v>
      </c>
      <c r="Q88" s="270">
        <v>12</v>
      </c>
      <c r="R88" s="270">
        <v>8</v>
      </c>
      <c r="S88" s="270">
        <v>4</v>
      </c>
      <c r="T88" s="21">
        <v>3400</v>
      </c>
      <c r="U88" s="270">
        <v>3</v>
      </c>
      <c r="V88" s="270">
        <v>2</v>
      </c>
      <c r="W88" s="270">
        <v>1</v>
      </c>
      <c r="X88" s="21">
        <v>5300</v>
      </c>
      <c r="Y88" s="270">
        <v>8</v>
      </c>
      <c r="Z88" s="270">
        <v>6</v>
      </c>
      <c r="AA88" s="270">
        <v>2</v>
      </c>
      <c r="AB88" s="21">
        <v>5900</v>
      </c>
      <c r="AC88" s="303">
        <v>8</v>
      </c>
      <c r="AD88" s="303">
        <v>6</v>
      </c>
      <c r="AE88" s="303">
        <v>2</v>
      </c>
      <c r="AF88" s="21">
        <v>5300</v>
      </c>
      <c r="AG88" s="303">
        <v>8</v>
      </c>
      <c r="AH88" s="304">
        <v>6</v>
      </c>
      <c r="AI88" s="304">
        <v>2</v>
      </c>
      <c r="AJ88" s="21">
        <f t="shared" si="1"/>
        <v>47700</v>
      </c>
    </row>
    <row r="89" spans="2:36" x14ac:dyDescent="0.25">
      <c r="B89" s="108" t="s">
        <v>467</v>
      </c>
      <c r="C89" s="109" t="s">
        <v>474</v>
      </c>
      <c r="D89" s="21">
        <v>1200</v>
      </c>
      <c r="E89" s="270">
        <v>2</v>
      </c>
      <c r="F89" s="270">
        <v>2</v>
      </c>
      <c r="G89" s="270"/>
      <c r="H89" s="21">
        <v>200</v>
      </c>
      <c r="I89" s="270">
        <v>2</v>
      </c>
      <c r="J89" s="270">
        <v>2</v>
      </c>
      <c r="K89" s="270"/>
      <c r="L89" s="21">
        <v>4200</v>
      </c>
      <c r="M89" s="270">
        <v>2</v>
      </c>
      <c r="N89" s="270">
        <v>2</v>
      </c>
      <c r="O89" s="270"/>
      <c r="P89" s="21">
        <v>1200</v>
      </c>
      <c r="Q89" s="270">
        <v>2</v>
      </c>
      <c r="R89" s="270">
        <v>2</v>
      </c>
      <c r="S89" s="270"/>
      <c r="T89" s="21">
        <v>1200</v>
      </c>
      <c r="U89" s="270">
        <v>2</v>
      </c>
      <c r="V89" s="270">
        <v>2</v>
      </c>
      <c r="W89" s="270"/>
      <c r="X89" s="21">
        <v>300</v>
      </c>
      <c r="Y89" s="270">
        <v>1</v>
      </c>
      <c r="Z89" s="270">
        <v>1</v>
      </c>
      <c r="AA89" s="270">
        <v>0</v>
      </c>
      <c r="AB89" s="21">
        <v>1800</v>
      </c>
      <c r="AC89" s="303">
        <v>1</v>
      </c>
      <c r="AD89" s="303">
        <v>1</v>
      </c>
      <c r="AE89" s="303">
        <v>0</v>
      </c>
      <c r="AF89" s="21">
        <v>2100</v>
      </c>
      <c r="AG89" s="303">
        <v>1</v>
      </c>
      <c r="AH89" s="304">
        <v>1</v>
      </c>
      <c r="AI89" s="304">
        <v>0</v>
      </c>
      <c r="AJ89" s="21">
        <f t="shared" si="1"/>
        <v>12200</v>
      </c>
    </row>
    <row r="90" spans="2:36" x14ac:dyDescent="0.25">
      <c r="B90" s="108" t="s">
        <v>467</v>
      </c>
      <c r="C90" s="109" t="s">
        <v>475</v>
      </c>
      <c r="D90" s="21">
        <v>1700</v>
      </c>
      <c r="E90" s="270">
        <v>3</v>
      </c>
      <c r="F90" s="270">
        <v>3</v>
      </c>
      <c r="G90" s="270"/>
      <c r="H90" s="21">
        <v>500</v>
      </c>
      <c r="I90" s="270">
        <v>3</v>
      </c>
      <c r="J90" s="270">
        <v>3</v>
      </c>
      <c r="K90" s="270"/>
      <c r="L90" s="21">
        <v>4400</v>
      </c>
      <c r="M90" s="270">
        <v>1</v>
      </c>
      <c r="N90" s="270">
        <v>1</v>
      </c>
      <c r="O90" s="270"/>
      <c r="P90" s="21">
        <v>600</v>
      </c>
      <c r="Q90" s="270">
        <v>1</v>
      </c>
      <c r="R90" s="270">
        <v>1</v>
      </c>
      <c r="S90" s="270"/>
      <c r="T90" s="21">
        <v>0</v>
      </c>
      <c r="U90" s="270">
        <v>0</v>
      </c>
      <c r="V90" s="270" t="s">
        <v>395</v>
      </c>
      <c r="W90" s="270" t="s">
        <v>395</v>
      </c>
      <c r="X90" s="21">
        <v>0</v>
      </c>
      <c r="Y90" s="270">
        <v>0</v>
      </c>
      <c r="Z90" s="270">
        <v>0</v>
      </c>
      <c r="AA90" s="270">
        <v>0</v>
      </c>
      <c r="AB90" s="21">
        <v>0</v>
      </c>
      <c r="AC90" s="303">
        <v>0</v>
      </c>
      <c r="AD90" s="303">
        <v>0</v>
      </c>
      <c r="AE90" s="303">
        <v>0</v>
      </c>
      <c r="AF90" s="21">
        <v>0</v>
      </c>
      <c r="AG90" s="303">
        <v>0</v>
      </c>
      <c r="AH90" s="304" t="s">
        <v>583</v>
      </c>
      <c r="AI90" s="304" t="s">
        <v>583</v>
      </c>
      <c r="AJ90" s="21">
        <f t="shared" si="1"/>
        <v>7200</v>
      </c>
    </row>
    <row r="91" spans="2:36" x14ac:dyDescent="0.25">
      <c r="B91" s="108" t="s">
        <v>467</v>
      </c>
      <c r="C91" s="109" t="s">
        <v>476</v>
      </c>
      <c r="D91" s="21">
        <v>27500</v>
      </c>
      <c r="E91" s="270">
        <v>67</v>
      </c>
      <c r="F91" s="270">
        <v>51</v>
      </c>
      <c r="G91" s="270">
        <v>16</v>
      </c>
      <c r="H91" s="21">
        <v>6700</v>
      </c>
      <c r="I91" s="270">
        <v>67</v>
      </c>
      <c r="J91" s="270">
        <v>51</v>
      </c>
      <c r="K91" s="270">
        <v>16</v>
      </c>
      <c r="L91" s="21">
        <v>83200</v>
      </c>
      <c r="M91" s="270">
        <v>61</v>
      </c>
      <c r="N91" s="270">
        <v>45</v>
      </c>
      <c r="O91" s="270">
        <v>16</v>
      </c>
      <c r="P91" s="21">
        <v>33600</v>
      </c>
      <c r="Q91" s="270">
        <v>56</v>
      </c>
      <c r="R91" s="270">
        <v>41</v>
      </c>
      <c r="S91" s="270">
        <v>15</v>
      </c>
      <c r="T91" s="21">
        <v>30600</v>
      </c>
      <c r="U91" s="270">
        <v>49</v>
      </c>
      <c r="V91" s="270">
        <v>37</v>
      </c>
      <c r="W91" s="270">
        <v>12</v>
      </c>
      <c r="X91" s="21">
        <v>29000</v>
      </c>
      <c r="Y91" s="270">
        <v>39</v>
      </c>
      <c r="Z91" s="270">
        <v>29</v>
      </c>
      <c r="AA91" s="270">
        <v>10</v>
      </c>
      <c r="AB91" s="21">
        <v>30100</v>
      </c>
      <c r="AC91" s="303">
        <v>42</v>
      </c>
      <c r="AD91" s="303">
        <v>30</v>
      </c>
      <c r="AE91" s="303">
        <v>12</v>
      </c>
      <c r="AF91" s="21">
        <v>22300</v>
      </c>
      <c r="AG91" s="303">
        <v>36</v>
      </c>
      <c r="AH91" s="304">
        <v>28</v>
      </c>
      <c r="AI91" s="304">
        <v>8</v>
      </c>
      <c r="AJ91" s="21">
        <f t="shared" si="1"/>
        <v>263000</v>
      </c>
    </row>
    <row r="92" spans="2:36" x14ac:dyDescent="0.25">
      <c r="B92" s="108" t="s">
        <v>467</v>
      </c>
      <c r="C92" s="109" t="s">
        <v>477</v>
      </c>
      <c r="D92" s="21">
        <v>900</v>
      </c>
      <c r="E92" s="270">
        <v>2</v>
      </c>
      <c r="F92" s="270">
        <v>1</v>
      </c>
      <c r="G92" s="270">
        <v>1</v>
      </c>
      <c r="H92" s="21">
        <v>300</v>
      </c>
      <c r="I92" s="270">
        <v>2</v>
      </c>
      <c r="J92" s="270">
        <v>1</v>
      </c>
      <c r="K92" s="270">
        <v>1</v>
      </c>
      <c r="L92" s="21">
        <v>4800</v>
      </c>
      <c r="M92" s="270">
        <v>2</v>
      </c>
      <c r="N92" s="270">
        <v>1</v>
      </c>
      <c r="O92" s="270">
        <v>1</v>
      </c>
      <c r="P92" s="21">
        <v>1200</v>
      </c>
      <c r="Q92" s="270">
        <v>2</v>
      </c>
      <c r="R92" s="270">
        <v>1</v>
      </c>
      <c r="S92" s="270">
        <v>1</v>
      </c>
      <c r="T92" s="21">
        <v>600</v>
      </c>
      <c r="U92" s="270">
        <v>1</v>
      </c>
      <c r="V92" s="270">
        <v>1</v>
      </c>
      <c r="W92" s="270"/>
      <c r="X92" s="21">
        <v>300</v>
      </c>
      <c r="Y92" s="270">
        <v>0</v>
      </c>
      <c r="Z92" s="270">
        <v>0</v>
      </c>
      <c r="AA92" s="270">
        <v>0</v>
      </c>
      <c r="AB92" s="21">
        <v>300</v>
      </c>
      <c r="AC92" s="303">
        <v>0</v>
      </c>
      <c r="AD92" s="303">
        <v>0</v>
      </c>
      <c r="AE92" s="303">
        <v>0</v>
      </c>
      <c r="AF92" s="21">
        <v>0</v>
      </c>
      <c r="AG92" s="303">
        <v>0</v>
      </c>
      <c r="AH92" s="304" t="s">
        <v>583</v>
      </c>
      <c r="AI92" s="304" t="s">
        <v>583</v>
      </c>
      <c r="AJ92" s="21">
        <f t="shared" si="1"/>
        <v>8400</v>
      </c>
    </row>
    <row r="93" spans="2:36" x14ac:dyDescent="0.25">
      <c r="B93" s="108" t="s">
        <v>467</v>
      </c>
      <c r="C93" s="109" t="s">
        <v>478</v>
      </c>
      <c r="D93" s="21">
        <v>49600</v>
      </c>
      <c r="E93" s="270">
        <v>121</v>
      </c>
      <c r="F93" s="270">
        <v>96</v>
      </c>
      <c r="G93" s="270">
        <v>25</v>
      </c>
      <c r="H93" s="21">
        <v>12500</v>
      </c>
      <c r="I93" s="270">
        <v>121</v>
      </c>
      <c r="J93" s="270">
        <v>96</v>
      </c>
      <c r="K93" s="270">
        <v>25</v>
      </c>
      <c r="L93" s="21">
        <v>152600</v>
      </c>
      <c r="M93" s="270">
        <v>111</v>
      </c>
      <c r="N93" s="270">
        <v>89</v>
      </c>
      <c r="O93" s="270">
        <v>22</v>
      </c>
      <c r="P93" s="21">
        <v>61200</v>
      </c>
      <c r="Q93" s="270">
        <v>102</v>
      </c>
      <c r="R93" s="270">
        <v>80</v>
      </c>
      <c r="S93" s="270">
        <v>22</v>
      </c>
      <c r="T93" s="21">
        <v>57800</v>
      </c>
      <c r="U93" s="270">
        <v>92</v>
      </c>
      <c r="V93" s="270">
        <v>75</v>
      </c>
      <c r="W93" s="270">
        <v>17</v>
      </c>
      <c r="X93" s="21">
        <v>47200</v>
      </c>
      <c r="Y93" s="270">
        <v>79</v>
      </c>
      <c r="Z93" s="270">
        <v>63</v>
      </c>
      <c r="AA93" s="270">
        <v>16</v>
      </c>
      <c r="AB93" s="21">
        <v>51700</v>
      </c>
      <c r="AC93" s="303">
        <v>75</v>
      </c>
      <c r="AD93" s="303">
        <v>58</v>
      </c>
      <c r="AE93" s="303">
        <v>17</v>
      </c>
      <c r="AF93" s="21">
        <v>40500</v>
      </c>
      <c r="AG93" s="303">
        <v>60</v>
      </c>
      <c r="AH93" s="304">
        <v>44</v>
      </c>
      <c r="AI93" s="304">
        <v>16</v>
      </c>
      <c r="AJ93" s="21">
        <f t="shared" si="1"/>
        <v>473100</v>
      </c>
    </row>
    <row r="94" spans="2:36" x14ac:dyDescent="0.25">
      <c r="B94" s="108" t="s">
        <v>467</v>
      </c>
      <c r="C94" s="109" t="s">
        <v>479</v>
      </c>
      <c r="D94" s="21">
        <v>1700</v>
      </c>
      <c r="E94" s="270">
        <v>4</v>
      </c>
      <c r="F94" s="270">
        <v>1</v>
      </c>
      <c r="G94" s="270">
        <v>3</v>
      </c>
      <c r="H94" s="21">
        <v>400</v>
      </c>
      <c r="I94" s="270">
        <v>4</v>
      </c>
      <c r="J94" s="270">
        <v>1</v>
      </c>
      <c r="K94" s="270">
        <v>3</v>
      </c>
      <c r="L94" s="21">
        <v>5100</v>
      </c>
      <c r="M94" s="270">
        <v>3</v>
      </c>
      <c r="N94" s="270">
        <v>1</v>
      </c>
      <c r="O94" s="270">
        <v>2</v>
      </c>
      <c r="P94" s="21">
        <v>1800</v>
      </c>
      <c r="Q94" s="270">
        <v>3</v>
      </c>
      <c r="R94" s="270">
        <v>1</v>
      </c>
      <c r="S94" s="270">
        <v>2</v>
      </c>
      <c r="T94" s="21">
        <v>1800</v>
      </c>
      <c r="U94" s="270">
        <v>3</v>
      </c>
      <c r="V94" s="270">
        <v>1</v>
      </c>
      <c r="W94" s="270">
        <v>2</v>
      </c>
      <c r="X94" s="21">
        <v>1500</v>
      </c>
      <c r="Y94" s="270">
        <v>1</v>
      </c>
      <c r="Z94" s="270">
        <v>1</v>
      </c>
      <c r="AA94" s="270">
        <v>0</v>
      </c>
      <c r="AB94" s="21">
        <v>1900</v>
      </c>
      <c r="AC94" s="303">
        <v>3</v>
      </c>
      <c r="AD94" s="303">
        <v>1</v>
      </c>
      <c r="AE94" s="303">
        <v>2</v>
      </c>
      <c r="AF94" s="21">
        <v>2400</v>
      </c>
      <c r="AG94" s="303">
        <v>3</v>
      </c>
      <c r="AH94" s="304">
        <v>1</v>
      </c>
      <c r="AI94" s="304">
        <v>2</v>
      </c>
      <c r="AJ94" s="21">
        <f t="shared" si="1"/>
        <v>16600</v>
      </c>
    </row>
    <row r="95" spans="2:36" x14ac:dyDescent="0.25">
      <c r="B95" s="108" t="s">
        <v>467</v>
      </c>
      <c r="C95" s="109" t="s">
        <v>480</v>
      </c>
      <c r="D95" s="21">
        <v>5500</v>
      </c>
      <c r="E95" s="270">
        <v>11</v>
      </c>
      <c r="F95" s="270">
        <v>5</v>
      </c>
      <c r="G95" s="270">
        <v>6</v>
      </c>
      <c r="H95" s="21">
        <v>1100</v>
      </c>
      <c r="I95" s="270">
        <v>12</v>
      </c>
      <c r="J95" s="270">
        <v>6</v>
      </c>
      <c r="K95" s="270">
        <v>6</v>
      </c>
      <c r="L95" s="21">
        <v>18600</v>
      </c>
      <c r="M95" s="270">
        <v>11</v>
      </c>
      <c r="N95" s="270">
        <v>6</v>
      </c>
      <c r="O95" s="270">
        <v>5</v>
      </c>
      <c r="P95" s="21">
        <v>6600</v>
      </c>
      <c r="Q95" s="270">
        <v>11</v>
      </c>
      <c r="R95" s="270">
        <v>6</v>
      </c>
      <c r="S95" s="270">
        <v>5</v>
      </c>
      <c r="T95" s="21">
        <v>8400</v>
      </c>
      <c r="U95" s="270">
        <v>9</v>
      </c>
      <c r="V95" s="270">
        <v>5</v>
      </c>
      <c r="W95" s="270">
        <v>4</v>
      </c>
      <c r="X95" s="21">
        <v>6700</v>
      </c>
      <c r="Y95" s="270">
        <v>10</v>
      </c>
      <c r="Z95" s="270">
        <v>5</v>
      </c>
      <c r="AA95" s="270">
        <v>5</v>
      </c>
      <c r="AB95" s="21">
        <v>6100</v>
      </c>
      <c r="AC95" s="303">
        <v>9</v>
      </c>
      <c r="AD95" s="303">
        <v>5</v>
      </c>
      <c r="AE95" s="303">
        <v>4</v>
      </c>
      <c r="AF95" s="21">
        <v>8000</v>
      </c>
      <c r="AG95" s="303">
        <v>8</v>
      </c>
      <c r="AH95" s="304">
        <v>5</v>
      </c>
      <c r="AI95" s="304">
        <v>3</v>
      </c>
      <c r="AJ95" s="21">
        <f t="shared" si="1"/>
        <v>61000</v>
      </c>
    </row>
    <row r="96" spans="2:36" x14ac:dyDescent="0.25">
      <c r="B96" s="108" t="s">
        <v>467</v>
      </c>
      <c r="C96" s="109" t="s">
        <v>420</v>
      </c>
      <c r="D96" s="21">
        <v>400</v>
      </c>
      <c r="E96" s="270">
        <v>1</v>
      </c>
      <c r="F96" s="270">
        <v>1</v>
      </c>
      <c r="G96" s="270"/>
      <c r="H96" s="21">
        <v>100</v>
      </c>
      <c r="I96" s="270">
        <v>1</v>
      </c>
      <c r="J96" s="270">
        <v>1</v>
      </c>
      <c r="K96" s="270"/>
      <c r="L96" s="21">
        <v>1700</v>
      </c>
      <c r="M96" s="270">
        <v>0</v>
      </c>
      <c r="N96" s="270"/>
      <c r="O96" s="270"/>
      <c r="P96" s="21">
        <v>0</v>
      </c>
      <c r="Q96" s="270">
        <v>0</v>
      </c>
      <c r="R96" s="270"/>
      <c r="S96" s="270"/>
      <c r="T96" s="21">
        <v>0</v>
      </c>
      <c r="U96" s="270">
        <v>0</v>
      </c>
      <c r="V96" s="270" t="s">
        <v>395</v>
      </c>
      <c r="W96" s="270" t="s">
        <v>395</v>
      </c>
      <c r="X96" s="21">
        <v>0</v>
      </c>
      <c r="Y96" s="270">
        <v>0</v>
      </c>
      <c r="Z96" s="270">
        <v>0</v>
      </c>
      <c r="AA96" s="270">
        <v>0</v>
      </c>
      <c r="AB96" s="21">
        <v>0</v>
      </c>
      <c r="AC96" s="303">
        <v>0</v>
      </c>
      <c r="AD96" s="303">
        <v>0</v>
      </c>
      <c r="AE96" s="303">
        <v>0</v>
      </c>
      <c r="AF96" s="21">
        <v>0</v>
      </c>
      <c r="AG96" s="303">
        <v>0</v>
      </c>
      <c r="AH96" s="304" t="s">
        <v>583</v>
      </c>
      <c r="AI96" s="304" t="s">
        <v>583</v>
      </c>
      <c r="AJ96" s="21">
        <f t="shared" si="1"/>
        <v>2200</v>
      </c>
    </row>
    <row r="97" spans="2:36" x14ac:dyDescent="0.25">
      <c r="B97" s="108" t="s">
        <v>467</v>
      </c>
      <c r="C97" s="109" t="s">
        <v>481</v>
      </c>
      <c r="D97" s="21">
        <v>800</v>
      </c>
      <c r="E97" s="270">
        <v>2</v>
      </c>
      <c r="F97" s="270">
        <v>2</v>
      </c>
      <c r="G97" s="270"/>
      <c r="H97" s="21">
        <v>200</v>
      </c>
      <c r="I97" s="270">
        <v>2</v>
      </c>
      <c r="J97" s="270">
        <v>2</v>
      </c>
      <c r="K97" s="270"/>
      <c r="L97" s="21">
        <v>2500</v>
      </c>
      <c r="M97" s="270">
        <v>2</v>
      </c>
      <c r="N97" s="270">
        <v>2</v>
      </c>
      <c r="O97" s="270"/>
      <c r="P97" s="21">
        <v>1200</v>
      </c>
      <c r="Q97" s="270">
        <v>2</v>
      </c>
      <c r="R97" s="270">
        <v>2</v>
      </c>
      <c r="S97" s="270"/>
      <c r="T97" s="21">
        <v>800</v>
      </c>
      <c r="U97" s="270">
        <v>1</v>
      </c>
      <c r="V97" s="270">
        <v>1</v>
      </c>
      <c r="W97" s="270"/>
      <c r="X97" s="21">
        <v>1000</v>
      </c>
      <c r="Y97" s="270">
        <v>2</v>
      </c>
      <c r="Z97" s="270">
        <v>2</v>
      </c>
      <c r="AA97" s="270">
        <v>0</v>
      </c>
      <c r="AB97" s="21">
        <v>700</v>
      </c>
      <c r="AC97" s="303">
        <v>1</v>
      </c>
      <c r="AD97" s="303">
        <v>1</v>
      </c>
      <c r="AE97" s="303">
        <v>0</v>
      </c>
      <c r="AF97" s="21">
        <v>600</v>
      </c>
      <c r="AG97" s="303">
        <v>0</v>
      </c>
      <c r="AH97" s="304" t="s">
        <v>583</v>
      </c>
      <c r="AI97" s="304" t="s">
        <v>583</v>
      </c>
      <c r="AJ97" s="21">
        <f t="shared" si="1"/>
        <v>7800</v>
      </c>
    </row>
    <row r="98" spans="2:36" x14ac:dyDescent="0.25">
      <c r="B98" s="108" t="s">
        <v>467</v>
      </c>
      <c r="C98" s="109" t="s">
        <v>482</v>
      </c>
      <c r="D98" s="21">
        <v>100</v>
      </c>
      <c r="E98" s="270">
        <v>1</v>
      </c>
      <c r="F98" s="270">
        <v>1</v>
      </c>
      <c r="G98" s="270"/>
      <c r="H98" s="21">
        <v>0</v>
      </c>
      <c r="I98" s="270"/>
      <c r="J98" s="270"/>
      <c r="K98" s="270"/>
      <c r="L98" s="21">
        <v>0</v>
      </c>
      <c r="M98" s="270"/>
      <c r="N98" s="270"/>
      <c r="O98" s="270"/>
      <c r="P98" s="21">
        <v>0</v>
      </c>
      <c r="Q98" s="270"/>
      <c r="R98" s="270"/>
      <c r="S98" s="270"/>
      <c r="T98" s="21">
        <v>0</v>
      </c>
      <c r="U98" s="270"/>
      <c r="V98" s="270"/>
      <c r="W98" s="270"/>
      <c r="X98" s="21">
        <v>0</v>
      </c>
      <c r="Y98" s="270">
        <v>0</v>
      </c>
      <c r="Z98" s="270">
        <v>0</v>
      </c>
      <c r="AA98" s="270">
        <v>0</v>
      </c>
      <c r="AB98" s="21">
        <v>0</v>
      </c>
      <c r="AC98" s="303">
        <v>0</v>
      </c>
      <c r="AD98" s="303">
        <v>0</v>
      </c>
      <c r="AE98" s="303">
        <v>0</v>
      </c>
      <c r="AF98" s="21">
        <v>0</v>
      </c>
      <c r="AG98" s="303">
        <v>0</v>
      </c>
      <c r="AH98" s="304" t="s">
        <v>583</v>
      </c>
      <c r="AI98" s="304" t="s">
        <v>583</v>
      </c>
      <c r="AJ98" s="21">
        <f t="shared" si="1"/>
        <v>100</v>
      </c>
    </row>
    <row r="99" spans="2:36" x14ac:dyDescent="0.25">
      <c r="B99" s="108" t="s">
        <v>467</v>
      </c>
      <c r="C99" s="109" t="s">
        <v>483</v>
      </c>
      <c r="D99" s="21">
        <v>16100</v>
      </c>
      <c r="E99" s="270">
        <v>38</v>
      </c>
      <c r="F99" s="270">
        <v>30</v>
      </c>
      <c r="G99" s="270">
        <v>8</v>
      </c>
      <c r="H99" s="21">
        <v>4200</v>
      </c>
      <c r="I99" s="270">
        <v>39</v>
      </c>
      <c r="J99" s="270">
        <v>31</v>
      </c>
      <c r="K99" s="270">
        <v>8</v>
      </c>
      <c r="L99" s="21">
        <v>54800</v>
      </c>
      <c r="M99" s="270">
        <v>35</v>
      </c>
      <c r="N99" s="270">
        <v>28</v>
      </c>
      <c r="O99" s="270">
        <v>7</v>
      </c>
      <c r="P99" s="21">
        <v>20400</v>
      </c>
      <c r="Q99" s="270">
        <v>34</v>
      </c>
      <c r="R99" s="270">
        <v>27</v>
      </c>
      <c r="S99" s="270">
        <v>7</v>
      </c>
      <c r="T99" s="21">
        <v>21800</v>
      </c>
      <c r="U99" s="270">
        <v>30</v>
      </c>
      <c r="V99" s="270">
        <v>24</v>
      </c>
      <c r="W99" s="270">
        <v>6</v>
      </c>
      <c r="X99" s="21">
        <v>12800</v>
      </c>
      <c r="Y99" s="270">
        <v>18</v>
      </c>
      <c r="Z99" s="270">
        <v>14</v>
      </c>
      <c r="AA99" s="270">
        <v>4</v>
      </c>
      <c r="AB99" s="21">
        <v>10700</v>
      </c>
      <c r="AC99" s="303">
        <v>17</v>
      </c>
      <c r="AD99" s="303">
        <v>15</v>
      </c>
      <c r="AE99" s="303">
        <v>2</v>
      </c>
      <c r="AF99" s="21">
        <v>6200</v>
      </c>
      <c r="AG99" s="303">
        <v>4</v>
      </c>
      <c r="AH99" s="304">
        <v>4</v>
      </c>
      <c r="AI99" s="304">
        <v>0</v>
      </c>
      <c r="AJ99" s="21">
        <f t="shared" si="1"/>
        <v>147000</v>
      </c>
    </row>
    <row r="100" spans="2:36" x14ac:dyDescent="0.25">
      <c r="B100" s="108" t="s">
        <v>467</v>
      </c>
      <c r="C100" s="109" t="s">
        <v>484</v>
      </c>
      <c r="D100" s="21">
        <v>2700</v>
      </c>
      <c r="E100" s="270">
        <v>5</v>
      </c>
      <c r="F100" s="270">
        <v>4</v>
      </c>
      <c r="G100" s="270">
        <v>1</v>
      </c>
      <c r="H100" s="21">
        <v>500</v>
      </c>
      <c r="I100" s="270">
        <v>5</v>
      </c>
      <c r="J100" s="270">
        <v>4</v>
      </c>
      <c r="K100" s="270">
        <v>1</v>
      </c>
      <c r="L100" s="21">
        <v>6500</v>
      </c>
      <c r="M100" s="270">
        <v>5</v>
      </c>
      <c r="N100" s="270">
        <v>4</v>
      </c>
      <c r="O100" s="270">
        <v>1</v>
      </c>
      <c r="P100" s="21">
        <v>3000</v>
      </c>
      <c r="Q100" s="270">
        <v>5</v>
      </c>
      <c r="R100" s="270">
        <v>4</v>
      </c>
      <c r="S100" s="270">
        <v>1</v>
      </c>
      <c r="T100" s="21">
        <v>3200</v>
      </c>
      <c r="U100" s="270">
        <v>5</v>
      </c>
      <c r="V100" s="270">
        <v>4</v>
      </c>
      <c r="W100" s="270">
        <v>1</v>
      </c>
      <c r="X100" s="21">
        <v>1600</v>
      </c>
      <c r="Y100" s="270">
        <v>2</v>
      </c>
      <c r="Z100" s="270">
        <v>2</v>
      </c>
      <c r="AA100" s="270">
        <v>0</v>
      </c>
      <c r="AB100" s="21">
        <v>2100</v>
      </c>
      <c r="AC100" s="303">
        <v>3</v>
      </c>
      <c r="AD100" s="303">
        <v>3</v>
      </c>
      <c r="AE100" s="303">
        <v>0</v>
      </c>
      <c r="AF100" s="21">
        <v>3200</v>
      </c>
      <c r="AG100" s="303">
        <v>3</v>
      </c>
      <c r="AH100" s="304">
        <v>3</v>
      </c>
      <c r="AI100" s="304">
        <v>0</v>
      </c>
      <c r="AJ100" s="21">
        <f t="shared" si="1"/>
        <v>22800</v>
      </c>
    </row>
    <row r="101" spans="2:36" x14ac:dyDescent="0.25">
      <c r="B101" s="108" t="s">
        <v>485</v>
      </c>
      <c r="C101" s="109" t="s">
        <v>486</v>
      </c>
      <c r="D101" s="21">
        <v>3000</v>
      </c>
      <c r="E101" s="270">
        <v>6</v>
      </c>
      <c r="F101" s="270">
        <v>2</v>
      </c>
      <c r="G101" s="270">
        <v>4</v>
      </c>
      <c r="H101" s="21">
        <v>1000</v>
      </c>
      <c r="I101" s="270">
        <v>6</v>
      </c>
      <c r="J101" s="270">
        <v>2</v>
      </c>
      <c r="K101" s="270">
        <v>4</v>
      </c>
      <c r="L101" s="21">
        <v>11500</v>
      </c>
      <c r="M101" s="270">
        <v>5</v>
      </c>
      <c r="N101" s="270">
        <v>2</v>
      </c>
      <c r="O101" s="270">
        <v>3</v>
      </c>
      <c r="P101" s="21">
        <v>2400</v>
      </c>
      <c r="Q101" s="270">
        <v>4</v>
      </c>
      <c r="R101" s="270">
        <v>2</v>
      </c>
      <c r="S101" s="270">
        <v>2</v>
      </c>
      <c r="T101" s="21">
        <v>3400</v>
      </c>
      <c r="U101" s="270">
        <v>3</v>
      </c>
      <c r="V101" s="270">
        <v>1</v>
      </c>
      <c r="W101" s="270">
        <v>2</v>
      </c>
      <c r="X101" s="21">
        <v>2500</v>
      </c>
      <c r="Y101" s="270">
        <v>3</v>
      </c>
      <c r="Z101" s="270">
        <v>2</v>
      </c>
      <c r="AA101" s="270">
        <v>1</v>
      </c>
      <c r="AB101" s="21">
        <v>2200</v>
      </c>
      <c r="AC101" s="303">
        <v>2</v>
      </c>
      <c r="AD101" s="303">
        <v>1</v>
      </c>
      <c r="AE101" s="303">
        <v>1</v>
      </c>
      <c r="AF101" s="21">
        <v>800</v>
      </c>
      <c r="AG101" s="303">
        <v>1</v>
      </c>
      <c r="AH101" s="304">
        <v>0</v>
      </c>
      <c r="AI101" s="304">
        <v>1</v>
      </c>
      <c r="AJ101" s="21">
        <f t="shared" si="1"/>
        <v>26800</v>
      </c>
    </row>
    <row r="102" spans="2:36" x14ac:dyDescent="0.25">
      <c r="B102" s="108" t="s">
        <v>485</v>
      </c>
      <c r="C102" s="109" t="s">
        <v>487</v>
      </c>
      <c r="D102" s="21">
        <v>12800</v>
      </c>
      <c r="E102" s="270">
        <v>31</v>
      </c>
      <c r="F102" s="270">
        <v>16</v>
      </c>
      <c r="G102" s="270">
        <v>15</v>
      </c>
      <c r="H102" s="21">
        <v>3300</v>
      </c>
      <c r="I102" s="270">
        <v>30</v>
      </c>
      <c r="J102" s="270">
        <v>15</v>
      </c>
      <c r="K102" s="270">
        <v>15</v>
      </c>
      <c r="L102" s="21">
        <v>39100</v>
      </c>
      <c r="M102" s="270">
        <v>28</v>
      </c>
      <c r="N102" s="270">
        <v>14</v>
      </c>
      <c r="O102" s="270">
        <v>14</v>
      </c>
      <c r="P102" s="21">
        <v>15000</v>
      </c>
      <c r="Q102" s="270">
        <v>25</v>
      </c>
      <c r="R102" s="270">
        <v>13</v>
      </c>
      <c r="S102" s="270">
        <v>12</v>
      </c>
      <c r="T102" s="21">
        <v>17800</v>
      </c>
      <c r="U102" s="270">
        <v>25</v>
      </c>
      <c r="V102" s="270">
        <v>12</v>
      </c>
      <c r="W102" s="270">
        <v>13</v>
      </c>
      <c r="X102" s="21">
        <v>14000</v>
      </c>
      <c r="Y102" s="270">
        <v>23</v>
      </c>
      <c r="Z102" s="270">
        <v>11</v>
      </c>
      <c r="AA102" s="270">
        <v>12</v>
      </c>
      <c r="AB102" s="21">
        <v>15000</v>
      </c>
      <c r="AC102" s="303">
        <v>21</v>
      </c>
      <c r="AD102" s="303">
        <v>10</v>
      </c>
      <c r="AE102" s="303">
        <v>11</v>
      </c>
      <c r="AF102" s="21">
        <v>13200</v>
      </c>
      <c r="AG102" s="303">
        <v>17</v>
      </c>
      <c r="AH102" s="304">
        <v>5</v>
      </c>
      <c r="AI102" s="304">
        <v>12</v>
      </c>
      <c r="AJ102" s="21">
        <f t="shared" si="1"/>
        <v>130200</v>
      </c>
    </row>
    <row r="103" spans="2:36" x14ac:dyDescent="0.25">
      <c r="B103" s="108" t="s">
        <v>485</v>
      </c>
      <c r="C103" s="109" t="s">
        <v>488</v>
      </c>
      <c r="D103" s="21">
        <v>4400</v>
      </c>
      <c r="E103" s="270">
        <v>8</v>
      </c>
      <c r="F103" s="270">
        <v>6</v>
      </c>
      <c r="G103" s="270">
        <v>2</v>
      </c>
      <c r="H103" s="21">
        <v>800</v>
      </c>
      <c r="I103" s="270">
        <v>9</v>
      </c>
      <c r="J103" s="270">
        <v>6</v>
      </c>
      <c r="K103" s="270">
        <v>3</v>
      </c>
      <c r="L103" s="21">
        <v>13900</v>
      </c>
      <c r="M103" s="270">
        <v>8</v>
      </c>
      <c r="N103" s="270">
        <v>5</v>
      </c>
      <c r="O103" s="270">
        <v>3</v>
      </c>
      <c r="P103" s="21">
        <v>4200</v>
      </c>
      <c r="Q103" s="270">
        <v>7</v>
      </c>
      <c r="R103" s="270">
        <v>4</v>
      </c>
      <c r="S103" s="270">
        <v>3</v>
      </c>
      <c r="T103" s="21">
        <v>4800</v>
      </c>
      <c r="U103" s="270">
        <v>6</v>
      </c>
      <c r="V103" s="270">
        <v>3</v>
      </c>
      <c r="W103" s="270">
        <v>3</v>
      </c>
      <c r="X103" s="21">
        <v>3100</v>
      </c>
      <c r="Y103" s="270">
        <v>4</v>
      </c>
      <c r="Z103" s="270">
        <v>2</v>
      </c>
      <c r="AA103" s="270">
        <v>2</v>
      </c>
      <c r="AB103" s="21">
        <v>4800</v>
      </c>
      <c r="AC103" s="303">
        <v>5</v>
      </c>
      <c r="AD103" s="303">
        <v>2</v>
      </c>
      <c r="AE103" s="303">
        <v>3</v>
      </c>
      <c r="AF103" s="21">
        <v>3500</v>
      </c>
      <c r="AG103" s="303">
        <v>4</v>
      </c>
      <c r="AH103" s="304">
        <v>1</v>
      </c>
      <c r="AI103" s="304">
        <v>3</v>
      </c>
      <c r="AJ103" s="21">
        <f t="shared" si="1"/>
        <v>39500</v>
      </c>
    </row>
    <row r="104" spans="2:36" x14ac:dyDescent="0.25">
      <c r="B104" s="108" t="s">
        <v>485</v>
      </c>
      <c r="C104" s="109" t="s">
        <v>489</v>
      </c>
      <c r="D104" s="21">
        <v>1500</v>
      </c>
      <c r="E104" s="270">
        <v>2</v>
      </c>
      <c r="F104" s="270"/>
      <c r="G104" s="270">
        <v>2</v>
      </c>
      <c r="H104" s="21">
        <v>200</v>
      </c>
      <c r="I104" s="270">
        <v>1</v>
      </c>
      <c r="J104" s="270"/>
      <c r="K104" s="270">
        <v>1</v>
      </c>
      <c r="L104" s="21">
        <v>1300</v>
      </c>
      <c r="M104" s="270">
        <v>1</v>
      </c>
      <c r="N104" s="270"/>
      <c r="O104" s="270">
        <v>1</v>
      </c>
      <c r="P104" s="21">
        <v>600</v>
      </c>
      <c r="Q104" s="270">
        <v>1</v>
      </c>
      <c r="R104" s="270"/>
      <c r="S104" s="270">
        <v>1</v>
      </c>
      <c r="T104" s="21">
        <v>200</v>
      </c>
      <c r="U104" s="270">
        <v>0</v>
      </c>
      <c r="V104" s="270" t="s">
        <v>395</v>
      </c>
      <c r="W104" s="270" t="s">
        <v>395</v>
      </c>
      <c r="X104" s="21">
        <v>100</v>
      </c>
      <c r="Y104" s="270">
        <v>0</v>
      </c>
      <c r="Z104" s="270">
        <v>0</v>
      </c>
      <c r="AA104" s="270">
        <v>0</v>
      </c>
      <c r="AB104" s="21">
        <v>0</v>
      </c>
      <c r="AC104" s="303">
        <v>0</v>
      </c>
      <c r="AD104" s="303">
        <v>0</v>
      </c>
      <c r="AE104" s="303">
        <v>0</v>
      </c>
      <c r="AF104" s="21">
        <v>0</v>
      </c>
      <c r="AG104" s="303">
        <v>0</v>
      </c>
      <c r="AH104" s="304" t="s">
        <v>583</v>
      </c>
      <c r="AI104" s="304" t="s">
        <v>583</v>
      </c>
      <c r="AJ104" s="21">
        <f t="shared" si="1"/>
        <v>3900</v>
      </c>
    </row>
    <row r="105" spans="2:36" x14ac:dyDescent="0.25">
      <c r="B105" s="108" t="s">
        <v>485</v>
      </c>
      <c r="C105" s="109" t="s">
        <v>490</v>
      </c>
      <c r="D105" s="21">
        <v>2000</v>
      </c>
      <c r="E105" s="270">
        <v>5</v>
      </c>
      <c r="F105" s="270">
        <v>2</v>
      </c>
      <c r="G105" s="270">
        <v>3</v>
      </c>
      <c r="H105" s="21">
        <v>500</v>
      </c>
      <c r="I105" s="270">
        <v>5</v>
      </c>
      <c r="J105" s="270">
        <v>2</v>
      </c>
      <c r="K105" s="270">
        <v>3</v>
      </c>
      <c r="L105" s="21">
        <v>8900</v>
      </c>
      <c r="M105" s="270">
        <v>5</v>
      </c>
      <c r="N105" s="270">
        <v>2</v>
      </c>
      <c r="O105" s="270">
        <v>3</v>
      </c>
      <c r="P105" s="21">
        <v>3000</v>
      </c>
      <c r="Q105" s="270">
        <v>5</v>
      </c>
      <c r="R105" s="270">
        <v>2</v>
      </c>
      <c r="S105" s="270">
        <v>3</v>
      </c>
      <c r="T105" s="21">
        <v>3000</v>
      </c>
      <c r="U105" s="270">
        <v>5</v>
      </c>
      <c r="V105" s="270">
        <v>2</v>
      </c>
      <c r="W105" s="270">
        <v>3</v>
      </c>
      <c r="X105" s="21">
        <v>1700</v>
      </c>
      <c r="Y105" s="270">
        <v>3</v>
      </c>
      <c r="Z105" s="270">
        <v>1</v>
      </c>
      <c r="AA105" s="270">
        <v>2</v>
      </c>
      <c r="AB105" s="21">
        <v>2000</v>
      </c>
      <c r="AC105" s="303">
        <v>3</v>
      </c>
      <c r="AD105" s="303">
        <v>1</v>
      </c>
      <c r="AE105" s="303">
        <v>2</v>
      </c>
      <c r="AF105" s="21">
        <v>1500</v>
      </c>
      <c r="AG105" s="303">
        <v>2</v>
      </c>
      <c r="AH105" s="304">
        <v>1</v>
      </c>
      <c r="AI105" s="304">
        <v>1</v>
      </c>
      <c r="AJ105" s="21">
        <f t="shared" si="1"/>
        <v>22600</v>
      </c>
    </row>
    <row r="106" spans="2:36" x14ac:dyDescent="0.25">
      <c r="B106" s="108" t="s">
        <v>485</v>
      </c>
      <c r="C106" s="109" t="s">
        <v>491</v>
      </c>
      <c r="D106" s="21">
        <v>1200</v>
      </c>
      <c r="E106" s="270">
        <v>3</v>
      </c>
      <c r="F106" s="270">
        <v>2</v>
      </c>
      <c r="G106" s="270">
        <v>1</v>
      </c>
      <c r="H106" s="21">
        <v>300</v>
      </c>
      <c r="I106" s="270">
        <v>3</v>
      </c>
      <c r="J106" s="270">
        <v>2</v>
      </c>
      <c r="K106" s="270">
        <v>1</v>
      </c>
      <c r="L106" s="21">
        <v>3600</v>
      </c>
      <c r="M106" s="270">
        <v>3</v>
      </c>
      <c r="N106" s="270">
        <v>2</v>
      </c>
      <c r="O106" s="270">
        <v>1</v>
      </c>
      <c r="P106" s="21">
        <v>1800</v>
      </c>
      <c r="Q106" s="270">
        <v>3</v>
      </c>
      <c r="R106" s="270">
        <v>2</v>
      </c>
      <c r="S106" s="270">
        <v>1</v>
      </c>
      <c r="T106" s="21">
        <v>2400</v>
      </c>
      <c r="U106" s="270">
        <v>3</v>
      </c>
      <c r="V106" s="270">
        <v>2</v>
      </c>
      <c r="W106" s="270">
        <v>1</v>
      </c>
      <c r="X106" s="21">
        <v>2500</v>
      </c>
      <c r="Y106" s="270">
        <v>3</v>
      </c>
      <c r="Z106" s="270">
        <v>2</v>
      </c>
      <c r="AA106" s="270">
        <v>1</v>
      </c>
      <c r="AB106" s="21">
        <v>1600</v>
      </c>
      <c r="AC106" s="303">
        <v>1</v>
      </c>
      <c r="AD106" s="303">
        <v>0</v>
      </c>
      <c r="AE106" s="303">
        <v>1</v>
      </c>
      <c r="AF106" s="21">
        <v>300</v>
      </c>
      <c r="AG106" s="303">
        <v>0</v>
      </c>
      <c r="AH106" s="304" t="s">
        <v>583</v>
      </c>
      <c r="AI106" s="304" t="s">
        <v>583</v>
      </c>
      <c r="AJ106" s="21">
        <f t="shared" si="1"/>
        <v>13700</v>
      </c>
    </row>
    <row r="107" spans="2:36" x14ac:dyDescent="0.25">
      <c r="B107" s="108" t="s">
        <v>485</v>
      </c>
      <c r="C107" s="109" t="s">
        <v>492</v>
      </c>
      <c r="D107" s="21">
        <v>1700</v>
      </c>
      <c r="E107" s="270">
        <v>3</v>
      </c>
      <c r="F107" s="270">
        <v>1</v>
      </c>
      <c r="G107" s="270">
        <v>2</v>
      </c>
      <c r="H107" s="21">
        <v>300</v>
      </c>
      <c r="I107" s="270">
        <v>3</v>
      </c>
      <c r="J107" s="270">
        <v>1</v>
      </c>
      <c r="K107" s="270">
        <v>2</v>
      </c>
      <c r="L107" s="21">
        <v>5100</v>
      </c>
      <c r="M107" s="270">
        <v>3</v>
      </c>
      <c r="N107" s="270">
        <v>1</v>
      </c>
      <c r="O107" s="270">
        <v>2</v>
      </c>
      <c r="P107" s="21">
        <v>1800</v>
      </c>
      <c r="Q107" s="270">
        <v>3</v>
      </c>
      <c r="R107" s="270">
        <v>1</v>
      </c>
      <c r="S107" s="270">
        <v>2</v>
      </c>
      <c r="T107" s="21">
        <v>1800</v>
      </c>
      <c r="U107" s="270">
        <v>3</v>
      </c>
      <c r="V107" s="270">
        <v>1</v>
      </c>
      <c r="W107" s="270">
        <v>2</v>
      </c>
      <c r="X107" s="21">
        <v>1800</v>
      </c>
      <c r="Y107" s="270">
        <v>3</v>
      </c>
      <c r="Z107" s="270">
        <v>1</v>
      </c>
      <c r="AA107" s="270">
        <v>2</v>
      </c>
      <c r="AB107" s="21">
        <v>2000</v>
      </c>
      <c r="AC107" s="303">
        <v>2</v>
      </c>
      <c r="AD107" s="303">
        <v>1</v>
      </c>
      <c r="AE107" s="303">
        <v>1</v>
      </c>
      <c r="AF107" s="21">
        <v>1500</v>
      </c>
      <c r="AG107" s="303">
        <v>2</v>
      </c>
      <c r="AH107" s="304">
        <v>1</v>
      </c>
      <c r="AI107" s="304">
        <v>1</v>
      </c>
      <c r="AJ107" s="21">
        <f t="shared" si="1"/>
        <v>16000</v>
      </c>
    </row>
    <row r="108" spans="2:36" x14ac:dyDescent="0.25">
      <c r="B108" s="108" t="s">
        <v>485</v>
      </c>
      <c r="C108" s="109" t="s">
        <v>493</v>
      </c>
      <c r="D108" s="21">
        <v>600</v>
      </c>
      <c r="E108" s="270">
        <v>3</v>
      </c>
      <c r="F108" s="270">
        <v>2</v>
      </c>
      <c r="G108" s="270">
        <v>1</v>
      </c>
      <c r="H108" s="21">
        <v>500</v>
      </c>
      <c r="I108" s="270">
        <v>2</v>
      </c>
      <c r="J108" s="270">
        <v>2</v>
      </c>
      <c r="K108" s="270"/>
      <c r="L108" s="21">
        <v>2700</v>
      </c>
      <c r="M108" s="270">
        <v>1</v>
      </c>
      <c r="N108" s="270">
        <v>1</v>
      </c>
      <c r="O108" s="270"/>
      <c r="P108" s="21">
        <v>600</v>
      </c>
      <c r="Q108" s="270">
        <v>1</v>
      </c>
      <c r="R108" s="270">
        <v>1</v>
      </c>
      <c r="S108" s="270"/>
      <c r="T108" s="21">
        <v>600</v>
      </c>
      <c r="U108" s="270">
        <v>1</v>
      </c>
      <c r="V108" s="270">
        <v>1</v>
      </c>
      <c r="W108" s="270"/>
      <c r="X108" s="21">
        <v>800</v>
      </c>
      <c r="Y108" s="270">
        <v>0</v>
      </c>
      <c r="Z108" s="270">
        <v>0</v>
      </c>
      <c r="AA108" s="270">
        <v>0</v>
      </c>
      <c r="AB108" s="21">
        <v>0</v>
      </c>
      <c r="AC108" s="303">
        <v>0</v>
      </c>
      <c r="AD108" s="303">
        <v>0</v>
      </c>
      <c r="AE108" s="303">
        <v>0</v>
      </c>
      <c r="AF108" s="21">
        <v>0</v>
      </c>
      <c r="AG108" s="303">
        <v>0</v>
      </c>
      <c r="AH108" s="304" t="s">
        <v>583</v>
      </c>
      <c r="AI108" s="304" t="s">
        <v>583</v>
      </c>
      <c r="AJ108" s="21">
        <f t="shared" si="1"/>
        <v>5800</v>
      </c>
    </row>
    <row r="109" spans="2:36" x14ac:dyDescent="0.25">
      <c r="B109" s="108" t="s">
        <v>485</v>
      </c>
      <c r="C109" s="109" t="s">
        <v>494</v>
      </c>
      <c r="D109" s="21">
        <v>2700</v>
      </c>
      <c r="E109" s="270">
        <v>5</v>
      </c>
      <c r="F109" s="270">
        <v>3</v>
      </c>
      <c r="G109" s="270">
        <v>2</v>
      </c>
      <c r="H109" s="21">
        <v>500</v>
      </c>
      <c r="I109" s="270">
        <v>5</v>
      </c>
      <c r="J109" s="270">
        <v>3</v>
      </c>
      <c r="K109" s="270">
        <v>2</v>
      </c>
      <c r="L109" s="21">
        <v>5700</v>
      </c>
      <c r="M109" s="270">
        <v>4</v>
      </c>
      <c r="N109" s="270">
        <v>3</v>
      </c>
      <c r="O109" s="270">
        <v>1</v>
      </c>
      <c r="P109" s="21">
        <v>2400</v>
      </c>
      <c r="Q109" s="270">
        <v>4</v>
      </c>
      <c r="R109" s="270">
        <v>3</v>
      </c>
      <c r="S109" s="270">
        <v>1</v>
      </c>
      <c r="T109" s="21">
        <v>3200</v>
      </c>
      <c r="U109" s="270">
        <v>4</v>
      </c>
      <c r="V109" s="270">
        <v>3</v>
      </c>
      <c r="W109" s="270">
        <v>1</v>
      </c>
      <c r="X109" s="21">
        <v>2400</v>
      </c>
      <c r="Y109" s="270">
        <v>3</v>
      </c>
      <c r="Z109" s="270">
        <v>2</v>
      </c>
      <c r="AA109" s="270">
        <v>1</v>
      </c>
      <c r="AB109" s="21">
        <v>2300</v>
      </c>
      <c r="AC109" s="303">
        <v>3</v>
      </c>
      <c r="AD109" s="303">
        <v>2</v>
      </c>
      <c r="AE109" s="303">
        <v>1</v>
      </c>
      <c r="AF109" s="21">
        <v>2400</v>
      </c>
      <c r="AG109" s="303">
        <v>3</v>
      </c>
      <c r="AH109" s="304">
        <v>2</v>
      </c>
      <c r="AI109" s="304">
        <v>1</v>
      </c>
      <c r="AJ109" s="21">
        <f t="shared" si="1"/>
        <v>21600</v>
      </c>
    </row>
    <row r="110" spans="2:36" x14ac:dyDescent="0.25">
      <c r="B110" s="108" t="s">
        <v>485</v>
      </c>
      <c r="C110" s="109" t="s">
        <v>495</v>
      </c>
      <c r="D110" s="21">
        <v>600</v>
      </c>
      <c r="E110" s="270">
        <v>2</v>
      </c>
      <c r="F110" s="270">
        <v>2</v>
      </c>
      <c r="G110" s="270"/>
      <c r="H110" s="21">
        <v>0</v>
      </c>
      <c r="I110" s="270"/>
      <c r="J110" s="270"/>
      <c r="K110" s="270"/>
      <c r="L110" s="21">
        <v>0</v>
      </c>
      <c r="M110" s="270"/>
      <c r="N110" s="270"/>
      <c r="O110" s="270"/>
      <c r="P110" s="21">
        <v>0</v>
      </c>
      <c r="Q110" s="270"/>
      <c r="R110" s="270"/>
      <c r="S110" s="270"/>
      <c r="T110" s="21">
        <v>0</v>
      </c>
      <c r="U110" s="270"/>
      <c r="V110" s="270"/>
      <c r="W110" s="270"/>
      <c r="X110" s="21">
        <v>0</v>
      </c>
      <c r="Y110" s="270">
        <v>0</v>
      </c>
      <c r="Z110" s="270">
        <v>0</v>
      </c>
      <c r="AA110" s="270">
        <v>0</v>
      </c>
      <c r="AB110" s="21">
        <v>0</v>
      </c>
      <c r="AC110" s="303">
        <v>0</v>
      </c>
      <c r="AD110" s="303">
        <v>0</v>
      </c>
      <c r="AE110" s="303">
        <v>0</v>
      </c>
      <c r="AF110" s="21">
        <v>0</v>
      </c>
      <c r="AG110" s="303">
        <v>0</v>
      </c>
      <c r="AH110" s="304" t="s">
        <v>583</v>
      </c>
      <c r="AI110" s="304" t="s">
        <v>583</v>
      </c>
      <c r="AJ110" s="21">
        <f t="shared" si="1"/>
        <v>600</v>
      </c>
    </row>
    <row r="111" spans="2:36" x14ac:dyDescent="0.25">
      <c r="B111" s="108" t="s">
        <v>485</v>
      </c>
      <c r="C111" s="109" t="s">
        <v>485</v>
      </c>
      <c r="D111" s="21">
        <v>4500</v>
      </c>
      <c r="E111" s="270">
        <v>12</v>
      </c>
      <c r="F111" s="270">
        <v>10</v>
      </c>
      <c r="G111" s="270">
        <v>2</v>
      </c>
      <c r="H111" s="21">
        <v>1800</v>
      </c>
      <c r="I111" s="270">
        <v>14</v>
      </c>
      <c r="J111" s="270">
        <v>11</v>
      </c>
      <c r="K111" s="270">
        <v>3</v>
      </c>
      <c r="L111" s="21">
        <v>30600</v>
      </c>
      <c r="M111" s="270">
        <v>14</v>
      </c>
      <c r="N111" s="270">
        <v>11</v>
      </c>
      <c r="O111" s="270">
        <v>3</v>
      </c>
      <c r="P111" s="21">
        <v>5400</v>
      </c>
      <c r="Q111" s="270">
        <v>9</v>
      </c>
      <c r="R111" s="270">
        <v>6</v>
      </c>
      <c r="S111" s="270">
        <v>3</v>
      </c>
      <c r="T111" s="21">
        <v>10000</v>
      </c>
      <c r="U111" s="270">
        <v>10</v>
      </c>
      <c r="V111" s="270">
        <v>8</v>
      </c>
      <c r="W111" s="270">
        <v>2</v>
      </c>
      <c r="X111" s="21">
        <v>6900</v>
      </c>
      <c r="Y111" s="270">
        <v>11</v>
      </c>
      <c r="Z111" s="270">
        <v>8</v>
      </c>
      <c r="AA111" s="270">
        <v>3</v>
      </c>
      <c r="AB111" s="21">
        <v>6600</v>
      </c>
      <c r="AC111" s="303">
        <v>8</v>
      </c>
      <c r="AD111" s="303">
        <v>6</v>
      </c>
      <c r="AE111" s="303">
        <v>2</v>
      </c>
      <c r="AF111" s="21">
        <v>5800</v>
      </c>
      <c r="AG111" s="303">
        <v>6</v>
      </c>
      <c r="AH111" s="304">
        <v>3</v>
      </c>
      <c r="AI111" s="304">
        <v>3</v>
      </c>
      <c r="AJ111" s="21">
        <f t="shared" si="1"/>
        <v>71600</v>
      </c>
    </row>
    <row r="112" spans="2:36" x14ac:dyDescent="0.25">
      <c r="B112" s="108" t="s">
        <v>485</v>
      </c>
      <c r="C112" s="109" t="s">
        <v>496</v>
      </c>
      <c r="D112" s="21">
        <v>500</v>
      </c>
      <c r="E112" s="270">
        <v>1</v>
      </c>
      <c r="F112" s="270">
        <v>1</v>
      </c>
      <c r="G112" s="270"/>
      <c r="H112" s="21">
        <v>100</v>
      </c>
      <c r="I112" s="270">
        <v>1</v>
      </c>
      <c r="J112" s="270">
        <v>1</v>
      </c>
      <c r="K112" s="270"/>
      <c r="L112" s="21">
        <v>1300</v>
      </c>
      <c r="M112" s="270">
        <v>1</v>
      </c>
      <c r="N112" s="270">
        <v>1</v>
      </c>
      <c r="O112" s="270"/>
      <c r="P112" s="21">
        <v>600</v>
      </c>
      <c r="Q112" s="270">
        <v>1</v>
      </c>
      <c r="R112" s="270">
        <v>1</v>
      </c>
      <c r="S112" s="270"/>
      <c r="T112" s="21">
        <v>600</v>
      </c>
      <c r="U112" s="270">
        <v>1</v>
      </c>
      <c r="V112" s="270">
        <v>1</v>
      </c>
      <c r="W112" s="270"/>
      <c r="X112" s="21">
        <v>300</v>
      </c>
      <c r="Y112" s="270">
        <v>1</v>
      </c>
      <c r="Z112" s="270">
        <v>1</v>
      </c>
      <c r="AA112" s="270">
        <v>0</v>
      </c>
      <c r="AB112" s="21">
        <v>900</v>
      </c>
      <c r="AC112" s="303">
        <v>1</v>
      </c>
      <c r="AD112" s="303">
        <v>1</v>
      </c>
      <c r="AE112" s="303">
        <v>0</v>
      </c>
      <c r="AF112" s="21">
        <v>600</v>
      </c>
      <c r="AG112" s="303">
        <v>1</v>
      </c>
      <c r="AH112" s="304">
        <v>1</v>
      </c>
      <c r="AI112" s="304">
        <v>0</v>
      </c>
      <c r="AJ112" s="21">
        <f t="shared" si="1"/>
        <v>4900</v>
      </c>
    </row>
    <row r="113" spans="2:36" x14ac:dyDescent="0.25">
      <c r="B113" s="108" t="s">
        <v>497</v>
      </c>
      <c r="C113" s="109" t="s">
        <v>498</v>
      </c>
      <c r="D113" s="21">
        <v>11300</v>
      </c>
      <c r="E113" s="270">
        <v>25</v>
      </c>
      <c r="F113" s="270">
        <v>14</v>
      </c>
      <c r="G113" s="270">
        <v>11</v>
      </c>
      <c r="H113" s="21">
        <v>2900</v>
      </c>
      <c r="I113" s="270">
        <v>25</v>
      </c>
      <c r="J113" s="270">
        <v>14</v>
      </c>
      <c r="K113" s="270">
        <v>11</v>
      </c>
      <c r="L113" s="21">
        <v>35800</v>
      </c>
      <c r="M113" s="270">
        <v>26</v>
      </c>
      <c r="N113" s="270">
        <v>14</v>
      </c>
      <c r="O113" s="270">
        <v>12</v>
      </c>
      <c r="P113" s="21">
        <v>15000</v>
      </c>
      <c r="Q113" s="270">
        <v>25</v>
      </c>
      <c r="R113" s="270">
        <v>13</v>
      </c>
      <c r="S113" s="270">
        <v>12</v>
      </c>
      <c r="T113" s="21">
        <v>5200</v>
      </c>
      <c r="U113" s="270">
        <v>2</v>
      </c>
      <c r="V113" s="270"/>
      <c r="W113" s="270">
        <v>2</v>
      </c>
      <c r="X113" s="21">
        <v>12300</v>
      </c>
      <c r="Y113" s="270">
        <v>17</v>
      </c>
      <c r="Z113" s="270">
        <v>8</v>
      </c>
      <c r="AA113" s="270">
        <v>9</v>
      </c>
      <c r="AB113" s="21">
        <v>11800</v>
      </c>
      <c r="AC113" s="303">
        <v>18</v>
      </c>
      <c r="AD113" s="303">
        <v>8</v>
      </c>
      <c r="AE113" s="303">
        <v>10</v>
      </c>
      <c r="AF113" s="21">
        <v>9500</v>
      </c>
      <c r="AG113" s="303">
        <v>15</v>
      </c>
      <c r="AH113" s="304">
        <v>7</v>
      </c>
      <c r="AI113" s="304">
        <v>8</v>
      </c>
      <c r="AJ113" s="21">
        <f t="shared" si="1"/>
        <v>103800</v>
      </c>
    </row>
    <row r="114" spans="2:36" x14ac:dyDescent="0.25">
      <c r="B114" s="108" t="s">
        <v>497</v>
      </c>
      <c r="C114" s="109" t="s">
        <v>499</v>
      </c>
      <c r="D114" s="21">
        <v>6600</v>
      </c>
      <c r="E114" s="270">
        <v>15</v>
      </c>
      <c r="F114" s="270">
        <v>7</v>
      </c>
      <c r="G114" s="270">
        <v>8</v>
      </c>
      <c r="H114" s="21">
        <v>1800</v>
      </c>
      <c r="I114" s="270">
        <v>15</v>
      </c>
      <c r="J114" s="270">
        <v>7</v>
      </c>
      <c r="K114" s="270">
        <v>8</v>
      </c>
      <c r="L114" s="21">
        <v>24700</v>
      </c>
      <c r="M114" s="270">
        <v>17</v>
      </c>
      <c r="N114" s="270">
        <v>8</v>
      </c>
      <c r="O114" s="270">
        <v>9</v>
      </c>
      <c r="P114" s="21">
        <v>6600</v>
      </c>
      <c r="Q114" s="270">
        <v>11</v>
      </c>
      <c r="R114" s="270">
        <v>3</v>
      </c>
      <c r="S114" s="270">
        <v>8</v>
      </c>
      <c r="T114" s="21">
        <v>9800</v>
      </c>
      <c r="U114" s="270">
        <v>10</v>
      </c>
      <c r="V114" s="270">
        <v>5</v>
      </c>
      <c r="W114" s="270">
        <v>5</v>
      </c>
      <c r="X114" s="21">
        <v>10300</v>
      </c>
      <c r="Y114" s="270">
        <v>10</v>
      </c>
      <c r="Z114" s="270">
        <v>4</v>
      </c>
      <c r="AA114" s="270">
        <v>6</v>
      </c>
      <c r="AB114" s="21">
        <v>8500</v>
      </c>
      <c r="AC114" s="303">
        <v>12</v>
      </c>
      <c r="AD114" s="303">
        <v>5</v>
      </c>
      <c r="AE114" s="303">
        <v>7</v>
      </c>
      <c r="AF114" s="21">
        <v>5400</v>
      </c>
      <c r="AG114" s="303">
        <v>10</v>
      </c>
      <c r="AH114" s="304">
        <v>5</v>
      </c>
      <c r="AI114" s="304">
        <v>5</v>
      </c>
      <c r="AJ114" s="21">
        <f t="shared" si="1"/>
        <v>73700</v>
      </c>
    </row>
    <row r="115" spans="2:36" x14ac:dyDescent="0.25">
      <c r="B115" s="108" t="s">
        <v>497</v>
      </c>
      <c r="C115" s="109" t="s">
        <v>500</v>
      </c>
      <c r="D115" s="21">
        <v>1300</v>
      </c>
      <c r="E115" s="270">
        <v>3</v>
      </c>
      <c r="F115" s="270">
        <v>2</v>
      </c>
      <c r="G115" s="270">
        <v>1</v>
      </c>
      <c r="H115" s="21">
        <v>300</v>
      </c>
      <c r="I115" s="270">
        <v>3</v>
      </c>
      <c r="J115" s="270">
        <v>2</v>
      </c>
      <c r="K115" s="270">
        <v>1</v>
      </c>
      <c r="L115" s="21">
        <v>5300</v>
      </c>
      <c r="M115" s="270">
        <v>3</v>
      </c>
      <c r="N115" s="270">
        <v>2</v>
      </c>
      <c r="O115" s="270">
        <v>1</v>
      </c>
      <c r="P115" s="21">
        <v>1200</v>
      </c>
      <c r="Q115" s="270">
        <v>2</v>
      </c>
      <c r="R115" s="270">
        <v>1</v>
      </c>
      <c r="S115" s="270">
        <v>1</v>
      </c>
      <c r="T115" s="21">
        <v>1000</v>
      </c>
      <c r="U115" s="270">
        <v>1</v>
      </c>
      <c r="V115" s="270">
        <v>1</v>
      </c>
      <c r="W115" s="270"/>
      <c r="X115" s="21">
        <v>900</v>
      </c>
      <c r="Y115" s="270">
        <v>2</v>
      </c>
      <c r="Z115" s="270">
        <v>1</v>
      </c>
      <c r="AA115" s="270">
        <v>1</v>
      </c>
      <c r="AB115" s="21">
        <v>600</v>
      </c>
      <c r="AC115" s="303">
        <v>1</v>
      </c>
      <c r="AD115" s="303">
        <v>1</v>
      </c>
      <c r="AE115" s="303">
        <v>0</v>
      </c>
      <c r="AF115" s="21">
        <v>600</v>
      </c>
      <c r="AG115" s="303">
        <v>2</v>
      </c>
      <c r="AH115" s="304">
        <v>1</v>
      </c>
      <c r="AI115" s="304">
        <v>1</v>
      </c>
      <c r="AJ115" s="21">
        <f t="shared" si="1"/>
        <v>11200</v>
      </c>
    </row>
    <row r="116" spans="2:36" x14ac:dyDescent="0.25">
      <c r="B116" s="108" t="s">
        <v>497</v>
      </c>
      <c r="C116" s="109" t="s">
        <v>501</v>
      </c>
      <c r="D116" s="21">
        <v>2600</v>
      </c>
      <c r="E116" s="270">
        <v>6</v>
      </c>
      <c r="F116" s="270">
        <v>2</v>
      </c>
      <c r="G116" s="270">
        <v>4</v>
      </c>
      <c r="H116" s="21">
        <v>700</v>
      </c>
      <c r="I116" s="270">
        <v>6</v>
      </c>
      <c r="J116" s="270">
        <v>2</v>
      </c>
      <c r="K116" s="270">
        <v>4</v>
      </c>
      <c r="L116" s="21">
        <v>8700</v>
      </c>
      <c r="M116" s="270">
        <v>5</v>
      </c>
      <c r="N116" s="270">
        <v>2</v>
      </c>
      <c r="O116" s="270">
        <v>3</v>
      </c>
      <c r="P116" s="21">
        <v>3000</v>
      </c>
      <c r="Q116" s="270">
        <v>5</v>
      </c>
      <c r="R116" s="270">
        <v>2</v>
      </c>
      <c r="S116" s="270">
        <v>3</v>
      </c>
      <c r="T116" s="21">
        <v>1600</v>
      </c>
      <c r="U116" s="270">
        <v>2</v>
      </c>
      <c r="V116" s="270"/>
      <c r="W116" s="270">
        <v>2</v>
      </c>
      <c r="X116" s="21">
        <v>1600</v>
      </c>
      <c r="Y116" s="270">
        <v>2</v>
      </c>
      <c r="Z116" s="270">
        <v>1</v>
      </c>
      <c r="AA116" s="270">
        <v>1</v>
      </c>
      <c r="AB116" s="21">
        <v>2300</v>
      </c>
      <c r="AC116" s="303">
        <v>3</v>
      </c>
      <c r="AD116" s="303">
        <v>1</v>
      </c>
      <c r="AE116" s="303">
        <v>2</v>
      </c>
      <c r="AF116" s="21">
        <v>1500</v>
      </c>
      <c r="AG116" s="303">
        <v>2</v>
      </c>
      <c r="AH116" s="304">
        <v>1</v>
      </c>
      <c r="AI116" s="304">
        <v>1</v>
      </c>
      <c r="AJ116" s="21">
        <f t="shared" si="1"/>
        <v>22000</v>
      </c>
    </row>
    <row r="117" spans="2:36" x14ac:dyDescent="0.25">
      <c r="B117" s="108" t="s">
        <v>497</v>
      </c>
      <c r="C117" s="109" t="s">
        <v>502</v>
      </c>
      <c r="D117" s="21">
        <v>12900</v>
      </c>
      <c r="E117" s="270">
        <v>33</v>
      </c>
      <c r="F117" s="270">
        <v>19</v>
      </c>
      <c r="G117" s="270">
        <v>14</v>
      </c>
      <c r="H117" s="21">
        <v>3300</v>
      </c>
      <c r="I117" s="270">
        <v>33</v>
      </c>
      <c r="J117" s="270">
        <v>19</v>
      </c>
      <c r="K117" s="270">
        <v>14</v>
      </c>
      <c r="L117" s="21">
        <v>45900</v>
      </c>
      <c r="M117" s="270">
        <v>32</v>
      </c>
      <c r="N117" s="270">
        <v>20</v>
      </c>
      <c r="O117" s="270">
        <v>12</v>
      </c>
      <c r="P117" s="21">
        <v>13200</v>
      </c>
      <c r="Q117" s="270">
        <v>22</v>
      </c>
      <c r="R117" s="270">
        <v>14</v>
      </c>
      <c r="S117" s="270">
        <v>8</v>
      </c>
      <c r="T117" s="21">
        <v>23200</v>
      </c>
      <c r="U117" s="270">
        <v>28</v>
      </c>
      <c r="V117" s="270">
        <v>17</v>
      </c>
      <c r="W117" s="270">
        <v>11</v>
      </c>
      <c r="X117" s="21">
        <v>28200</v>
      </c>
      <c r="Y117" s="270">
        <v>24</v>
      </c>
      <c r="Z117" s="270">
        <v>14</v>
      </c>
      <c r="AA117" s="270">
        <v>10</v>
      </c>
      <c r="AB117" s="21">
        <v>17200</v>
      </c>
      <c r="AC117" s="303">
        <v>25</v>
      </c>
      <c r="AD117" s="303">
        <v>17</v>
      </c>
      <c r="AE117" s="303">
        <v>8</v>
      </c>
      <c r="AF117" s="21">
        <v>14700</v>
      </c>
      <c r="AG117" s="303">
        <v>22</v>
      </c>
      <c r="AH117" s="304">
        <v>15</v>
      </c>
      <c r="AI117" s="304">
        <v>7</v>
      </c>
      <c r="AJ117" s="21">
        <f t="shared" si="1"/>
        <v>158600</v>
      </c>
    </row>
    <row r="118" spans="2:36" x14ac:dyDescent="0.25">
      <c r="B118" s="108" t="s">
        <v>497</v>
      </c>
      <c r="C118" s="109" t="s">
        <v>503</v>
      </c>
      <c r="D118" s="21">
        <v>11700</v>
      </c>
      <c r="E118" s="270">
        <v>28</v>
      </c>
      <c r="F118" s="270">
        <v>19</v>
      </c>
      <c r="G118" s="270">
        <v>9</v>
      </c>
      <c r="H118" s="21">
        <v>3200</v>
      </c>
      <c r="I118" s="270">
        <v>28</v>
      </c>
      <c r="J118" s="270">
        <v>19</v>
      </c>
      <c r="K118" s="270">
        <v>9</v>
      </c>
      <c r="L118" s="21">
        <v>37500</v>
      </c>
      <c r="M118" s="270">
        <v>22</v>
      </c>
      <c r="N118" s="270">
        <v>15</v>
      </c>
      <c r="O118" s="270">
        <v>7</v>
      </c>
      <c r="P118" s="21">
        <v>12000</v>
      </c>
      <c r="Q118" s="270">
        <v>20</v>
      </c>
      <c r="R118" s="270">
        <v>13</v>
      </c>
      <c r="S118" s="270">
        <v>7</v>
      </c>
      <c r="T118" s="21">
        <v>12400</v>
      </c>
      <c r="U118" s="270">
        <v>19</v>
      </c>
      <c r="V118" s="270">
        <v>12</v>
      </c>
      <c r="W118" s="270">
        <v>7</v>
      </c>
      <c r="X118" s="21">
        <v>22000</v>
      </c>
      <c r="Y118" s="270">
        <v>17</v>
      </c>
      <c r="Z118" s="270">
        <v>11</v>
      </c>
      <c r="AA118" s="270">
        <v>6</v>
      </c>
      <c r="AB118" s="21">
        <v>11800</v>
      </c>
      <c r="AC118" s="303">
        <v>17</v>
      </c>
      <c r="AD118" s="303">
        <v>10</v>
      </c>
      <c r="AE118" s="303">
        <v>7</v>
      </c>
      <c r="AF118" s="21">
        <v>9500</v>
      </c>
      <c r="AG118" s="303">
        <v>15</v>
      </c>
      <c r="AH118" s="304">
        <v>8</v>
      </c>
      <c r="AI118" s="304">
        <v>7</v>
      </c>
      <c r="AJ118" s="21">
        <f t="shared" si="1"/>
        <v>120100</v>
      </c>
    </row>
    <row r="119" spans="2:36" x14ac:dyDescent="0.25">
      <c r="B119" s="108" t="s">
        <v>497</v>
      </c>
      <c r="C119" s="109" t="s">
        <v>504</v>
      </c>
      <c r="D119" s="21">
        <v>10000</v>
      </c>
      <c r="E119" s="270">
        <v>21</v>
      </c>
      <c r="F119" s="270">
        <v>12</v>
      </c>
      <c r="G119" s="270">
        <v>9</v>
      </c>
      <c r="H119" s="21">
        <v>2500</v>
      </c>
      <c r="I119" s="270">
        <v>22</v>
      </c>
      <c r="J119" s="270">
        <v>12</v>
      </c>
      <c r="K119" s="270">
        <v>10</v>
      </c>
      <c r="L119" s="21">
        <v>33500</v>
      </c>
      <c r="M119" s="270">
        <v>22</v>
      </c>
      <c r="N119" s="270">
        <v>12</v>
      </c>
      <c r="O119" s="270">
        <v>10</v>
      </c>
      <c r="P119" s="21">
        <v>7800</v>
      </c>
      <c r="Q119" s="270">
        <v>13</v>
      </c>
      <c r="R119" s="270">
        <v>7</v>
      </c>
      <c r="S119" s="270">
        <v>6</v>
      </c>
      <c r="T119" s="21">
        <v>16200</v>
      </c>
      <c r="U119" s="270">
        <v>18</v>
      </c>
      <c r="V119" s="270">
        <v>11</v>
      </c>
      <c r="W119" s="270">
        <v>7</v>
      </c>
      <c r="X119" s="21">
        <v>10100</v>
      </c>
      <c r="Y119" s="270">
        <v>11</v>
      </c>
      <c r="Z119" s="270">
        <v>7</v>
      </c>
      <c r="AA119" s="270">
        <v>4</v>
      </c>
      <c r="AB119" s="21">
        <v>9600</v>
      </c>
      <c r="AC119" s="303">
        <v>14</v>
      </c>
      <c r="AD119" s="303">
        <v>7</v>
      </c>
      <c r="AE119" s="303">
        <v>7</v>
      </c>
      <c r="AF119" s="21">
        <v>8600</v>
      </c>
      <c r="AG119" s="303">
        <v>11</v>
      </c>
      <c r="AH119" s="304">
        <v>6</v>
      </c>
      <c r="AI119" s="304">
        <v>5</v>
      </c>
      <c r="AJ119" s="21">
        <f t="shared" si="1"/>
        <v>98300</v>
      </c>
    </row>
    <row r="120" spans="2:36" x14ac:dyDescent="0.25">
      <c r="B120" s="108" t="s">
        <v>497</v>
      </c>
      <c r="C120" s="109" t="s">
        <v>505</v>
      </c>
      <c r="D120" s="21">
        <v>5900</v>
      </c>
      <c r="E120" s="270">
        <v>14</v>
      </c>
      <c r="F120" s="270">
        <v>7</v>
      </c>
      <c r="G120" s="270">
        <v>7</v>
      </c>
      <c r="H120" s="21">
        <v>1800</v>
      </c>
      <c r="I120" s="270">
        <v>14</v>
      </c>
      <c r="J120" s="270">
        <v>7</v>
      </c>
      <c r="K120" s="270">
        <v>7</v>
      </c>
      <c r="L120" s="21">
        <v>22300</v>
      </c>
      <c r="M120" s="270">
        <v>14</v>
      </c>
      <c r="N120" s="270">
        <v>7</v>
      </c>
      <c r="O120" s="270">
        <v>7</v>
      </c>
      <c r="P120" s="21">
        <v>3000</v>
      </c>
      <c r="Q120" s="270">
        <v>5</v>
      </c>
      <c r="R120" s="270">
        <v>3</v>
      </c>
      <c r="S120" s="270">
        <v>2</v>
      </c>
      <c r="T120" s="21">
        <v>12800</v>
      </c>
      <c r="U120" s="270">
        <v>13</v>
      </c>
      <c r="V120" s="270">
        <v>6</v>
      </c>
      <c r="W120" s="270">
        <v>7</v>
      </c>
      <c r="X120" s="21">
        <v>9300</v>
      </c>
      <c r="Y120" s="270">
        <v>10</v>
      </c>
      <c r="Z120" s="270">
        <v>4</v>
      </c>
      <c r="AA120" s="270">
        <v>6</v>
      </c>
      <c r="AB120" s="21">
        <v>7000</v>
      </c>
      <c r="AC120" s="303">
        <v>11</v>
      </c>
      <c r="AD120" s="303">
        <v>5</v>
      </c>
      <c r="AE120" s="303">
        <v>6</v>
      </c>
      <c r="AF120" s="21">
        <v>5200</v>
      </c>
      <c r="AG120" s="303">
        <v>8</v>
      </c>
      <c r="AH120" s="304">
        <v>4</v>
      </c>
      <c r="AI120" s="304">
        <v>4</v>
      </c>
      <c r="AJ120" s="21">
        <f t="shared" si="1"/>
        <v>67300</v>
      </c>
    </row>
    <row r="121" spans="2:36" x14ac:dyDescent="0.25">
      <c r="B121" s="108" t="s">
        <v>497</v>
      </c>
      <c r="C121" s="109" t="s">
        <v>506</v>
      </c>
      <c r="D121" s="21">
        <v>5400</v>
      </c>
      <c r="E121" s="270">
        <v>12</v>
      </c>
      <c r="F121" s="270">
        <v>4</v>
      </c>
      <c r="G121" s="270">
        <v>8</v>
      </c>
      <c r="H121" s="21">
        <v>1200</v>
      </c>
      <c r="I121" s="270">
        <v>12</v>
      </c>
      <c r="J121" s="270">
        <v>4</v>
      </c>
      <c r="K121" s="270">
        <v>8</v>
      </c>
      <c r="L121" s="21">
        <v>19000</v>
      </c>
      <c r="M121" s="270">
        <v>14</v>
      </c>
      <c r="N121" s="270">
        <v>4</v>
      </c>
      <c r="O121" s="270">
        <v>10</v>
      </c>
      <c r="P121" s="21">
        <v>5200</v>
      </c>
      <c r="Q121" s="270">
        <v>8</v>
      </c>
      <c r="R121" s="270">
        <v>2</v>
      </c>
      <c r="S121" s="270">
        <v>6</v>
      </c>
      <c r="T121" s="21">
        <v>8200</v>
      </c>
      <c r="U121" s="270">
        <v>9</v>
      </c>
      <c r="V121" s="270">
        <v>1</v>
      </c>
      <c r="W121" s="270">
        <v>8</v>
      </c>
      <c r="X121" s="21">
        <v>8900</v>
      </c>
      <c r="Y121" s="270">
        <v>6</v>
      </c>
      <c r="Z121" s="270">
        <v>2</v>
      </c>
      <c r="AA121" s="270">
        <v>4</v>
      </c>
      <c r="AB121" s="21">
        <v>7900</v>
      </c>
      <c r="AC121" s="303">
        <v>12</v>
      </c>
      <c r="AD121" s="303">
        <v>4</v>
      </c>
      <c r="AE121" s="303">
        <v>8</v>
      </c>
      <c r="AF121" s="21">
        <v>5700</v>
      </c>
      <c r="AG121" s="303">
        <v>10</v>
      </c>
      <c r="AH121" s="304">
        <v>3</v>
      </c>
      <c r="AI121" s="304">
        <v>7</v>
      </c>
      <c r="AJ121" s="21">
        <f t="shared" si="1"/>
        <v>61500</v>
      </c>
    </row>
    <row r="122" spans="2:36" x14ac:dyDescent="0.25">
      <c r="B122" s="108" t="s">
        <v>497</v>
      </c>
      <c r="C122" s="109" t="s">
        <v>507</v>
      </c>
      <c r="D122" s="21">
        <v>4100</v>
      </c>
      <c r="E122" s="270">
        <v>10</v>
      </c>
      <c r="F122" s="270">
        <v>7</v>
      </c>
      <c r="G122" s="270">
        <v>3</v>
      </c>
      <c r="H122" s="21">
        <v>1100</v>
      </c>
      <c r="I122" s="270">
        <v>10</v>
      </c>
      <c r="J122" s="270">
        <v>7</v>
      </c>
      <c r="K122" s="270">
        <v>3</v>
      </c>
      <c r="L122" s="21">
        <v>14400</v>
      </c>
      <c r="M122" s="270">
        <v>11</v>
      </c>
      <c r="N122" s="270">
        <v>8</v>
      </c>
      <c r="O122" s="270">
        <v>3</v>
      </c>
      <c r="P122" s="21">
        <v>1800</v>
      </c>
      <c r="Q122" s="270">
        <v>3</v>
      </c>
      <c r="R122" s="270">
        <v>1</v>
      </c>
      <c r="S122" s="270">
        <v>2</v>
      </c>
      <c r="T122" s="21">
        <v>5400</v>
      </c>
      <c r="U122" s="270">
        <v>4</v>
      </c>
      <c r="V122" s="270">
        <v>3</v>
      </c>
      <c r="W122" s="270">
        <v>1</v>
      </c>
      <c r="X122" s="21">
        <v>7700</v>
      </c>
      <c r="Y122" s="270">
        <v>7</v>
      </c>
      <c r="Z122" s="270">
        <v>6</v>
      </c>
      <c r="AA122" s="270">
        <v>1</v>
      </c>
      <c r="AB122" s="21">
        <v>3700</v>
      </c>
      <c r="AC122" s="303">
        <v>7</v>
      </c>
      <c r="AD122" s="303">
        <v>5</v>
      </c>
      <c r="AE122" s="303">
        <v>2</v>
      </c>
      <c r="AF122" s="21">
        <v>2900</v>
      </c>
      <c r="AG122" s="303">
        <v>5</v>
      </c>
      <c r="AH122" s="304">
        <v>4</v>
      </c>
      <c r="AI122" s="304">
        <v>1</v>
      </c>
      <c r="AJ122" s="21">
        <f t="shared" si="1"/>
        <v>41100</v>
      </c>
    </row>
    <row r="123" spans="2:36" x14ac:dyDescent="0.25">
      <c r="B123" s="108" t="s">
        <v>497</v>
      </c>
      <c r="C123" s="109" t="s">
        <v>508</v>
      </c>
      <c r="D123" s="21">
        <v>400</v>
      </c>
      <c r="E123" s="270">
        <v>1</v>
      </c>
      <c r="F123" s="270">
        <v>1</v>
      </c>
      <c r="G123" s="270"/>
      <c r="H123" s="21">
        <v>100</v>
      </c>
      <c r="I123" s="270">
        <v>1</v>
      </c>
      <c r="J123" s="270">
        <v>1</v>
      </c>
      <c r="K123" s="270"/>
      <c r="L123" s="21">
        <v>2700</v>
      </c>
      <c r="M123" s="270">
        <v>1</v>
      </c>
      <c r="N123" s="270">
        <v>1</v>
      </c>
      <c r="O123" s="270"/>
      <c r="P123" s="21">
        <v>600</v>
      </c>
      <c r="Q123" s="270">
        <v>1</v>
      </c>
      <c r="R123" s="270">
        <v>1</v>
      </c>
      <c r="S123" s="270"/>
      <c r="T123" s="21">
        <v>0</v>
      </c>
      <c r="U123" s="270">
        <v>0</v>
      </c>
      <c r="V123" s="270" t="s">
        <v>395</v>
      </c>
      <c r="W123" s="270" t="s">
        <v>395</v>
      </c>
      <c r="X123" s="21">
        <v>0</v>
      </c>
      <c r="Y123" s="270">
        <v>0</v>
      </c>
      <c r="Z123" s="270">
        <v>0</v>
      </c>
      <c r="AA123" s="270">
        <v>0</v>
      </c>
      <c r="AB123" s="21">
        <v>0</v>
      </c>
      <c r="AC123" s="303">
        <v>0</v>
      </c>
      <c r="AD123" s="303">
        <v>0</v>
      </c>
      <c r="AE123" s="303">
        <v>0</v>
      </c>
      <c r="AF123" s="21">
        <v>0</v>
      </c>
      <c r="AG123" s="303">
        <v>0</v>
      </c>
      <c r="AH123" s="304" t="s">
        <v>583</v>
      </c>
      <c r="AI123" s="304" t="s">
        <v>583</v>
      </c>
      <c r="AJ123" s="21">
        <f t="shared" si="1"/>
        <v>3800</v>
      </c>
    </row>
    <row r="124" spans="2:36" x14ac:dyDescent="0.25">
      <c r="B124" s="108" t="s">
        <v>497</v>
      </c>
      <c r="C124" s="109" t="s">
        <v>509</v>
      </c>
      <c r="D124" s="21">
        <v>400</v>
      </c>
      <c r="E124" s="270">
        <v>1</v>
      </c>
      <c r="F124" s="270">
        <v>1</v>
      </c>
      <c r="G124" s="270"/>
      <c r="H124" s="21">
        <v>100</v>
      </c>
      <c r="I124" s="270">
        <v>1</v>
      </c>
      <c r="J124" s="270">
        <v>1</v>
      </c>
      <c r="K124" s="270"/>
      <c r="L124" s="21">
        <v>2500</v>
      </c>
      <c r="M124" s="270">
        <v>1</v>
      </c>
      <c r="N124" s="270">
        <v>1</v>
      </c>
      <c r="O124" s="270"/>
      <c r="P124" s="21">
        <v>600</v>
      </c>
      <c r="Q124" s="270">
        <v>1</v>
      </c>
      <c r="R124" s="270">
        <v>1</v>
      </c>
      <c r="S124" s="270"/>
      <c r="T124" s="21">
        <v>600</v>
      </c>
      <c r="U124" s="270">
        <v>1</v>
      </c>
      <c r="V124" s="270">
        <v>1</v>
      </c>
      <c r="W124" s="270"/>
      <c r="X124" s="21">
        <v>800</v>
      </c>
      <c r="Y124" s="270">
        <v>1</v>
      </c>
      <c r="Z124" s="270">
        <v>1</v>
      </c>
      <c r="AA124" s="270">
        <v>0</v>
      </c>
      <c r="AB124" s="21">
        <v>700</v>
      </c>
      <c r="AC124" s="303">
        <v>1</v>
      </c>
      <c r="AD124" s="303">
        <v>1</v>
      </c>
      <c r="AE124" s="303">
        <v>0</v>
      </c>
      <c r="AF124" s="21">
        <v>0</v>
      </c>
      <c r="AG124" s="303">
        <v>0</v>
      </c>
      <c r="AH124" s="304" t="s">
        <v>583</v>
      </c>
      <c r="AI124" s="304" t="s">
        <v>583</v>
      </c>
      <c r="AJ124" s="21">
        <f t="shared" si="1"/>
        <v>5700</v>
      </c>
    </row>
    <row r="125" spans="2:36" x14ac:dyDescent="0.25">
      <c r="B125" s="108" t="s">
        <v>497</v>
      </c>
      <c r="C125" s="109" t="s">
        <v>510</v>
      </c>
      <c r="D125" s="21">
        <v>3500</v>
      </c>
      <c r="E125" s="270">
        <v>10</v>
      </c>
      <c r="F125" s="270">
        <v>7</v>
      </c>
      <c r="G125" s="270">
        <v>3</v>
      </c>
      <c r="H125" s="21">
        <v>1000</v>
      </c>
      <c r="I125" s="270">
        <v>10</v>
      </c>
      <c r="J125" s="270">
        <v>7</v>
      </c>
      <c r="K125" s="270">
        <v>3</v>
      </c>
      <c r="L125" s="21">
        <v>12600</v>
      </c>
      <c r="M125" s="270">
        <v>8</v>
      </c>
      <c r="N125" s="270">
        <v>5</v>
      </c>
      <c r="O125" s="270">
        <v>3</v>
      </c>
      <c r="P125" s="21">
        <v>4200</v>
      </c>
      <c r="Q125" s="270">
        <v>7</v>
      </c>
      <c r="R125" s="270">
        <v>5</v>
      </c>
      <c r="S125" s="270">
        <v>2</v>
      </c>
      <c r="T125" s="21">
        <v>5600</v>
      </c>
      <c r="U125" s="270">
        <v>6</v>
      </c>
      <c r="V125" s="270">
        <v>3</v>
      </c>
      <c r="W125" s="270">
        <v>3</v>
      </c>
      <c r="X125" s="21">
        <v>3900</v>
      </c>
      <c r="Y125" s="270">
        <v>7</v>
      </c>
      <c r="Z125" s="270">
        <v>4</v>
      </c>
      <c r="AA125" s="270">
        <v>3</v>
      </c>
      <c r="AB125" s="21">
        <v>4400</v>
      </c>
      <c r="AC125" s="303">
        <v>7</v>
      </c>
      <c r="AD125" s="303">
        <v>4</v>
      </c>
      <c r="AE125" s="303">
        <v>3</v>
      </c>
      <c r="AF125" s="21">
        <v>3800</v>
      </c>
      <c r="AG125" s="303">
        <v>7</v>
      </c>
      <c r="AH125" s="304">
        <v>4</v>
      </c>
      <c r="AI125" s="304">
        <v>3</v>
      </c>
      <c r="AJ125" s="21">
        <f t="shared" si="1"/>
        <v>39000</v>
      </c>
    </row>
    <row r="126" spans="2:36" x14ac:dyDescent="0.25">
      <c r="B126" s="108" t="s">
        <v>497</v>
      </c>
      <c r="C126" s="109" t="s">
        <v>511</v>
      </c>
      <c r="D126" s="21">
        <v>3100</v>
      </c>
      <c r="E126" s="270">
        <v>7</v>
      </c>
      <c r="F126" s="270">
        <v>1</v>
      </c>
      <c r="G126" s="270">
        <v>6</v>
      </c>
      <c r="H126" s="21">
        <v>800</v>
      </c>
      <c r="I126" s="270">
        <v>8</v>
      </c>
      <c r="J126" s="270">
        <v>2</v>
      </c>
      <c r="K126" s="270">
        <v>6</v>
      </c>
      <c r="L126" s="21">
        <v>10600</v>
      </c>
      <c r="M126" s="270">
        <v>9</v>
      </c>
      <c r="N126" s="270">
        <v>2</v>
      </c>
      <c r="O126" s="270">
        <v>7</v>
      </c>
      <c r="P126" s="21">
        <v>2400</v>
      </c>
      <c r="Q126" s="270">
        <v>4</v>
      </c>
      <c r="R126" s="270">
        <v>1</v>
      </c>
      <c r="S126" s="270">
        <v>3</v>
      </c>
      <c r="T126" s="21">
        <v>8200</v>
      </c>
      <c r="U126" s="270">
        <v>7</v>
      </c>
      <c r="V126" s="270">
        <v>1</v>
      </c>
      <c r="W126" s="270">
        <v>6</v>
      </c>
      <c r="X126" s="21">
        <v>5100</v>
      </c>
      <c r="Y126" s="270">
        <v>8</v>
      </c>
      <c r="Z126" s="270">
        <v>1</v>
      </c>
      <c r="AA126" s="270">
        <v>7</v>
      </c>
      <c r="AB126" s="21">
        <v>5700</v>
      </c>
      <c r="AC126" s="303">
        <v>8</v>
      </c>
      <c r="AD126" s="303">
        <v>1</v>
      </c>
      <c r="AE126" s="303">
        <v>7</v>
      </c>
      <c r="AF126" s="21">
        <v>4800</v>
      </c>
      <c r="AG126" s="303">
        <v>6</v>
      </c>
      <c r="AH126" s="304">
        <v>1</v>
      </c>
      <c r="AI126" s="304">
        <v>5</v>
      </c>
      <c r="AJ126" s="21">
        <f t="shared" si="1"/>
        <v>40700</v>
      </c>
    </row>
    <row r="127" spans="2:36" x14ac:dyDescent="0.25">
      <c r="B127" s="108" t="s">
        <v>497</v>
      </c>
      <c r="C127" s="109" t="s">
        <v>497</v>
      </c>
      <c r="D127" s="21">
        <v>10600</v>
      </c>
      <c r="E127" s="270">
        <v>26</v>
      </c>
      <c r="F127" s="270">
        <v>16</v>
      </c>
      <c r="G127" s="270">
        <v>10</v>
      </c>
      <c r="H127" s="21">
        <v>2800</v>
      </c>
      <c r="I127" s="270">
        <v>28</v>
      </c>
      <c r="J127" s="270">
        <v>17</v>
      </c>
      <c r="K127" s="270">
        <v>11</v>
      </c>
      <c r="L127" s="21">
        <v>44300</v>
      </c>
      <c r="M127" s="270">
        <v>28</v>
      </c>
      <c r="N127" s="270">
        <v>16</v>
      </c>
      <c r="O127" s="270">
        <v>12</v>
      </c>
      <c r="P127" s="21">
        <v>15600</v>
      </c>
      <c r="Q127" s="270">
        <v>26</v>
      </c>
      <c r="R127" s="270">
        <v>14</v>
      </c>
      <c r="S127" s="270">
        <v>12</v>
      </c>
      <c r="T127" s="21">
        <v>13000</v>
      </c>
      <c r="U127" s="270">
        <v>15</v>
      </c>
      <c r="V127" s="270">
        <v>7</v>
      </c>
      <c r="W127" s="270">
        <v>8</v>
      </c>
      <c r="X127" s="21">
        <v>15600</v>
      </c>
      <c r="Y127" s="270">
        <v>22</v>
      </c>
      <c r="Z127" s="270">
        <v>13</v>
      </c>
      <c r="AA127" s="270">
        <v>9</v>
      </c>
      <c r="AB127" s="21">
        <v>16900</v>
      </c>
      <c r="AC127" s="303">
        <v>24</v>
      </c>
      <c r="AD127" s="303">
        <v>13</v>
      </c>
      <c r="AE127" s="303">
        <v>11</v>
      </c>
      <c r="AF127" s="21">
        <v>10500</v>
      </c>
      <c r="AG127" s="303">
        <v>17</v>
      </c>
      <c r="AH127" s="304">
        <v>7</v>
      </c>
      <c r="AI127" s="304">
        <v>10</v>
      </c>
      <c r="AJ127" s="21">
        <f t="shared" si="1"/>
        <v>129300</v>
      </c>
    </row>
    <row r="128" spans="2:36" x14ac:dyDescent="0.25">
      <c r="B128" s="108" t="s">
        <v>497</v>
      </c>
      <c r="C128" s="109" t="s">
        <v>512</v>
      </c>
      <c r="D128" s="21">
        <v>4800</v>
      </c>
      <c r="E128" s="270">
        <v>12</v>
      </c>
      <c r="F128" s="270">
        <v>8</v>
      </c>
      <c r="G128" s="270">
        <v>4</v>
      </c>
      <c r="H128" s="21">
        <v>1200</v>
      </c>
      <c r="I128" s="270">
        <v>12</v>
      </c>
      <c r="J128" s="270">
        <v>8</v>
      </c>
      <c r="K128" s="270">
        <v>4</v>
      </c>
      <c r="L128" s="21">
        <v>15300</v>
      </c>
      <c r="M128" s="270">
        <v>13</v>
      </c>
      <c r="N128" s="270">
        <v>8</v>
      </c>
      <c r="O128" s="270">
        <v>5</v>
      </c>
      <c r="P128" s="21">
        <v>7800</v>
      </c>
      <c r="Q128" s="270">
        <v>13</v>
      </c>
      <c r="R128" s="270">
        <v>8</v>
      </c>
      <c r="S128" s="270">
        <v>5</v>
      </c>
      <c r="T128" s="21">
        <v>7800</v>
      </c>
      <c r="U128" s="270">
        <v>13</v>
      </c>
      <c r="V128" s="270">
        <v>8</v>
      </c>
      <c r="W128" s="270">
        <v>5</v>
      </c>
      <c r="X128" s="21">
        <v>9000</v>
      </c>
      <c r="Y128" s="270">
        <v>12</v>
      </c>
      <c r="Z128" s="270">
        <v>7</v>
      </c>
      <c r="AA128" s="270">
        <v>5</v>
      </c>
      <c r="AB128" s="21">
        <v>6800</v>
      </c>
      <c r="AC128" s="303">
        <v>11</v>
      </c>
      <c r="AD128" s="303">
        <v>7</v>
      </c>
      <c r="AE128" s="303">
        <v>4</v>
      </c>
      <c r="AF128" s="21">
        <v>7500</v>
      </c>
      <c r="AG128" s="303">
        <v>10</v>
      </c>
      <c r="AH128" s="304">
        <v>6</v>
      </c>
      <c r="AI128" s="304">
        <v>4</v>
      </c>
      <c r="AJ128" s="21">
        <f t="shared" si="1"/>
        <v>60200</v>
      </c>
    </row>
    <row r="129" spans="2:36" x14ac:dyDescent="0.25">
      <c r="B129" s="108" t="s">
        <v>497</v>
      </c>
      <c r="C129" s="109" t="s">
        <v>513</v>
      </c>
      <c r="D129" s="21">
        <v>2400</v>
      </c>
      <c r="E129" s="270">
        <v>3</v>
      </c>
      <c r="F129" s="270">
        <v>1</v>
      </c>
      <c r="G129" s="270">
        <v>2</v>
      </c>
      <c r="H129" s="21">
        <v>300</v>
      </c>
      <c r="I129" s="270">
        <v>3</v>
      </c>
      <c r="J129" s="270">
        <v>1</v>
      </c>
      <c r="K129" s="270">
        <v>2</v>
      </c>
      <c r="L129" s="21">
        <v>4200</v>
      </c>
      <c r="M129" s="270">
        <v>3</v>
      </c>
      <c r="N129" s="270">
        <v>1</v>
      </c>
      <c r="O129" s="270">
        <v>2</v>
      </c>
      <c r="P129" s="21">
        <v>1200</v>
      </c>
      <c r="Q129" s="270">
        <v>2</v>
      </c>
      <c r="R129" s="270"/>
      <c r="S129" s="270">
        <v>2</v>
      </c>
      <c r="T129" s="21">
        <v>3000</v>
      </c>
      <c r="U129" s="270">
        <v>3</v>
      </c>
      <c r="V129" s="270">
        <v>1</v>
      </c>
      <c r="W129" s="270">
        <v>2</v>
      </c>
      <c r="X129" s="21">
        <v>2900</v>
      </c>
      <c r="Y129" s="270">
        <v>3</v>
      </c>
      <c r="Z129" s="270">
        <v>1</v>
      </c>
      <c r="AA129" s="270">
        <v>2</v>
      </c>
      <c r="AB129" s="21">
        <v>1800</v>
      </c>
      <c r="AC129" s="303">
        <v>3</v>
      </c>
      <c r="AD129" s="303">
        <v>1</v>
      </c>
      <c r="AE129" s="303">
        <v>2</v>
      </c>
      <c r="AF129" s="21">
        <v>1800</v>
      </c>
      <c r="AG129" s="303">
        <v>3</v>
      </c>
      <c r="AH129" s="304">
        <v>1</v>
      </c>
      <c r="AI129" s="304">
        <v>2</v>
      </c>
      <c r="AJ129" s="21">
        <f t="shared" si="1"/>
        <v>17600</v>
      </c>
    </row>
    <row r="130" spans="2:36" x14ac:dyDescent="0.25">
      <c r="B130" s="108" t="s">
        <v>497</v>
      </c>
      <c r="C130" s="109" t="s">
        <v>514</v>
      </c>
      <c r="D130" s="21">
        <v>17100</v>
      </c>
      <c r="E130" s="270">
        <v>46</v>
      </c>
      <c r="F130" s="270">
        <v>24</v>
      </c>
      <c r="G130" s="270">
        <v>22</v>
      </c>
      <c r="H130" s="21">
        <v>4800</v>
      </c>
      <c r="I130" s="270">
        <v>50</v>
      </c>
      <c r="J130" s="270">
        <v>26</v>
      </c>
      <c r="K130" s="270">
        <v>24</v>
      </c>
      <c r="L130" s="21">
        <v>67300</v>
      </c>
      <c r="M130" s="270">
        <v>49</v>
      </c>
      <c r="N130" s="270">
        <v>25</v>
      </c>
      <c r="O130" s="270">
        <v>24</v>
      </c>
      <c r="P130" s="21">
        <v>17800</v>
      </c>
      <c r="Q130" s="270">
        <v>29</v>
      </c>
      <c r="R130" s="270">
        <v>16</v>
      </c>
      <c r="S130" s="270">
        <v>13</v>
      </c>
      <c r="T130" s="21">
        <v>37000</v>
      </c>
      <c r="U130" s="270">
        <v>38</v>
      </c>
      <c r="V130" s="270">
        <v>22</v>
      </c>
      <c r="W130" s="270">
        <v>16</v>
      </c>
      <c r="X130" s="21">
        <v>29000</v>
      </c>
      <c r="Y130" s="270">
        <v>38</v>
      </c>
      <c r="Z130" s="270">
        <v>21</v>
      </c>
      <c r="AA130" s="270">
        <v>17</v>
      </c>
      <c r="AB130" s="21">
        <v>28900</v>
      </c>
      <c r="AC130" s="303">
        <v>39</v>
      </c>
      <c r="AD130" s="303">
        <v>21</v>
      </c>
      <c r="AE130" s="303">
        <v>18</v>
      </c>
      <c r="AF130" s="21">
        <v>18500</v>
      </c>
      <c r="AG130" s="303">
        <v>28</v>
      </c>
      <c r="AH130" s="304">
        <v>14</v>
      </c>
      <c r="AI130" s="304">
        <v>14</v>
      </c>
      <c r="AJ130" s="21">
        <f t="shared" si="1"/>
        <v>220400</v>
      </c>
    </row>
    <row r="131" spans="2:36" x14ac:dyDescent="0.25">
      <c r="B131" s="108" t="s">
        <v>497</v>
      </c>
      <c r="C131" s="109" t="s">
        <v>515</v>
      </c>
      <c r="D131" s="21">
        <v>1300</v>
      </c>
      <c r="E131" s="270">
        <v>3</v>
      </c>
      <c r="F131" s="270"/>
      <c r="G131" s="270">
        <v>3</v>
      </c>
      <c r="H131" s="21">
        <v>300</v>
      </c>
      <c r="I131" s="270">
        <v>3</v>
      </c>
      <c r="J131" s="270"/>
      <c r="K131" s="270">
        <v>3</v>
      </c>
      <c r="L131" s="21">
        <v>3700</v>
      </c>
      <c r="M131" s="270">
        <v>2</v>
      </c>
      <c r="N131" s="270"/>
      <c r="O131" s="270">
        <v>2</v>
      </c>
      <c r="P131" s="21">
        <v>600</v>
      </c>
      <c r="Q131" s="270">
        <v>1</v>
      </c>
      <c r="R131" s="270"/>
      <c r="S131" s="270">
        <v>1</v>
      </c>
      <c r="T131" s="21">
        <v>1400</v>
      </c>
      <c r="U131" s="270">
        <v>1</v>
      </c>
      <c r="V131" s="270"/>
      <c r="W131" s="270">
        <v>1</v>
      </c>
      <c r="X131" s="21">
        <v>1200</v>
      </c>
      <c r="Y131" s="270">
        <v>2</v>
      </c>
      <c r="Z131" s="270">
        <v>0</v>
      </c>
      <c r="AA131" s="270">
        <v>2</v>
      </c>
      <c r="AB131" s="21">
        <v>1300</v>
      </c>
      <c r="AC131" s="303">
        <v>2</v>
      </c>
      <c r="AD131" s="303">
        <v>0</v>
      </c>
      <c r="AE131" s="303">
        <v>2</v>
      </c>
      <c r="AF131" s="21">
        <v>1200</v>
      </c>
      <c r="AG131" s="303">
        <v>2</v>
      </c>
      <c r="AH131" s="304">
        <v>0</v>
      </c>
      <c r="AI131" s="304">
        <v>2</v>
      </c>
      <c r="AJ131" s="21">
        <f t="shared" si="1"/>
        <v>11000</v>
      </c>
    </row>
    <row r="132" spans="2:36" x14ac:dyDescent="0.25">
      <c r="B132" s="108" t="s">
        <v>516</v>
      </c>
      <c r="C132" s="109" t="s">
        <v>517</v>
      </c>
      <c r="D132" s="21">
        <v>5300</v>
      </c>
      <c r="E132" s="270">
        <v>14</v>
      </c>
      <c r="F132" s="270">
        <v>6</v>
      </c>
      <c r="G132" s="270">
        <v>8</v>
      </c>
      <c r="H132" s="21">
        <v>1500</v>
      </c>
      <c r="I132" s="270">
        <v>5</v>
      </c>
      <c r="J132" s="270">
        <v>2</v>
      </c>
      <c r="K132" s="270">
        <v>3</v>
      </c>
      <c r="L132" s="21">
        <v>7400</v>
      </c>
      <c r="M132" s="270">
        <v>4</v>
      </c>
      <c r="N132" s="270">
        <v>1</v>
      </c>
      <c r="O132" s="270">
        <v>3</v>
      </c>
      <c r="P132" s="21">
        <v>1800</v>
      </c>
      <c r="Q132" s="270">
        <v>3</v>
      </c>
      <c r="R132" s="270">
        <v>1</v>
      </c>
      <c r="S132" s="270">
        <v>2</v>
      </c>
      <c r="T132" s="21">
        <v>1600</v>
      </c>
      <c r="U132" s="270">
        <v>1</v>
      </c>
      <c r="V132" s="270"/>
      <c r="W132" s="270">
        <v>1</v>
      </c>
      <c r="X132" s="21">
        <v>1900</v>
      </c>
      <c r="Y132" s="270">
        <v>3</v>
      </c>
      <c r="Z132" s="270">
        <v>0</v>
      </c>
      <c r="AA132" s="270">
        <v>3</v>
      </c>
      <c r="AB132" s="21">
        <v>800</v>
      </c>
      <c r="AC132" s="303">
        <v>1</v>
      </c>
      <c r="AD132" s="303">
        <v>0</v>
      </c>
      <c r="AE132" s="303">
        <v>1</v>
      </c>
      <c r="AF132" s="21">
        <v>400</v>
      </c>
      <c r="AG132" s="303">
        <v>0</v>
      </c>
      <c r="AH132" s="304" t="s">
        <v>583</v>
      </c>
      <c r="AI132" s="304" t="s">
        <v>583</v>
      </c>
      <c r="AJ132" s="21">
        <f t="shared" si="1"/>
        <v>20700</v>
      </c>
    </row>
    <row r="133" spans="2:36" x14ac:dyDescent="0.25">
      <c r="B133" s="108" t="s">
        <v>516</v>
      </c>
      <c r="C133" s="109" t="s">
        <v>518</v>
      </c>
      <c r="D133" s="21">
        <v>2400</v>
      </c>
      <c r="E133" s="270">
        <v>6</v>
      </c>
      <c r="F133" s="270">
        <v>2</v>
      </c>
      <c r="G133" s="270">
        <v>4</v>
      </c>
      <c r="H133" s="21">
        <v>600</v>
      </c>
      <c r="I133" s="270">
        <v>6</v>
      </c>
      <c r="J133" s="270">
        <v>2</v>
      </c>
      <c r="K133" s="270">
        <v>4</v>
      </c>
      <c r="L133" s="21">
        <v>10600</v>
      </c>
      <c r="M133" s="270">
        <v>6</v>
      </c>
      <c r="N133" s="270">
        <v>2</v>
      </c>
      <c r="O133" s="270">
        <v>4</v>
      </c>
      <c r="P133" s="21">
        <v>3000</v>
      </c>
      <c r="Q133" s="270">
        <v>5</v>
      </c>
      <c r="R133" s="270">
        <v>1</v>
      </c>
      <c r="S133" s="270">
        <v>4</v>
      </c>
      <c r="T133" s="21">
        <v>3600</v>
      </c>
      <c r="U133" s="270">
        <v>5</v>
      </c>
      <c r="V133" s="270">
        <v>1</v>
      </c>
      <c r="W133" s="270">
        <v>4</v>
      </c>
      <c r="X133" s="21">
        <v>3400</v>
      </c>
      <c r="Y133" s="270">
        <v>5</v>
      </c>
      <c r="Z133" s="270">
        <v>1</v>
      </c>
      <c r="AA133" s="270">
        <v>4</v>
      </c>
      <c r="AB133" s="21">
        <v>4100</v>
      </c>
      <c r="AC133" s="303">
        <v>5</v>
      </c>
      <c r="AD133" s="303">
        <v>1</v>
      </c>
      <c r="AE133" s="303">
        <v>4</v>
      </c>
      <c r="AF133" s="21">
        <v>1800</v>
      </c>
      <c r="AG133" s="303">
        <v>2</v>
      </c>
      <c r="AH133" s="304">
        <v>0</v>
      </c>
      <c r="AI133" s="304">
        <v>2</v>
      </c>
      <c r="AJ133" s="21">
        <f t="shared" si="1"/>
        <v>29500</v>
      </c>
    </row>
    <row r="134" spans="2:36" x14ac:dyDescent="0.25">
      <c r="B134" s="108" t="s">
        <v>516</v>
      </c>
      <c r="C134" s="109" t="s">
        <v>519</v>
      </c>
      <c r="D134" s="21">
        <v>2000</v>
      </c>
      <c r="E134" s="270">
        <v>4</v>
      </c>
      <c r="F134" s="270">
        <v>3</v>
      </c>
      <c r="G134" s="270">
        <v>1</v>
      </c>
      <c r="H134" s="21">
        <v>400</v>
      </c>
      <c r="I134" s="270">
        <v>4</v>
      </c>
      <c r="J134" s="270">
        <v>3</v>
      </c>
      <c r="K134" s="270">
        <v>1</v>
      </c>
      <c r="L134" s="21">
        <v>10700</v>
      </c>
      <c r="M134" s="270">
        <v>6</v>
      </c>
      <c r="N134" s="270">
        <v>5</v>
      </c>
      <c r="O134" s="270">
        <v>1</v>
      </c>
      <c r="P134" s="21">
        <v>3000</v>
      </c>
      <c r="Q134" s="270">
        <v>5</v>
      </c>
      <c r="R134" s="270">
        <v>4</v>
      </c>
      <c r="S134" s="270">
        <v>1</v>
      </c>
      <c r="T134" s="21">
        <v>1600</v>
      </c>
      <c r="U134" s="270">
        <v>2</v>
      </c>
      <c r="V134" s="270">
        <v>2</v>
      </c>
      <c r="W134" s="270"/>
      <c r="X134" s="21">
        <v>2000</v>
      </c>
      <c r="Y134" s="270">
        <v>3</v>
      </c>
      <c r="Z134" s="270">
        <v>2</v>
      </c>
      <c r="AA134" s="270">
        <v>1</v>
      </c>
      <c r="AB134" s="21">
        <v>2500</v>
      </c>
      <c r="AC134" s="303">
        <v>3</v>
      </c>
      <c r="AD134" s="303">
        <v>2</v>
      </c>
      <c r="AE134" s="303">
        <v>1</v>
      </c>
      <c r="AF134" s="21">
        <v>1900</v>
      </c>
      <c r="AG134" s="303">
        <v>2</v>
      </c>
      <c r="AH134" s="304">
        <v>1</v>
      </c>
      <c r="AI134" s="304">
        <v>1</v>
      </c>
      <c r="AJ134" s="21">
        <f t="shared" si="1"/>
        <v>24100</v>
      </c>
    </row>
    <row r="135" spans="2:36" x14ac:dyDescent="0.25">
      <c r="B135" s="108" t="s">
        <v>516</v>
      </c>
      <c r="C135" s="109" t="s">
        <v>520</v>
      </c>
      <c r="D135" s="21">
        <v>7800</v>
      </c>
      <c r="E135" s="270">
        <v>20</v>
      </c>
      <c r="F135" s="270">
        <v>9</v>
      </c>
      <c r="G135" s="270">
        <v>11</v>
      </c>
      <c r="H135" s="21">
        <v>2200</v>
      </c>
      <c r="I135" s="270">
        <v>20</v>
      </c>
      <c r="J135" s="270">
        <v>9</v>
      </c>
      <c r="K135" s="270">
        <v>11</v>
      </c>
      <c r="L135" s="21">
        <v>24700</v>
      </c>
      <c r="M135" s="270">
        <v>17</v>
      </c>
      <c r="N135" s="270">
        <v>8</v>
      </c>
      <c r="O135" s="270">
        <v>9</v>
      </c>
      <c r="P135" s="21">
        <v>10800</v>
      </c>
      <c r="Q135" s="270">
        <v>18</v>
      </c>
      <c r="R135" s="270">
        <v>9</v>
      </c>
      <c r="S135" s="270">
        <v>9</v>
      </c>
      <c r="T135" s="21">
        <v>9800</v>
      </c>
      <c r="U135" s="270">
        <v>15</v>
      </c>
      <c r="V135" s="270">
        <v>6</v>
      </c>
      <c r="W135" s="270">
        <v>9</v>
      </c>
      <c r="X135" s="21">
        <v>11400</v>
      </c>
      <c r="Y135" s="270">
        <v>15</v>
      </c>
      <c r="Z135" s="270">
        <v>6</v>
      </c>
      <c r="AA135" s="270">
        <v>9</v>
      </c>
      <c r="AB135" s="21">
        <v>8800</v>
      </c>
      <c r="AC135" s="303">
        <v>12</v>
      </c>
      <c r="AD135" s="303">
        <v>5</v>
      </c>
      <c r="AE135" s="303">
        <v>7</v>
      </c>
      <c r="AF135" s="21">
        <v>2400</v>
      </c>
      <c r="AG135" s="303">
        <v>2</v>
      </c>
      <c r="AH135" s="304">
        <v>0</v>
      </c>
      <c r="AI135" s="304">
        <v>2</v>
      </c>
      <c r="AJ135" s="21">
        <f t="shared" si="1"/>
        <v>77900</v>
      </c>
    </row>
    <row r="136" spans="2:36" x14ac:dyDescent="0.25">
      <c r="B136" s="108" t="s">
        <v>516</v>
      </c>
      <c r="C136" s="109" t="s">
        <v>396</v>
      </c>
      <c r="D136" s="21">
        <v>5200</v>
      </c>
      <c r="E136" s="270">
        <v>10</v>
      </c>
      <c r="F136" s="270">
        <v>6</v>
      </c>
      <c r="G136" s="270">
        <v>4</v>
      </c>
      <c r="H136" s="21">
        <v>1200</v>
      </c>
      <c r="I136" s="270">
        <v>4</v>
      </c>
      <c r="J136" s="270">
        <v>4</v>
      </c>
      <c r="K136" s="270"/>
      <c r="L136" s="21">
        <v>5300</v>
      </c>
      <c r="M136" s="270">
        <v>2</v>
      </c>
      <c r="N136" s="270">
        <v>2</v>
      </c>
      <c r="O136" s="270"/>
      <c r="P136" s="21">
        <v>1200</v>
      </c>
      <c r="Q136" s="270">
        <v>2</v>
      </c>
      <c r="R136" s="270">
        <v>2</v>
      </c>
      <c r="S136" s="270"/>
      <c r="T136" s="21">
        <v>600</v>
      </c>
      <c r="U136" s="270">
        <v>1</v>
      </c>
      <c r="V136" s="270">
        <v>1</v>
      </c>
      <c r="W136" s="270"/>
      <c r="X136" s="21">
        <v>1500</v>
      </c>
      <c r="Y136" s="270">
        <v>1</v>
      </c>
      <c r="Z136" s="270">
        <v>1</v>
      </c>
      <c r="AA136" s="270">
        <v>0</v>
      </c>
      <c r="AB136" s="21">
        <v>1000</v>
      </c>
      <c r="AC136" s="303">
        <v>1</v>
      </c>
      <c r="AD136" s="303">
        <v>1</v>
      </c>
      <c r="AE136" s="303">
        <v>0</v>
      </c>
      <c r="AF136" s="21">
        <v>700</v>
      </c>
      <c r="AG136" s="303">
        <v>1</v>
      </c>
      <c r="AH136" s="304">
        <v>1</v>
      </c>
      <c r="AI136" s="304">
        <v>0</v>
      </c>
      <c r="AJ136" s="21">
        <f t="shared" si="1"/>
        <v>16700</v>
      </c>
    </row>
    <row r="137" spans="2:36" x14ac:dyDescent="0.25">
      <c r="B137" s="108" t="s">
        <v>516</v>
      </c>
      <c r="C137" s="109" t="s">
        <v>521</v>
      </c>
      <c r="D137" s="21">
        <v>500</v>
      </c>
      <c r="E137" s="270">
        <v>2</v>
      </c>
      <c r="F137" s="270">
        <v>1</v>
      </c>
      <c r="G137" s="270">
        <v>1</v>
      </c>
      <c r="H137" s="21">
        <v>200</v>
      </c>
      <c r="I137" s="270">
        <v>2</v>
      </c>
      <c r="J137" s="270">
        <v>1</v>
      </c>
      <c r="K137" s="270">
        <v>1</v>
      </c>
      <c r="L137" s="21">
        <v>3300</v>
      </c>
      <c r="M137" s="270">
        <v>2</v>
      </c>
      <c r="N137" s="270">
        <v>1</v>
      </c>
      <c r="O137" s="270">
        <v>1</v>
      </c>
      <c r="P137" s="21">
        <v>600</v>
      </c>
      <c r="Q137" s="270">
        <v>1</v>
      </c>
      <c r="R137" s="270"/>
      <c r="S137" s="270">
        <v>1</v>
      </c>
      <c r="T137" s="21">
        <v>2000</v>
      </c>
      <c r="U137" s="270">
        <v>1</v>
      </c>
      <c r="V137" s="270"/>
      <c r="W137" s="270">
        <v>1</v>
      </c>
      <c r="X137" s="21">
        <v>2200</v>
      </c>
      <c r="Y137" s="270">
        <v>1</v>
      </c>
      <c r="Z137" s="270">
        <v>0</v>
      </c>
      <c r="AA137" s="270">
        <v>1</v>
      </c>
      <c r="AB137" s="21">
        <v>1700</v>
      </c>
      <c r="AC137" s="303">
        <v>2</v>
      </c>
      <c r="AD137" s="303">
        <v>1</v>
      </c>
      <c r="AE137" s="303">
        <v>1</v>
      </c>
      <c r="AF137" s="21">
        <v>1100</v>
      </c>
      <c r="AG137" s="303">
        <v>2</v>
      </c>
      <c r="AH137" s="304">
        <v>1</v>
      </c>
      <c r="AI137" s="304">
        <v>1</v>
      </c>
      <c r="AJ137" s="21">
        <f t="shared" si="1"/>
        <v>11600</v>
      </c>
    </row>
    <row r="138" spans="2:36" x14ac:dyDescent="0.25">
      <c r="B138" s="108" t="s">
        <v>516</v>
      </c>
      <c r="C138" s="109" t="s">
        <v>516</v>
      </c>
      <c r="D138" s="21">
        <v>20200</v>
      </c>
      <c r="E138" s="270">
        <v>52</v>
      </c>
      <c r="F138" s="270">
        <v>33</v>
      </c>
      <c r="G138" s="270">
        <v>19</v>
      </c>
      <c r="H138" s="21">
        <v>5400</v>
      </c>
      <c r="I138" s="270">
        <v>52</v>
      </c>
      <c r="J138" s="270">
        <v>33</v>
      </c>
      <c r="K138" s="270">
        <v>19</v>
      </c>
      <c r="L138" s="21">
        <v>67900</v>
      </c>
      <c r="M138" s="270">
        <v>48</v>
      </c>
      <c r="N138" s="270">
        <v>29</v>
      </c>
      <c r="O138" s="270">
        <v>19</v>
      </c>
      <c r="P138" s="21">
        <v>27000</v>
      </c>
      <c r="Q138" s="270">
        <v>45</v>
      </c>
      <c r="R138" s="270">
        <v>27</v>
      </c>
      <c r="S138" s="270">
        <v>18</v>
      </c>
      <c r="T138" s="21">
        <v>28800</v>
      </c>
      <c r="U138" s="270">
        <v>40</v>
      </c>
      <c r="V138" s="270">
        <v>23</v>
      </c>
      <c r="W138" s="270">
        <v>17</v>
      </c>
      <c r="X138" s="21">
        <v>24700</v>
      </c>
      <c r="Y138" s="270">
        <v>32</v>
      </c>
      <c r="Z138" s="270">
        <v>17</v>
      </c>
      <c r="AA138" s="270">
        <v>15</v>
      </c>
      <c r="AB138" s="21">
        <v>26600</v>
      </c>
      <c r="AC138" s="303">
        <v>37</v>
      </c>
      <c r="AD138" s="303">
        <v>20</v>
      </c>
      <c r="AE138" s="303">
        <v>17</v>
      </c>
      <c r="AF138" s="21">
        <v>10400</v>
      </c>
      <c r="AG138" s="303">
        <v>13</v>
      </c>
      <c r="AH138" s="304">
        <v>8</v>
      </c>
      <c r="AI138" s="304">
        <v>5</v>
      </c>
      <c r="AJ138" s="21">
        <f t="shared" si="1"/>
        <v>211000</v>
      </c>
    </row>
    <row r="139" spans="2:36" x14ac:dyDescent="0.25">
      <c r="B139" s="108" t="s">
        <v>516</v>
      </c>
      <c r="C139" s="109" t="s">
        <v>522</v>
      </c>
      <c r="D139" s="21">
        <v>400</v>
      </c>
      <c r="E139" s="270">
        <v>1</v>
      </c>
      <c r="F139" s="270"/>
      <c r="G139" s="270">
        <v>1</v>
      </c>
      <c r="H139" s="21">
        <v>100</v>
      </c>
      <c r="I139" s="270">
        <v>1</v>
      </c>
      <c r="J139" s="270"/>
      <c r="K139" s="270">
        <v>1</v>
      </c>
      <c r="L139" s="21">
        <v>1200</v>
      </c>
      <c r="M139" s="270">
        <v>1</v>
      </c>
      <c r="N139" s="270"/>
      <c r="O139" s="270">
        <v>1</v>
      </c>
      <c r="P139" s="21">
        <v>600</v>
      </c>
      <c r="Q139" s="270">
        <v>1</v>
      </c>
      <c r="R139" s="270"/>
      <c r="S139" s="270">
        <v>1</v>
      </c>
      <c r="T139" s="21">
        <v>600</v>
      </c>
      <c r="U139" s="270">
        <v>1</v>
      </c>
      <c r="V139" s="270"/>
      <c r="W139" s="270">
        <v>1</v>
      </c>
      <c r="X139" s="21">
        <v>600</v>
      </c>
      <c r="Y139" s="270">
        <v>1</v>
      </c>
      <c r="Z139" s="270">
        <v>0</v>
      </c>
      <c r="AA139" s="270">
        <v>1</v>
      </c>
      <c r="AB139" s="21">
        <v>700</v>
      </c>
      <c r="AC139" s="303">
        <v>1</v>
      </c>
      <c r="AD139" s="303">
        <v>0</v>
      </c>
      <c r="AE139" s="303">
        <v>1</v>
      </c>
      <c r="AF139" s="21">
        <v>0</v>
      </c>
      <c r="AG139" s="303">
        <v>0</v>
      </c>
      <c r="AH139" s="304" t="s">
        <v>583</v>
      </c>
      <c r="AI139" s="304" t="s">
        <v>583</v>
      </c>
      <c r="AJ139" s="21">
        <f t="shared" si="1"/>
        <v>4200</v>
      </c>
    </row>
    <row r="140" spans="2:36" x14ac:dyDescent="0.25">
      <c r="B140" s="108" t="s">
        <v>516</v>
      </c>
      <c r="C140" s="109" t="s">
        <v>523</v>
      </c>
      <c r="D140" s="21">
        <v>700</v>
      </c>
      <c r="E140" s="270">
        <v>7</v>
      </c>
      <c r="F140" s="270">
        <v>7</v>
      </c>
      <c r="G140" s="270"/>
      <c r="H140" s="21">
        <v>700</v>
      </c>
      <c r="I140" s="270">
        <v>7</v>
      </c>
      <c r="J140" s="270">
        <v>7</v>
      </c>
      <c r="K140" s="270"/>
      <c r="L140" s="21">
        <v>7800</v>
      </c>
      <c r="M140" s="270">
        <v>6</v>
      </c>
      <c r="N140" s="270">
        <v>6</v>
      </c>
      <c r="O140" s="270"/>
      <c r="P140" s="21">
        <v>3600</v>
      </c>
      <c r="Q140" s="270">
        <v>6</v>
      </c>
      <c r="R140" s="270">
        <v>6</v>
      </c>
      <c r="S140" s="270"/>
      <c r="T140" s="21">
        <v>3000</v>
      </c>
      <c r="U140" s="270">
        <v>5</v>
      </c>
      <c r="V140" s="270">
        <v>5</v>
      </c>
      <c r="W140" s="270"/>
      <c r="X140" s="21">
        <v>3500</v>
      </c>
      <c r="Y140" s="270">
        <v>5</v>
      </c>
      <c r="Z140" s="270">
        <v>5</v>
      </c>
      <c r="AA140" s="270">
        <v>0</v>
      </c>
      <c r="AB140" s="21">
        <v>3000</v>
      </c>
      <c r="AC140" s="303">
        <v>5</v>
      </c>
      <c r="AD140" s="303">
        <v>5</v>
      </c>
      <c r="AE140" s="303">
        <v>0</v>
      </c>
      <c r="AF140" s="21">
        <v>800</v>
      </c>
      <c r="AG140" s="303">
        <v>1</v>
      </c>
      <c r="AH140" s="304">
        <v>1</v>
      </c>
      <c r="AI140" s="304">
        <v>0</v>
      </c>
      <c r="AJ140" s="21">
        <f t="shared" si="1"/>
        <v>23100</v>
      </c>
    </row>
    <row r="141" spans="2:36" x14ac:dyDescent="0.25">
      <c r="B141" s="108" t="s">
        <v>516</v>
      </c>
      <c r="C141" s="109" t="s">
        <v>524</v>
      </c>
      <c r="D141" s="21">
        <v>65500</v>
      </c>
      <c r="E141" s="270">
        <v>165</v>
      </c>
      <c r="F141" s="270">
        <v>94</v>
      </c>
      <c r="G141" s="270">
        <v>71</v>
      </c>
      <c r="H141" s="21">
        <v>16800</v>
      </c>
      <c r="I141" s="270">
        <v>165</v>
      </c>
      <c r="J141" s="270">
        <v>94</v>
      </c>
      <c r="K141" s="270">
        <v>71</v>
      </c>
      <c r="L141" s="21">
        <v>210100</v>
      </c>
      <c r="M141" s="270">
        <v>150</v>
      </c>
      <c r="N141" s="270">
        <v>84</v>
      </c>
      <c r="O141" s="270">
        <v>66</v>
      </c>
      <c r="P141" s="21">
        <v>79800</v>
      </c>
      <c r="Q141" s="270">
        <v>133</v>
      </c>
      <c r="R141" s="270">
        <v>75</v>
      </c>
      <c r="S141" s="270">
        <v>58</v>
      </c>
      <c r="T141" s="21">
        <v>85800</v>
      </c>
      <c r="U141" s="270">
        <v>127</v>
      </c>
      <c r="V141" s="270">
        <v>70</v>
      </c>
      <c r="W141" s="270">
        <v>57</v>
      </c>
      <c r="X141" s="21">
        <v>74200</v>
      </c>
      <c r="Y141" s="270">
        <v>112</v>
      </c>
      <c r="Z141" s="270">
        <v>58</v>
      </c>
      <c r="AA141" s="270">
        <v>54</v>
      </c>
      <c r="AB141" s="21">
        <v>82800</v>
      </c>
      <c r="AC141" s="303">
        <v>112</v>
      </c>
      <c r="AD141" s="303">
        <v>58</v>
      </c>
      <c r="AE141" s="303">
        <v>54</v>
      </c>
      <c r="AF141" s="21">
        <v>57700</v>
      </c>
      <c r="AG141" s="303">
        <v>79</v>
      </c>
      <c r="AH141" s="304">
        <v>40</v>
      </c>
      <c r="AI141" s="304">
        <v>39</v>
      </c>
      <c r="AJ141" s="21">
        <f t="shared" ref="AJ141:AJ171" si="2">+AF141+AB141+X141+T141+P141+L141+H141+D141</f>
        <v>672700</v>
      </c>
    </row>
    <row r="142" spans="2:36" x14ac:dyDescent="0.25">
      <c r="B142" s="108" t="s">
        <v>516</v>
      </c>
      <c r="C142" s="109" t="s">
        <v>525</v>
      </c>
      <c r="D142" s="21">
        <v>400</v>
      </c>
      <c r="E142" s="270">
        <v>1</v>
      </c>
      <c r="F142" s="270">
        <v>1</v>
      </c>
      <c r="G142" s="270"/>
      <c r="H142" s="21">
        <v>100</v>
      </c>
      <c r="I142" s="270">
        <v>1</v>
      </c>
      <c r="J142" s="270">
        <v>1</v>
      </c>
      <c r="K142" s="270"/>
      <c r="L142" s="21">
        <v>2500</v>
      </c>
      <c r="M142" s="270">
        <v>1</v>
      </c>
      <c r="N142" s="270">
        <v>1</v>
      </c>
      <c r="O142" s="270"/>
      <c r="P142" s="21">
        <v>0</v>
      </c>
      <c r="Q142" s="270">
        <v>0</v>
      </c>
      <c r="R142" s="270"/>
      <c r="S142" s="270"/>
      <c r="T142" s="21">
        <v>1200</v>
      </c>
      <c r="U142" s="270">
        <v>1</v>
      </c>
      <c r="V142" s="270">
        <v>1</v>
      </c>
      <c r="W142" s="270"/>
      <c r="X142" s="21">
        <v>1400</v>
      </c>
      <c r="Y142" s="270">
        <v>1</v>
      </c>
      <c r="Z142" s="270">
        <v>1</v>
      </c>
      <c r="AA142" s="270">
        <v>0</v>
      </c>
      <c r="AB142" s="21">
        <v>700</v>
      </c>
      <c r="AC142" s="303">
        <v>1</v>
      </c>
      <c r="AD142" s="303">
        <v>1</v>
      </c>
      <c r="AE142" s="303">
        <v>0</v>
      </c>
      <c r="AF142" s="21">
        <v>0</v>
      </c>
      <c r="AG142" s="303">
        <v>0</v>
      </c>
      <c r="AH142" s="304" t="s">
        <v>583</v>
      </c>
      <c r="AI142" s="304" t="s">
        <v>583</v>
      </c>
      <c r="AJ142" s="21">
        <f t="shared" si="2"/>
        <v>6300</v>
      </c>
    </row>
    <row r="143" spans="2:36" x14ac:dyDescent="0.25">
      <c r="B143" s="108" t="s">
        <v>526</v>
      </c>
      <c r="C143" s="109" t="s">
        <v>527</v>
      </c>
      <c r="D143" s="21">
        <v>1200</v>
      </c>
      <c r="E143" s="270">
        <v>3</v>
      </c>
      <c r="F143" s="270">
        <v>2</v>
      </c>
      <c r="G143" s="270">
        <v>1</v>
      </c>
      <c r="H143" s="21">
        <v>300</v>
      </c>
      <c r="I143" s="270">
        <v>3</v>
      </c>
      <c r="J143" s="270">
        <v>2</v>
      </c>
      <c r="K143" s="270">
        <v>1</v>
      </c>
      <c r="L143" s="21">
        <v>5100</v>
      </c>
      <c r="M143" s="270">
        <v>3</v>
      </c>
      <c r="N143" s="270">
        <v>2</v>
      </c>
      <c r="O143" s="270">
        <v>1</v>
      </c>
      <c r="P143" s="21">
        <v>1800</v>
      </c>
      <c r="Q143" s="270">
        <v>3</v>
      </c>
      <c r="R143" s="270">
        <v>3</v>
      </c>
      <c r="S143" s="270"/>
      <c r="T143" s="21">
        <v>1400</v>
      </c>
      <c r="U143" s="270">
        <v>2</v>
      </c>
      <c r="V143" s="270">
        <v>2</v>
      </c>
      <c r="W143" s="270"/>
      <c r="X143" s="21">
        <v>1900</v>
      </c>
      <c r="Y143" s="270">
        <v>3</v>
      </c>
      <c r="Z143" s="270">
        <v>3</v>
      </c>
      <c r="AA143" s="270">
        <v>0</v>
      </c>
      <c r="AB143" s="21">
        <v>2000</v>
      </c>
      <c r="AC143" s="303">
        <v>3</v>
      </c>
      <c r="AD143" s="303">
        <v>3</v>
      </c>
      <c r="AE143" s="303">
        <v>0</v>
      </c>
      <c r="AF143" s="21">
        <v>1200</v>
      </c>
      <c r="AG143" s="303">
        <v>2</v>
      </c>
      <c r="AH143" s="304">
        <v>2</v>
      </c>
      <c r="AI143" s="304">
        <v>0</v>
      </c>
      <c r="AJ143" s="21">
        <f t="shared" si="2"/>
        <v>14900</v>
      </c>
    </row>
    <row r="144" spans="2:36" x14ac:dyDescent="0.25">
      <c r="B144" s="108" t="s">
        <v>526</v>
      </c>
      <c r="C144" s="109" t="s">
        <v>528</v>
      </c>
      <c r="D144" s="21">
        <v>1800</v>
      </c>
      <c r="E144" s="270">
        <v>4</v>
      </c>
      <c r="F144" s="270">
        <v>2</v>
      </c>
      <c r="G144" s="270">
        <v>2</v>
      </c>
      <c r="H144" s="21">
        <v>400</v>
      </c>
      <c r="I144" s="270">
        <v>4</v>
      </c>
      <c r="J144" s="270">
        <v>2</v>
      </c>
      <c r="K144" s="270">
        <v>2</v>
      </c>
      <c r="L144" s="21">
        <v>8500</v>
      </c>
      <c r="M144" s="270">
        <v>4</v>
      </c>
      <c r="N144" s="270">
        <v>2</v>
      </c>
      <c r="O144" s="270">
        <v>2</v>
      </c>
      <c r="P144" s="21">
        <v>2400</v>
      </c>
      <c r="Q144" s="270">
        <v>4</v>
      </c>
      <c r="R144" s="270">
        <v>2</v>
      </c>
      <c r="S144" s="270">
        <v>2</v>
      </c>
      <c r="T144" s="21">
        <v>1200</v>
      </c>
      <c r="U144" s="270">
        <v>2</v>
      </c>
      <c r="V144" s="270">
        <v>2</v>
      </c>
      <c r="W144" s="270"/>
      <c r="X144" s="21">
        <v>2300</v>
      </c>
      <c r="Y144" s="270">
        <v>1</v>
      </c>
      <c r="Z144" s="270">
        <v>1</v>
      </c>
      <c r="AA144" s="270">
        <v>0</v>
      </c>
      <c r="AB144" s="21">
        <v>2000</v>
      </c>
      <c r="AC144" s="303">
        <v>2</v>
      </c>
      <c r="AD144" s="303">
        <v>1</v>
      </c>
      <c r="AE144" s="303">
        <v>1</v>
      </c>
      <c r="AF144" s="21">
        <v>1400</v>
      </c>
      <c r="AG144" s="303">
        <v>2</v>
      </c>
      <c r="AH144" s="304">
        <v>1</v>
      </c>
      <c r="AI144" s="304">
        <v>1</v>
      </c>
      <c r="AJ144" s="21">
        <f t="shared" si="2"/>
        <v>20000</v>
      </c>
    </row>
    <row r="145" spans="2:36" x14ac:dyDescent="0.25">
      <c r="B145" s="108" t="s">
        <v>526</v>
      </c>
      <c r="C145" s="109" t="s">
        <v>529</v>
      </c>
      <c r="D145" s="21">
        <v>2000</v>
      </c>
      <c r="E145" s="270">
        <v>5</v>
      </c>
      <c r="F145" s="270">
        <v>4</v>
      </c>
      <c r="G145" s="270">
        <v>1</v>
      </c>
      <c r="H145" s="21">
        <v>500</v>
      </c>
      <c r="I145" s="270">
        <v>5</v>
      </c>
      <c r="J145" s="270">
        <v>4</v>
      </c>
      <c r="K145" s="270">
        <v>1</v>
      </c>
      <c r="L145" s="21">
        <v>6000</v>
      </c>
      <c r="M145" s="270">
        <v>5</v>
      </c>
      <c r="N145" s="270">
        <v>4</v>
      </c>
      <c r="O145" s="270">
        <v>1</v>
      </c>
      <c r="P145" s="21">
        <v>1800</v>
      </c>
      <c r="Q145" s="270">
        <v>3</v>
      </c>
      <c r="R145" s="270">
        <v>3</v>
      </c>
      <c r="S145" s="270"/>
      <c r="T145" s="21">
        <v>4600</v>
      </c>
      <c r="U145" s="270">
        <v>5</v>
      </c>
      <c r="V145" s="270">
        <v>4</v>
      </c>
      <c r="W145" s="270">
        <v>1</v>
      </c>
      <c r="X145" s="21">
        <v>1800</v>
      </c>
      <c r="Y145" s="270">
        <v>3</v>
      </c>
      <c r="Z145" s="270">
        <v>3</v>
      </c>
      <c r="AA145" s="270">
        <v>0</v>
      </c>
      <c r="AB145" s="21">
        <v>2100</v>
      </c>
      <c r="AC145" s="303">
        <v>3</v>
      </c>
      <c r="AD145" s="303">
        <v>3</v>
      </c>
      <c r="AE145" s="303">
        <v>0</v>
      </c>
      <c r="AF145" s="21">
        <v>1600</v>
      </c>
      <c r="AG145" s="303">
        <v>3</v>
      </c>
      <c r="AH145" s="304">
        <v>3</v>
      </c>
      <c r="AI145" s="304">
        <v>0</v>
      </c>
      <c r="AJ145" s="21">
        <f t="shared" si="2"/>
        <v>20400</v>
      </c>
    </row>
    <row r="146" spans="2:36" x14ac:dyDescent="0.25">
      <c r="B146" s="108" t="s">
        <v>526</v>
      </c>
      <c r="C146" s="109" t="s">
        <v>530</v>
      </c>
      <c r="D146" s="21">
        <v>500</v>
      </c>
      <c r="E146" s="270">
        <v>1</v>
      </c>
      <c r="F146" s="270">
        <v>1</v>
      </c>
      <c r="G146" s="270"/>
      <c r="H146" s="21">
        <v>100</v>
      </c>
      <c r="I146" s="270">
        <v>1</v>
      </c>
      <c r="J146" s="270">
        <v>1</v>
      </c>
      <c r="K146" s="270"/>
      <c r="L146" s="21">
        <v>1200</v>
      </c>
      <c r="M146" s="270">
        <v>1</v>
      </c>
      <c r="N146" s="270">
        <v>1</v>
      </c>
      <c r="O146" s="270"/>
      <c r="P146" s="21">
        <v>600</v>
      </c>
      <c r="Q146" s="270">
        <v>1</v>
      </c>
      <c r="R146" s="270">
        <v>1</v>
      </c>
      <c r="S146" s="270"/>
      <c r="T146" s="21">
        <v>200</v>
      </c>
      <c r="U146" s="270">
        <v>0</v>
      </c>
      <c r="V146" s="270" t="s">
        <v>395</v>
      </c>
      <c r="W146" s="270" t="s">
        <v>395</v>
      </c>
      <c r="X146" s="21">
        <v>700</v>
      </c>
      <c r="Y146" s="270">
        <v>1</v>
      </c>
      <c r="Z146" s="270">
        <v>1</v>
      </c>
      <c r="AA146" s="270">
        <v>0</v>
      </c>
      <c r="AB146" s="21">
        <v>300</v>
      </c>
      <c r="AC146" s="303">
        <v>0</v>
      </c>
      <c r="AD146" s="303">
        <v>0</v>
      </c>
      <c r="AE146" s="303">
        <v>0</v>
      </c>
      <c r="AF146" s="21">
        <v>0</v>
      </c>
      <c r="AG146" s="303">
        <v>0</v>
      </c>
      <c r="AH146" s="304" t="s">
        <v>583</v>
      </c>
      <c r="AI146" s="304" t="s">
        <v>583</v>
      </c>
      <c r="AJ146" s="21">
        <f t="shared" si="2"/>
        <v>3600</v>
      </c>
    </row>
    <row r="147" spans="2:36" x14ac:dyDescent="0.25">
      <c r="B147" s="108" t="s">
        <v>526</v>
      </c>
      <c r="C147" s="109" t="s">
        <v>531</v>
      </c>
      <c r="D147" s="21">
        <v>3800</v>
      </c>
      <c r="E147" s="270">
        <v>9</v>
      </c>
      <c r="F147" s="270">
        <v>9</v>
      </c>
      <c r="G147" s="270"/>
      <c r="H147" s="21">
        <v>1100</v>
      </c>
      <c r="I147" s="270">
        <v>9</v>
      </c>
      <c r="J147" s="270">
        <v>9</v>
      </c>
      <c r="K147" s="270"/>
      <c r="L147" s="21">
        <v>11300</v>
      </c>
      <c r="M147" s="270">
        <v>9</v>
      </c>
      <c r="N147" s="270">
        <v>9</v>
      </c>
      <c r="O147" s="270"/>
      <c r="P147" s="21">
        <v>5400</v>
      </c>
      <c r="Q147" s="270">
        <v>9</v>
      </c>
      <c r="R147" s="270">
        <v>9</v>
      </c>
      <c r="S147" s="270"/>
      <c r="T147" s="21">
        <v>4800</v>
      </c>
      <c r="U147" s="270">
        <v>8</v>
      </c>
      <c r="V147" s="270">
        <v>8</v>
      </c>
      <c r="W147" s="270"/>
      <c r="X147" s="21">
        <v>4300</v>
      </c>
      <c r="Y147" s="270">
        <v>8</v>
      </c>
      <c r="Z147" s="270">
        <v>8</v>
      </c>
      <c r="AA147" s="270">
        <v>0</v>
      </c>
      <c r="AB147" s="21">
        <v>4700</v>
      </c>
      <c r="AC147" s="303">
        <v>7</v>
      </c>
      <c r="AD147" s="303">
        <v>7</v>
      </c>
      <c r="AE147" s="303">
        <v>0</v>
      </c>
      <c r="AF147" s="21">
        <v>2400</v>
      </c>
      <c r="AG147" s="303">
        <v>6</v>
      </c>
      <c r="AH147" s="304">
        <v>6</v>
      </c>
      <c r="AI147" s="304">
        <v>0</v>
      </c>
      <c r="AJ147" s="21">
        <f t="shared" si="2"/>
        <v>37800</v>
      </c>
    </row>
    <row r="148" spans="2:36" x14ac:dyDescent="0.25">
      <c r="B148" s="108" t="s">
        <v>526</v>
      </c>
      <c r="C148" s="109" t="s">
        <v>526</v>
      </c>
      <c r="D148" s="21">
        <v>10400</v>
      </c>
      <c r="E148" s="270">
        <v>26</v>
      </c>
      <c r="F148" s="270">
        <v>19</v>
      </c>
      <c r="G148" s="270">
        <v>7</v>
      </c>
      <c r="H148" s="21">
        <v>2800</v>
      </c>
      <c r="I148" s="270">
        <v>26</v>
      </c>
      <c r="J148" s="270">
        <v>19</v>
      </c>
      <c r="K148" s="270">
        <v>7</v>
      </c>
      <c r="L148" s="21">
        <v>38100</v>
      </c>
      <c r="M148" s="270">
        <v>24</v>
      </c>
      <c r="N148" s="270">
        <v>19</v>
      </c>
      <c r="O148" s="270">
        <v>5</v>
      </c>
      <c r="P148" s="21">
        <v>14400</v>
      </c>
      <c r="Q148" s="270">
        <v>24</v>
      </c>
      <c r="R148" s="270">
        <v>19</v>
      </c>
      <c r="S148" s="270">
        <v>5</v>
      </c>
      <c r="T148" s="21">
        <v>10800</v>
      </c>
      <c r="U148" s="270">
        <v>18</v>
      </c>
      <c r="V148" s="270">
        <v>14</v>
      </c>
      <c r="W148" s="270">
        <v>4</v>
      </c>
      <c r="X148" s="21">
        <v>13900</v>
      </c>
      <c r="Y148" s="270">
        <v>18</v>
      </c>
      <c r="Z148" s="270">
        <v>14</v>
      </c>
      <c r="AA148" s="270">
        <v>4</v>
      </c>
      <c r="AB148" s="21">
        <v>9900</v>
      </c>
      <c r="AC148" s="303">
        <v>13</v>
      </c>
      <c r="AD148" s="303">
        <v>11</v>
      </c>
      <c r="AE148" s="303">
        <v>2</v>
      </c>
      <c r="AF148" s="21">
        <v>8600</v>
      </c>
      <c r="AG148" s="303">
        <v>16</v>
      </c>
      <c r="AH148" s="304">
        <v>13</v>
      </c>
      <c r="AI148" s="304">
        <v>3</v>
      </c>
      <c r="AJ148" s="21">
        <f t="shared" si="2"/>
        <v>108900</v>
      </c>
    </row>
    <row r="149" spans="2:36" x14ac:dyDescent="0.25">
      <c r="B149" s="108" t="s">
        <v>526</v>
      </c>
      <c r="C149" s="109" t="s">
        <v>532</v>
      </c>
      <c r="D149" s="21">
        <v>800</v>
      </c>
      <c r="E149" s="270">
        <v>2</v>
      </c>
      <c r="F149" s="270">
        <v>2</v>
      </c>
      <c r="G149" s="270"/>
      <c r="H149" s="21">
        <v>200</v>
      </c>
      <c r="I149" s="270">
        <v>2</v>
      </c>
      <c r="J149" s="270">
        <v>2</v>
      </c>
      <c r="K149" s="270"/>
      <c r="L149" s="21">
        <v>2600</v>
      </c>
      <c r="M149" s="270">
        <v>2</v>
      </c>
      <c r="N149" s="270">
        <v>2</v>
      </c>
      <c r="O149" s="270"/>
      <c r="P149" s="21">
        <v>600</v>
      </c>
      <c r="Q149" s="270">
        <v>1</v>
      </c>
      <c r="R149" s="270">
        <v>1</v>
      </c>
      <c r="S149" s="270"/>
      <c r="T149" s="21">
        <v>1200</v>
      </c>
      <c r="U149" s="270">
        <v>1</v>
      </c>
      <c r="V149" s="270">
        <v>1</v>
      </c>
      <c r="W149" s="270"/>
      <c r="X149" s="21">
        <v>700</v>
      </c>
      <c r="Y149" s="270">
        <v>1</v>
      </c>
      <c r="Z149" s="270">
        <v>1</v>
      </c>
      <c r="AA149" s="270">
        <v>0</v>
      </c>
      <c r="AB149" s="21">
        <v>1100</v>
      </c>
      <c r="AC149" s="303">
        <v>1</v>
      </c>
      <c r="AD149" s="303">
        <v>1</v>
      </c>
      <c r="AE149" s="303">
        <v>0</v>
      </c>
      <c r="AF149" s="21">
        <v>700</v>
      </c>
      <c r="AG149" s="303">
        <v>0</v>
      </c>
      <c r="AH149" s="304" t="s">
        <v>583</v>
      </c>
      <c r="AI149" s="304" t="s">
        <v>583</v>
      </c>
      <c r="AJ149" s="21">
        <f t="shared" si="2"/>
        <v>7900</v>
      </c>
    </row>
    <row r="150" spans="2:36" x14ac:dyDescent="0.25">
      <c r="B150" s="108" t="s">
        <v>533</v>
      </c>
      <c r="C150" s="109" t="s">
        <v>534</v>
      </c>
      <c r="D150" s="21">
        <v>400</v>
      </c>
      <c r="E150" s="270">
        <v>1</v>
      </c>
      <c r="F150" s="270">
        <v>1</v>
      </c>
      <c r="G150" s="270"/>
      <c r="H150" s="21">
        <v>100</v>
      </c>
      <c r="I150" s="270">
        <v>1</v>
      </c>
      <c r="J150" s="270">
        <v>1</v>
      </c>
      <c r="K150" s="270"/>
      <c r="L150" s="21">
        <v>2700</v>
      </c>
      <c r="M150" s="270">
        <v>1</v>
      </c>
      <c r="N150" s="270">
        <v>1</v>
      </c>
      <c r="O150" s="270"/>
      <c r="P150" s="21">
        <v>600</v>
      </c>
      <c r="Q150" s="270">
        <v>1</v>
      </c>
      <c r="R150" s="270">
        <v>1</v>
      </c>
      <c r="S150" s="270"/>
      <c r="T150" s="21">
        <v>0</v>
      </c>
      <c r="U150" s="270">
        <v>0</v>
      </c>
      <c r="V150" s="270" t="s">
        <v>395</v>
      </c>
      <c r="W150" s="270" t="s">
        <v>395</v>
      </c>
      <c r="X150" s="21">
        <v>0</v>
      </c>
      <c r="Y150" s="270">
        <v>0</v>
      </c>
      <c r="Z150" s="270">
        <v>0</v>
      </c>
      <c r="AA150" s="270">
        <v>0</v>
      </c>
      <c r="AB150" s="21">
        <v>0</v>
      </c>
      <c r="AC150" s="303">
        <v>0</v>
      </c>
      <c r="AD150" s="303">
        <v>0</v>
      </c>
      <c r="AE150" s="303">
        <v>0</v>
      </c>
      <c r="AF150" s="21">
        <v>0</v>
      </c>
      <c r="AG150" s="303">
        <v>0</v>
      </c>
      <c r="AH150" s="304" t="s">
        <v>583</v>
      </c>
      <c r="AI150" s="304" t="s">
        <v>583</v>
      </c>
      <c r="AJ150" s="21">
        <f t="shared" si="2"/>
        <v>3800</v>
      </c>
    </row>
    <row r="151" spans="2:36" x14ac:dyDescent="0.25">
      <c r="B151" s="108" t="s">
        <v>533</v>
      </c>
      <c r="C151" s="109" t="s">
        <v>535</v>
      </c>
      <c r="D151" s="21">
        <v>800</v>
      </c>
      <c r="E151" s="270">
        <v>2</v>
      </c>
      <c r="F151" s="270"/>
      <c r="G151" s="270">
        <v>2</v>
      </c>
      <c r="H151" s="21">
        <v>200</v>
      </c>
      <c r="I151" s="270">
        <v>2</v>
      </c>
      <c r="J151" s="270"/>
      <c r="K151" s="270">
        <v>2</v>
      </c>
      <c r="L151" s="21">
        <v>2500</v>
      </c>
      <c r="M151" s="270">
        <v>2</v>
      </c>
      <c r="N151" s="270"/>
      <c r="O151" s="270">
        <v>2</v>
      </c>
      <c r="P151" s="21">
        <v>1200</v>
      </c>
      <c r="Q151" s="270">
        <v>2</v>
      </c>
      <c r="R151" s="270"/>
      <c r="S151" s="270">
        <v>2</v>
      </c>
      <c r="T151" s="21">
        <v>1200</v>
      </c>
      <c r="U151" s="270">
        <v>1</v>
      </c>
      <c r="V151" s="270"/>
      <c r="W151" s="270">
        <v>1</v>
      </c>
      <c r="X151" s="21">
        <v>700</v>
      </c>
      <c r="Y151" s="270">
        <v>1</v>
      </c>
      <c r="Z151" s="270">
        <v>0</v>
      </c>
      <c r="AA151" s="270">
        <v>1</v>
      </c>
      <c r="AB151" s="21">
        <v>800</v>
      </c>
      <c r="AC151" s="303">
        <v>1</v>
      </c>
      <c r="AD151" s="303">
        <v>0</v>
      </c>
      <c r="AE151" s="303">
        <v>1</v>
      </c>
      <c r="AF151" s="21">
        <v>300</v>
      </c>
      <c r="AG151" s="303">
        <v>0</v>
      </c>
      <c r="AH151" s="304" t="s">
        <v>583</v>
      </c>
      <c r="AI151" s="304" t="s">
        <v>583</v>
      </c>
      <c r="AJ151" s="21">
        <f t="shared" si="2"/>
        <v>7700</v>
      </c>
    </row>
    <row r="152" spans="2:36" x14ac:dyDescent="0.25">
      <c r="B152" s="108" t="s">
        <v>533</v>
      </c>
      <c r="C152" s="109" t="s">
        <v>536</v>
      </c>
      <c r="D152" s="21">
        <v>600</v>
      </c>
      <c r="E152" s="270">
        <v>1</v>
      </c>
      <c r="F152" s="270">
        <v>1</v>
      </c>
      <c r="G152" s="270"/>
      <c r="H152" s="21">
        <v>100</v>
      </c>
      <c r="I152" s="270">
        <v>1</v>
      </c>
      <c r="J152" s="270">
        <v>1</v>
      </c>
      <c r="K152" s="270"/>
      <c r="L152" s="21">
        <v>3000</v>
      </c>
      <c r="M152" s="270">
        <v>1</v>
      </c>
      <c r="N152" s="270">
        <v>1</v>
      </c>
      <c r="O152" s="270"/>
      <c r="P152" s="21">
        <v>600</v>
      </c>
      <c r="Q152" s="270">
        <v>1</v>
      </c>
      <c r="R152" s="270">
        <v>1</v>
      </c>
      <c r="S152" s="270"/>
      <c r="T152" s="21">
        <v>1200</v>
      </c>
      <c r="U152" s="270">
        <v>1</v>
      </c>
      <c r="V152" s="270">
        <v>1</v>
      </c>
      <c r="W152" s="270"/>
      <c r="X152" s="21">
        <v>1000</v>
      </c>
      <c r="Y152" s="270">
        <v>1</v>
      </c>
      <c r="Z152" s="270">
        <v>1</v>
      </c>
      <c r="AA152" s="270">
        <v>0</v>
      </c>
      <c r="AB152" s="21">
        <v>600</v>
      </c>
      <c r="AC152" s="303">
        <v>1</v>
      </c>
      <c r="AD152" s="303">
        <v>1</v>
      </c>
      <c r="AE152" s="303">
        <v>0</v>
      </c>
      <c r="AF152" s="21">
        <v>700</v>
      </c>
      <c r="AG152" s="303">
        <v>1</v>
      </c>
      <c r="AH152" s="304">
        <v>1</v>
      </c>
      <c r="AI152" s="304">
        <v>0</v>
      </c>
      <c r="AJ152" s="21">
        <f t="shared" si="2"/>
        <v>7800</v>
      </c>
    </row>
    <row r="153" spans="2:36" x14ac:dyDescent="0.25">
      <c r="B153" s="108" t="s">
        <v>533</v>
      </c>
      <c r="C153" s="109" t="s">
        <v>537</v>
      </c>
      <c r="D153" s="21">
        <v>400</v>
      </c>
      <c r="E153" s="270">
        <v>1</v>
      </c>
      <c r="F153" s="270">
        <v>1</v>
      </c>
      <c r="G153" s="270"/>
      <c r="H153" s="21">
        <v>100</v>
      </c>
      <c r="I153" s="270">
        <v>1</v>
      </c>
      <c r="J153" s="270">
        <v>1</v>
      </c>
      <c r="K153" s="270"/>
      <c r="L153" s="21">
        <v>1300</v>
      </c>
      <c r="M153" s="270">
        <v>1</v>
      </c>
      <c r="N153" s="270">
        <v>1</v>
      </c>
      <c r="O153" s="270"/>
      <c r="P153" s="21">
        <v>0</v>
      </c>
      <c r="Q153" s="270">
        <v>0</v>
      </c>
      <c r="R153" s="270"/>
      <c r="S153" s="270"/>
      <c r="T153" s="21">
        <v>1200</v>
      </c>
      <c r="U153" s="270">
        <v>1</v>
      </c>
      <c r="V153" s="270">
        <v>1</v>
      </c>
      <c r="W153" s="270"/>
      <c r="X153" s="21">
        <v>600</v>
      </c>
      <c r="Y153" s="270">
        <v>1</v>
      </c>
      <c r="Z153" s="270">
        <v>1</v>
      </c>
      <c r="AA153" s="270">
        <v>0</v>
      </c>
      <c r="AB153" s="21">
        <v>1200</v>
      </c>
      <c r="AC153" s="303">
        <v>2</v>
      </c>
      <c r="AD153" s="303">
        <v>1</v>
      </c>
      <c r="AE153" s="303">
        <v>1</v>
      </c>
      <c r="AF153" s="21">
        <v>1300</v>
      </c>
      <c r="AG153" s="303">
        <v>2</v>
      </c>
      <c r="AH153" s="304">
        <v>1</v>
      </c>
      <c r="AI153" s="304">
        <v>1</v>
      </c>
      <c r="AJ153" s="21">
        <f t="shared" si="2"/>
        <v>6100</v>
      </c>
    </row>
    <row r="154" spans="2:36" x14ac:dyDescent="0.25">
      <c r="B154" s="108" t="s">
        <v>533</v>
      </c>
      <c r="C154" s="109" t="s">
        <v>538</v>
      </c>
      <c r="D154" s="21">
        <v>400</v>
      </c>
      <c r="E154" s="270">
        <v>1</v>
      </c>
      <c r="F154" s="270"/>
      <c r="G154" s="270">
        <v>1</v>
      </c>
      <c r="H154" s="21">
        <v>100</v>
      </c>
      <c r="I154" s="270">
        <v>1</v>
      </c>
      <c r="J154" s="270"/>
      <c r="K154" s="270">
        <v>1</v>
      </c>
      <c r="L154" s="21">
        <v>1500</v>
      </c>
      <c r="M154" s="270">
        <v>1</v>
      </c>
      <c r="N154" s="270"/>
      <c r="O154" s="270">
        <v>1</v>
      </c>
      <c r="P154" s="21">
        <v>600</v>
      </c>
      <c r="Q154" s="270">
        <v>1</v>
      </c>
      <c r="R154" s="270"/>
      <c r="S154" s="270">
        <v>1</v>
      </c>
      <c r="T154" s="21">
        <v>200</v>
      </c>
      <c r="U154" s="270">
        <v>0</v>
      </c>
      <c r="V154" s="270" t="s">
        <v>395</v>
      </c>
      <c r="W154" s="270" t="s">
        <v>395</v>
      </c>
      <c r="X154" s="21">
        <v>0</v>
      </c>
      <c r="Y154" s="270">
        <v>0</v>
      </c>
      <c r="Z154" s="270">
        <v>0</v>
      </c>
      <c r="AA154" s="270">
        <v>0</v>
      </c>
      <c r="AB154" s="21">
        <v>100</v>
      </c>
      <c r="AC154" s="303">
        <v>0</v>
      </c>
      <c r="AD154" s="303">
        <v>0</v>
      </c>
      <c r="AE154" s="303">
        <v>0</v>
      </c>
      <c r="AF154" s="21">
        <v>0</v>
      </c>
      <c r="AG154" s="303">
        <v>0</v>
      </c>
      <c r="AH154" s="304" t="s">
        <v>583</v>
      </c>
      <c r="AI154" s="304" t="s">
        <v>583</v>
      </c>
      <c r="AJ154" s="21">
        <f t="shared" si="2"/>
        <v>2900</v>
      </c>
    </row>
    <row r="155" spans="2:36" x14ac:dyDescent="0.25">
      <c r="B155" s="108" t="s">
        <v>533</v>
      </c>
      <c r="C155" s="109" t="s">
        <v>533</v>
      </c>
      <c r="D155" s="21">
        <v>800</v>
      </c>
      <c r="E155" s="270">
        <v>2</v>
      </c>
      <c r="F155" s="270">
        <v>1</v>
      </c>
      <c r="G155" s="270">
        <v>1</v>
      </c>
      <c r="H155" s="21">
        <v>200</v>
      </c>
      <c r="I155" s="270">
        <v>2</v>
      </c>
      <c r="J155" s="270">
        <v>1</v>
      </c>
      <c r="K155" s="270">
        <v>1</v>
      </c>
      <c r="L155" s="21">
        <v>2700</v>
      </c>
      <c r="M155" s="270">
        <v>2</v>
      </c>
      <c r="N155" s="270">
        <v>1</v>
      </c>
      <c r="O155" s="270">
        <v>1</v>
      </c>
      <c r="P155" s="21">
        <v>1200</v>
      </c>
      <c r="Q155" s="270">
        <v>2</v>
      </c>
      <c r="R155" s="270">
        <v>1</v>
      </c>
      <c r="S155" s="270">
        <v>1</v>
      </c>
      <c r="T155" s="21">
        <v>1200</v>
      </c>
      <c r="U155" s="270">
        <v>2</v>
      </c>
      <c r="V155" s="270">
        <v>1</v>
      </c>
      <c r="W155" s="270">
        <v>1</v>
      </c>
      <c r="X155" s="21">
        <v>600</v>
      </c>
      <c r="Y155" s="270">
        <v>1</v>
      </c>
      <c r="Z155" s="270">
        <v>0</v>
      </c>
      <c r="AA155" s="270">
        <v>1</v>
      </c>
      <c r="AB155" s="21">
        <v>600</v>
      </c>
      <c r="AC155" s="303">
        <v>1</v>
      </c>
      <c r="AD155" s="303">
        <v>0</v>
      </c>
      <c r="AE155" s="303">
        <v>1</v>
      </c>
      <c r="AF155" s="21">
        <v>700</v>
      </c>
      <c r="AG155" s="303">
        <v>1</v>
      </c>
      <c r="AH155" s="304">
        <v>0</v>
      </c>
      <c r="AI155" s="304">
        <v>1</v>
      </c>
      <c r="AJ155" s="21">
        <f t="shared" si="2"/>
        <v>8000</v>
      </c>
    </row>
    <row r="156" spans="2:36" x14ac:dyDescent="0.25">
      <c r="B156" s="108" t="s">
        <v>539</v>
      </c>
      <c r="C156" s="109" t="s">
        <v>540</v>
      </c>
      <c r="D156" s="21">
        <v>300</v>
      </c>
      <c r="E156" s="270">
        <v>1</v>
      </c>
      <c r="F156" s="270"/>
      <c r="G156" s="270">
        <v>1</v>
      </c>
      <c r="H156" s="21">
        <v>0</v>
      </c>
      <c r="I156" s="270"/>
      <c r="J156" s="270"/>
      <c r="K156" s="270"/>
      <c r="L156" s="21">
        <v>0</v>
      </c>
      <c r="M156" s="270"/>
      <c r="N156" s="270"/>
      <c r="O156" s="270"/>
      <c r="P156" s="21">
        <v>0</v>
      </c>
      <c r="Q156" s="270"/>
      <c r="R156" s="270"/>
      <c r="S156" s="270"/>
      <c r="T156" s="21">
        <v>0</v>
      </c>
      <c r="U156" s="270"/>
      <c r="V156" s="270"/>
      <c r="W156" s="270"/>
      <c r="X156" s="21">
        <v>0</v>
      </c>
      <c r="Y156" s="270">
        <v>0</v>
      </c>
      <c r="Z156" s="270">
        <v>0</v>
      </c>
      <c r="AA156" s="270">
        <v>0</v>
      </c>
      <c r="AB156" s="21">
        <v>0</v>
      </c>
      <c r="AC156" s="303">
        <v>0</v>
      </c>
      <c r="AD156" s="303">
        <v>0</v>
      </c>
      <c r="AE156" s="303">
        <v>0</v>
      </c>
      <c r="AF156" s="21">
        <v>0</v>
      </c>
      <c r="AG156" s="303">
        <v>0</v>
      </c>
      <c r="AH156" s="304" t="s">
        <v>583</v>
      </c>
      <c r="AI156" s="304" t="s">
        <v>583</v>
      </c>
      <c r="AJ156" s="21">
        <f t="shared" si="2"/>
        <v>300</v>
      </c>
    </row>
    <row r="157" spans="2:36" x14ac:dyDescent="0.25">
      <c r="B157" s="108" t="s">
        <v>539</v>
      </c>
      <c r="C157" s="109" t="s">
        <v>541</v>
      </c>
      <c r="D157" s="21">
        <v>19500</v>
      </c>
      <c r="E157" s="270">
        <v>41</v>
      </c>
      <c r="F157" s="270">
        <v>29</v>
      </c>
      <c r="G157" s="270">
        <v>12</v>
      </c>
      <c r="H157" s="21">
        <v>4100</v>
      </c>
      <c r="I157" s="270">
        <v>41</v>
      </c>
      <c r="J157" s="270">
        <v>29</v>
      </c>
      <c r="K157" s="270">
        <v>12</v>
      </c>
      <c r="L157" s="21">
        <v>50900</v>
      </c>
      <c r="M157" s="270">
        <v>42</v>
      </c>
      <c r="N157" s="270">
        <v>29</v>
      </c>
      <c r="O157" s="270">
        <v>13</v>
      </c>
      <c r="P157" s="21">
        <v>24000</v>
      </c>
      <c r="Q157" s="270">
        <v>40</v>
      </c>
      <c r="R157" s="270">
        <v>27</v>
      </c>
      <c r="S157" s="270">
        <v>13</v>
      </c>
      <c r="T157" s="21">
        <v>24000</v>
      </c>
      <c r="U157" s="270">
        <v>39</v>
      </c>
      <c r="V157" s="270">
        <v>26</v>
      </c>
      <c r="W157" s="270">
        <v>13</v>
      </c>
      <c r="X157" s="21">
        <v>22300</v>
      </c>
      <c r="Y157" s="270">
        <v>36</v>
      </c>
      <c r="Z157" s="270">
        <v>25</v>
      </c>
      <c r="AA157" s="270">
        <v>11</v>
      </c>
      <c r="AB157" s="21">
        <v>23000</v>
      </c>
      <c r="AC157" s="303">
        <v>37</v>
      </c>
      <c r="AD157" s="303">
        <v>25</v>
      </c>
      <c r="AE157" s="303">
        <v>12</v>
      </c>
      <c r="AF157" s="21">
        <v>20600</v>
      </c>
      <c r="AG157" s="303">
        <v>31</v>
      </c>
      <c r="AH157" s="304">
        <v>20</v>
      </c>
      <c r="AI157" s="304">
        <v>11</v>
      </c>
      <c r="AJ157" s="21">
        <f t="shared" si="2"/>
        <v>188400</v>
      </c>
    </row>
    <row r="158" spans="2:36" x14ac:dyDescent="0.25">
      <c r="B158" s="108" t="s">
        <v>539</v>
      </c>
      <c r="C158" s="109" t="s">
        <v>542</v>
      </c>
      <c r="D158" s="21">
        <v>1400</v>
      </c>
      <c r="E158" s="270">
        <v>2</v>
      </c>
      <c r="F158" s="270">
        <v>2</v>
      </c>
      <c r="G158" s="270"/>
      <c r="H158" s="21">
        <v>200</v>
      </c>
      <c r="I158" s="270">
        <v>2</v>
      </c>
      <c r="J158" s="270">
        <v>2</v>
      </c>
      <c r="K158" s="270"/>
      <c r="L158" s="21">
        <v>2500</v>
      </c>
      <c r="M158" s="270">
        <v>2</v>
      </c>
      <c r="N158" s="270">
        <v>2</v>
      </c>
      <c r="O158" s="270"/>
      <c r="P158" s="21">
        <v>1500</v>
      </c>
      <c r="Q158" s="270">
        <v>2</v>
      </c>
      <c r="R158" s="270">
        <v>2</v>
      </c>
      <c r="S158" s="270"/>
      <c r="T158" s="21">
        <v>1200</v>
      </c>
      <c r="U158" s="270">
        <v>2</v>
      </c>
      <c r="V158" s="270">
        <v>2</v>
      </c>
      <c r="W158" s="270"/>
      <c r="X158" s="21">
        <v>1200</v>
      </c>
      <c r="Y158" s="270">
        <v>2</v>
      </c>
      <c r="Z158" s="270">
        <v>2</v>
      </c>
      <c r="AA158" s="270">
        <v>0</v>
      </c>
      <c r="AB158" s="21">
        <v>1100</v>
      </c>
      <c r="AC158" s="303">
        <v>1</v>
      </c>
      <c r="AD158" s="303">
        <v>1</v>
      </c>
      <c r="AE158" s="303">
        <v>0</v>
      </c>
      <c r="AF158" s="21">
        <v>600</v>
      </c>
      <c r="AG158" s="303">
        <v>1</v>
      </c>
      <c r="AH158" s="304">
        <v>1</v>
      </c>
      <c r="AI158" s="304">
        <v>0</v>
      </c>
      <c r="AJ158" s="21">
        <f t="shared" si="2"/>
        <v>9700</v>
      </c>
    </row>
    <row r="159" spans="2:36" x14ac:dyDescent="0.25">
      <c r="B159" s="108" t="s">
        <v>539</v>
      </c>
      <c r="C159" s="109" t="s">
        <v>543</v>
      </c>
      <c r="D159" s="21">
        <v>6300</v>
      </c>
      <c r="E159" s="270">
        <v>16</v>
      </c>
      <c r="F159" s="270">
        <v>10</v>
      </c>
      <c r="G159" s="270">
        <v>6</v>
      </c>
      <c r="H159" s="21">
        <v>1600</v>
      </c>
      <c r="I159" s="270">
        <v>16</v>
      </c>
      <c r="J159" s="270">
        <v>10</v>
      </c>
      <c r="K159" s="270">
        <v>6</v>
      </c>
      <c r="L159" s="21">
        <v>20100</v>
      </c>
      <c r="M159" s="270">
        <v>16</v>
      </c>
      <c r="N159" s="270">
        <v>10</v>
      </c>
      <c r="O159" s="270">
        <v>6</v>
      </c>
      <c r="P159" s="21">
        <v>8400</v>
      </c>
      <c r="Q159" s="270">
        <v>14</v>
      </c>
      <c r="R159" s="270">
        <v>9</v>
      </c>
      <c r="S159" s="270">
        <v>5</v>
      </c>
      <c r="T159" s="21">
        <v>9400</v>
      </c>
      <c r="U159" s="270">
        <v>14</v>
      </c>
      <c r="V159" s="270">
        <v>8</v>
      </c>
      <c r="W159" s="270">
        <v>6</v>
      </c>
      <c r="X159" s="21">
        <v>10800</v>
      </c>
      <c r="Y159" s="270">
        <v>10</v>
      </c>
      <c r="Z159" s="270">
        <v>6</v>
      </c>
      <c r="AA159" s="270">
        <v>4</v>
      </c>
      <c r="AB159" s="21">
        <v>6600</v>
      </c>
      <c r="AC159" s="303">
        <v>6</v>
      </c>
      <c r="AD159" s="303">
        <v>4</v>
      </c>
      <c r="AE159" s="303">
        <v>2</v>
      </c>
      <c r="AF159" s="21">
        <v>2700</v>
      </c>
      <c r="AG159" s="303">
        <v>3</v>
      </c>
      <c r="AH159" s="304">
        <v>2</v>
      </c>
      <c r="AI159" s="304">
        <v>1</v>
      </c>
      <c r="AJ159" s="21">
        <f t="shared" si="2"/>
        <v>65900</v>
      </c>
    </row>
    <row r="160" spans="2:36" x14ac:dyDescent="0.25">
      <c r="B160" s="108" t="s">
        <v>539</v>
      </c>
      <c r="C160" s="109" t="s">
        <v>544</v>
      </c>
      <c r="D160" s="21">
        <v>400</v>
      </c>
      <c r="E160" s="270">
        <v>1</v>
      </c>
      <c r="F160" s="270"/>
      <c r="G160" s="270">
        <v>1</v>
      </c>
      <c r="H160" s="21">
        <v>100</v>
      </c>
      <c r="I160" s="270">
        <v>1</v>
      </c>
      <c r="J160" s="270"/>
      <c r="K160" s="270">
        <v>1</v>
      </c>
      <c r="L160" s="21">
        <v>1200</v>
      </c>
      <c r="M160" s="270">
        <v>1</v>
      </c>
      <c r="N160" s="270"/>
      <c r="O160" s="270">
        <v>1</v>
      </c>
      <c r="P160" s="21">
        <v>600</v>
      </c>
      <c r="Q160" s="270">
        <v>1</v>
      </c>
      <c r="R160" s="270"/>
      <c r="S160" s="270">
        <v>1</v>
      </c>
      <c r="T160" s="21">
        <v>600</v>
      </c>
      <c r="U160" s="270">
        <v>1</v>
      </c>
      <c r="V160" s="270"/>
      <c r="W160" s="270">
        <v>1</v>
      </c>
      <c r="X160" s="21">
        <v>400</v>
      </c>
      <c r="Y160" s="270">
        <v>0</v>
      </c>
      <c r="Z160" s="270">
        <v>0</v>
      </c>
      <c r="AA160" s="270">
        <v>0</v>
      </c>
      <c r="AB160" s="21">
        <v>100</v>
      </c>
      <c r="AC160" s="303">
        <v>0</v>
      </c>
      <c r="AD160" s="303">
        <v>0</v>
      </c>
      <c r="AE160" s="303">
        <v>0</v>
      </c>
      <c r="AF160" s="21">
        <v>0</v>
      </c>
      <c r="AG160" s="303">
        <v>0</v>
      </c>
      <c r="AH160" s="304" t="s">
        <v>583</v>
      </c>
      <c r="AI160" s="304" t="s">
        <v>583</v>
      </c>
      <c r="AJ160" s="21">
        <f t="shared" si="2"/>
        <v>3400</v>
      </c>
    </row>
    <row r="161" spans="2:36" x14ac:dyDescent="0.25">
      <c r="B161" s="108" t="s">
        <v>539</v>
      </c>
      <c r="C161" s="109" t="s">
        <v>545</v>
      </c>
      <c r="D161" s="21">
        <v>56300</v>
      </c>
      <c r="E161" s="270">
        <v>126</v>
      </c>
      <c r="F161" s="270">
        <v>84</v>
      </c>
      <c r="G161" s="270">
        <v>42</v>
      </c>
      <c r="H161" s="21">
        <v>14100</v>
      </c>
      <c r="I161" s="270">
        <v>126</v>
      </c>
      <c r="J161" s="270">
        <v>84</v>
      </c>
      <c r="K161" s="270">
        <v>42</v>
      </c>
      <c r="L161" s="21">
        <v>163400</v>
      </c>
      <c r="M161" s="270">
        <v>108</v>
      </c>
      <c r="N161" s="270">
        <v>73</v>
      </c>
      <c r="O161" s="270">
        <v>35</v>
      </c>
      <c r="P161" s="21">
        <v>59800</v>
      </c>
      <c r="Q161" s="270">
        <v>99</v>
      </c>
      <c r="R161" s="270">
        <v>65</v>
      </c>
      <c r="S161" s="270">
        <v>34</v>
      </c>
      <c r="T161" s="21">
        <v>50600</v>
      </c>
      <c r="U161" s="270">
        <v>74</v>
      </c>
      <c r="V161" s="270">
        <v>47</v>
      </c>
      <c r="W161" s="270">
        <v>27</v>
      </c>
      <c r="X161" s="21">
        <v>47800</v>
      </c>
      <c r="Y161" s="270">
        <v>46</v>
      </c>
      <c r="Z161" s="270">
        <v>28</v>
      </c>
      <c r="AA161" s="270">
        <v>18</v>
      </c>
      <c r="AB161" s="21">
        <v>45700</v>
      </c>
      <c r="AC161" s="303">
        <v>54</v>
      </c>
      <c r="AD161" s="303">
        <v>31</v>
      </c>
      <c r="AE161" s="303">
        <v>23</v>
      </c>
      <c r="AF161" s="21">
        <v>28800</v>
      </c>
      <c r="AG161" s="303">
        <v>36</v>
      </c>
      <c r="AH161" s="304">
        <v>22</v>
      </c>
      <c r="AI161" s="304">
        <v>14</v>
      </c>
      <c r="AJ161" s="21">
        <f t="shared" si="2"/>
        <v>466500</v>
      </c>
    </row>
    <row r="162" spans="2:36" x14ac:dyDescent="0.25">
      <c r="B162" s="108" t="s">
        <v>539</v>
      </c>
      <c r="C162" s="109" t="s">
        <v>546</v>
      </c>
      <c r="D162" s="21">
        <v>7000</v>
      </c>
      <c r="E162" s="270">
        <v>17</v>
      </c>
      <c r="F162" s="270">
        <v>11</v>
      </c>
      <c r="G162" s="270">
        <v>6</v>
      </c>
      <c r="H162" s="21">
        <v>1800</v>
      </c>
      <c r="I162" s="270">
        <v>17</v>
      </c>
      <c r="J162" s="270">
        <v>11</v>
      </c>
      <c r="K162" s="270">
        <v>6</v>
      </c>
      <c r="L162" s="21">
        <v>21100</v>
      </c>
      <c r="M162" s="270">
        <v>16</v>
      </c>
      <c r="N162" s="270">
        <v>11</v>
      </c>
      <c r="O162" s="270">
        <v>5</v>
      </c>
      <c r="P162" s="21">
        <v>6000</v>
      </c>
      <c r="Q162" s="270">
        <v>10</v>
      </c>
      <c r="R162" s="270">
        <v>5</v>
      </c>
      <c r="S162" s="270">
        <v>5</v>
      </c>
      <c r="T162" s="21">
        <v>7600</v>
      </c>
      <c r="U162" s="270">
        <v>8</v>
      </c>
      <c r="V162" s="270">
        <v>6</v>
      </c>
      <c r="W162" s="270">
        <v>2</v>
      </c>
      <c r="X162" s="21">
        <v>11800</v>
      </c>
      <c r="Y162" s="270">
        <v>12</v>
      </c>
      <c r="Z162" s="270">
        <v>8</v>
      </c>
      <c r="AA162" s="270">
        <v>4</v>
      </c>
      <c r="AB162" s="21">
        <v>9500</v>
      </c>
      <c r="AC162" s="303">
        <v>12</v>
      </c>
      <c r="AD162" s="303">
        <v>8</v>
      </c>
      <c r="AE162" s="303">
        <v>4</v>
      </c>
      <c r="AF162" s="21">
        <v>1300</v>
      </c>
      <c r="AG162" s="303">
        <v>1</v>
      </c>
      <c r="AH162" s="304">
        <v>0</v>
      </c>
      <c r="AI162" s="304">
        <v>1</v>
      </c>
      <c r="AJ162" s="21">
        <f t="shared" si="2"/>
        <v>66100</v>
      </c>
    </row>
    <row r="163" spans="2:36" x14ac:dyDescent="0.25">
      <c r="B163" s="108" t="s">
        <v>539</v>
      </c>
      <c r="C163" s="109" t="s">
        <v>547</v>
      </c>
      <c r="D163" s="21">
        <v>7300</v>
      </c>
      <c r="E163" s="270">
        <v>19</v>
      </c>
      <c r="F163" s="270">
        <v>14</v>
      </c>
      <c r="G163" s="270">
        <v>5</v>
      </c>
      <c r="H163" s="21">
        <v>1900</v>
      </c>
      <c r="I163" s="270">
        <v>7</v>
      </c>
      <c r="J163" s="270">
        <v>6</v>
      </c>
      <c r="K163" s="270">
        <v>1</v>
      </c>
      <c r="L163" s="21">
        <v>13500</v>
      </c>
      <c r="M163" s="270">
        <v>11</v>
      </c>
      <c r="N163" s="270">
        <v>9</v>
      </c>
      <c r="O163" s="270">
        <v>2</v>
      </c>
      <c r="P163" s="21">
        <v>6000</v>
      </c>
      <c r="Q163" s="270">
        <v>10</v>
      </c>
      <c r="R163" s="270">
        <v>8</v>
      </c>
      <c r="S163" s="270">
        <v>2</v>
      </c>
      <c r="T163" s="21">
        <v>6600</v>
      </c>
      <c r="U163" s="270">
        <v>10</v>
      </c>
      <c r="V163" s="270">
        <v>8</v>
      </c>
      <c r="W163" s="270">
        <v>2</v>
      </c>
      <c r="X163" s="21">
        <v>5700</v>
      </c>
      <c r="Y163" s="270">
        <v>10</v>
      </c>
      <c r="Z163" s="270">
        <v>8</v>
      </c>
      <c r="AA163" s="270">
        <v>2</v>
      </c>
      <c r="AB163" s="21">
        <v>5600</v>
      </c>
      <c r="AC163" s="303">
        <v>8</v>
      </c>
      <c r="AD163" s="303">
        <v>6</v>
      </c>
      <c r="AE163" s="303">
        <v>2</v>
      </c>
      <c r="AF163" s="21">
        <v>4500</v>
      </c>
      <c r="AG163" s="303">
        <v>8</v>
      </c>
      <c r="AH163" s="304">
        <v>6</v>
      </c>
      <c r="AI163" s="304">
        <v>2</v>
      </c>
      <c r="AJ163" s="21">
        <f t="shared" si="2"/>
        <v>51100</v>
      </c>
    </row>
    <row r="164" spans="2:36" x14ac:dyDescent="0.25">
      <c r="B164" s="108" t="s">
        <v>539</v>
      </c>
      <c r="C164" s="109" t="s">
        <v>548</v>
      </c>
      <c r="D164" s="21">
        <v>5000</v>
      </c>
      <c r="E164" s="270">
        <v>15</v>
      </c>
      <c r="F164" s="270">
        <v>12</v>
      </c>
      <c r="G164" s="270">
        <v>3</v>
      </c>
      <c r="H164" s="21">
        <v>2200</v>
      </c>
      <c r="I164" s="270">
        <v>15</v>
      </c>
      <c r="J164" s="270">
        <v>12</v>
      </c>
      <c r="K164" s="270">
        <v>3</v>
      </c>
      <c r="L164" s="21">
        <v>18200</v>
      </c>
      <c r="M164" s="270">
        <v>13</v>
      </c>
      <c r="N164" s="270">
        <v>10</v>
      </c>
      <c r="O164" s="270">
        <v>3</v>
      </c>
      <c r="P164" s="21">
        <v>600</v>
      </c>
      <c r="Q164" s="270">
        <v>1</v>
      </c>
      <c r="R164" s="270">
        <v>1</v>
      </c>
      <c r="S164" s="270"/>
      <c r="T164" s="21">
        <v>11800</v>
      </c>
      <c r="U164" s="270">
        <v>10</v>
      </c>
      <c r="V164" s="270">
        <v>8</v>
      </c>
      <c r="W164" s="270">
        <v>2</v>
      </c>
      <c r="X164" s="21">
        <v>6200</v>
      </c>
      <c r="Y164" s="270">
        <v>8</v>
      </c>
      <c r="Z164" s="270">
        <v>6</v>
      </c>
      <c r="AA164" s="270">
        <v>2</v>
      </c>
      <c r="AB164" s="21">
        <v>5500</v>
      </c>
      <c r="AC164" s="303">
        <v>6</v>
      </c>
      <c r="AD164" s="303">
        <v>5</v>
      </c>
      <c r="AE164" s="303">
        <v>1</v>
      </c>
      <c r="AF164" s="21">
        <v>1600</v>
      </c>
      <c r="AG164" s="303">
        <v>4</v>
      </c>
      <c r="AH164" s="304">
        <v>3</v>
      </c>
      <c r="AI164" s="304">
        <v>1</v>
      </c>
      <c r="AJ164" s="21">
        <f t="shared" si="2"/>
        <v>51100</v>
      </c>
    </row>
    <row r="165" spans="2:36" x14ac:dyDescent="0.25">
      <c r="B165" s="108" t="s">
        <v>539</v>
      </c>
      <c r="C165" s="109" t="s">
        <v>549</v>
      </c>
      <c r="D165" s="21">
        <v>3600</v>
      </c>
      <c r="E165" s="270">
        <v>9</v>
      </c>
      <c r="F165" s="270">
        <v>5</v>
      </c>
      <c r="G165" s="270">
        <v>4</v>
      </c>
      <c r="H165" s="21">
        <v>900</v>
      </c>
      <c r="I165" s="270">
        <v>9</v>
      </c>
      <c r="J165" s="270">
        <v>5</v>
      </c>
      <c r="K165" s="270">
        <v>4</v>
      </c>
      <c r="L165" s="21">
        <v>11500</v>
      </c>
      <c r="M165" s="270">
        <v>9</v>
      </c>
      <c r="N165" s="270">
        <v>5</v>
      </c>
      <c r="O165" s="270">
        <v>4</v>
      </c>
      <c r="P165" s="21">
        <v>0</v>
      </c>
      <c r="Q165" s="270">
        <v>0</v>
      </c>
      <c r="R165" s="270"/>
      <c r="S165" s="270"/>
      <c r="T165" s="21">
        <v>11000</v>
      </c>
      <c r="U165" s="270">
        <v>9</v>
      </c>
      <c r="V165" s="270">
        <v>5</v>
      </c>
      <c r="W165" s="270">
        <v>4</v>
      </c>
      <c r="X165" s="21">
        <v>5700</v>
      </c>
      <c r="Y165" s="270">
        <v>9</v>
      </c>
      <c r="Z165" s="270">
        <v>5</v>
      </c>
      <c r="AA165" s="270">
        <v>4</v>
      </c>
      <c r="AB165" s="21">
        <v>4300</v>
      </c>
      <c r="AC165" s="303">
        <v>5</v>
      </c>
      <c r="AD165" s="303">
        <v>4</v>
      </c>
      <c r="AE165" s="303">
        <v>1</v>
      </c>
      <c r="AF165" s="21">
        <v>4600</v>
      </c>
      <c r="AG165" s="303">
        <v>7</v>
      </c>
      <c r="AH165" s="304">
        <v>5</v>
      </c>
      <c r="AI165" s="304">
        <v>2</v>
      </c>
      <c r="AJ165" s="21">
        <f t="shared" si="2"/>
        <v>41600</v>
      </c>
    </row>
    <row r="166" spans="2:36" x14ac:dyDescent="0.25">
      <c r="B166" s="108" t="s">
        <v>539</v>
      </c>
      <c r="C166" s="109" t="s">
        <v>550</v>
      </c>
      <c r="D166" s="21">
        <v>900</v>
      </c>
      <c r="E166" s="270">
        <v>1</v>
      </c>
      <c r="F166" s="270">
        <v>1</v>
      </c>
      <c r="G166" s="270"/>
      <c r="H166" s="21">
        <v>100</v>
      </c>
      <c r="I166" s="270">
        <v>1</v>
      </c>
      <c r="J166" s="270">
        <v>1</v>
      </c>
      <c r="K166" s="270"/>
      <c r="L166" s="21">
        <v>2700</v>
      </c>
      <c r="M166" s="270">
        <v>1</v>
      </c>
      <c r="N166" s="270">
        <v>1</v>
      </c>
      <c r="O166" s="270"/>
      <c r="P166" s="21">
        <v>600</v>
      </c>
      <c r="Q166" s="270">
        <v>1</v>
      </c>
      <c r="R166" s="270">
        <v>1</v>
      </c>
      <c r="S166" s="270"/>
      <c r="T166" s="21">
        <v>600</v>
      </c>
      <c r="U166" s="270">
        <v>1</v>
      </c>
      <c r="V166" s="270">
        <v>1</v>
      </c>
      <c r="W166" s="270"/>
      <c r="X166" s="21">
        <v>1100</v>
      </c>
      <c r="Y166" s="270">
        <v>1</v>
      </c>
      <c r="Z166" s="270">
        <v>1</v>
      </c>
      <c r="AA166" s="270">
        <v>0</v>
      </c>
      <c r="AB166" s="21">
        <v>600</v>
      </c>
      <c r="AC166" s="303">
        <v>1</v>
      </c>
      <c r="AD166" s="303">
        <v>1</v>
      </c>
      <c r="AE166" s="303">
        <v>0</v>
      </c>
      <c r="AF166" s="21">
        <v>900</v>
      </c>
      <c r="AG166" s="303">
        <v>0</v>
      </c>
      <c r="AH166" s="304" t="s">
        <v>583</v>
      </c>
      <c r="AI166" s="304" t="s">
        <v>583</v>
      </c>
      <c r="AJ166" s="21">
        <f t="shared" si="2"/>
        <v>7500</v>
      </c>
    </row>
    <row r="167" spans="2:36" x14ac:dyDescent="0.25">
      <c r="B167" s="108" t="s">
        <v>539</v>
      </c>
      <c r="C167" s="109" t="s">
        <v>551</v>
      </c>
      <c r="D167" s="21">
        <v>400</v>
      </c>
      <c r="E167" s="270">
        <v>1</v>
      </c>
      <c r="F167" s="270">
        <v>1</v>
      </c>
      <c r="G167" s="270"/>
      <c r="H167" s="21">
        <v>100</v>
      </c>
      <c r="I167" s="270">
        <v>1</v>
      </c>
      <c r="J167" s="270">
        <v>1</v>
      </c>
      <c r="K167" s="270"/>
      <c r="L167" s="21">
        <v>1400</v>
      </c>
      <c r="M167" s="270">
        <v>1</v>
      </c>
      <c r="N167" s="270">
        <v>1</v>
      </c>
      <c r="O167" s="270"/>
      <c r="P167" s="21">
        <v>600</v>
      </c>
      <c r="Q167" s="270">
        <v>1</v>
      </c>
      <c r="R167" s="270">
        <v>1</v>
      </c>
      <c r="S167" s="270"/>
      <c r="T167" s="21">
        <v>200</v>
      </c>
      <c r="U167" s="270">
        <v>0</v>
      </c>
      <c r="V167" s="270" t="s">
        <v>395</v>
      </c>
      <c r="W167" s="270" t="s">
        <v>395</v>
      </c>
      <c r="X167" s="21">
        <v>0</v>
      </c>
      <c r="Y167" s="270">
        <v>0</v>
      </c>
      <c r="Z167" s="270">
        <v>0</v>
      </c>
      <c r="AA167" s="270">
        <v>0</v>
      </c>
      <c r="AB167" s="21">
        <v>0</v>
      </c>
      <c r="AC167" s="303">
        <v>0</v>
      </c>
      <c r="AD167" s="303">
        <v>0</v>
      </c>
      <c r="AE167" s="303">
        <v>0</v>
      </c>
      <c r="AF167" s="21">
        <v>0</v>
      </c>
      <c r="AG167" s="303">
        <v>0</v>
      </c>
      <c r="AH167" s="304" t="s">
        <v>583</v>
      </c>
      <c r="AI167" s="304" t="s">
        <v>583</v>
      </c>
      <c r="AJ167" s="21">
        <f t="shared" si="2"/>
        <v>2700</v>
      </c>
    </row>
    <row r="168" spans="2:36" x14ac:dyDescent="0.25">
      <c r="B168" s="110" t="s">
        <v>539</v>
      </c>
      <c r="C168" s="269" t="s">
        <v>552</v>
      </c>
      <c r="D168" s="21">
        <v>2700</v>
      </c>
      <c r="E168" s="270">
        <v>3</v>
      </c>
      <c r="F168" s="270">
        <v>3</v>
      </c>
      <c r="G168" s="270"/>
      <c r="H168" s="21">
        <v>400</v>
      </c>
      <c r="I168" s="270">
        <v>3</v>
      </c>
      <c r="J168" s="270">
        <v>3</v>
      </c>
      <c r="K168" s="270"/>
      <c r="L168" s="21">
        <v>5900</v>
      </c>
      <c r="M168" s="270">
        <v>2</v>
      </c>
      <c r="N168" s="270">
        <v>2</v>
      </c>
      <c r="O168" s="270"/>
      <c r="P168" s="21">
        <v>1200</v>
      </c>
      <c r="Q168" s="270">
        <v>2</v>
      </c>
      <c r="R168" s="270">
        <v>2</v>
      </c>
      <c r="S168" s="270"/>
      <c r="T168" s="21">
        <v>2000</v>
      </c>
      <c r="U168" s="270">
        <v>1</v>
      </c>
      <c r="V168" s="270">
        <v>1</v>
      </c>
      <c r="W168" s="270"/>
      <c r="X168" s="21">
        <v>900</v>
      </c>
      <c r="Y168" s="270">
        <v>2</v>
      </c>
      <c r="Z168" s="270">
        <v>2</v>
      </c>
      <c r="AA168" s="270">
        <v>0</v>
      </c>
      <c r="AB168" s="21">
        <v>1700</v>
      </c>
      <c r="AC168" s="303">
        <v>2</v>
      </c>
      <c r="AD168" s="303">
        <v>2</v>
      </c>
      <c r="AE168" s="303">
        <v>0</v>
      </c>
      <c r="AF168" s="21">
        <v>1400</v>
      </c>
      <c r="AG168" s="303">
        <v>1</v>
      </c>
      <c r="AH168" s="304">
        <v>1</v>
      </c>
      <c r="AI168" s="304">
        <v>0</v>
      </c>
      <c r="AJ168" s="21">
        <f t="shared" si="2"/>
        <v>16200</v>
      </c>
    </row>
    <row r="169" spans="2:36" x14ac:dyDescent="0.25">
      <c r="B169" s="110" t="s">
        <v>539</v>
      </c>
      <c r="C169" s="269" t="s">
        <v>553</v>
      </c>
      <c r="D169" s="21">
        <v>400</v>
      </c>
      <c r="E169" s="270">
        <v>1</v>
      </c>
      <c r="F169" s="270">
        <v>1</v>
      </c>
      <c r="G169" s="270"/>
      <c r="H169" s="21">
        <v>100</v>
      </c>
      <c r="I169" s="270">
        <v>1</v>
      </c>
      <c r="J169" s="270">
        <v>1</v>
      </c>
      <c r="K169" s="270"/>
      <c r="L169" s="21">
        <v>1800</v>
      </c>
      <c r="M169" s="270">
        <v>1</v>
      </c>
      <c r="N169" s="270">
        <v>1</v>
      </c>
      <c r="O169" s="270"/>
      <c r="P169" s="21">
        <v>600</v>
      </c>
      <c r="Q169" s="270">
        <v>1</v>
      </c>
      <c r="R169" s="270">
        <v>1</v>
      </c>
      <c r="S169" s="270"/>
      <c r="T169" s="21">
        <v>600</v>
      </c>
      <c r="U169" s="270">
        <v>1</v>
      </c>
      <c r="V169" s="270">
        <v>1</v>
      </c>
      <c r="W169" s="270"/>
      <c r="X169" s="21">
        <v>0</v>
      </c>
      <c r="Y169" s="270">
        <v>0</v>
      </c>
      <c r="Z169" s="270">
        <v>0</v>
      </c>
      <c r="AA169" s="270">
        <v>0</v>
      </c>
      <c r="AB169" s="21">
        <v>0</v>
      </c>
      <c r="AC169" s="303">
        <v>0</v>
      </c>
      <c r="AD169" s="303">
        <v>0</v>
      </c>
      <c r="AE169" s="303">
        <v>0</v>
      </c>
      <c r="AF169" s="21">
        <v>0</v>
      </c>
      <c r="AG169" s="303">
        <v>0</v>
      </c>
      <c r="AH169" s="304" t="s">
        <v>583</v>
      </c>
      <c r="AI169" s="304" t="s">
        <v>583</v>
      </c>
      <c r="AJ169" s="21">
        <f t="shared" si="2"/>
        <v>3500</v>
      </c>
    </row>
    <row r="170" spans="2:36" x14ac:dyDescent="0.25">
      <c r="B170" s="20" t="s">
        <v>539</v>
      </c>
      <c r="C170" s="20" t="s">
        <v>554</v>
      </c>
      <c r="D170" s="21">
        <v>1200</v>
      </c>
      <c r="E170" s="270">
        <v>3</v>
      </c>
      <c r="F170" s="270">
        <v>1</v>
      </c>
      <c r="G170" s="270">
        <v>2</v>
      </c>
      <c r="H170" s="21">
        <v>300</v>
      </c>
      <c r="I170" s="270">
        <v>3</v>
      </c>
      <c r="J170" s="270">
        <v>1</v>
      </c>
      <c r="K170" s="270">
        <v>2</v>
      </c>
      <c r="L170" s="21">
        <v>4200</v>
      </c>
      <c r="M170" s="270">
        <v>3</v>
      </c>
      <c r="N170" s="270">
        <v>1</v>
      </c>
      <c r="O170" s="270">
        <v>2</v>
      </c>
      <c r="P170" s="21">
        <v>1800</v>
      </c>
      <c r="Q170" s="270">
        <v>3</v>
      </c>
      <c r="R170" s="270">
        <v>1</v>
      </c>
      <c r="S170" s="270">
        <v>2</v>
      </c>
      <c r="T170" s="21">
        <v>200</v>
      </c>
      <c r="U170" s="270">
        <v>0</v>
      </c>
      <c r="V170" s="270" t="s">
        <v>395</v>
      </c>
      <c r="W170" s="270" t="s">
        <v>395</v>
      </c>
      <c r="X170" s="21">
        <v>2500</v>
      </c>
      <c r="Y170" s="270">
        <v>3</v>
      </c>
      <c r="Z170" s="270">
        <v>1</v>
      </c>
      <c r="AA170" s="270">
        <v>2</v>
      </c>
      <c r="AB170" s="21">
        <v>4800</v>
      </c>
      <c r="AC170" s="303">
        <v>4</v>
      </c>
      <c r="AD170" s="303">
        <v>2</v>
      </c>
      <c r="AE170" s="303">
        <v>2</v>
      </c>
      <c r="AF170" s="21">
        <v>1400</v>
      </c>
      <c r="AG170" s="303">
        <v>2</v>
      </c>
      <c r="AH170" s="304">
        <v>1</v>
      </c>
      <c r="AI170" s="304">
        <v>1</v>
      </c>
      <c r="AJ170" s="21">
        <f t="shared" si="2"/>
        <v>16400</v>
      </c>
    </row>
    <row r="171" spans="2:36" x14ac:dyDescent="0.25">
      <c r="B171" s="20" t="s">
        <v>539</v>
      </c>
      <c r="C171" s="20" t="s">
        <v>555</v>
      </c>
      <c r="D171" s="21">
        <v>800</v>
      </c>
      <c r="E171" s="270">
        <v>2</v>
      </c>
      <c r="F171" s="270">
        <v>1</v>
      </c>
      <c r="G171" s="270">
        <v>1</v>
      </c>
      <c r="H171" s="21">
        <v>200</v>
      </c>
      <c r="I171" s="270">
        <v>2</v>
      </c>
      <c r="J171" s="270">
        <v>1</v>
      </c>
      <c r="K171" s="270">
        <v>1</v>
      </c>
      <c r="L171" s="21">
        <v>2400</v>
      </c>
      <c r="M171" s="270">
        <v>2</v>
      </c>
      <c r="N171" s="270">
        <v>1</v>
      </c>
      <c r="O171" s="270">
        <v>1</v>
      </c>
      <c r="P171" s="21">
        <v>1200</v>
      </c>
      <c r="Q171" s="270">
        <v>2</v>
      </c>
      <c r="R171" s="270">
        <v>1</v>
      </c>
      <c r="S171" s="270">
        <v>1</v>
      </c>
      <c r="T171" s="21">
        <v>400</v>
      </c>
      <c r="U171" s="270">
        <v>0</v>
      </c>
      <c r="V171" s="270" t="s">
        <v>395</v>
      </c>
      <c r="W171" s="270" t="s">
        <v>395</v>
      </c>
      <c r="X171" s="21">
        <v>1100</v>
      </c>
      <c r="Y171" s="270">
        <v>1</v>
      </c>
      <c r="Z171" s="270">
        <v>0</v>
      </c>
      <c r="AA171" s="270">
        <v>1</v>
      </c>
      <c r="AB171" s="21">
        <v>900</v>
      </c>
      <c r="AC171" s="303">
        <v>1</v>
      </c>
      <c r="AD171" s="303">
        <v>0</v>
      </c>
      <c r="AE171" s="303">
        <v>1</v>
      </c>
      <c r="AF171" s="21">
        <v>600</v>
      </c>
      <c r="AG171" s="303">
        <v>1</v>
      </c>
      <c r="AH171" s="304">
        <v>0</v>
      </c>
      <c r="AI171" s="304">
        <v>1</v>
      </c>
      <c r="AJ171" s="21">
        <f t="shared" si="2"/>
        <v>7600</v>
      </c>
    </row>
    <row r="172" spans="2:36" x14ac:dyDescent="0.25">
      <c r="D172" s="22">
        <f>SUM(D12:D171)</f>
        <v>894100</v>
      </c>
      <c r="E172" s="302">
        <f>SUM(E12:E171)</f>
        <v>2124</v>
      </c>
      <c r="F172" s="22"/>
      <c r="G172" s="22"/>
      <c r="H172" s="22">
        <f>SUM(H12:H171)</f>
        <v>231800</v>
      </c>
      <c r="I172" s="302">
        <f>SUM(I12:I171)</f>
        <v>2111</v>
      </c>
      <c r="J172" s="22"/>
      <c r="K172" s="22"/>
      <c r="L172" s="22">
        <f>SUM(L12:L171)</f>
        <v>2946600</v>
      </c>
      <c r="M172" s="302">
        <f>SUM(M12:M171)</f>
        <v>1997</v>
      </c>
      <c r="N172" s="22"/>
      <c r="O172" s="22"/>
      <c r="P172" s="22">
        <f>SUM(P12:P171)</f>
        <v>1050500</v>
      </c>
      <c r="Q172" s="302">
        <f>SUM(Q12:Q171)</f>
        <v>1716</v>
      </c>
      <c r="R172" s="22"/>
      <c r="S172" s="22"/>
      <c r="T172" s="22">
        <f>SUM(T12:T171)</f>
        <v>1113700</v>
      </c>
      <c r="U172" s="302">
        <f>SUM(U12:U171)</f>
        <v>1496</v>
      </c>
      <c r="V172" s="22"/>
      <c r="W172" s="22"/>
      <c r="X172" s="22">
        <f>SUM(X12:X171)</f>
        <v>1037700</v>
      </c>
      <c r="Y172" s="302">
        <f>SUM(Y12:Y171)</f>
        <v>1386</v>
      </c>
      <c r="Z172" s="22"/>
      <c r="AA172" s="22"/>
      <c r="AB172" s="22">
        <f>SUM(AB12:AB171)</f>
        <v>1008500</v>
      </c>
      <c r="AC172" s="302">
        <f>SUM(AC12:AC171)</f>
        <v>1394</v>
      </c>
      <c r="AD172" s="22"/>
      <c r="AE172" s="22"/>
      <c r="AF172" s="22">
        <f>SUM(AF12:AF171)</f>
        <v>743700</v>
      </c>
      <c r="AG172" s="302">
        <f>SUM(AG12:AG171)</f>
        <v>1074</v>
      </c>
      <c r="AH172" s="22"/>
      <c r="AI172" s="22"/>
      <c r="AJ172" s="22">
        <f>SUM(AJ12:AJ171)</f>
        <v>9026600</v>
      </c>
    </row>
    <row r="175" spans="2:36" x14ac:dyDescent="0.25">
      <c r="B175" s="61" t="s">
        <v>215</v>
      </c>
      <c r="D175" s="23"/>
      <c r="E175" s="23"/>
      <c r="F175" s="23"/>
      <c r="G175" s="23"/>
      <c r="H175" s="23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</row>
  </sheetData>
  <mergeCells count="2">
    <mergeCell ref="B6:AK6"/>
    <mergeCell ref="B8:AK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W54"/>
  <sheetViews>
    <sheetView zoomScaleNormal="100" workbookViewId="0">
      <pane xSplit="4" ySplit="15" topLeftCell="AY16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B118" sqref="B118:C133"/>
    </sheetView>
  </sheetViews>
  <sheetFormatPr baseColWidth="10" defaultColWidth="11.42578125" defaultRowHeight="13.5" x14ac:dyDescent="0.25"/>
  <cols>
    <col min="1" max="1" width="15.7109375" style="119" bestFit="1" customWidth="1"/>
    <col min="2" max="2" width="11.42578125" style="114" hidden="1" customWidth="1"/>
    <col min="3" max="3" width="13.85546875" style="116" customWidth="1"/>
    <col min="4" max="4" width="12.42578125" style="116" bestFit="1" customWidth="1"/>
    <col min="5" max="5" width="6.28515625" style="117" customWidth="1"/>
    <col min="6" max="6" width="6" style="117" customWidth="1"/>
    <col min="7" max="8" width="5.42578125" style="117" customWidth="1"/>
    <col min="9" max="9" width="7" style="117" customWidth="1"/>
    <col min="10" max="11" width="5.42578125" style="117" customWidth="1"/>
    <col min="12" max="12" width="6.42578125" style="117" customWidth="1"/>
    <col min="13" max="14" width="5.42578125" style="117" customWidth="1"/>
    <col min="15" max="15" width="5.85546875" style="117" customWidth="1"/>
    <col min="16" max="21" width="5.42578125" style="117" customWidth="1"/>
    <col min="22" max="24" width="5.5703125" style="117" customWidth="1"/>
    <col min="25" max="39" width="5.42578125" style="117" customWidth="1"/>
    <col min="40" max="40" width="6.42578125" style="117" bestFit="1" customWidth="1"/>
    <col min="41" max="66" width="5.42578125" style="117" customWidth="1"/>
    <col min="67" max="67" width="8.5703125" style="117" customWidth="1"/>
    <col min="68" max="68" width="7" style="117" customWidth="1"/>
    <col min="69" max="69" width="12" style="117" customWidth="1"/>
    <col min="70" max="71" width="12" style="118" customWidth="1"/>
    <col min="72" max="74" width="11.85546875" style="118" customWidth="1"/>
    <col min="75" max="75" width="10.42578125" style="117" customWidth="1"/>
    <col min="76" max="16384" width="11.42578125" style="119"/>
  </cols>
  <sheetData>
    <row r="1" spans="2:75" ht="15" x14ac:dyDescent="0.25">
      <c r="C1" s="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171"/>
      <c r="AK1" s="171"/>
      <c r="AL1" s="171"/>
      <c r="AM1" s="3"/>
    </row>
    <row r="2" spans="2:75" ht="15" x14ac:dyDescent="0.25">
      <c r="C2" s="1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171"/>
      <c r="AK2" s="171"/>
      <c r="AL2" s="171"/>
      <c r="AM2" s="3"/>
    </row>
    <row r="3" spans="2:75" ht="15" x14ac:dyDescent="0.25">
      <c r="C3" s="1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171"/>
      <c r="AK3" s="171"/>
      <c r="AL3" s="171"/>
      <c r="AM3" s="3"/>
    </row>
    <row r="4" spans="2:75" ht="15" x14ac:dyDescent="0.25">
      <c r="C4" s="1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171"/>
      <c r="AK4" s="171"/>
      <c r="AL4" s="171"/>
      <c r="AM4" s="3"/>
    </row>
    <row r="5" spans="2:75" ht="15" x14ac:dyDescent="0.25">
      <c r="C5" s="1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171"/>
      <c r="AK5" s="171"/>
      <c r="AL5" s="171"/>
      <c r="AM5" s="3"/>
    </row>
    <row r="6" spans="2:75" ht="15" x14ac:dyDescent="0.25">
      <c r="C6" s="1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171"/>
      <c r="AK6" s="171"/>
      <c r="AL6" s="171"/>
      <c r="AM6" s="3"/>
    </row>
    <row r="7" spans="2:75" ht="15" x14ac:dyDescent="0.25">
      <c r="C7" s="1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171"/>
      <c r="AK7" s="171"/>
      <c r="AL7" s="171"/>
      <c r="AM7" s="3"/>
    </row>
    <row r="8" spans="2:75" ht="21" x14ac:dyDescent="0.25">
      <c r="C8" s="337" t="s">
        <v>225</v>
      </c>
      <c r="D8" s="314"/>
      <c r="E8" s="314"/>
      <c r="F8" s="314"/>
      <c r="G8" s="314"/>
      <c r="H8" s="314"/>
      <c r="I8" s="314"/>
      <c r="J8" s="314"/>
      <c r="K8" s="314"/>
      <c r="L8" s="314"/>
      <c r="M8" s="314"/>
      <c r="N8" s="314"/>
      <c r="O8" s="314"/>
      <c r="P8" s="314"/>
      <c r="Q8" s="314"/>
      <c r="R8" s="314"/>
      <c r="S8" s="314"/>
      <c r="T8" s="314"/>
      <c r="U8" s="314"/>
      <c r="V8" s="314"/>
      <c r="W8" s="314"/>
      <c r="X8" s="314"/>
      <c r="Y8" s="314"/>
      <c r="Z8" s="314"/>
      <c r="AA8" s="314"/>
      <c r="AB8" s="314"/>
      <c r="AC8" s="314"/>
      <c r="AD8" s="314"/>
      <c r="AE8" s="314"/>
      <c r="AF8" s="314"/>
      <c r="AG8" s="314"/>
      <c r="AH8" s="314"/>
      <c r="AI8" s="314"/>
      <c r="AJ8" s="314"/>
      <c r="AK8" s="314"/>
      <c r="AL8" s="314"/>
      <c r="AM8" s="338"/>
    </row>
    <row r="9" spans="2:75" x14ac:dyDescent="0.25">
      <c r="C9" s="1"/>
      <c r="D9" s="168"/>
      <c r="E9" s="168"/>
      <c r="F9" s="168"/>
      <c r="G9" s="168"/>
      <c r="H9" s="168"/>
      <c r="I9" s="169"/>
      <c r="J9" s="169"/>
      <c r="K9" s="169"/>
      <c r="L9" s="169"/>
      <c r="M9" s="169"/>
      <c r="N9" s="169"/>
      <c r="O9" s="169"/>
      <c r="P9" s="169"/>
      <c r="Q9" s="169"/>
      <c r="R9" s="170"/>
      <c r="S9" s="170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171"/>
      <c r="AK9" s="171"/>
      <c r="AL9" s="171"/>
      <c r="AM9" s="3"/>
    </row>
    <row r="10" spans="2:75" ht="21" x14ac:dyDescent="0.25">
      <c r="C10" s="339" t="s">
        <v>79</v>
      </c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0"/>
      <c r="AJ10" s="340"/>
      <c r="AK10" s="340"/>
      <c r="AL10" s="340"/>
      <c r="AM10" s="341"/>
    </row>
    <row r="11" spans="2:75" x14ac:dyDescent="0.25">
      <c r="C11" s="166"/>
      <c r="D11" s="166"/>
    </row>
    <row r="12" spans="2:75" x14ac:dyDescent="0.25">
      <c r="E12" s="233" t="s">
        <v>207</v>
      </c>
      <c r="L12" s="233" t="s">
        <v>207</v>
      </c>
      <c r="S12" s="233" t="s">
        <v>207</v>
      </c>
      <c r="Z12" s="233" t="s">
        <v>207</v>
      </c>
      <c r="AG12" s="233" t="s">
        <v>207</v>
      </c>
      <c r="AN12" s="233" t="s">
        <v>207</v>
      </c>
      <c r="AU12" s="233" t="s">
        <v>207</v>
      </c>
      <c r="BB12" s="233" t="s">
        <v>207</v>
      </c>
      <c r="BI12" s="233" t="s">
        <v>207</v>
      </c>
    </row>
    <row r="13" spans="2:75" ht="15.75" thickBot="1" x14ac:dyDescent="0.3">
      <c r="C13" s="115"/>
      <c r="E13" s="117">
        <v>2011</v>
      </c>
      <c r="L13" s="233" t="s">
        <v>31</v>
      </c>
      <c r="M13" s="233"/>
      <c r="N13" s="233"/>
      <c r="O13" s="233"/>
      <c r="P13" s="233"/>
      <c r="Q13" s="233"/>
      <c r="R13" s="233"/>
      <c r="S13" s="233">
        <v>2012</v>
      </c>
      <c r="T13" s="233"/>
      <c r="U13" s="233"/>
      <c r="V13" s="233"/>
      <c r="W13" s="233"/>
      <c r="X13" s="233"/>
      <c r="Y13" s="233"/>
      <c r="Z13" s="233">
        <v>2013</v>
      </c>
      <c r="AA13" s="233"/>
      <c r="AB13" s="233"/>
      <c r="AC13" s="233"/>
      <c r="AD13" s="233"/>
      <c r="AE13" s="233"/>
      <c r="AF13" s="233"/>
      <c r="AG13" s="233">
        <v>2014</v>
      </c>
      <c r="AH13" s="233"/>
      <c r="AI13" s="233"/>
      <c r="AJ13" s="233"/>
      <c r="AK13" s="233"/>
      <c r="AL13" s="233"/>
      <c r="AM13" s="233"/>
    </row>
    <row r="14" spans="2:75" ht="13.5" customHeight="1" thickBot="1" x14ac:dyDescent="0.3">
      <c r="C14" s="342"/>
      <c r="D14" s="342"/>
      <c r="E14" s="343" t="s">
        <v>4</v>
      </c>
      <c r="F14" s="344"/>
      <c r="G14" s="344"/>
      <c r="H14" s="344"/>
      <c r="I14" s="344"/>
      <c r="J14" s="344"/>
      <c r="K14" s="344"/>
      <c r="L14" s="334" t="s">
        <v>5</v>
      </c>
      <c r="M14" s="335"/>
      <c r="N14" s="335"/>
      <c r="O14" s="335"/>
      <c r="P14" s="335"/>
      <c r="Q14" s="335"/>
      <c r="R14" s="345"/>
      <c r="S14" s="334" t="s">
        <v>6</v>
      </c>
      <c r="T14" s="335"/>
      <c r="U14" s="335"/>
      <c r="V14" s="335"/>
      <c r="W14" s="335"/>
      <c r="X14" s="335"/>
      <c r="Y14" s="336"/>
      <c r="Z14" s="334" t="s">
        <v>39</v>
      </c>
      <c r="AA14" s="335"/>
      <c r="AB14" s="335"/>
      <c r="AC14" s="335"/>
      <c r="AD14" s="335"/>
      <c r="AE14" s="335"/>
      <c r="AF14" s="336"/>
      <c r="AG14" s="331" t="s">
        <v>74</v>
      </c>
      <c r="AH14" s="332"/>
      <c r="AI14" s="332"/>
      <c r="AJ14" s="332"/>
      <c r="AK14" s="332"/>
      <c r="AL14" s="332"/>
      <c r="AM14" s="333"/>
      <c r="AN14" s="334" t="s">
        <v>78</v>
      </c>
      <c r="AO14" s="335"/>
      <c r="AP14" s="335"/>
      <c r="AQ14" s="335"/>
      <c r="AR14" s="335"/>
      <c r="AS14" s="335"/>
      <c r="AT14" s="345"/>
      <c r="AU14" s="334" t="s">
        <v>580</v>
      </c>
      <c r="AV14" s="335"/>
      <c r="AW14" s="335"/>
      <c r="AX14" s="335"/>
      <c r="AY14" s="335"/>
      <c r="AZ14" s="335"/>
      <c r="BA14" s="345"/>
      <c r="BB14" s="334" t="s">
        <v>581</v>
      </c>
      <c r="BC14" s="335"/>
      <c r="BD14" s="335"/>
      <c r="BE14" s="335"/>
      <c r="BF14" s="335"/>
      <c r="BG14" s="335"/>
      <c r="BH14" s="336"/>
      <c r="BI14" s="334" t="s">
        <v>582</v>
      </c>
      <c r="BJ14" s="335"/>
      <c r="BK14" s="335"/>
      <c r="BL14" s="335"/>
      <c r="BM14" s="335"/>
      <c r="BN14" s="335"/>
      <c r="BO14" s="336"/>
      <c r="BP14" s="120"/>
      <c r="BR14" s="121"/>
      <c r="BS14" s="121"/>
      <c r="BT14" s="121"/>
      <c r="BU14" s="121"/>
      <c r="BV14" s="121"/>
    </row>
    <row r="15" spans="2:75" ht="59.25" customHeight="1" thickBot="1" x14ac:dyDescent="0.3">
      <c r="B15" s="122" t="s">
        <v>7</v>
      </c>
      <c r="C15" s="123" t="s">
        <v>214</v>
      </c>
      <c r="D15" s="123" t="s">
        <v>213</v>
      </c>
      <c r="E15" s="273" t="s">
        <v>8</v>
      </c>
      <c r="F15" s="274" t="s">
        <v>9</v>
      </c>
      <c r="G15" s="274" t="s">
        <v>10</v>
      </c>
      <c r="H15" s="275" t="s">
        <v>11</v>
      </c>
      <c r="I15" s="275" t="s">
        <v>12</v>
      </c>
      <c r="J15" s="275" t="s">
        <v>13</v>
      </c>
      <c r="K15" s="276" t="s">
        <v>14</v>
      </c>
      <c r="L15" s="273" t="s">
        <v>8</v>
      </c>
      <c r="M15" s="274" t="s">
        <v>9</v>
      </c>
      <c r="N15" s="274" t="s">
        <v>10</v>
      </c>
      <c r="O15" s="275" t="s">
        <v>11</v>
      </c>
      <c r="P15" s="275" t="s">
        <v>12</v>
      </c>
      <c r="Q15" s="275" t="s">
        <v>13</v>
      </c>
      <c r="R15" s="276" t="s">
        <v>14</v>
      </c>
      <c r="S15" s="273" t="s">
        <v>8</v>
      </c>
      <c r="T15" s="274" t="s">
        <v>9</v>
      </c>
      <c r="U15" s="274" t="s">
        <v>10</v>
      </c>
      <c r="V15" s="275" t="s">
        <v>11</v>
      </c>
      <c r="W15" s="275" t="s">
        <v>12</v>
      </c>
      <c r="X15" s="275" t="s">
        <v>13</v>
      </c>
      <c r="Y15" s="277" t="s">
        <v>14</v>
      </c>
      <c r="Z15" s="273" t="s">
        <v>8</v>
      </c>
      <c r="AA15" s="274" t="s">
        <v>9</v>
      </c>
      <c r="AB15" s="274" t="s">
        <v>10</v>
      </c>
      <c r="AC15" s="275" t="s">
        <v>11</v>
      </c>
      <c r="AD15" s="275" t="s">
        <v>12</v>
      </c>
      <c r="AE15" s="275" t="s">
        <v>13</v>
      </c>
      <c r="AF15" s="277" t="s">
        <v>14</v>
      </c>
      <c r="AG15" s="124" t="s">
        <v>8</v>
      </c>
      <c r="AH15" s="125" t="s">
        <v>9</v>
      </c>
      <c r="AI15" s="125" t="s">
        <v>10</v>
      </c>
      <c r="AJ15" s="126" t="s">
        <v>11</v>
      </c>
      <c r="AK15" s="126" t="s">
        <v>12</v>
      </c>
      <c r="AL15" s="126" t="s">
        <v>13</v>
      </c>
      <c r="AM15" s="127" t="s">
        <v>14</v>
      </c>
      <c r="AN15" s="273" t="s">
        <v>8</v>
      </c>
      <c r="AO15" s="274" t="s">
        <v>9</v>
      </c>
      <c r="AP15" s="274" t="s">
        <v>10</v>
      </c>
      <c r="AQ15" s="275" t="s">
        <v>11</v>
      </c>
      <c r="AR15" s="275" t="s">
        <v>34</v>
      </c>
      <c r="AS15" s="275" t="s">
        <v>35</v>
      </c>
      <c r="AT15" s="276" t="s">
        <v>36</v>
      </c>
      <c r="AU15" s="128" t="s">
        <v>8</v>
      </c>
      <c r="AV15" s="129" t="s">
        <v>9</v>
      </c>
      <c r="AW15" s="129" t="s">
        <v>10</v>
      </c>
      <c r="AX15" s="130" t="s">
        <v>11</v>
      </c>
      <c r="AY15" s="130" t="s">
        <v>34</v>
      </c>
      <c r="AZ15" s="130" t="s">
        <v>35</v>
      </c>
      <c r="BA15" s="278" t="s">
        <v>36</v>
      </c>
      <c r="BB15" s="128" t="s">
        <v>8</v>
      </c>
      <c r="BC15" s="129" t="s">
        <v>9</v>
      </c>
      <c r="BD15" s="129" t="s">
        <v>10</v>
      </c>
      <c r="BE15" s="279" t="s">
        <v>11</v>
      </c>
      <c r="BF15" s="279" t="s">
        <v>34</v>
      </c>
      <c r="BG15" s="279" t="s">
        <v>35</v>
      </c>
      <c r="BH15" s="280" t="s">
        <v>36</v>
      </c>
      <c r="BI15" s="281" t="s">
        <v>8</v>
      </c>
      <c r="BJ15" s="282" t="s">
        <v>9</v>
      </c>
      <c r="BK15" s="282" t="s">
        <v>10</v>
      </c>
      <c r="BL15" s="279" t="s">
        <v>11</v>
      </c>
      <c r="BM15" s="279" t="s">
        <v>34</v>
      </c>
      <c r="BN15" s="279" t="s">
        <v>35</v>
      </c>
      <c r="BO15" s="280" t="s">
        <v>36</v>
      </c>
      <c r="BP15" s="131" t="s">
        <v>29</v>
      </c>
      <c r="BQ15" s="132" t="s">
        <v>15</v>
      </c>
      <c r="BR15" s="132" t="s">
        <v>16</v>
      </c>
      <c r="BS15" s="132" t="s">
        <v>40</v>
      </c>
      <c r="BT15" s="133" t="s">
        <v>75</v>
      </c>
      <c r="BU15" s="133" t="s">
        <v>204</v>
      </c>
      <c r="BV15" s="133" t="s">
        <v>205</v>
      </c>
      <c r="BW15" s="132" t="s">
        <v>228</v>
      </c>
    </row>
    <row r="16" spans="2:75" ht="12.75" customHeight="1" x14ac:dyDescent="0.25">
      <c r="B16" s="134">
        <v>40669</v>
      </c>
      <c r="C16" s="108" t="s">
        <v>266</v>
      </c>
      <c r="D16" s="109" t="s">
        <v>556</v>
      </c>
      <c r="E16" s="135">
        <v>238</v>
      </c>
      <c r="F16" s="135">
        <v>53</v>
      </c>
      <c r="G16" s="135">
        <v>185</v>
      </c>
      <c r="H16" s="135">
        <v>89</v>
      </c>
      <c r="I16" s="135">
        <v>59</v>
      </c>
      <c r="J16" s="135">
        <v>48</v>
      </c>
      <c r="K16" s="135">
        <v>42</v>
      </c>
      <c r="L16" s="135">
        <v>581</v>
      </c>
      <c r="M16" s="135">
        <v>179</v>
      </c>
      <c r="N16" s="135">
        <v>402</v>
      </c>
      <c r="O16" s="135">
        <v>189</v>
      </c>
      <c r="P16" s="135">
        <v>149</v>
      </c>
      <c r="Q16" s="135">
        <v>144</v>
      </c>
      <c r="R16" s="135">
        <v>99</v>
      </c>
      <c r="S16" s="136"/>
      <c r="T16" s="137"/>
      <c r="U16" s="137"/>
      <c r="V16" s="138"/>
      <c r="W16" s="138"/>
      <c r="X16" s="138"/>
      <c r="Y16" s="138"/>
      <c r="Z16" s="139"/>
      <c r="AA16" s="138"/>
      <c r="AB16" s="138"/>
      <c r="AC16" s="138"/>
      <c r="AD16" s="138"/>
      <c r="AE16" s="138"/>
      <c r="AF16" s="138"/>
      <c r="AG16" s="138">
        <v>80</v>
      </c>
      <c r="AH16" s="138">
        <v>30</v>
      </c>
      <c r="AI16" s="138">
        <v>50</v>
      </c>
      <c r="AJ16" s="138">
        <v>33</v>
      </c>
      <c r="AK16" s="138">
        <v>25</v>
      </c>
      <c r="AL16" s="138">
        <v>13</v>
      </c>
      <c r="AM16" s="283">
        <v>9</v>
      </c>
      <c r="AN16" s="140"/>
      <c r="AO16" s="141"/>
      <c r="AP16" s="141"/>
      <c r="AQ16" s="141"/>
      <c r="AR16" s="141"/>
      <c r="AS16" s="141"/>
      <c r="AT16" s="230"/>
      <c r="AU16" s="140"/>
      <c r="AV16" s="141"/>
      <c r="AW16" s="141"/>
      <c r="AX16" s="141"/>
      <c r="AY16" s="141"/>
      <c r="AZ16" s="141"/>
      <c r="BA16" s="230"/>
      <c r="BB16" s="140"/>
      <c r="BC16" s="141"/>
      <c r="BD16" s="141"/>
      <c r="BE16" s="141"/>
      <c r="BF16" s="141"/>
      <c r="BG16" s="141"/>
      <c r="BH16" s="230"/>
      <c r="BI16" s="141"/>
      <c r="BJ16" s="141"/>
      <c r="BK16" s="141"/>
      <c r="BL16" s="141"/>
      <c r="BM16" s="141"/>
      <c r="BN16" s="141"/>
      <c r="BO16" s="141"/>
      <c r="BP16" s="142">
        <f>E16+L16+S16+Z16+AG16+AN16+AU16+BB16+BI16</f>
        <v>899</v>
      </c>
      <c r="BQ16" s="143">
        <v>232700</v>
      </c>
      <c r="BR16" s="144">
        <v>215000</v>
      </c>
      <c r="BS16" s="144">
        <v>7800</v>
      </c>
      <c r="BT16" s="144">
        <v>36800</v>
      </c>
      <c r="BU16" s="144">
        <v>0</v>
      </c>
      <c r="BV16" s="144">
        <v>0</v>
      </c>
      <c r="BW16" s="145">
        <f t="shared" ref="BW16:BW49" si="0">SUM(BQ16:BV16)</f>
        <v>492300</v>
      </c>
    </row>
    <row r="17" spans="2:75" x14ac:dyDescent="0.25">
      <c r="B17" s="146">
        <v>40626</v>
      </c>
      <c r="C17" s="108" t="s">
        <v>375</v>
      </c>
      <c r="D17" s="109" t="s">
        <v>557</v>
      </c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6"/>
      <c r="T17" s="137"/>
      <c r="U17" s="137"/>
      <c r="V17" s="138"/>
      <c r="W17" s="138"/>
      <c r="X17" s="138"/>
      <c r="Y17" s="138"/>
      <c r="Z17" s="139"/>
      <c r="AA17" s="138"/>
      <c r="AB17" s="138"/>
      <c r="AC17" s="138"/>
      <c r="AD17" s="138"/>
      <c r="AE17" s="138"/>
      <c r="AF17" s="138"/>
      <c r="AG17" s="138"/>
      <c r="AH17" s="138"/>
      <c r="AI17" s="138"/>
      <c r="AJ17" s="138"/>
      <c r="AK17" s="138"/>
      <c r="AL17" s="138"/>
      <c r="AM17" s="283"/>
      <c r="AN17" s="140">
        <v>234</v>
      </c>
      <c r="AO17" s="141">
        <v>56</v>
      </c>
      <c r="AP17" s="141">
        <v>178</v>
      </c>
      <c r="AQ17" s="141">
        <v>104</v>
      </c>
      <c r="AR17" s="141">
        <v>63</v>
      </c>
      <c r="AS17" s="141">
        <v>45</v>
      </c>
      <c r="AT17" s="230">
        <v>22</v>
      </c>
      <c r="AU17" s="140"/>
      <c r="AV17" s="141"/>
      <c r="AW17" s="141"/>
      <c r="AX17" s="141"/>
      <c r="AY17" s="141"/>
      <c r="AZ17" s="141"/>
      <c r="BA17" s="230"/>
      <c r="BB17" s="140"/>
      <c r="BC17" s="141"/>
      <c r="BD17" s="141"/>
      <c r="BE17" s="141"/>
      <c r="BF17" s="141"/>
      <c r="BG17" s="141"/>
      <c r="BH17" s="230"/>
      <c r="BI17" s="141"/>
      <c r="BJ17" s="141"/>
      <c r="BK17" s="141"/>
      <c r="BL17" s="141"/>
      <c r="BM17" s="141"/>
      <c r="BN17" s="141"/>
      <c r="BO17" s="141"/>
      <c r="BP17" s="142">
        <f t="shared" ref="BP17:BP46" si="1">E17+L17+S17+Z17+AG17+AN17+AU17+BB17+BI17</f>
        <v>234</v>
      </c>
      <c r="BQ17" s="143"/>
      <c r="BR17" s="144"/>
      <c r="BS17" s="144"/>
      <c r="BT17" s="144">
        <v>113000</v>
      </c>
      <c r="BU17" s="144">
        <v>0</v>
      </c>
      <c r="BV17" s="144">
        <v>0</v>
      </c>
      <c r="BW17" s="145">
        <f t="shared" si="0"/>
        <v>113000</v>
      </c>
    </row>
    <row r="18" spans="2:75" x14ac:dyDescent="0.25">
      <c r="B18" s="146">
        <v>40626</v>
      </c>
      <c r="C18" s="108" t="s">
        <v>282</v>
      </c>
      <c r="D18" s="109" t="s">
        <v>282</v>
      </c>
      <c r="E18" s="135">
        <v>648</v>
      </c>
      <c r="F18" s="135">
        <v>163</v>
      </c>
      <c r="G18" s="135">
        <v>485</v>
      </c>
      <c r="H18" s="135">
        <v>210</v>
      </c>
      <c r="I18" s="135">
        <v>183</v>
      </c>
      <c r="J18" s="135">
        <v>151</v>
      </c>
      <c r="K18" s="135">
        <v>104</v>
      </c>
      <c r="L18" s="135">
        <v>947</v>
      </c>
      <c r="M18" s="135">
        <v>262</v>
      </c>
      <c r="N18" s="135">
        <v>685</v>
      </c>
      <c r="O18" s="135">
        <v>365</v>
      </c>
      <c r="P18" s="135">
        <v>205</v>
      </c>
      <c r="Q18" s="135">
        <v>235</v>
      </c>
      <c r="R18" s="135">
        <v>142</v>
      </c>
      <c r="S18" s="136">
        <v>593</v>
      </c>
      <c r="T18" s="137">
        <v>193</v>
      </c>
      <c r="U18" s="137">
        <v>400</v>
      </c>
      <c r="V18" s="138">
        <v>243</v>
      </c>
      <c r="W18" s="138">
        <v>138</v>
      </c>
      <c r="X18" s="138">
        <v>119</v>
      </c>
      <c r="Y18" s="138">
        <v>93</v>
      </c>
      <c r="Z18" s="139">
        <v>625</v>
      </c>
      <c r="AA18" s="138">
        <v>221</v>
      </c>
      <c r="AB18" s="138">
        <v>404</v>
      </c>
      <c r="AC18" s="138">
        <v>185</v>
      </c>
      <c r="AD18" s="138">
        <v>151</v>
      </c>
      <c r="AE18" s="138">
        <v>148</v>
      </c>
      <c r="AF18" s="138">
        <v>141</v>
      </c>
      <c r="AG18" s="138">
        <v>640</v>
      </c>
      <c r="AH18" s="138">
        <v>201</v>
      </c>
      <c r="AI18" s="138">
        <v>439</v>
      </c>
      <c r="AJ18" s="138">
        <v>185</v>
      </c>
      <c r="AK18" s="138">
        <v>148</v>
      </c>
      <c r="AL18" s="138">
        <v>172</v>
      </c>
      <c r="AM18" s="283">
        <v>135</v>
      </c>
      <c r="AN18" s="140">
        <v>480</v>
      </c>
      <c r="AO18" s="141">
        <v>178</v>
      </c>
      <c r="AP18" s="141">
        <v>302</v>
      </c>
      <c r="AQ18" s="141">
        <v>175</v>
      </c>
      <c r="AR18" s="141">
        <v>100</v>
      </c>
      <c r="AS18" s="141">
        <v>110</v>
      </c>
      <c r="AT18" s="230">
        <v>95</v>
      </c>
      <c r="AU18" s="140"/>
      <c r="AV18" s="141"/>
      <c r="AW18" s="141"/>
      <c r="AX18" s="141"/>
      <c r="AY18" s="141"/>
      <c r="AZ18" s="141"/>
      <c r="BA18" s="230"/>
      <c r="BB18" s="140"/>
      <c r="BC18" s="141"/>
      <c r="BD18" s="141"/>
      <c r="BE18" s="141"/>
      <c r="BF18" s="141"/>
      <c r="BG18" s="141"/>
      <c r="BH18" s="230"/>
      <c r="BI18" s="141"/>
      <c r="BJ18" s="141"/>
      <c r="BK18" s="141"/>
      <c r="BL18" s="141"/>
      <c r="BM18" s="141"/>
      <c r="BN18" s="141"/>
      <c r="BO18" s="141"/>
      <c r="BP18" s="142">
        <f t="shared" si="1"/>
        <v>3933</v>
      </c>
      <c r="BQ18" s="143">
        <v>559100</v>
      </c>
      <c r="BR18" s="144">
        <v>692400</v>
      </c>
      <c r="BS18" s="144">
        <v>489300</v>
      </c>
      <c r="BT18" s="144">
        <v>535500</v>
      </c>
      <c r="BU18" s="144">
        <v>0</v>
      </c>
      <c r="BV18" s="144">
        <v>0</v>
      </c>
      <c r="BW18" s="145">
        <f t="shared" si="0"/>
        <v>2276300</v>
      </c>
    </row>
    <row r="19" spans="2:75" x14ac:dyDescent="0.25">
      <c r="B19" s="271"/>
      <c r="C19" s="108" t="s">
        <v>375</v>
      </c>
      <c r="D19" s="109" t="s">
        <v>376</v>
      </c>
      <c r="E19" s="135">
        <v>233</v>
      </c>
      <c r="F19" s="135">
        <v>62</v>
      </c>
      <c r="G19" s="135">
        <v>171</v>
      </c>
      <c r="H19" s="135">
        <v>115</v>
      </c>
      <c r="I19" s="135">
        <v>65</v>
      </c>
      <c r="J19" s="135">
        <v>34</v>
      </c>
      <c r="K19" s="135">
        <v>19</v>
      </c>
      <c r="L19" s="135">
        <v>391</v>
      </c>
      <c r="M19" s="135">
        <v>102</v>
      </c>
      <c r="N19" s="135">
        <v>289</v>
      </c>
      <c r="O19" s="135">
        <v>186</v>
      </c>
      <c r="P19" s="135">
        <v>103</v>
      </c>
      <c r="Q19" s="135">
        <v>74</v>
      </c>
      <c r="R19" s="135">
        <v>28</v>
      </c>
      <c r="S19" s="136">
        <v>416</v>
      </c>
      <c r="T19" s="137">
        <v>153</v>
      </c>
      <c r="U19" s="137">
        <v>263</v>
      </c>
      <c r="V19" s="138">
        <v>170</v>
      </c>
      <c r="W19" s="138">
        <v>110</v>
      </c>
      <c r="X19" s="138">
        <v>82</v>
      </c>
      <c r="Y19" s="138">
        <v>54</v>
      </c>
      <c r="Z19" s="139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283"/>
      <c r="AN19" s="140">
        <v>408</v>
      </c>
      <c r="AO19" s="141">
        <v>126</v>
      </c>
      <c r="AP19" s="141">
        <v>282</v>
      </c>
      <c r="AQ19" s="141">
        <v>168</v>
      </c>
      <c r="AR19" s="141">
        <v>105</v>
      </c>
      <c r="AS19" s="141">
        <v>81</v>
      </c>
      <c r="AT19" s="230">
        <v>54</v>
      </c>
      <c r="AU19" s="140"/>
      <c r="AV19" s="141"/>
      <c r="AW19" s="141"/>
      <c r="AX19" s="141"/>
      <c r="AY19" s="141"/>
      <c r="AZ19" s="141"/>
      <c r="BA19" s="230"/>
      <c r="BB19" s="140"/>
      <c r="BC19" s="141"/>
      <c r="BD19" s="141"/>
      <c r="BE19" s="141"/>
      <c r="BF19" s="141"/>
      <c r="BG19" s="141"/>
      <c r="BH19" s="230"/>
      <c r="BI19" s="141"/>
      <c r="BJ19" s="141"/>
      <c r="BK19" s="141"/>
      <c r="BL19" s="141"/>
      <c r="BM19" s="141"/>
      <c r="BN19" s="141"/>
      <c r="BO19" s="141"/>
      <c r="BP19" s="142">
        <f t="shared" si="1"/>
        <v>1448</v>
      </c>
      <c r="BQ19" s="143">
        <v>207100</v>
      </c>
      <c r="BR19" s="144">
        <v>347000</v>
      </c>
      <c r="BS19" s="144">
        <v>42200</v>
      </c>
      <c r="BT19" s="144">
        <v>216200</v>
      </c>
      <c r="BU19" s="144">
        <v>0</v>
      </c>
      <c r="BV19" s="144">
        <v>0</v>
      </c>
      <c r="BW19" s="145">
        <f t="shared" si="0"/>
        <v>812500</v>
      </c>
    </row>
    <row r="20" spans="2:75" x14ac:dyDescent="0.25">
      <c r="B20" s="271"/>
      <c r="C20" s="108" t="s">
        <v>266</v>
      </c>
      <c r="D20" s="109" t="s">
        <v>558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6"/>
      <c r="T20" s="137"/>
      <c r="U20" s="137"/>
      <c r="V20" s="138"/>
      <c r="W20" s="138"/>
      <c r="X20" s="138"/>
      <c r="Y20" s="138"/>
      <c r="Z20" s="139"/>
      <c r="AA20" s="138"/>
      <c r="AB20" s="138"/>
      <c r="AC20" s="138"/>
      <c r="AD20" s="138"/>
      <c r="AE20" s="138"/>
      <c r="AF20" s="138"/>
      <c r="AG20" s="138"/>
      <c r="AH20" s="138"/>
      <c r="AI20" s="138"/>
      <c r="AJ20" s="138"/>
      <c r="AK20" s="138"/>
      <c r="AL20" s="138"/>
      <c r="AM20" s="283"/>
      <c r="AN20" s="140"/>
      <c r="AO20" s="141"/>
      <c r="AP20" s="141"/>
      <c r="AQ20" s="141"/>
      <c r="AR20" s="141"/>
      <c r="AS20" s="141"/>
      <c r="AT20" s="230"/>
      <c r="AU20" s="140">
        <v>320</v>
      </c>
      <c r="AV20" s="141">
        <v>73</v>
      </c>
      <c r="AW20" s="141">
        <v>247</v>
      </c>
      <c r="AX20" s="141">
        <v>137</v>
      </c>
      <c r="AY20" s="141">
        <v>82</v>
      </c>
      <c r="AZ20" s="141">
        <v>65</v>
      </c>
      <c r="BA20" s="230">
        <v>36</v>
      </c>
      <c r="BB20" s="140"/>
      <c r="BC20" s="141"/>
      <c r="BD20" s="141"/>
      <c r="BE20" s="141"/>
      <c r="BF20" s="141"/>
      <c r="BG20" s="141"/>
      <c r="BH20" s="230"/>
      <c r="BI20" s="141"/>
      <c r="BJ20" s="141"/>
      <c r="BK20" s="141"/>
      <c r="BL20" s="141"/>
      <c r="BM20" s="141"/>
      <c r="BN20" s="141"/>
      <c r="BO20" s="141"/>
      <c r="BP20" s="142">
        <f t="shared" si="1"/>
        <v>320</v>
      </c>
      <c r="BQ20" s="143"/>
      <c r="BR20" s="144"/>
      <c r="BS20" s="144"/>
      <c r="BT20" s="144">
        <v>0</v>
      </c>
      <c r="BU20" s="144">
        <v>181100</v>
      </c>
      <c r="BV20" s="144">
        <v>0</v>
      </c>
      <c r="BW20" s="145">
        <f t="shared" si="0"/>
        <v>181100</v>
      </c>
    </row>
    <row r="21" spans="2:75" x14ac:dyDescent="0.25">
      <c r="B21" s="271"/>
      <c r="C21" s="108" t="s">
        <v>282</v>
      </c>
      <c r="D21" s="109" t="s">
        <v>559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6"/>
      <c r="T21" s="137"/>
      <c r="U21" s="137"/>
      <c r="V21" s="138"/>
      <c r="W21" s="138"/>
      <c r="X21" s="138"/>
      <c r="Y21" s="138"/>
      <c r="Z21" s="139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283"/>
      <c r="AN21" s="140">
        <v>357</v>
      </c>
      <c r="AO21" s="141">
        <v>83</v>
      </c>
      <c r="AP21" s="141">
        <v>274</v>
      </c>
      <c r="AQ21" s="141">
        <v>149</v>
      </c>
      <c r="AR21" s="141">
        <v>79</v>
      </c>
      <c r="AS21" s="141">
        <v>71</v>
      </c>
      <c r="AT21" s="230">
        <v>58</v>
      </c>
      <c r="AU21" s="140"/>
      <c r="AV21" s="141"/>
      <c r="AW21" s="141"/>
      <c r="AX21" s="141"/>
      <c r="AY21" s="141"/>
      <c r="AZ21" s="141"/>
      <c r="BA21" s="230"/>
      <c r="BB21" s="140"/>
      <c r="BC21" s="141"/>
      <c r="BD21" s="141"/>
      <c r="BE21" s="141"/>
      <c r="BF21" s="141"/>
      <c r="BG21" s="141"/>
      <c r="BH21" s="230"/>
      <c r="BI21" s="141"/>
      <c r="BJ21" s="141"/>
      <c r="BK21" s="141"/>
      <c r="BL21" s="141"/>
      <c r="BM21" s="141"/>
      <c r="BN21" s="141"/>
      <c r="BO21" s="141"/>
      <c r="BP21" s="142">
        <f t="shared" si="1"/>
        <v>357</v>
      </c>
      <c r="BQ21" s="143"/>
      <c r="BR21" s="144"/>
      <c r="BS21" s="144"/>
      <c r="BT21" s="144">
        <v>193300</v>
      </c>
      <c r="BU21" s="144">
        <v>0</v>
      </c>
      <c r="BV21" s="144">
        <v>0</v>
      </c>
      <c r="BW21" s="145">
        <f t="shared" si="0"/>
        <v>193300</v>
      </c>
    </row>
    <row r="22" spans="2:75" x14ac:dyDescent="0.25">
      <c r="B22" s="271"/>
      <c r="C22" s="108" t="s">
        <v>282</v>
      </c>
      <c r="D22" s="109" t="s">
        <v>560</v>
      </c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6"/>
      <c r="T22" s="137"/>
      <c r="U22" s="137"/>
      <c r="V22" s="138"/>
      <c r="W22" s="138"/>
      <c r="X22" s="138"/>
      <c r="Y22" s="138"/>
      <c r="Z22" s="139"/>
      <c r="AA22" s="138"/>
      <c r="AB22" s="138"/>
      <c r="AC22" s="138"/>
      <c r="AD22" s="138"/>
      <c r="AE22" s="138"/>
      <c r="AF22" s="138"/>
      <c r="AG22" s="138"/>
      <c r="AH22" s="138"/>
      <c r="AI22" s="138"/>
      <c r="AJ22" s="138"/>
      <c r="AK22" s="138"/>
      <c r="AL22" s="138"/>
      <c r="AM22" s="283"/>
      <c r="AN22" s="140"/>
      <c r="AO22" s="141"/>
      <c r="AP22" s="141"/>
      <c r="AQ22" s="141"/>
      <c r="AR22" s="141"/>
      <c r="AS22" s="141"/>
      <c r="AT22" s="230"/>
      <c r="AU22" s="140">
        <v>394</v>
      </c>
      <c r="AV22" s="141">
        <v>98</v>
      </c>
      <c r="AW22" s="141">
        <v>296</v>
      </c>
      <c r="AX22" s="141">
        <v>152</v>
      </c>
      <c r="AY22" s="141">
        <v>71</v>
      </c>
      <c r="AZ22" s="141">
        <v>93</v>
      </c>
      <c r="BA22" s="230">
        <v>78</v>
      </c>
      <c r="BB22" s="140"/>
      <c r="BC22" s="141"/>
      <c r="BD22" s="141"/>
      <c r="BE22" s="141"/>
      <c r="BF22" s="141"/>
      <c r="BG22" s="141"/>
      <c r="BH22" s="230"/>
      <c r="BI22" s="141"/>
      <c r="BJ22" s="141"/>
      <c r="BK22" s="141"/>
      <c r="BL22" s="141"/>
      <c r="BM22" s="141"/>
      <c r="BN22" s="141"/>
      <c r="BO22" s="141"/>
      <c r="BP22" s="142">
        <f t="shared" si="1"/>
        <v>394</v>
      </c>
      <c r="BQ22" s="143"/>
      <c r="BR22" s="144"/>
      <c r="BS22" s="144"/>
      <c r="BT22" s="144">
        <v>0</v>
      </c>
      <c r="BU22" s="144">
        <v>223500</v>
      </c>
      <c r="BV22" s="144">
        <v>0</v>
      </c>
      <c r="BW22" s="145">
        <f t="shared" si="0"/>
        <v>223500</v>
      </c>
    </row>
    <row r="23" spans="2:75" x14ac:dyDescent="0.25">
      <c r="B23" s="271"/>
      <c r="C23" s="108" t="s">
        <v>305</v>
      </c>
      <c r="D23" s="109" t="s">
        <v>561</v>
      </c>
      <c r="E23" s="135">
        <v>307</v>
      </c>
      <c r="F23" s="135">
        <v>57</v>
      </c>
      <c r="G23" s="135">
        <v>250</v>
      </c>
      <c r="H23" s="135">
        <v>140</v>
      </c>
      <c r="I23" s="135">
        <v>75</v>
      </c>
      <c r="J23" s="135">
        <v>52</v>
      </c>
      <c r="K23" s="135">
        <v>40</v>
      </c>
      <c r="L23" s="135">
        <v>543</v>
      </c>
      <c r="M23" s="135">
        <v>128</v>
      </c>
      <c r="N23" s="135">
        <v>415</v>
      </c>
      <c r="O23" s="135">
        <v>190</v>
      </c>
      <c r="P23" s="135">
        <v>138</v>
      </c>
      <c r="Q23" s="135">
        <v>131</v>
      </c>
      <c r="R23" s="135">
        <v>84</v>
      </c>
      <c r="S23" s="136">
        <v>556</v>
      </c>
      <c r="T23" s="137">
        <v>174</v>
      </c>
      <c r="U23" s="137">
        <v>382</v>
      </c>
      <c r="V23" s="138">
        <v>162</v>
      </c>
      <c r="W23" s="138">
        <v>142</v>
      </c>
      <c r="X23" s="138">
        <v>130</v>
      </c>
      <c r="Y23" s="138">
        <v>122</v>
      </c>
      <c r="Z23" s="139">
        <v>624</v>
      </c>
      <c r="AA23" s="138">
        <v>180</v>
      </c>
      <c r="AB23" s="138">
        <v>444</v>
      </c>
      <c r="AC23" s="138">
        <v>184</v>
      </c>
      <c r="AD23" s="138">
        <v>150</v>
      </c>
      <c r="AE23" s="138">
        <v>165</v>
      </c>
      <c r="AF23" s="138">
        <v>125</v>
      </c>
      <c r="AG23" s="138">
        <v>1103</v>
      </c>
      <c r="AH23" s="138">
        <v>372</v>
      </c>
      <c r="AI23" s="138">
        <v>731</v>
      </c>
      <c r="AJ23" s="138">
        <v>427</v>
      </c>
      <c r="AK23" s="138">
        <v>227</v>
      </c>
      <c r="AL23" s="138">
        <v>247</v>
      </c>
      <c r="AM23" s="283">
        <v>202</v>
      </c>
      <c r="AN23" s="140"/>
      <c r="AO23" s="141"/>
      <c r="AP23" s="141"/>
      <c r="AQ23" s="141"/>
      <c r="AR23" s="141"/>
      <c r="AS23" s="141"/>
      <c r="AT23" s="230"/>
      <c r="AU23" s="140"/>
      <c r="AV23" s="141"/>
      <c r="AW23" s="141"/>
      <c r="AX23" s="141"/>
      <c r="AY23" s="141"/>
      <c r="AZ23" s="141"/>
      <c r="BA23" s="230"/>
      <c r="BB23" s="140"/>
      <c r="BC23" s="141"/>
      <c r="BD23" s="141"/>
      <c r="BE23" s="141"/>
      <c r="BF23" s="141"/>
      <c r="BG23" s="141"/>
      <c r="BH23" s="230"/>
      <c r="BI23" s="141"/>
      <c r="BJ23" s="141"/>
      <c r="BK23" s="141"/>
      <c r="BL23" s="141"/>
      <c r="BM23" s="141"/>
      <c r="BN23" s="141"/>
      <c r="BO23" s="141"/>
      <c r="BP23" s="142">
        <f t="shared" si="1"/>
        <v>3133</v>
      </c>
      <c r="BQ23" s="143">
        <v>277400</v>
      </c>
      <c r="BR23" s="144">
        <v>484800</v>
      </c>
      <c r="BS23" s="144">
        <v>485200</v>
      </c>
      <c r="BT23" s="144">
        <v>386200</v>
      </c>
      <c r="BU23" s="144">
        <v>0</v>
      </c>
      <c r="BV23" s="144">
        <v>0</v>
      </c>
      <c r="BW23" s="145">
        <f t="shared" si="0"/>
        <v>1633600</v>
      </c>
    </row>
    <row r="24" spans="2:75" x14ac:dyDescent="0.25">
      <c r="B24" s="271"/>
      <c r="C24" s="108" t="s">
        <v>305</v>
      </c>
      <c r="D24" s="109" t="s">
        <v>377</v>
      </c>
      <c r="E24" s="135">
        <v>89</v>
      </c>
      <c r="F24" s="135">
        <v>25</v>
      </c>
      <c r="G24" s="135">
        <v>64</v>
      </c>
      <c r="H24" s="135">
        <v>33</v>
      </c>
      <c r="I24" s="135">
        <v>19</v>
      </c>
      <c r="J24" s="135">
        <v>17</v>
      </c>
      <c r="K24" s="135">
        <v>20</v>
      </c>
      <c r="L24" s="135">
        <v>357</v>
      </c>
      <c r="M24" s="135">
        <v>73</v>
      </c>
      <c r="N24" s="135">
        <v>284</v>
      </c>
      <c r="O24" s="135">
        <v>112</v>
      </c>
      <c r="P24" s="135">
        <v>94</v>
      </c>
      <c r="Q24" s="135">
        <v>91</v>
      </c>
      <c r="R24" s="135">
        <v>60</v>
      </c>
      <c r="S24" s="136">
        <v>523</v>
      </c>
      <c r="T24" s="137">
        <v>136</v>
      </c>
      <c r="U24" s="137">
        <v>387</v>
      </c>
      <c r="V24" s="138">
        <v>163</v>
      </c>
      <c r="W24" s="138">
        <v>112</v>
      </c>
      <c r="X24" s="138">
        <v>196</v>
      </c>
      <c r="Y24" s="138">
        <v>52</v>
      </c>
      <c r="Z24" s="139">
        <v>543</v>
      </c>
      <c r="AA24" s="138">
        <v>158</v>
      </c>
      <c r="AB24" s="138">
        <v>385</v>
      </c>
      <c r="AC24" s="138">
        <v>163</v>
      </c>
      <c r="AD24" s="138">
        <v>106</v>
      </c>
      <c r="AE24" s="138">
        <v>122</v>
      </c>
      <c r="AF24" s="138">
        <v>152</v>
      </c>
      <c r="AG24" s="138">
        <v>268</v>
      </c>
      <c r="AH24" s="138">
        <v>108</v>
      </c>
      <c r="AI24" s="138">
        <v>160</v>
      </c>
      <c r="AJ24" s="138">
        <v>76</v>
      </c>
      <c r="AK24" s="138">
        <v>53</v>
      </c>
      <c r="AL24" s="138">
        <v>48</v>
      </c>
      <c r="AM24" s="283">
        <v>91</v>
      </c>
      <c r="AN24" s="140"/>
      <c r="AO24" s="141"/>
      <c r="AP24" s="141"/>
      <c r="AQ24" s="141"/>
      <c r="AR24" s="141"/>
      <c r="AS24" s="141"/>
      <c r="AT24" s="230"/>
      <c r="AU24" s="140"/>
      <c r="AV24" s="141"/>
      <c r="AW24" s="141"/>
      <c r="AX24" s="141"/>
      <c r="AY24" s="141"/>
      <c r="AZ24" s="141"/>
      <c r="BA24" s="230"/>
      <c r="BB24" s="140"/>
      <c r="BC24" s="141"/>
      <c r="BD24" s="141"/>
      <c r="BE24" s="141"/>
      <c r="BF24" s="141"/>
      <c r="BG24" s="141"/>
      <c r="BH24" s="230"/>
      <c r="BI24" s="141"/>
      <c r="BJ24" s="141"/>
      <c r="BK24" s="141"/>
      <c r="BL24" s="141"/>
      <c r="BM24" s="141"/>
      <c r="BN24" s="141"/>
      <c r="BO24" s="141"/>
      <c r="BP24" s="142">
        <f t="shared" si="1"/>
        <v>1780</v>
      </c>
      <c r="BQ24" s="143">
        <v>42400</v>
      </c>
      <c r="BR24" s="144">
        <v>423800</v>
      </c>
      <c r="BS24" s="144">
        <v>356500</v>
      </c>
      <c r="BT24" s="144">
        <v>133900</v>
      </c>
      <c r="BU24" s="144">
        <v>0</v>
      </c>
      <c r="BV24" s="144">
        <v>0</v>
      </c>
      <c r="BW24" s="145">
        <f t="shared" si="0"/>
        <v>956600</v>
      </c>
    </row>
    <row r="25" spans="2:75" x14ac:dyDescent="0.25">
      <c r="B25" s="271"/>
      <c r="C25" s="108" t="s">
        <v>375</v>
      </c>
      <c r="D25" s="109" t="s">
        <v>378</v>
      </c>
      <c r="E25" s="135">
        <v>171</v>
      </c>
      <c r="F25" s="135">
        <v>45</v>
      </c>
      <c r="G25" s="135">
        <v>126</v>
      </c>
      <c r="H25" s="135">
        <v>66</v>
      </c>
      <c r="I25" s="135">
        <v>42</v>
      </c>
      <c r="J25" s="135">
        <v>43</v>
      </c>
      <c r="K25" s="135">
        <v>20</v>
      </c>
      <c r="L25" s="135">
        <v>67</v>
      </c>
      <c r="M25" s="135">
        <v>12</v>
      </c>
      <c r="N25" s="135">
        <v>55</v>
      </c>
      <c r="O25" s="135">
        <v>16</v>
      </c>
      <c r="P25" s="135">
        <v>23</v>
      </c>
      <c r="Q25" s="135">
        <v>21</v>
      </c>
      <c r="R25" s="135">
        <v>7</v>
      </c>
      <c r="S25" s="136"/>
      <c r="T25" s="137"/>
      <c r="U25" s="137"/>
      <c r="V25" s="138"/>
      <c r="W25" s="138"/>
      <c r="X25" s="138"/>
      <c r="Y25" s="138"/>
      <c r="Z25" s="139"/>
      <c r="AA25" s="138"/>
      <c r="AB25" s="138"/>
      <c r="AC25" s="138"/>
      <c r="AD25" s="138"/>
      <c r="AE25" s="138"/>
      <c r="AF25" s="138"/>
      <c r="AG25" s="138">
        <v>68</v>
      </c>
      <c r="AH25" s="138">
        <v>18</v>
      </c>
      <c r="AI25" s="138">
        <v>50</v>
      </c>
      <c r="AJ25" s="138">
        <v>36</v>
      </c>
      <c r="AK25" s="138">
        <v>16</v>
      </c>
      <c r="AL25" s="138">
        <v>13</v>
      </c>
      <c r="AM25" s="283">
        <v>3</v>
      </c>
      <c r="AN25" s="140"/>
      <c r="AO25" s="141"/>
      <c r="AP25" s="141"/>
      <c r="AQ25" s="141"/>
      <c r="AR25" s="141"/>
      <c r="AS25" s="141"/>
      <c r="AT25" s="230"/>
      <c r="AU25" s="140"/>
      <c r="AV25" s="141"/>
      <c r="AW25" s="141"/>
      <c r="AX25" s="141"/>
      <c r="AY25" s="141"/>
      <c r="AZ25" s="141"/>
      <c r="BA25" s="230"/>
      <c r="BB25" s="140"/>
      <c r="BC25" s="141"/>
      <c r="BD25" s="141"/>
      <c r="BE25" s="141"/>
      <c r="BF25" s="141"/>
      <c r="BG25" s="141"/>
      <c r="BH25" s="230"/>
      <c r="BI25" s="141"/>
      <c r="BJ25" s="141"/>
      <c r="BK25" s="141"/>
      <c r="BL25" s="141"/>
      <c r="BM25" s="141"/>
      <c r="BN25" s="141"/>
      <c r="BO25" s="141"/>
      <c r="BP25" s="142">
        <f t="shared" si="1"/>
        <v>306</v>
      </c>
      <c r="BQ25" s="143">
        <v>100100</v>
      </c>
      <c r="BR25" s="144">
        <v>25600</v>
      </c>
      <c r="BS25" s="144">
        <v>6400</v>
      </c>
      <c r="BT25" s="144">
        <v>34300</v>
      </c>
      <c r="BU25" s="144">
        <v>0</v>
      </c>
      <c r="BV25" s="144">
        <v>0</v>
      </c>
      <c r="BW25" s="145">
        <f t="shared" si="0"/>
        <v>166400</v>
      </c>
    </row>
    <row r="26" spans="2:75" x14ac:dyDescent="0.25">
      <c r="B26" s="271"/>
      <c r="C26" s="108" t="s">
        <v>375</v>
      </c>
      <c r="D26" s="109" t="s">
        <v>562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6"/>
      <c r="T26" s="137"/>
      <c r="U26" s="137"/>
      <c r="V26" s="138"/>
      <c r="W26" s="138"/>
      <c r="X26" s="138"/>
      <c r="Y26" s="138"/>
      <c r="Z26" s="139"/>
      <c r="AA26" s="138"/>
      <c r="AB26" s="138"/>
      <c r="AC26" s="138"/>
      <c r="AD26" s="138"/>
      <c r="AE26" s="138"/>
      <c r="AF26" s="138"/>
      <c r="AG26" s="138"/>
      <c r="AH26" s="138"/>
      <c r="AI26" s="138"/>
      <c r="AJ26" s="138"/>
      <c r="AK26" s="138"/>
      <c r="AL26" s="138"/>
      <c r="AM26" s="283"/>
      <c r="AN26" s="140"/>
      <c r="AO26" s="141"/>
      <c r="AP26" s="141"/>
      <c r="AQ26" s="141"/>
      <c r="AR26" s="141"/>
      <c r="AS26" s="141"/>
      <c r="AT26" s="230"/>
      <c r="AU26" s="140"/>
      <c r="AV26" s="141"/>
      <c r="AW26" s="141"/>
      <c r="AX26" s="141"/>
      <c r="AY26" s="141"/>
      <c r="AZ26" s="141"/>
      <c r="BA26" s="230"/>
      <c r="BB26" s="140">
        <v>342</v>
      </c>
      <c r="BC26" s="141">
        <v>82</v>
      </c>
      <c r="BD26" s="141">
        <v>260</v>
      </c>
      <c r="BE26" s="141">
        <v>150</v>
      </c>
      <c r="BF26" s="141">
        <v>135</v>
      </c>
      <c r="BG26" s="141">
        <v>57</v>
      </c>
      <c r="BH26" s="230">
        <v>0</v>
      </c>
      <c r="BI26" s="141"/>
      <c r="BJ26" s="141"/>
      <c r="BK26" s="141"/>
      <c r="BL26" s="141"/>
      <c r="BM26" s="141"/>
      <c r="BN26" s="141"/>
      <c r="BO26" s="141"/>
      <c r="BP26" s="142">
        <f t="shared" si="1"/>
        <v>342</v>
      </c>
      <c r="BQ26" s="143"/>
      <c r="BR26" s="144"/>
      <c r="BS26" s="144"/>
      <c r="BT26" s="144"/>
      <c r="BU26" s="144">
        <v>191900</v>
      </c>
      <c r="BV26" s="144">
        <v>0</v>
      </c>
      <c r="BW26" s="145">
        <f t="shared" si="0"/>
        <v>191900</v>
      </c>
    </row>
    <row r="27" spans="2:75" x14ac:dyDescent="0.25">
      <c r="B27" s="271"/>
      <c r="C27" s="108" t="s">
        <v>375</v>
      </c>
      <c r="D27" s="109" t="s">
        <v>379</v>
      </c>
      <c r="E27" s="135">
        <v>304</v>
      </c>
      <c r="F27" s="135">
        <v>69</v>
      </c>
      <c r="G27" s="135">
        <v>235</v>
      </c>
      <c r="H27" s="135">
        <v>140</v>
      </c>
      <c r="I27" s="135">
        <v>84</v>
      </c>
      <c r="J27" s="135">
        <v>54</v>
      </c>
      <c r="K27" s="135">
        <v>26</v>
      </c>
      <c r="L27" s="135">
        <v>371</v>
      </c>
      <c r="M27" s="135">
        <v>97</v>
      </c>
      <c r="N27" s="135">
        <v>274</v>
      </c>
      <c r="O27" s="135">
        <v>127</v>
      </c>
      <c r="P27" s="135">
        <v>92</v>
      </c>
      <c r="Q27" s="135">
        <v>89</v>
      </c>
      <c r="R27" s="135">
        <v>63</v>
      </c>
      <c r="S27" s="136"/>
      <c r="T27" s="137"/>
      <c r="U27" s="137"/>
      <c r="V27" s="138"/>
      <c r="W27" s="138"/>
      <c r="X27" s="138"/>
      <c r="Y27" s="138"/>
      <c r="Z27" s="139"/>
      <c r="AA27" s="138"/>
      <c r="AB27" s="138"/>
      <c r="AC27" s="138"/>
      <c r="AD27" s="138"/>
      <c r="AE27" s="138"/>
      <c r="AF27" s="138"/>
      <c r="AG27" s="138"/>
      <c r="AH27" s="138"/>
      <c r="AI27" s="138"/>
      <c r="AJ27" s="138"/>
      <c r="AK27" s="138"/>
      <c r="AL27" s="138"/>
      <c r="AM27" s="283"/>
      <c r="AN27" s="140"/>
      <c r="AO27" s="141"/>
      <c r="AP27" s="141"/>
      <c r="AQ27" s="141"/>
      <c r="AR27" s="141"/>
      <c r="AS27" s="141"/>
      <c r="AT27" s="230"/>
      <c r="AU27" s="140"/>
      <c r="AV27" s="141"/>
      <c r="AW27" s="141"/>
      <c r="AX27" s="141"/>
      <c r="AY27" s="141"/>
      <c r="AZ27" s="141"/>
      <c r="BA27" s="230"/>
      <c r="BB27" s="140"/>
      <c r="BC27" s="141"/>
      <c r="BD27" s="141"/>
      <c r="BE27" s="141"/>
      <c r="BF27" s="141"/>
      <c r="BG27" s="141"/>
      <c r="BH27" s="230"/>
      <c r="BI27" s="141"/>
      <c r="BJ27" s="141"/>
      <c r="BK27" s="141"/>
      <c r="BL27" s="141"/>
      <c r="BM27" s="141"/>
      <c r="BN27" s="141"/>
      <c r="BO27" s="141"/>
      <c r="BP27" s="142">
        <f t="shared" si="1"/>
        <v>675</v>
      </c>
      <c r="BQ27" s="143">
        <v>187100</v>
      </c>
      <c r="BR27" s="144">
        <v>149500</v>
      </c>
      <c r="BS27" s="144">
        <v>0</v>
      </c>
      <c r="BT27" s="144">
        <v>0</v>
      </c>
      <c r="BU27" s="144">
        <v>0</v>
      </c>
      <c r="BV27" s="144">
        <v>0</v>
      </c>
      <c r="BW27" s="145">
        <f t="shared" si="0"/>
        <v>336600</v>
      </c>
    </row>
    <row r="28" spans="2:75" x14ac:dyDescent="0.25">
      <c r="B28" s="271"/>
      <c r="C28" s="108" t="s">
        <v>266</v>
      </c>
      <c r="D28" s="109" t="s">
        <v>563</v>
      </c>
      <c r="E28" s="135">
        <v>367</v>
      </c>
      <c r="F28" s="135">
        <v>88</v>
      </c>
      <c r="G28" s="135">
        <v>279</v>
      </c>
      <c r="H28" s="135">
        <v>172</v>
      </c>
      <c r="I28" s="135">
        <v>82</v>
      </c>
      <c r="J28" s="135">
        <v>68</v>
      </c>
      <c r="K28" s="135">
        <v>45</v>
      </c>
      <c r="L28" s="135">
        <v>681</v>
      </c>
      <c r="M28" s="135">
        <v>190</v>
      </c>
      <c r="N28" s="135">
        <v>491</v>
      </c>
      <c r="O28" s="135">
        <v>219</v>
      </c>
      <c r="P28" s="135">
        <v>183</v>
      </c>
      <c r="Q28" s="135">
        <v>167</v>
      </c>
      <c r="R28" s="135">
        <v>112</v>
      </c>
      <c r="S28" s="136">
        <v>441</v>
      </c>
      <c r="T28" s="137">
        <v>133</v>
      </c>
      <c r="U28" s="137">
        <v>308</v>
      </c>
      <c r="V28" s="138">
        <v>139</v>
      </c>
      <c r="W28" s="138">
        <v>106</v>
      </c>
      <c r="X28" s="138">
        <v>107</v>
      </c>
      <c r="Y28" s="138">
        <v>89</v>
      </c>
      <c r="Z28" s="139">
        <v>443</v>
      </c>
      <c r="AA28" s="138">
        <v>116</v>
      </c>
      <c r="AB28" s="138">
        <v>327</v>
      </c>
      <c r="AC28" s="138">
        <v>121</v>
      </c>
      <c r="AD28" s="138">
        <v>136</v>
      </c>
      <c r="AE28" s="138">
        <v>94</v>
      </c>
      <c r="AF28" s="138">
        <v>92</v>
      </c>
      <c r="AG28" s="138">
        <v>555</v>
      </c>
      <c r="AH28" s="138">
        <v>204</v>
      </c>
      <c r="AI28" s="138">
        <v>351</v>
      </c>
      <c r="AJ28" s="138">
        <v>180</v>
      </c>
      <c r="AK28" s="138">
        <v>146</v>
      </c>
      <c r="AL28" s="138">
        <v>133</v>
      </c>
      <c r="AM28" s="283">
        <v>96</v>
      </c>
      <c r="AN28" s="140"/>
      <c r="AO28" s="141"/>
      <c r="AP28" s="141"/>
      <c r="AQ28" s="141"/>
      <c r="AR28" s="141"/>
      <c r="AS28" s="141"/>
      <c r="AT28" s="230"/>
      <c r="AU28" s="140"/>
      <c r="AV28" s="141"/>
      <c r="AW28" s="141"/>
      <c r="AX28" s="141"/>
      <c r="AY28" s="141"/>
      <c r="AZ28" s="141"/>
      <c r="BA28" s="230"/>
      <c r="BB28" s="140"/>
      <c r="BC28" s="141"/>
      <c r="BD28" s="141"/>
      <c r="BE28" s="141"/>
      <c r="BF28" s="141"/>
      <c r="BG28" s="141"/>
      <c r="BH28" s="230"/>
      <c r="BI28" s="141"/>
      <c r="BJ28" s="141"/>
      <c r="BK28" s="141"/>
      <c r="BL28" s="141"/>
      <c r="BM28" s="141"/>
      <c r="BN28" s="141"/>
      <c r="BO28" s="141"/>
      <c r="BP28" s="142">
        <f t="shared" si="1"/>
        <v>2487</v>
      </c>
      <c r="BQ28" s="143">
        <v>342100</v>
      </c>
      <c r="BR28" s="144">
        <v>517600</v>
      </c>
      <c r="BS28" s="144">
        <v>372800</v>
      </c>
      <c r="BT28" s="144">
        <v>213900</v>
      </c>
      <c r="BU28" s="144">
        <v>0</v>
      </c>
      <c r="BV28" s="144">
        <v>0</v>
      </c>
      <c r="BW28" s="145">
        <f t="shared" si="0"/>
        <v>1446400</v>
      </c>
    </row>
    <row r="29" spans="2:75" x14ac:dyDescent="0.25">
      <c r="B29" s="271"/>
      <c r="C29" s="108" t="s">
        <v>270</v>
      </c>
      <c r="D29" s="109" t="s">
        <v>564</v>
      </c>
      <c r="E29" s="135">
        <v>371</v>
      </c>
      <c r="F29" s="135">
        <v>67</v>
      </c>
      <c r="G29" s="135">
        <v>304</v>
      </c>
      <c r="H29" s="135">
        <v>142</v>
      </c>
      <c r="I29" s="135">
        <v>120</v>
      </c>
      <c r="J29" s="135">
        <v>58</v>
      </c>
      <c r="K29" s="135">
        <v>51</v>
      </c>
      <c r="L29" s="135">
        <v>439</v>
      </c>
      <c r="M29" s="135">
        <v>156</v>
      </c>
      <c r="N29" s="135">
        <v>283</v>
      </c>
      <c r="O29" s="135">
        <v>187</v>
      </c>
      <c r="P29" s="135">
        <v>106</v>
      </c>
      <c r="Q29" s="135">
        <v>89</v>
      </c>
      <c r="R29" s="135">
        <v>57</v>
      </c>
      <c r="S29" s="136">
        <v>477</v>
      </c>
      <c r="T29" s="137">
        <v>125</v>
      </c>
      <c r="U29" s="137">
        <v>352</v>
      </c>
      <c r="V29" s="138">
        <v>157</v>
      </c>
      <c r="W29" s="138">
        <v>137</v>
      </c>
      <c r="X29" s="138">
        <v>99</v>
      </c>
      <c r="Y29" s="138">
        <v>84</v>
      </c>
      <c r="Z29" s="139">
        <v>376</v>
      </c>
      <c r="AA29" s="138">
        <v>148</v>
      </c>
      <c r="AB29" s="138">
        <v>228</v>
      </c>
      <c r="AC29" s="138">
        <v>149</v>
      </c>
      <c r="AD29" s="138">
        <v>79</v>
      </c>
      <c r="AE29" s="138">
        <v>87</v>
      </c>
      <c r="AF29" s="138">
        <v>61</v>
      </c>
      <c r="AG29" s="138">
        <v>388</v>
      </c>
      <c r="AH29" s="138">
        <v>157</v>
      </c>
      <c r="AI29" s="138">
        <v>231</v>
      </c>
      <c r="AJ29" s="138">
        <v>158</v>
      </c>
      <c r="AK29" s="138">
        <v>111</v>
      </c>
      <c r="AL29" s="138">
        <v>80</v>
      </c>
      <c r="AM29" s="283">
        <v>39</v>
      </c>
      <c r="AN29" s="140"/>
      <c r="AO29" s="141"/>
      <c r="AP29" s="141"/>
      <c r="AQ29" s="141"/>
      <c r="AR29" s="141"/>
      <c r="AS29" s="141"/>
      <c r="AT29" s="230"/>
      <c r="AU29" s="140"/>
      <c r="AV29" s="141"/>
      <c r="AW29" s="141"/>
      <c r="AX29" s="141"/>
      <c r="AY29" s="141"/>
      <c r="AZ29" s="141"/>
      <c r="BA29" s="230"/>
      <c r="BB29" s="140"/>
      <c r="BC29" s="141"/>
      <c r="BD29" s="141"/>
      <c r="BE29" s="141"/>
      <c r="BF29" s="141"/>
      <c r="BG29" s="141"/>
      <c r="BH29" s="230"/>
      <c r="BI29" s="141"/>
      <c r="BJ29" s="141"/>
      <c r="BK29" s="141"/>
      <c r="BL29" s="141"/>
      <c r="BM29" s="141"/>
      <c r="BN29" s="141"/>
      <c r="BO29" s="141"/>
      <c r="BP29" s="142">
        <f t="shared" si="1"/>
        <v>2051</v>
      </c>
      <c r="BQ29" s="143">
        <v>289000</v>
      </c>
      <c r="BR29" s="144">
        <v>418800</v>
      </c>
      <c r="BS29" s="144">
        <v>278100</v>
      </c>
      <c r="BT29" s="144">
        <v>137800</v>
      </c>
      <c r="BU29" s="144">
        <v>0</v>
      </c>
      <c r="BV29" s="144">
        <v>0</v>
      </c>
      <c r="BW29" s="145">
        <f t="shared" si="0"/>
        <v>1123700</v>
      </c>
    </row>
    <row r="30" spans="2:75" x14ac:dyDescent="0.25">
      <c r="B30" s="271"/>
      <c r="C30" s="108" t="s">
        <v>307</v>
      </c>
      <c r="D30" s="109" t="s">
        <v>307</v>
      </c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6"/>
      <c r="T30" s="137"/>
      <c r="U30" s="137"/>
      <c r="V30" s="138"/>
      <c r="W30" s="138"/>
      <c r="X30" s="138"/>
      <c r="Y30" s="138"/>
      <c r="Z30" s="139"/>
      <c r="AA30" s="138"/>
      <c r="AB30" s="138"/>
      <c r="AC30" s="138"/>
      <c r="AD30" s="138"/>
      <c r="AE30" s="138"/>
      <c r="AF30" s="138"/>
      <c r="AG30" s="138"/>
      <c r="AH30" s="138"/>
      <c r="AI30" s="138"/>
      <c r="AJ30" s="138"/>
      <c r="AK30" s="138"/>
      <c r="AL30" s="138"/>
      <c r="AM30" s="283"/>
      <c r="AN30" s="140">
        <v>223</v>
      </c>
      <c r="AO30" s="141">
        <v>70</v>
      </c>
      <c r="AP30" s="141">
        <v>153</v>
      </c>
      <c r="AQ30" s="141">
        <v>92</v>
      </c>
      <c r="AR30" s="141">
        <v>58</v>
      </c>
      <c r="AS30" s="141">
        <v>53</v>
      </c>
      <c r="AT30" s="230">
        <v>20</v>
      </c>
      <c r="AU30" s="140"/>
      <c r="AV30" s="141"/>
      <c r="AW30" s="141"/>
      <c r="AX30" s="141"/>
      <c r="AY30" s="141"/>
      <c r="AZ30" s="141"/>
      <c r="BA30" s="230"/>
      <c r="BB30" s="140"/>
      <c r="BC30" s="141"/>
      <c r="BD30" s="141"/>
      <c r="BE30" s="141"/>
      <c r="BF30" s="141"/>
      <c r="BG30" s="141"/>
      <c r="BH30" s="230"/>
      <c r="BI30" s="141"/>
      <c r="BJ30" s="141"/>
      <c r="BK30" s="141"/>
      <c r="BL30" s="141"/>
      <c r="BM30" s="141"/>
      <c r="BN30" s="141"/>
      <c r="BO30" s="141"/>
      <c r="BP30" s="142">
        <f t="shared" si="1"/>
        <v>223</v>
      </c>
      <c r="BQ30" s="143"/>
      <c r="BR30" s="144"/>
      <c r="BS30" s="144"/>
      <c r="BT30" s="144">
        <v>128500</v>
      </c>
      <c r="BU30" s="144">
        <v>0</v>
      </c>
      <c r="BV30" s="144">
        <v>0</v>
      </c>
      <c r="BW30" s="145">
        <f t="shared" si="0"/>
        <v>128500</v>
      </c>
    </row>
    <row r="31" spans="2:75" x14ac:dyDescent="0.25">
      <c r="B31" s="271"/>
      <c r="C31" s="108" t="s">
        <v>375</v>
      </c>
      <c r="D31" s="109" t="s">
        <v>380</v>
      </c>
      <c r="E31" s="135">
        <v>132</v>
      </c>
      <c r="F31" s="135">
        <v>36</v>
      </c>
      <c r="G31" s="135">
        <v>96</v>
      </c>
      <c r="H31" s="135">
        <v>63</v>
      </c>
      <c r="I31" s="135">
        <v>37</v>
      </c>
      <c r="J31" s="135">
        <v>22</v>
      </c>
      <c r="K31" s="135">
        <v>10</v>
      </c>
      <c r="L31" s="135">
        <v>132</v>
      </c>
      <c r="M31" s="135">
        <v>44</v>
      </c>
      <c r="N31" s="135">
        <v>88</v>
      </c>
      <c r="O31" s="135">
        <v>51</v>
      </c>
      <c r="P31" s="135">
        <v>24</v>
      </c>
      <c r="Q31" s="135">
        <v>38</v>
      </c>
      <c r="R31" s="135">
        <v>19</v>
      </c>
      <c r="S31" s="136"/>
      <c r="T31" s="137"/>
      <c r="U31" s="137"/>
      <c r="V31" s="138"/>
      <c r="W31" s="138"/>
      <c r="X31" s="138"/>
      <c r="Y31" s="138"/>
      <c r="Z31" s="139"/>
      <c r="AA31" s="138"/>
      <c r="AB31" s="138"/>
      <c r="AC31" s="138"/>
      <c r="AD31" s="138"/>
      <c r="AE31" s="138"/>
      <c r="AF31" s="138"/>
      <c r="AG31" s="138"/>
      <c r="AH31" s="138"/>
      <c r="AI31" s="138"/>
      <c r="AJ31" s="138"/>
      <c r="AK31" s="138"/>
      <c r="AL31" s="138"/>
      <c r="AM31" s="283"/>
      <c r="AN31" s="140"/>
      <c r="AO31" s="141"/>
      <c r="AP31" s="141"/>
      <c r="AQ31" s="141"/>
      <c r="AR31" s="141"/>
      <c r="AS31" s="141"/>
      <c r="AT31" s="230"/>
      <c r="AU31" s="140"/>
      <c r="AV31" s="141"/>
      <c r="AW31" s="141"/>
      <c r="AX31" s="141"/>
      <c r="AY31" s="141"/>
      <c r="AZ31" s="141"/>
      <c r="BA31" s="230"/>
      <c r="BB31" s="140">
        <v>282</v>
      </c>
      <c r="BC31" s="141">
        <v>68</v>
      </c>
      <c r="BD31" s="141">
        <v>214</v>
      </c>
      <c r="BE31" s="141">
        <v>166</v>
      </c>
      <c r="BF31" s="141">
        <v>76</v>
      </c>
      <c r="BG31" s="141">
        <v>40</v>
      </c>
      <c r="BH31" s="230">
        <v>0</v>
      </c>
      <c r="BI31" s="141"/>
      <c r="BJ31" s="141"/>
      <c r="BK31" s="141"/>
      <c r="BL31" s="141"/>
      <c r="BM31" s="141"/>
      <c r="BN31" s="141"/>
      <c r="BO31" s="141"/>
      <c r="BP31" s="142">
        <f t="shared" si="1"/>
        <v>546</v>
      </c>
      <c r="BQ31" s="143">
        <v>84300</v>
      </c>
      <c r="BR31" s="144">
        <v>57400</v>
      </c>
      <c r="BS31" s="144">
        <v>0</v>
      </c>
      <c r="BT31" s="144">
        <v>0</v>
      </c>
      <c r="BU31" s="144">
        <v>153400</v>
      </c>
      <c r="BV31" s="144">
        <v>0</v>
      </c>
      <c r="BW31" s="145">
        <f t="shared" si="0"/>
        <v>295100</v>
      </c>
    </row>
    <row r="32" spans="2:75" x14ac:dyDescent="0.25">
      <c r="B32" s="271"/>
      <c r="C32" s="108" t="s">
        <v>266</v>
      </c>
      <c r="D32" s="109" t="s">
        <v>565</v>
      </c>
      <c r="E32" s="135">
        <v>500</v>
      </c>
      <c r="F32" s="135">
        <v>128</v>
      </c>
      <c r="G32" s="135">
        <v>372</v>
      </c>
      <c r="H32" s="135">
        <v>218</v>
      </c>
      <c r="I32" s="135">
        <v>135</v>
      </c>
      <c r="J32" s="135">
        <v>98</v>
      </c>
      <c r="K32" s="135">
        <v>49</v>
      </c>
      <c r="L32" s="135">
        <v>1044</v>
      </c>
      <c r="M32" s="135">
        <v>384</v>
      </c>
      <c r="N32" s="135">
        <v>660</v>
      </c>
      <c r="O32" s="135">
        <v>268</v>
      </c>
      <c r="P32" s="135">
        <v>303</v>
      </c>
      <c r="Q32" s="135">
        <v>271</v>
      </c>
      <c r="R32" s="135">
        <v>202</v>
      </c>
      <c r="S32" s="136">
        <v>681</v>
      </c>
      <c r="T32" s="137">
        <v>230</v>
      </c>
      <c r="U32" s="137">
        <v>451</v>
      </c>
      <c r="V32" s="138">
        <v>214</v>
      </c>
      <c r="W32" s="138">
        <v>177</v>
      </c>
      <c r="X32" s="138">
        <v>172</v>
      </c>
      <c r="Y32" s="138">
        <v>118</v>
      </c>
      <c r="Z32" s="139">
        <v>379</v>
      </c>
      <c r="AA32" s="138">
        <v>84</v>
      </c>
      <c r="AB32" s="138">
        <v>295</v>
      </c>
      <c r="AC32" s="138">
        <v>86</v>
      </c>
      <c r="AD32" s="138">
        <v>94</v>
      </c>
      <c r="AE32" s="138">
        <v>97</v>
      </c>
      <c r="AF32" s="138">
        <v>102</v>
      </c>
      <c r="AG32" s="138">
        <v>442</v>
      </c>
      <c r="AH32" s="138">
        <v>117</v>
      </c>
      <c r="AI32" s="138">
        <v>325</v>
      </c>
      <c r="AJ32" s="138">
        <v>140</v>
      </c>
      <c r="AK32" s="138">
        <v>110</v>
      </c>
      <c r="AL32" s="138">
        <v>112</v>
      </c>
      <c r="AM32" s="283">
        <v>80</v>
      </c>
      <c r="AN32" s="140"/>
      <c r="AO32" s="141"/>
      <c r="AP32" s="141"/>
      <c r="AQ32" s="141"/>
      <c r="AR32" s="141"/>
      <c r="AS32" s="141"/>
      <c r="AT32" s="230"/>
      <c r="AU32" s="140"/>
      <c r="AV32" s="141"/>
      <c r="AW32" s="141"/>
      <c r="AX32" s="141"/>
      <c r="AY32" s="141"/>
      <c r="AZ32" s="141"/>
      <c r="BA32" s="230"/>
      <c r="BB32" s="140"/>
      <c r="BC32" s="141"/>
      <c r="BD32" s="141"/>
      <c r="BE32" s="141"/>
      <c r="BF32" s="141"/>
      <c r="BG32" s="141"/>
      <c r="BH32" s="230"/>
      <c r="BI32" s="141"/>
      <c r="BJ32" s="141"/>
      <c r="BK32" s="141"/>
      <c r="BL32" s="141"/>
      <c r="BM32" s="141"/>
      <c r="BN32" s="141"/>
      <c r="BO32" s="141"/>
      <c r="BP32" s="142">
        <f t="shared" si="1"/>
        <v>3046</v>
      </c>
      <c r="BQ32" s="143">
        <v>489600</v>
      </c>
      <c r="BR32" s="144">
        <v>761500</v>
      </c>
      <c r="BS32" s="144">
        <v>292000</v>
      </c>
      <c r="BT32" s="144">
        <v>166100</v>
      </c>
      <c r="BU32" s="144">
        <v>0</v>
      </c>
      <c r="BV32" s="144">
        <v>0</v>
      </c>
      <c r="BW32" s="145">
        <f t="shared" si="0"/>
        <v>1709200</v>
      </c>
    </row>
    <row r="33" spans="2:75" x14ac:dyDescent="0.25">
      <c r="B33" s="271"/>
      <c r="C33" s="108" t="s">
        <v>375</v>
      </c>
      <c r="D33" s="109" t="s">
        <v>566</v>
      </c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6"/>
      <c r="T33" s="137"/>
      <c r="U33" s="137"/>
      <c r="V33" s="138"/>
      <c r="W33" s="138"/>
      <c r="X33" s="138"/>
      <c r="Y33" s="138"/>
      <c r="Z33" s="139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283"/>
      <c r="AN33" s="140">
        <v>328</v>
      </c>
      <c r="AO33" s="141">
        <v>69</v>
      </c>
      <c r="AP33" s="141">
        <v>259</v>
      </c>
      <c r="AQ33" s="141">
        <v>125</v>
      </c>
      <c r="AR33" s="141">
        <v>83</v>
      </c>
      <c r="AS33" s="141">
        <v>78</v>
      </c>
      <c r="AT33" s="230">
        <v>42</v>
      </c>
      <c r="AU33" s="140">
        <v>122</v>
      </c>
      <c r="AV33" s="141">
        <v>38</v>
      </c>
      <c r="AW33" s="141">
        <v>84</v>
      </c>
      <c r="AX33" s="141">
        <v>42</v>
      </c>
      <c r="AY33" s="141">
        <v>24</v>
      </c>
      <c r="AZ33" s="141">
        <v>23</v>
      </c>
      <c r="BA33" s="230">
        <v>33</v>
      </c>
      <c r="BB33" s="140"/>
      <c r="BC33" s="141"/>
      <c r="BD33" s="141"/>
      <c r="BE33" s="141"/>
      <c r="BF33" s="141"/>
      <c r="BG33" s="141"/>
      <c r="BH33" s="230"/>
      <c r="BI33" s="141"/>
      <c r="BJ33" s="141"/>
      <c r="BK33" s="141"/>
      <c r="BL33" s="141"/>
      <c r="BM33" s="141"/>
      <c r="BN33" s="141"/>
      <c r="BO33" s="141"/>
      <c r="BP33" s="142">
        <f t="shared" si="1"/>
        <v>450</v>
      </c>
      <c r="BQ33" s="143"/>
      <c r="BR33" s="144"/>
      <c r="BS33" s="144"/>
      <c r="BT33" s="144">
        <v>119600</v>
      </c>
      <c r="BU33" s="144">
        <v>84000</v>
      </c>
      <c r="BV33" s="144">
        <v>0</v>
      </c>
      <c r="BW33" s="145">
        <f t="shared" si="0"/>
        <v>203600</v>
      </c>
    </row>
    <row r="34" spans="2:75" x14ac:dyDescent="0.25">
      <c r="B34" s="271"/>
      <c r="C34" s="108" t="s">
        <v>375</v>
      </c>
      <c r="D34" s="109" t="s">
        <v>567</v>
      </c>
      <c r="E34" s="135">
        <v>206</v>
      </c>
      <c r="F34" s="135">
        <v>71</v>
      </c>
      <c r="G34" s="135">
        <v>135</v>
      </c>
      <c r="H34" s="135">
        <v>132</v>
      </c>
      <c r="I34" s="135">
        <v>40</v>
      </c>
      <c r="J34" s="135">
        <v>25</v>
      </c>
      <c r="K34" s="135">
        <v>9</v>
      </c>
      <c r="L34" s="135">
        <v>502</v>
      </c>
      <c r="M34" s="135">
        <v>161</v>
      </c>
      <c r="N34" s="135">
        <v>341</v>
      </c>
      <c r="O34" s="135">
        <v>186</v>
      </c>
      <c r="P34" s="135">
        <v>144</v>
      </c>
      <c r="Q34" s="135">
        <v>120</v>
      </c>
      <c r="R34" s="135">
        <v>52</v>
      </c>
      <c r="S34" s="136">
        <v>251</v>
      </c>
      <c r="T34" s="137">
        <v>93</v>
      </c>
      <c r="U34" s="137">
        <v>158</v>
      </c>
      <c r="V34" s="138">
        <v>104</v>
      </c>
      <c r="W34" s="138">
        <v>54</v>
      </c>
      <c r="X34" s="138">
        <v>49</v>
      </c>
      <c r="Y34" s="138">
        <v>44</v>
      </c>
      <c r="Z34" s="139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283"/>
      <c r="AN34" s="140"/>
      <c r="AO34" s="141"/>
      <c r="AP34" s="141"/>
      <c r="AQ34" s="141"/>
      <c r="AR34" s="141"/>
      <c r="AS34" s="141"/>
      <c r="AT34" s="230"/>
      <c r="AU34" s="140"/>
      <c r="AV34" s="141"/>
      <c r="AW34" s="141"/>
      <c r="AX34" s="141"/>
      <c r="AY34" s="141"/>
      <c r="AZ34" s="141"/>
      <c r="BA34" s="230"/>
      <c r="BB34" s="140"/>
      <c r="BC34" s="141"/>
      <c r="BD34" s="141"/>
      <c r="BE34" s="141"/>
      <c r="BF34" s="141"/>
      <c r="BG34" s="141"/>
      <c r="BH34" s="230"/>
      <c r="BI34" s="141"/>
      <c r="BJ34" s="141"/>
      <c r="BK34" s="141"/>
      <c r="BL34" s="141"/>
      <c r="BM34" s="141"/>
      <c r="BN34" s="141"/>
      <c r="BO34" s="141"/>
      <c r="BP34" s="142">
        <f t="shared" si="1"/>
        <v>959</v>
      </c>
      <c r="BQ34" s="143">
        <v>167400</v>
      </c>
      <c r="BR34" s="144">
        <v>398700</v>
      </c>
      <c r="BS34" s="144">
        <v>0</v>
      </c>
      <c r="BT34" s="144">
        <v>0</v>
      </c>
      <c r="BU34" s="144">
        <v>0</v>
      </c>
      <c r="BV34" s="144">
        <v>0</v>
      </c>
      <c r="BW34" s="145">
        <f t="shared" si="0"/>
        <v>566100</v>
      </c>
    </row>
    <row r="35" spans="2:75" x14ac:dyDescent="0.25">
      <c r="B35" s="271"/>
      <c r="C35" s="108" t="s">
        <v>305</v>
      </c>
      <c r="D35" s="109" t="s">
        <v>381</v>
      </c>
      <c r="E35" s="135">
        <v>211</v>
      </c>
      <c r="F35" s="135">
        <v>67</v>
      </c>
      <c r="G35" s="135">
        <v>144</v>
      </c>
      <c r="H35" s="135">
        <v>137</v>
      </c>
      <c r="I35" s="135">
        <v>37</v>
      </c>
      <c r="J35" s="135">
        <v>29</v>
      </c>
      <c r="K35" s="135">
        <v>8</v>
      </c>
      <c r="L35" s="135">
        <v>345</v>
      </c>
      <c r="M35" s="135">
        <v>74</v>
      </c>
      <c r="N35" s="135">
        <v>271</v>
      </c>
      <c r="O35" s="135">
        <v>118</v>
      </c>
      <c r="P35" s="135">
        <v>99</v>
      </c>
      <c r="Q35" s="135">
        <v>73</v>
      </c>
      <c r="R35" s="135">
        <v>55</v>
      </c>
      <c r="S35" s="136"/>
      <c r="T35" s="137"/>
      <c r="U35" s="137"/>
      <c r="V35" s="138"/>
      <c r="W35" s="138"/>
      <c r="X35" s="138"/>
      <c r="Y35" s="138"/>
      <c r="Z35" s="139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283"/>
      <c r="AN35" s="140"/>
      <c r="AO35" s="141"/>
      <c r="AP35" s="141"/>
      <c r="AQ35" s="141"/>
      <c r="AR35" s="141"/>
      <c r="AS35" s="141"/>
      <c r="AT35" s="230"/>
      <c r="AU35" s="140"/>
      <c r="AV35" s="141"/>
      <c r="AW35" s="141"/>
      <c r="AX35" s="141"/>
      <c r="AY35" s="141"/>
      <c r="AZ35" s="141"/>
      <c r="BA35" s="230"/>
      <c r="BB35" s="140"/>
      <c r="BC35" s="141"/>
      <c r="BD35" s="141"/>
      <c r="BE35" s="141"/>
      <c r="BF35" s="141"/>
      <c r="BG35" s="141"/>
      <c r="BH35" s="230"/>
      <c r="BI35" s="141"/>
      <c r="BJ35" s="141"/>
      <c r="BK35" s="141"/>
      <c r="BL35" s="141"/>
      <c r="BM35" s="141"/>
      <c r="BN35" s="141"/>
      <c r="BO35" s="141"/>
      <c r="BP35" s="142">
        <f t="shared" si="1"/>
        <v>556</v>
      </c>
      <c r="BQ35" s="143">
        <v>175300</v>
      </c>
      <c r="BR35" s="144">
        <v>129600</v>
      </c>
      <c r="BS35" s="144">
        <v>0</v>
      </c>
      <c r="BT35" s="144">
        <v>0</v>
      </c>
      <c r="BU35" s="144">
        <v>0</v>
      </c>
      <c r="BV35" s="144">
        <v>0</v>
      </c>
      <c r="BW35" s="145">
        <f t="shared" si="0"/>
        <v>304900</v>
      </c>
    </row>
    <row r="36" spans="2:75" x14ac:dyDescent="0.25">
      <c r="B36" s="271"/>
      <c r="C36" s="108" t="s">
        <v>305</v>
      </c>
      <c r="D36" s="109" t="s">
        <v>568</v>
      </c>
      <c r="E36" s="135">
        <v>315</v>
      </c>
      <c r="F36" s="135">
        <v>96</v>
      </c>
      <c r="G36" s="135">
        <v>219</v>
      </c>
      <c r="H36" s="135">
        <v>157</v>
      </c>
      <c r="I36" s="135">
        <v>58</v>
      </c>
      <c r="J36" s="135">
        <v>59</v>
      </c>
      <c r="K36" s="135">
        <v>41</v>
      </c>
      <c r="L36" s="135">
        <v>539</v>
      </c>
      <c r="M36" s="135">
        <v>183</v>
      </c>
      <c r="N36" s="135">
        <v>356</v>
      </c>
      <c r="O36" s="135">
        <v>149</v>
      </c>
      <c r="P36" s="135">
        <v>111</v>
      </c>
      <c r="Q36" s="135">
        <v>146</v>
      </c>
      <c r="R36" s="135">
        <v>133</v>
      </c>
      <c r="S36" s="136">
        <v>600</v>
      </c>
      <c r="T36" s="137">
        <v>214</v>
      </c>
      <c r="U36" s="137">
        <v>386</v>
      </c>
      <c r="V36" s="138">
        <v>206</v>
      </c>
      <c r="W36" s="138">
        <v>113</v>
      </c>
      <c r="X36" s="138">
        <v>134</v>
      </c>
      <c r="Y36" s="138">
        <v>147</v>
      </c>
      <c r="Z36" s="139">
        <v>569</v>
      </c>
      <c r="AA36" s="138">
        <v>200</v>
      </c>
      <c r="AB36" s="138">
        <v>369</v>
      </c>
      <c r="AC36" s="138">
        <v>199</v>
      </c>
      <c r="AD36" s="138">
        <v>98</v>
      </c>
      <c r="AE36" s="138">
        <v>141</v>
      </c>
      <c r="AF36" s="138">
        <v>131</v>
      </c>
      <c r="AG36" s="138">
        <v>536</v>
      </c>
      <c r="AH36" s="138">
        <v>200</v>
      </c>
      <c r="AI36" s="138">
        <v>336</v>
      </c>
      <c r="AJ36" s="138">
        <v>200</v>
      </c>
      <c r="AK36" s="138">
        <v>92</v>
      </c>
      <c r="AL36" s="138">
        <v>122</v>
      </c>
      <c r="AM36" s="283">
        <v>122</v>
      </c>
      <c r="AN36" s="140"/>
      <c r="AO36" s="141"/>
      <c r="AP36" s="141"/>
      <c r="AQ36" s="141"/>
      <c r="AR36" s="141"/>
      <c r="AS36" s="141"/>
      <c r="AT36" s="230"/>
      <c r="AU36" s="140"/>
      <c r="AV36" s="141"/>
      <c r="AW36" s="141"/>
      <c r="AX36" s="141"/>
      <c r="AY36" s="141"/>
      <c r="AZ36" s="141"/>
      <c r="BA36" s="230"/>
      <c r="BB36" s="140"/>
      <c r="BC36" s="141"/>
      <c r="BD36" s="141"/>
      <c r="BE36" s="141"/>
      <c r="BF36" s="141"/>
      <c r="BG36" s="141"/>
      <c r="BH36" s="230"/>
      <c r="BI36" s="141"/>
      <c r="BJ36" s="141"/>
      <c r="BK36" s="141"/>
      <c r="BL36" s="141"/>
      <c r="BM36" s="141"/>
      <c r="BN36" s="141"/>
      <c r="BO36" s="141"/>
      <c r="BP36" s="142">
        <f t="shared" si="1"/>
        <v>2559</v>
      </c>
      <c r="BQ36" s="143">
        <v>169100</v>
      </c>
      <c r="BR36" s="144">
        <v>551300</v>
      </c>
      <c r="BS36" s="144">
        <v>436400</v>
      </c>
      <c r="BT36" s="144">
        <v>264200</v>
      </c>
      <c r="BU36" s="144">
        <v>0</v>
      </c>
      <c r="BV36" s="144">
        <v>0</v>
      </c>
      <c r="BW36" s="145">
        <f t="shared" si="0"/>
        <v>1421000</v>
      </c>
    </row>
    <row r="37" spans="2:75" x14ac:dyDescent="0.25">
      <c r="B37" s="271"/>
      <c r="C37" s="108" t="s">
        <v>375</v>
      </c>
      <c r="D37" s="109" t="s">
        <v>382</v>
      </c>
      <c r="E37" s="135">
        <v>207</v>
      </c>
      <c r="F37" s="135">
        <v>45</v>
      </c>
      <c r="G37" s="135">
        <v>162</v>
      </c>
      <c r="H37" s="135">
        <v>123</v>
      </c>
      <c r="I37" s="135">
        <v>48</v>
      </c>
      <c r="J37" s="135">
        <v>26</v>
      </c>
      <c r="K37" s="135">
        <v>10</v>
      </c>
      <c r="L37" s="135">
        <v>484</v>
      </c>
      <c r="M37" s="135">
        <v>114</v>
      </c>
      <c r="N37" s="135">
        <v>370</v>
      </c>
      <c r="O37" s="135">
        <v>174</v>
      </c>
      <c r="P37" s="135">
        <v>162</v>
      </c>
      <c r="Q37" s="135">
        <v>108</v>
      </c>
      <c r="R37" s="135">
        <v>40</v>
      </c>
      <c r="S37" s="136"/>
      <c r="T37" s="137"/>
      <c r="U37" s="137"/>
      <c r="V37" s="138"/>
      <c r="W37" s="138"/>
      <c r="X37" s="138"/>
      <c r="Y37" s="138"/>
      <c r="Z37" s="139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283"/>
      <c r="AN37" s="140"/>
      <c r="AO37" s="141"/>
      <c r="AP37" s="141"/>
      <c r="AQ37" s="141"/>
      <c r="AR37" s="141"/>
      <c r="AS37" s="141"/>
      <c r="AT37" s="230"/>
      <c r="AU37" s="140"/>
      <c r="AV37" s="141"/>
      <c r="AW37" s="141"/>
      <c r="AX37" s="141"/>
      <c r="AY37" s="141"/>
      <c r="AZ37" s="141"/>
      <c r="BA37" s="230"/>
      <c r="BB37" s="140"/>
      <c r="BC37" s="141"/>
      <c r="BD37" s="141"/>
      <c r="BE37" s="141"/>
      <c r="BF37" s="141"/>
      <c r="BG37" s="141"/>
      <c r="BH37" s="230"/>
      <c r="BI37" s="141"/>
      <c r="BJ37" s="141"/>
      <c r="BK37" s="141"/>
      <c r="BL37" s="141"/>
      <c r="BM37" s="141"/>
      <c r="BN37" s="141"/>
      <c r="BO37" s="141"/>
      <c r="BP37" s="142">
        <f t="shared" si="1"/>
        <v>691</v>
      </c>
      <c r="BQ37" s="143">
        <v>161000</v>
      </c>
      <c r="BR37" s="144">
        <v>218900</v>
      </c>
      <c r="BS37" s="144">
        <v>0</v>
      </c>
      <c r="BT37" s="144">
        <v>0</v>
      </c>
      <c r="BU37" s="144">
        <v>0</v>
      </c>
      <c r="BV37" s="144">
        <v>0</v>
      </c>
      <c r="BW37" s="145">
        <f t="shared" si="0"/>
        <v>379900</v>
      </c>
    </row>
    <row r="38" spans="2:75" x14ac:dyDescent="0.25">
      <c r="B38" s="271"/>
      <c r="C38" s="108" t="s">
        <v>375</v>
      </c>
      <c r="D38" s="109" t="s">
        <v>383</v>
      </c>
      <c r="E38" s="135">
        <v>327</v>
      </c>
      <c r="F38" s="135">
        <v>63</v>
      </c>
      <c r="G38" s="135">
        <v>264</v>
      </c>
      <c r="H38" s="135">
        <v>144</v>
      </c>
      <c r="I38" s="135">
        <v>88</v>
      </c>
      <c r="J38" s="135">
        <v>69</v>
      </c>
      <c r="K38" s="135">
        <v>26</v>
      </c>
      <c r="L38" s="135">
        <v>602</v>
      </c>
      <c r="M38" s="135">
        <v>148</v>
      </c>
      <c r="N38" s="135">
        <v>454</v>
      </c>
      <c r="O38" s="135">
        <v>190</v>
      </c>
      <c r="P38" s="135">
        <v>171</v>
      </c>
      <c r="Q38" s="135">
        <v>156</v>
      </c>
      <c r="R38" s="135">
        <v>85</v>
      </c>
      <c r="S38" s="136">
        <v>363</v>
      </c>
      <c r="T38" s="137">
        <v>72</v>
      </c>
      <c r="U38" s="137">
        <v>291</v>
      </c>
      <c r="V38" s="138">
        <v>133</v>
      </c>
      <c r="W38" s="138">
        <v>81</v>
      </c>
      <c r="X38" s="138">
        <v>95</v>
      </c>
      <c r="Y38" s="138">
        <v>54</v>
      </c>
      <c r="Z38" s="139">
        <v>438</v>
      </c>
      <c r="AA38" s="138">
        <v>107</v>
      </c>
      <c r="AB38" s="138">
        <v>331</v>
      </c>
      <c r="AC38" s="138">
        <v>156</v>
      </c>
      <c r="AD38" s="138">
        <v>102</v>
      </c>
      <c r="AE38" s="138">
        <v>89</v>
      </c>
      <c r="AF38" s="138">
        <v>91</v>
      </c>
      <c r="AG38" s="138">
        <v>238</v>
      </c>
      <c r="AH38" s="138">
        <v>71</v>
      </c>
      <c r="AI38" s="138">
        <v>167</v>
      </c>
      <c r="AJ38" s="138">
        <v>101</v>
      </c>
      <c r="AK38" s="138">
        <v>47</v>
      </c>
      <c r="AL38" s="138">
        <v>49</v>
      </c>
      <c r="AM38" s="283">
        <v>41</v>
      </c>
      <c r="AN38" s="140"/>
      <c r="AO38" s="141"/>
      <c r="AP38" s="141"/>
      <c r="AQ38" s="141"/>
      <c r="AR38" s="141"/>
      <c r="AS38" s="141"/>
      <c r="AT38" s="230"/>
      <c r="AU38" s="140"/>
      <c r="AV38" s="141"/>
      <c r="AW38" s="141"/>
      <c r="AX38" s="141"/>
      <c r="AY38" s="141"/>
      <c r="AZ38" s="141"/>
      <c r="BA38" s="230"/>
      <c r="BB38" s="140"/>
      <c r="BC38" s="141"/>
      <c r="BD38" s="141"/>
      <c r="BE38" s="141"/>
      <c r="BF38" s="141"/>
      <c r="BG38" s="141"/>
      <c r="BH38" s="230"/>
      <c r="BI38" s="141"/>
      <c r="BJ38" s="141"/>
      <c r="BK38" s="141"/>
      <c r="BL38" s="141"/>
      <c r="BM38" s="141"/>
      <c r="BN38" s="141"/>
      <c r="BO38" s="141"/>
      <c r="BP38" s="142">
        <f t="shared" si="1"/>
        <v>1968</v>
      </c>
      <c r="BQ38" s="143">
        <v>237000</v>
      </c>
      <c r="BR38" s="144">
        <v>422700</v>
      </c>
      <c r="BS38" s="144">
        <v>293700</v>
      </c>
      <c r="BT38" s="144">
        <v>116700</v>
      </c>
      <c r="BU38" s="144">
        <v>0</v>
      </c>
      <c r="BV38" s="144">
        <v>0</v>
      </c>
      <c r="BW38" s="145">
        <f t="shared" si="0"/>
        <v>1070100</v>
      </c>
    </row>
    <row r="39" spans="2:75" x14ac:dyDescent="0.25">
      <c r="B39" s="271"/>
      <c r="C39" s="108" t="s">
        <v>264</v>
      </c>
      <c r="D39" s="109" t="s">
        <v>264</v>
      </c>
      <c r="E39" s="135">
        <v>315</v>
      </c>
      <c r="F39" s="135">
        <v>92</v>
      </c>
      <c r="G39" s="135">
        <v>223</v>
      </c>
      <c r="H39" s="135">
        <v>153</v>
      </c>
      <c r="I39" s="135">
        <v>64</v>
      </c>
      <c r="J39" s="135">
        <v>64</v>
      </c>
      <c r="K39" s="135">
        <v>34</v>
      </c>
      <c r="L39" s="135">
        <v>797</v>
      </c>
      <c r="M39" s="135">
        <v>266</v>
      </c>
      <c r="N39" s="135">
        <v>531</v>
      </c>
      <c r="O39" s="135">
        <v>279</v>
      </c>
      <c r="P39" s="135">
        <v>203</v>
      </c>
      <c r="Q39" s="135">
        <v>185</v>
      </c>
      <c r="R39" s="135">
        <v>130</v>
      </c>
      <c r="S39" s="136">
        <v>597</v>
      </c>
      <c r="T39" s="137">
        <v>222</v>
      </c>
      <c r="U39" s="137">
        <v>375</v>
      </c>
      <c r="V39" s="138">
        <v>183</v>
      </c>
      <c r="W39" s="138">
        <v>130</v>
      </c>
      <c r="X39" s="138">
        <v>127</v>
      </c>
      <c r="Y39" s="138">
        <v>157</v>
      </c>
      <c r="Z39" s="139">
        <v>479</v>
      </c>
      <c r="AA39" s="138">
        <v>167</v>
      </c>
      <c r="AB39" s="138">
        <v>312</v>
      </c>
      <c r="AC39" s="138">
        <v>110</v>
      </c>
      <c r="AD39" s="138">
        <v>109</v>
      </c>
      <c r="AE39" s="138">
        <v>125</v>
      </c>
      <c r="AF39" s="138">
        <v>135</v>
      </c>
      <c r="AG39" s="138">
        <v>636</v>
      </c>
      <c r="AH39" s="138">
        <v>242</v>
      </c>
      <c r="AI39" s="138">
        <v>394</v>
      </c>
      <c r="AJ39" s="138">
        <v>192</v>
      </c>
      <c r="AK39" s="138">
        <v>164</v>
      </c>
      <c r="AL39" s="138">
        <v>143</v>
      </c>
      <c r="AM39" s="283">
        <v>137</v>
      </c>
      <c r="AN39" s="140">
        <v>620</v>
      </c>
      <c r="AO39" s="141">
        <v>210</v>
      </c>
      <c r="AP39" s="141">
        <v>410</v>
      </c>
      <c r="AQ39" s="141">
        <v>216</v>
      </c>
      <c r="AR39" s="141">
        <v>131</v>
      </c>
      <c r="AS39" s="141">
        <v>152</v>
      </c>
      <c r="AT39" s="230">
        <v>121</v>
      </c>
      <c r="AU39" s="140"/>
      <c r="AV39" s="141"/>
      <c r="AW39" s="141"/>
      <c r="AX39" s="141"/>
      <c r="AY39" s="141"/>
      <c r="AZ39" s="141"/>
      <c r="BA39" s="230"/>
      <c r="BB39" s="140"/>
      <c r="BC39" s="141"/>
      <c r="BD39" s="141"/>
      <c r="BE39" s="141"/>
      <c r="BF39" s="141"/>
      <c r="BG39" s="141"/>
      <c r="BH39" s="230"/>
      <c r="BI39" s="141">
        <v>135</v>
      </c>
      <c r="BJ39" s="141">
        <v>53</v>
      </c>
      <c r="BK39" s="141">
        <v>82</v>
      </c>
      <c r="BL39" s="141"/>
      <c r="BM39" s="141"/>
      <c r="BN39" s="141"/>
      <c r="BO39" s="141"/>
      <c r="BP39" s="142">
        <f t="shared" si="1"/>
        <v>3579</v>
      </c>
      <c r="BQ39" s="143">
        <v>344400</v>
      </c>
      <c r="BR39" s="144">
        <v>647300</v>
      </c>
      <c r="BS39" s="144">
        <v>392100</v>
      </c>
      <c r="BT39" s="144">
        <v>612100</v>
      </c>
      <c r="BU39" s="144">
        <v>0</v>
      </c>
      <c r="BV39" s="144">
        <v>81900</v>
      </c>
      <c r="BW39" s="145">
        <f t="shared" si="0"/>
        <v>2077800</v>
      </c>
    </row>
    <row r="40" spans="2:75" x14ac:dyDescent="0.25">
      <c r="B40" s="271"/>
      <c r="C40" s="108" t="s">
        <v>375</v>
      </c>
      <c r="D40" s="109" t="s">
        <v>375</v>
      </c>
      <c r="E40" s="135">
        <v>155</v>
      </c>
      <c r="F40" s="135">
        <v>48</v>
      </c>
      <c r="G40" s="135">
        <v>107</v>
      </c>
      <c r="H40" s="135">
        <v>83</v>
      </c>
      <c r="I40" s="135">
        <v>29</v>
      </c>
      <c r="J40" s="135">
        <v>30</v>
      </c>
      <c r="K40" s="135">
        <v>13</v>
      </c>
      <c r="L40" s="135">
        <v>124</v>
      </c>
      <c r="M40" s="135">
        <v>48</v>
      </c>
      <c r="N40" s="135">
        <v>76</v>
      </c>
      <c r="O40" s="135">
        <v>45</v>
      </c>
      <c r="P40" s="135">
        <v>24</v>
      </c>
      <c r="Q40" s="135">
        <v>29</v>
      </c>
      <c r="R40" s="135">
        <v>26</v>
      </c>
      <c r="S40" s="136"/>
      <c r="T40" s="137"/>
      <c r="U40" s="137"/>
      <c r="V40" s="138"/>
      <c r="W40" s="138"/>
      <c r="X40" s="138"/>
      <c r="Y40" s="138"/>
      <c r="Z40" s="139"/>
      <c r="AA40" s="138"/>
      <c r="AB40" s="138"/>
      <c r="AC40" s="138"/>
      <c r="AD40" s="138"/>
      <c r="AE40" s="138"/>
      <c r="AF40" s="138"/>
      <c r="AG40" s="138">
        <v>134</v>
      </c>
      <c r="AH40" s="138">
        <v>59</v>
      </c>
      <c r="AI40" s="138">
        <v>75</v>
      </c>
      <c r="AJ40" s="138">
        <v>46</v>
      </c>
      <c r="AK40" s="138">
        <v>30</v>
      </c>
      <c r="AL40" s="138">
        <v>31</v>
      </c>
      <c r="AM40" s="283">
        <v>27</v>
      </c>
      <c r="AN40" s="140"/>
      <c r="AO40" s="141"/>
      <c r="AP40" s="141"/>
      <c r="AQ40" s="141"/>
      <c r="AR40" s="141"/>
      <c r="AS40" s="141"/>
      <c r="AT40" s="230"/>
      <c r="AU40" s="140"/>
      <c r="AV40" s="141"/>
      <c r="AW40" s="141"/>
      <c r="AX40" s="141"/>
      <c r="AY40" s="141"/>
      <c r="AZ40" s="141"/>
      <c r="BA40" s="230"/>
      <c r="BB40" s="140">
        <v>525</v>
      </c>
      <c r="BC40" s="141">
        <v>193</v>
      </c>
      <c r="BD40" s="141">
        <v>332</v>
      </c>
      <c r="BE40" s="141">
        <v>298</v>
      </c>
      <c r="BF40" s="141">
        <v>175</v>
      </c>
      <c r="BG40" s="141">
        <v>52</v>
      </c>
      <c r="BH40" s="230">
        <v>0</v>
      </c>
      <c r="BI40" s="141"/>
      <c r="BJ40" s="141"/>
      <c r="BK40" s="141"/>
      <c r="BL40" s="141"/>
      <c r="BM40" s="141"/>
      <c r="BN40" s="141"/>
      <c r="BO40" s="141"/>
      <c r="BP40" s="142">
        <f t="shared" si="1"/>
        <v>938</v>
      </c>
      <c r="BQ40" s="143">
        <v>68400</v>
      </c>
      <c r="BR40" s="144">
        <v>56200</v>
      </c>
      <c r="BS40" s="144">
        <v>9300</v>
      </c>
      <c r="BT40" s="144">
        <v>47100</v>
      </c>
      <c r="BU40" s="144">
        <v>290000</v>
      </c>
      <c r="BV40" s="144">
        <v>0</v>
      </c>
      <c r="BW40" s="145">
        <f t="shared" si="0"/>
        <v>471000</v>
      </c>
    </row>
    <row r="41" spans="2:75" x14ac:dyDescent="0.25">
      <c r="B41" s="271"/>
      <c r="C41" s="108" t="s">
        <v>290</v>
      </c>
      <c r="D41" s="109" t="s">
        <v>290</v>
      </c>
      <c r="E41" s="135">
        <v>128</v>
      </c>
      <c r="F41" s="135">
        <v>25</v>
      </c>
      <c r="G41" s="135">
        <v>103</v>
      </c>
      <c r="H41" s="135">
        <v>46</v>
      </c>
      <c r="I41" s="135">
        <v>38</v>
      </c>
      <c r="J41" s="135">
        <v>32</v>
      </c>
      <c r="K41" s="135">
        <v>12</v>
      </c>
      <c r="L41" s="135">
        <v>558</v>
      </c>
      <c r="M41" s="135">
        <v>143</v>
      </c>
      <c r="N41" s="135">
        <v>415</v>
      </c>
      <c r="O41" s="135">
        <v>169</v>
      </c>
      <c r="P41" s="135">
        <v>161</v>
      </c>
      <c r="Q41" s="135">
        <v>142</v>
      </c>
      <c r="R41" s="135">
        <v>86</v>
      </c>
      <c r="S41" s="136"/>
      <c r="T41" s="137"/>
      <c r="U41" s="137"/>
      <c r="V41" s="138"/>
      <c r="W41" s="138"/>
      <c r="X41" s="138"/>
      <c r="Y41" s="138"/>
      <c r="Z41" s="139"/>
      <c r="AA41" s="138"/>
      <c r="AB41" s="138"/>
      <c r="AC41" s="138"/>
      <c r="AD41" s="138"/>
      <c r="AE41" s="138"/>
      <c r="AF41" s="138"/>
      <c r="AG41" s="138">
        <v>169</v>
      </c>
      <c r="AH41" s="138">
        <v>79</v>
      </c>
      <c r="AI41" s="138">
        <v>90</v>
      </c>
      <c r="AJ41" s="138">
        <v>82</v>
      </c>
      <c r="AK41" s="138">
        <v>39</v>
      </c>
      <c r="AL41" s="138">
        <v>28</v>
      </c>
      <c r="AM41" s="283">
        <v>20</v>
      </c>
      <c r="AN41" s="140"/>
      <c r="AO41" s="141"/>
      <c r="AP41" s="141"/>
      <c r="AQ41" s="141"/>
      <c r="AR41" s="141"/>
      <c r="AS41" s="141"/>
      <c r="AT41" s="230"/>
      <c r="AU41" s="140"/>
      <c r="AV41" s="141"/>
      <c r="AW41" s="141"/>
      <c r="AX41" s="141"/>
      <c r="AY41" s="141"/>
      <c r="AZ41" s="141"/>
      <c r="BA41" s="230"/>
      <c r="BB41" s="140"/>
      <c r="BC41" s="141"/>
      <c r="BD41" s="141"/>
      <c r="BE41" s="141"/>
      <c r="BF41" s="141"/>
      <c r="BG41" s="141"/>
      <c r="BH41" s="230"/>
      <c r="BI41" s="141"/>
      <c r="BJ41" s="141"/>
      <c r="BK41" s="141"/>
      <c r="BL41" s="141"/>
      <c r="BM41" s="141"/>
      <c r="BN41" s="141"/>
      <c r="BO41" s="141"/>
      <c r="BP41" s="142">
        <f t="shared" si="1"/>
        <v>855</v>
      </c>
      <c r="BQ41" s="143">
        <v>123900</v>
      </c>
      <c r="BR41" s="144">
        <v>266900</v>
      </c>
      <c r="BS41" s="144">
        <v>16400</v>
      </c>
      <c r="BT41" s="144">
        <v>79800</v>
      </c>
      <c r="BU41" s="144">
        <v>0</v>
      </c>
      <c r="BV41" s="144">
        <v>0</v>
      </c>
      <c r="BW41" s="145">
        <f t="shared" si="0"/>
        <v>487000</v>
      </c>
    </row>
    <row r="42" spans="2:75" x14ac:dyDescent="0.25">
      <c r="B42" s="271"/>
      <c r="C42" s="108" t="s">
        <v>287</v>
      </c>
      <c r="D42" s="109" t="s">
        <v>287</v>
      </c>
      <c r="E42" s="135">
        <v>694</v>
      </c>
      <c r="F42" s="135">
        <v>130</v>
      </c>
      <c r="G42" s="135">
        <v>564</v>
      </c>
      <c r="H42" s="135">
        <v>301</v>
      </c>
      <c r="I42" s="135">
        <v>195</v>
      </c>
      <c r="J42" s="135">
        <v>138</v>
      </c>
      <c r="K42" s="135">
        <v>60</v>
      </c>
      <c r="L42" s="135">
        <v>1740</v>
      </c>
      <c r="M42" s="135">
        <v>403</v>
      </c>
      <c r="N42" s="135">
        <v>1337</v>
      </c>
      <c r="O42" s="135">
        <v>504</v>
      </c>
      <c r="P42" s="135">
        <v>416</v>
      </c>
      <c r="Q42" s="135">
        <v>446</v>
      </c>
      <c r="R42" s="135">
        <v>374</v>
      </c>
      <c r="S42" s="136">
        <v>1014</v>
      </c>
      <c r="T42" s="137">
        <v>171</v>
      </c>
      <c r="U42" s="137">
        <v>843</v>
      </c>
      <c r="V42" s="138">
        <v>334</v>
      </c>
      <c r="W42" s="138">
        <v>274</v>
      </c>
      <c r="X42" s="138">
        <v>253</v>
      </c>
      <c r="Y42" s="138">
        <v>153</v>
      </c>
      <c r="Z42" s="139">
        <v>1029</v>
      </c>
      <c r="AA42" s="138">
        <v>240</v>
      </c>
      <c r="AB42" s="138">
        <v>789</v>
      </c>
      <c r="AC42" s="138">
        <v>314</v>
      </c>
      <c r="AD42" s="138">
        <v>217</v>
      </c>
      <c r="AE42" s="138">
        <v>285</v>
      </c>
      <c r="AF42" s="138">
        <v>213</v>
      </c>
      <c r="AG42" s="138">
        <v>1180</v>
      </c>
      <c r="AH42" s="138">
        <v>294</v>
      </c>
      <c r="AI42" s="138">
        <v>886</v>
      </c>
      <c r="AJ42" s="138">
        <v>408</v>
      </c>
      <c r="AK42" s="138">
        <v>236</v>
      </c>
      <c r="AL42" s="138">
        <v>294</v>
      </c>
      <c r="AM42" s="283">
        <v>242</v>
      </c>
      <c r="AN42" s="140">
        <v>1087</v>
      </c>
      <c r="AO42" s="141">
        <v>327</v>
      </c>
      <c r="AP42" s="141">
        <v>760</v>
      </c>
      <c r="AQ42" s="141">
        <v>366</v>
      </c>
      <c r="AR42" s="141">
        <v>250</v>
      </c>
      <c r="AS42" s="141">
        <v>244</v>
      </c>
      <c r="AT42" s="230">
        <v>227</v>
      </c>
      <c r="AU42" s="140"/>
      <c r="AV42" s="141"/>
      <c r="AW42" s="141"/>
      <c r="AX42" s="141"/>
      <c r="AY42" s="141"/>
      <c r="AZ42" s="141"/>
      <c r="BA42" s="230"/>
      <c r="BB42" s="140">
        <v>545</v>
      </c>
      <c r="BC42" s="141">
        <v>186</v>
      </c>
      <c r="BD42" s="141">
        <v>359</v>
      </c>
      <c r="BE42" s="141">
        <v>333</v>
      </c>
      <c r="BF42" s="141">
        <v>160</v>
      </c>
      <c r="BG42" s="141">
        <v>52</v>
      </c>
      <c r="BH42" s="230">
        <v>0</v>
      </c>
      <c r="BI42" s="141">
        <v>158</v>
      </c>
      <c r="BJ42" s="141">
        <v>67</v>
      </c>
      <c r="BK42" s="141">
        <v>91</v>
      </c>
      <c r="BL42" s="141"/>
      <c r="BM42" s="141"/>
      <c r="BN42" s="141"/>
      <c r="BO42" s="141"/>
      <c r="BP42" s="142">
        <f t="shared" si="1"/>
        <v>7447</v>
      </c>
      <c r="BQ42" s="143">
        <v>698400</v>
      </c>
      <c r="BR42" s="144">
        <v>1202800</v>
      </c>
      <c r="BS42" s="144">
        <v>812200</v>
      </c>
      <c r="BT42" s="144">
        <v>1055600</v>
      </c>
      <c r="BU42" s="144">
        <v>288000</v>
      </c>
      <c r="BV42" s="144">
        <v>93500</v>
      </c>
      <c r="BW42" s="145">
        <f t="shared" si="0"/>
        <v>4150500</v>
      </c>
    </row>
    <row r="43" spans="2:75" x14ac:dyDescent="0.25">
      <c r="B43" s="271"/>
      <c r="C43" s="108" t="s">
        <v>270</v>
      </c>
      <c r="D43" s="109" t="s">
        <v>569</v>
      </c>
      <c r="E43" s="135">
        <v>75</v>
      </c>
      <c r="F43" s="135">
        <v>17</v>
      </c>
      <c r="G43" s="135">
        <v>58</v>
      </c>
      <c r="H43" s="135">
        <v>46</v>
      </c>
      <c r="I43" s="135">
        <v>18</v>
      </c>
      <c r="J43" s="135">
        <v>9</v>
      </c>
      <c r="K43" s="135">
        <v>2</v>
      </c>
      <c r="L43" s="135">
        <v>97</v>
      </c>
      <c r="M43" s="135">
        <v>33</v>
      </c>
      <c r="N43" s="135">
        <v>64</v>
      </c>
      <c r="O43" s="135">
        <v>37</v>
      </c>
      <c r="P43" s="135">
        <v>27</v>
      </c>
      <c r="Q43" s="135">
        <v>13</v>
      </c>
      <c r="R43" s="135">
        <v>20</v>
      </c>
      <c r="S43" s="136">
        <v>198</v>
      </c>
      <c r="T43" s="137">
        <v>71</v>
      </c>
      <c r="U43" s="137">
        <v>127</v>
      </c>
      <c r="V43" s="138">
        <v>60</v>
      </c>
      <c r="W43" s="138">
        <v>53</v>
      </c>
      <c r="X43" s="138">
        <v>45</v>
      </c>
      <c r="Y43" s="138">
        <v>40</v>
      </c>
      <c r="Z43" s="139">
        <v>121</v>
      </c>
      <c r="AA43" s="138">
        <v>62</v>
      </c>
      <c r="AB43" s="138">
        <v>59</v>
      </c>
      <c r="AC43" s="138">
        <v>50</v>
      </c>
      <c r="AD43" s="138">
        <v>20</v>
      </c>
      <c r="AE43" s="138">
        <v>30</v>
      </c>
      <c r="AF43" s="138">
        <v>21</v>
      </c>
      <c r="AG43" s="138"/>
      <c r="AH43" s="138"/>
      <c r="AI43" s="138"/>
      <c r="AJ43" s="138"/>
      <c r="AK43" s="138"/>
      <c r="AL43" s="138"/>
      <c r="AM43" s="283"/>
      <c r="AN43" s="140"/>
      <c r="AO43" s="141"/>
      <c r="AP43" s="141"/>
      <c r="AQ43" s="141"/>
      <c r="AR43" s="141"/>
      <c r="AS43" s="141"/>
      <c r="AT43" s="230"/>
      <c r="AU43" s="140"/>
      <c r="AV43" s="141"/>
      <c r="AW43" s="141"/>
      <c r="AX43" s="141"/>
      <c r="AY43" s="141"/>
      <c r="AZ43" s="141"/>
      <c r="BA43" s="230"/>
      <c r="BB43" s="140"/>
      <c r="BC43" s="141"/>
      <c r="BD43" s="141"/>
      <c r="BE43" s="141"/>
      <c r="BF43" s="141"/>
      <c r="BG43" s="141"/>
      <c r="BH43" s="230"/>
      <c r="BI43" s="141"/>
      <c r="BJ43" s="141"/>
      <c r="BK43" s="141"/>
      <c r="BL43" s="141"/>
      <c r="BM43" s="141"/>
      <c r="BN43" s="141"/>
      <c r="BO43" s="141"/>
      <c r="BP43" s="142">
        <f t="shared" si="1"/>
        <v>491</v>
      </c>
      <c r="BQ43" s="143">
        <v>65300</v>
      </c>
      <c r="BR43" s="144">
        <v>142800</v>
      </c>
      <c r="BS43" s="144">
        <v>69900</v>
      </c>
      <c r="BT43" s="144">
        <v>0</v>
      </c>
      <c r="BU43" s="144">
        <v>0</v>
      </c>
      <c r="BV43" s="144">
        <v>0</v>
      </c>
      <c r="BW43" s="145">
        <f t="shared" si="0"/>
        <v>278000</v>
      </c>
    </row>
    <row r="44" spans="2:75" x14ac:dyDescent="0.25">
      <c r="B44" s="271"/>
      <c r="C44" s="108" t="s">
        <v>266</v>
      </c>
      <c r="D44" s="109" t="s">
        <v>266</v>
      </c>
      <c r="E44" s="135">
        <v>320</v>
      </c>
      <c r="F44" s="135">
        <v>53</v>
      </c>
      <c r="G44" s="135">
        <v>267</v>
      </c>
      <c r="H44" s="135">
        <v>127</v>
      </c>
      <c r="I44" s="135">
        <v>87</v>
      </c>
      <c r="J44" s="135">
        <v>63</v>
      </c>
      <c r="K44" s="135">
        <v>43</v>
      </c>
      <c r="L44" s="135">
        <v>238</v>
      </c>
      <c r="M44" s="135">
        <v>58</v>
      </c>
      <c r="N44" s="135">
        <v>180</v>
      </c>
      <c r="O44" s="135">
        <v>85</v>
      </c>
      <c r="P44" s="135">
        <v>64</v>
      </c>
      <c r="Q44" s="135">
        <v>60</v>
      </c>
      <c r="R44" s="135">
        <v>29</v>
      </c>
      <c r="S44" s="136"/>
      <c r="T44" s="137"/>
      <c r="U44" s="137"/>
      <c r="V44" s="138"/>
      <c r="W44" s="138"/>
      <c r="X44" s="138"/>
      <c r="Y44" s="138"/>
      <c r="Z44" s="139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283"/>
      <c r="AN44" s="140"/>
      <c r="AO44" s="141"/>
      <c r="AP44" s="141"/>
      <c r="AQ44" s="141"/>
      <c r="AR44" s="141"/>
      <c r="AS44" s="141"/>
      <c r="AT44" s="230"/>
      <c r="AU44" s="140"/>
      <c r="AV44" s="141"/>
      <c r="AW44" s="141"/>
      <c r="AX44" s="141"/>
      <c r="AY44" s="141"/>
      <c r="AZ44" s="141"/>
      <c r="BA44" s="230"/>
      <c r="BB44" s="140"/>
      <c r="BC44" s="141"/>
      <c r="BD44" s="141"/>
      <c r="BE44" s="141"/>
      <c r="BF44" s="141"/>
      <c r="BG44" s="141"/>
      <c r="BH44" s="230"/>
      <c r="BI44" s="141"/>
      <c r="BJ44" s="141"/>
      <c r="BK44" s="141"/>
      <c r="BL44" s="141"/>
      <c r="BM44" s="141"/>
      <c r="BN44" s="141"/>
      <c r="BO44" s="141"/>
      <c r="BP44" s="142">
        <f t="shared" si="1"/>
        <v>558</v>
      </c>
      <c r="BQ44" s="143">
        <v>207300</v>
      </c>
      <c r="BR44" s="144">
        <v>103200</v>
      </c>
      <c r="BS44" s="144">
        <v>0</v>
      </c>
      <c r="BT44" s="144">
        <v>0</v>
      </c>
      <c r="BU44" s="144">
        <v>0</v>
      </c>
      <c r="BV44" s="144">
        <v>0</v>
      </c>
      <c r="BW44" s="145">
        <f t="shared" si="0"/>
        <v>310500</v>
      </c>
    </row>
    <row r="45" spans="2:75" x14ac:dyDescent="0.25">
      <c r="B45" s="271"/>
      <c r="C45" s="108" t="s">
        <v>375</v>
      </c>
      <c r="D45" s="109" t="s">
        <v>384</v>
      </c>
      <c r="E45" s="135">
        <v>166</v>
      </c>
      <c r="F45" s="135">
        <v>35</v>
      </c>
      <c r="G45" s="135">
        <v>131</v>
      </c>
      <c r="H45" s="135">
        <v>68</v>
      </c>
      <c r="I45" s="135">
        <v>49</v>
      </c>
      <c r="J45" s="135">
        <v>32</v>
      </c>
      <c r="K45" s="135">
        <v>17</v>
      </c>
      <c r="L45" s="135">
        <v>295</v>
      </c>
      <c r="M45" s="135">
        <v>73</v>
      </c>
      <c r="N45" s="135">
        <v>222</v>
      </c>
      <c r="O45" s="135">
        <v>109</v>
      </c>
      <c r="P45" s="135">
        <v>75</v>
      </c>
      <c r="Q45" s="135">
        <v>76</v>
      </c>
      <c r="R45" s="135">
        <v>35</v>
      </c>
      <c r="S45" s="136">
        <v>141</v>
      </c>
      <c r="T45" s="137">
        <v>43</v>
      </c>
      <c r="U45" s="137">
        <v>98</v>
      </c>
      <c r="V45" s="138">
        <v>77</v>
      </c>
      <c r="W45" s="138">
        <v>18</v>
      </c>
      <c r="X45" s="138">
        <v>24</v>
      </c>
      <c r="Y45" s="138">
        <v>22</v>
      </c>
      <c r="Z45" s="139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283"/>
      <c r="AN45" s="140"/>
      <c r="AO45" s="141"/>
      <c r="AP45" s="141"/>
      <c r="AQ45" s="141"/>
      <c r="AR45" s="141"/>
      <c r="AS45" s="141"/>
      <c r="AT45" s="230"/>
      <c r="AU45" s="140"/>
      <c r="AV45" s="141"/>
      <c r="AW45" s="141"/>
      <c r="AX45" s="141"/>
      <c r="AY45" s="141"/>
      <c r="AZ45" s="141"/>
      <c r="BA45" s="230"/>
      <c r="BB45" s="140">
        <v>185</v>
      </c>
      <c r="BC45" s="141">
        <v>88</v>
      </c>
      <c r="BD45" s="141">
        <v>97</v>
      </c>
      <c r="BE45" s="141">
        <v>115</v>
      </c>
      <c r="BF45" s="141">
        <v>47</v>
      </c>
      <c r="BG45" s="141">
        <v>23</v>
      </c>
      <c r="BH45" s="230">
        <v>0</v>
      </c>
      <c r="BI45" s="141">
        <v>124</v>
      </c>
      <c r="BJ45" s="141">
        <v>65</v>
      </c>
      <c r="BK45" s="141">
        <v>59</v>
      </c>
      <c r="BL45" s="141"/>
      <c r="BM45" s="141"/>
      <c r="BN45" s="141"/>
      <c r="BO45" s="141"/>
      <c r="BP45" s="142">
        <f t="shared" si="1"/>
        <v>911</v>
      </c>
      <c r="BQ45" s="143">
        <v>134100</v>
      </c>
      <c r="BR45" s="144">
        <v>129200</v>
      </c>
      <c r="BS45" s="144">
        <v>41700</v>
      </c>
      <c r="BT45" s="144">
        <v>0</v>
      </c>
      <c r="BU45" s="144">
        <v>107400</v>
      </c>
      <c r="BV45" s="144">
        <v>71500</v>
      </c>
      <c r="BW45" s="145">
        <f t="shared" si="0"/>
        <v>483900</v>
      </c>
    </row>
    <row r="46" spans="2:75" x14ac:dyDescent="0.25">
      <c r="B46" s="271"/>
      <c r="C46" s="110" t="s">
        <v>375</v>
      </c>
      <c r="D46" s="269" t="s">
        <v>385</v>
      </c>
      <c r="E46" s="135">
        <v>227</v>
      </c>
      <c r="F46" s="135">
        <v>51</v>
      </c>
      <c r="G46" s="135">
        <v>176</v>
      </c>
      <c r="H46" s="135">
        <v>75</v>
      </c>
      <c r="I46" s="135">
        <v>54</v>
      </c>
      <c r="J46" s="135">
        <v>64</v>
      </c>
      <c r="K46" s="135">
        <v>34</v>
      </c>
      <c r="L46" s="135">
        <v>311</v>
      </c>
      <c r="M46" s="135">
        <v>91</v>
      </c>
      <c r="N46" s="135">
        <v>220</v>
      </c>
      <c r="O46" s="135">
        <v>100</v>
      </c>
      <c r="P46" s="135">
        <v>84</v>
      </c>
      <c r="Q46" s="135">
        <v>87</v>
      </c>
      <c r="R46" s="135">
        <v>40</v>
      </c>
      <c r="S46" s="136"/>
      <c r="T46" s="147"/>
      <c r="U46" s="147"/>
      <c r="V46" s="147"/>
      <c r="W46" s="147"/>
      <c r="X46" s="147"/>
      <c r="Y46" s="147"/>
      <c r="Z46" s="148"/>
      <c r="AA46" s="147"/>
      <c r="AB46" s="147"/>
      <c r="AC46" s="147"/>
      <c r="AD46" s="147"/>
      <c r="AE46" s="147"/>
      <c r="AF46" s="147"/>
      <c r="AG46" s="147">
        <v>89</v>
      </c>
      <c r="AH46" s="149">
        <v>28</v>
      </c>
      <c r="AI46" s="149">
        <v>61</v>
      </c>
      <c r="AJ46" s="149">
        <v>37</v>
      </c>
      <c r="AK46" s="149">
        <v>25</v>
      </c>
      <c r="AL46" s="149">
        <v>24</v>
      </c>
      <c r="AM46" s="284">
        <v>3</v>
      </c>
      <c r="AN46" s="150"/>
      <c r="AO46" s="151"/>
      <c r="AP46" s="151"/>
      <c r="AQ46" s="151"/>
      <c r="AR46" s="151"/>
      <c r="AS46" s="151"/>
      <c r="AT46" s="231"/>
      <c r="AU46" s="150"/>
      <c r="AV46" s="151"/>
      <c r="AW46" s="151"/>
      <c r="AX46" s="151"/>
      <c r="AY46" s="151"/>
      <c r="AZ46" s="151"/>
      <c r="BA46" s="231"/>
      <c r="BB46" s="150"/>
      <c r="BC46" s="151"/>
      <c r="BD46" s="151"/>
      <c r="BE46" s="151"/>
      <c r="BF46" s="151"/>
      <c r="BG46" s="151"/>
      <c r="BH46" s="231"/>
      <c r="BI46" s="151"/>
      <c r="BJ46" s="151"/>
      <c r="BK46" s="151"/>
      <c r="BL46" s="151"/>
      <c r="BM46" s="151"/>
      <c r="BN46" s="151"/>
      <c r="BO46" s="151"/>
      <c r="BP46" s="142">
        <f t="shared" si="1"/>
        <v>627</v>
      </c>
      <c r="BQ46" s="143">
        <v>184800</v>
      </c>
      <c r="BR46" s="144">
        <v>109700</v>
      </c>
      <c r="BS46" s="144">
        <v>6800</v>
      </c>
      <c r="BT46" s="144">
        <v>37700</v>
      </c>
      <c r="BU46" s="144">
        <v>0</v>
      </c>
      <c r="BV46" s="144">
        <v>0</v>
      </c>
      <c r="BW46" s="145">
        <f t="shared" si="0"/>
        <v>339000</v>
      </c>
    </row>
    <row r="47" spans="2:75" x14ac:dyDescent="0.25">
      <c r="B47" s="271"/>
      <c r="C47" s="110" t="s">
        <v>270</v>
      </c>
      <c r="D47" s="269" t="s">
        <v>270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6"/>
      <c r="T47" s="153"/>
      <c r="U47" s="153"/>
      <c r="V47" s="153"/>
      <c r="W47" s="153"/>
      <c r="X47" s="153"/>
      <c r="Y47" s="147"/>
      <c r="Z47" s="148"/>
      <c r="AA47" s="147"/>
      <c r="AB47" s="147"/>
      <c r="AC47" s="147"/>
      <c r="AD47" s="147"/>
      <c r="AE47" s="147"/>
      <c r="AF47" s="147"/>
      <c r="AG47" s="147"/>
      <c r="AH47" s="147"/>
      <c r="AI47" s="147"/>
      <c r="AJ47" s="147"/>
      <c r="AK47" s="147"/>
      <c r="AL47" s="147"/>
      <c r="AM47" s="272"/>
      <c r="AN47" s="154">
        <v>536</v>
      </c>
      <c r="AO47" s="155">
        <v>219</v>
      </c>
      <c r="AP47" s="155">
        <v>317</v>
      </c>
      <c r="AQ47" s="155">
        <v>172</v>
      </c>
      <c r="AR47" s="155">
        <v>141</v>
      </c>
      <c r="AS47" s="155">
        <v>120</v>
      </c>
      <c r="AT47" s="232">
        <v>103</v>
      </c>
      <c r="AU47" s="154">
        <v>245</v>
      </c>
      <c r="AV47" s="155">
        <v>106</v>
      </c>
      <c r="AW47" s="155">
        <v>139</v>
      </c>
      <c r="AX47" s="155">
        <v>85</v>
      </c>
      <c r="AY47" s="155">
        <v>52</v>
      </c>
      <c r="AZ47" s="155">
        <v>67</v>
      </c>
      <c r="BA47" s="232">
        <v>41</v>
      </c>
      <c r="BB47" s="154"/>
      <c r="BC47" s="155"/>
      <c r="BD47" s="155"/>
      <c r="BE47" s="155"/>
      <c r="BF47" s="155"/>
      <c r="BG47" s="155"/>
      <c r="BH47" s="232"/>
      <c r="BI47" s="155"/>
      <c r="BJ47" s="155"/>
      <c r="BK47" s="155"/>
      <c r="BL47" s="155"/>
      <c r="BM47" s="155"/>
      <c r="BN47" s="155"/>
      <c r="BO47" s="155"/>
      <c r="BP47" s="142">
        <f>E47+L47+S47+Z47+AG47+AN47+AU47+BB47+BI47</f>
        <v>781</v>
      </c>
      <c r="BQ47" s="143"/>
      <c r="BR47" s="144"/>
      <c r="BS47" s="144"/>
      <c r="BT47" s="144">
        <v>92800</v>
      </c>
      <c r="BU47" s="144">
        <v>325800</v>
      </c>
      <c r="BV47" s="144">
        <v>0</v>
      </c>
      <c r="BW47" s="145">
        <f t="shared" si="0"/>
        <v>418600</v>
      </c>
    </row>
    <row r="48" spans="2:75" x14ac:dyDescent="0.25">
      <c r="B48" s="271"/>
      <c r="C48" s="152" t="s">
        <v>298</v>
      </c>
      <c r="D48" s="285" t="s">
        <v>570</v>
      </c>
      <c r="E48" s="135">
        <v>183</v>
      </c>
      <c r="F48" s="135">
        <v>40</v>
      </c>
      <c r="G48" s="135">
        <v>143</v>
      </c>
      <c r="H48" s="135">
        <v>76</v>
      </c>
      <c r="I48" s="135">
        <v>51</v>
      </c>
      <c r="J48" s="135">
        <v>43</v>
      </c>
      <c r="K48" s="135">
        <v>13</v>
      </c>
      <c r="L48" s="135">
        <v>520</v>
      </c>
      <c r="M48" s="135">
        <v>96</v>
      </c>
      <c r="N48" s="135">
        <v>424</v>
      </c>
      <c r="O48" s="135">
        <v>189</v>
      </c>
      <c r="P48" s="135">
        <v>129</v>
      </c>
      <c r="Q48" s="135">
        <v>124</v>
      </c>
      <c r="R48" s="135">
        <v>78</v>
      </c>
      <c r="S48" s="136">
        <v>539</v>
      </c>
      <c r="T48" s="138">
        <v>155</v>
      </c>
      <c r="U48" s="138">
        <v>384</v>
      </c>
      <c r="V48" s="138">
        <v>212</v>
      </c>
      <c r="W48" s="138">
        <v>110</v>
      </c>
      <c r="X48" s="138">
        <v>114</v>
      </c>
      <c r="Y48" s="138">
        <v>103</v>
      </c>
      <c r="Z48" s="139">
        <v>341</v>
      </c>
      <c r="AA48" s="138">
        <v>90</v>
      </c>
      <c r="AB48" s="138">
        <v>251</v>
      </c>
      <c r="AC48" s="138">
        <v>115</v>
      </c>
      <c r="AD48" s="138">
        <v>85</v>
      </c>
      <c r="AE48" s="138">
        <v>89</v>
      </c>
      <c r="AF48" s="138">
        <v>52</v>
      </c>
      <c r="AG48" s="138">
        <v>411</v>
      </c>
      <c r="AH48" s="138">
        <v>138</v>
      </c>
      <c r="AI48" s="138">
        <v>273</v>
      </c>
      <c r="AJ48" s="138">
        <v>211</v>
      </c>
      <c r="AK48" s="138">
        <v>67</v>
      </c>
      <c r="AL48" s="138">
        <v>73</v>
      </c>
      <c r="AM48" s="283">
        <v>60</v>
      </c>
      <c r="AN48" s="140"/>
      <c r="AO48" s="141"/>
      <c r="AP48" s="141"/>
      <c r="AQ48" s="141"/>
      <c r="AR48" s="141"/>
      <c r="AS48" s="141"/>
      <c r="AT48" s="230"/>
      <c r="AU48" s="140"/>
      <c r="AV48" s="141"/>
      <c r="AW48" s="141"/>
      <c r="AX48" s="141"/>
      <c r="AY48" s="141"/>
      <c r="AZ48" s="141"/>
      <c r="BA48" s="230"/>
      <c r="BB48" s="140">
        <v>210</v>
      </c>
      <c r="BC48" s="141">
        <v>75</v>
      </c>
      <c r="BD48" s="141">
        <v>135</v>
      </c>
      <c r="BE48" s="141">
        <v>131</v>
      </c>
      <c r="BF48" s="141">
        <v>57</v>
      </c>
      <c r="BG48" s="141">
        <v>22</v>
      </c>
      <c r="BH48" s="230">
        <v>0</v>
      </c>
      <c r="BI48" s="141">
        <v>0</v>
      </c>
      <c r="BJ48" s="141">
        <v>0</v>
      </c>
      <c r="BK48" s="141">
        <v>0</v>
      </c>
      <c r="BL48" s="141">
        <v>0</v>
      </c>
      <c r="BM48" s="141">
        <v>0</v>
      </c>
      <c r="BN48" s="141">
        <v>0</v>
      </c>
      <c r="BO48" s="141">
        <v>0</v>
      </c>
      <c r="BP48" s="142">
        <f>E48+L48+S48+Z48+AG48+AN48+AU48+BB48+BI48</f>
        <v>2204</v>
      </c>
      <c r="BQ48" s="143">
        <v>160100</v>
      </c>
      <c r="BR48" s="144">
        <v>523800</v>
      </c>
      <c r="BS48" s="144">
        <v>326900</v>
      </c>
      <c r="BT48" s="144">
        <v>157600</v>
      </c>
      <c r="BU48" s="144">
        <v>103100</v>
      </c>
      <c r="BV48" s="144">
        <v>0</v>
      </c>
      <c r="BW48" s="145">
        <f t="shared" si="0"/>
        <v>1271500</v>
      </c>
    </row>
    <row r="49" spans="3:75" ht="14.25" thickBot="1" x14ac:dyDescent="0.3">
      <c r="E49" s="157">
        <f t="shared" ref="E49:AJ49" si="2">SUM(E16:E48)</f>
        <v>6889</v>
      </c>
      <c r="F49" s="157">
        <f t="shared" si="2"/>
        <v>1626</v>
      </c>
      <c r="G49" s="157">
        <f t="shared" si="2"/>
        <v>5263</v>
      </c>
      <c r="H49" s="157">
        <f t="shared" si="2"/>
        <v>3056</v>
      </c>
      <c r="I49" s="157">
        <f t="shared" si="2"/>
        <v>1757</v>
      </c>
      <c r="J49" s="157">
        <f t="shared" si="2"/>
        <v>1328</v>
      </c>
      <c r="K49" s="157">
        <f t="shared" si="2"/>
        <v>748</v>
      </c>
      <c r="L49" s="157">
        <f t="shared" si="2"/>
        <v>12705</v>
      </c>
      <c r="M49" s="157">
        <f t="shared" si="2"/>
        <v>3518</v>
      </c>
      <c r="N49" s="157">
        <f t="shared" si="2"/>
        <v>9187</v>
      </c>
      <c r="O49" s="157">
        <f t="shared" si="2"/>
        <v>4244</v>
      </c>
      <c r="P49" s="157">
        <f t="shared" si="2"/>
        <v>3290</v>
      </c>
      <c r="Q49" s="157">
        <f t="shared" si="2"/>
        <v>3115</v>
      </c>
      <c r="R49" s="157">
        <f t="shared" si="2"/>
        <v>2056</v>
      </c>
      <c r="S49" s="157">
        <f t="shared" si="2"/>
        <v>7390</v>
      </c>
      <c r="T49" s="157">
        <f t="shared" si="2"/>
        <v>2185</v>
      </c>
      <c r="U49" s="157">
        <f t="shared" si="2"/>
        <v>5205</v>
      </c>
      <c r="V49" s="157">
        <f t="shared" si="2"/>
        <v>2557</v>
      </c>
      <c r="W49" s="157">
        <f t="shared" si="2"/>
        <v>1755</v>
      </c>
      <c r="X49" s="157">
        <f t="shared" si="2"/>
        <v>1746</v>
      </c>
      <c r="Y49" s="157">
        <f t="shared" si="2"/>
        <v>1332</v>
      </c>
      <c r="Z49" s="157">
        <f t="shared" si="2"/>
        <v>5967</v>
      </c>
      <c r="AA49" s="157">
        <f t="shared" si="2"/>
        <v>1773</v>
      </c>
      <c r="AB49" s="157">
        <f t="shared" si="2"/>
        <v>4194</v>
      </c>
      <c r="AC49" s="157">
        <f t="shared" si="2"/>
        <v>1832</v>
      </c>
      <c r="AD49" s="157">
        <f t="shared" si="2"/>
        <v>1347</v>
      </c>
      <c r="AE49" s="157">
        <f t="shared" si="2"/>
        <v>1472</v>
      </c>
      <c r="AF49" s="157">
        <f t="shared" si="2"/>
        <v>1316</v>
      </c>
      <c r="AG49" s="157">
        <f t="shared" si="2"/>
        <v>6937</v>
      </c>
      <c r="AH49" s="157">
        <f t="shared" si="2"/>
        <v>2318</v>
      </c>
      <c r="AI49" s="157">
        <f t="shared" si="2"/>
        <v>4619</v>
      </c>
      <c r="AJ49" s="157">
        <f t="shared" si="2"/>
        <v>2512</v>
      </c>
      <c r="AK49" s="157">
        <f t="shared" ref="AK49:BH49" si="3">SUM(AK16:AK48)</f>
        <v>1536</v>
      </c>
      <c r="AL49" s="157">
        <f t="shared" si="3"/>
        <v>1582</v>
      </c>
      <c r="AM49" s="157">
        <f t="shared" si="3"/>
        <v>1307</v>
      </c>
      <c r="AN49" s="157">
        <f t="shared" si="3"/>
        <v>4273</v>
      </c>
      <c r="AO49" s="157">
        <f t="shared" si="3"/>
        <v>1338</v>
      </c>
      <c r="AP49" s="157">
        <f t="shared" si="3"/>
        <v>2935</v>
      </c>
      <c r="AQ49" s="157">
        <f t="shared" si="3"/>
        <v>1567</v>
      </c>
      <c r="AR49" s="157">
        <f t="shared" si="3"/>
        <v>1010</v>
      </c>
      <c r="AS49" s="157">
        <f t="shared" si="3"/>
        <v>954</v>
      </c>
      <c r="AT49" s="158">
        <f t="shared" si="3"/>
        <v>742</v>
      </c>
      <c r="AU49" s="159">
        <f t="shared" si="3"/>
        <v>1081</v>
      </c>
      <c r="AV49" s="160">
        <f t="shared" si="3"/>
        <v>315</v>
      </c>
      <c r="AW49" s="160">
        <f t="shared" si="3"/>
        <v>766</v>
      </c>
      <c r="AX49" s="160">
        <f t="shared" si="3"/>
        <v>416</v>
      </c>
      <c r="AY49" s="160">
        <f t="shared" si="3"/>
        <v>229</v>
      </c>
      <c r="AZ49" s="160">
        <f t="shared" si="3"/>
        <v>248</v>
      </c>
      <c r="BA49" s="161">
        <f t="shared" si="3"/>
        <v>188</v>
      </c>
      <c r="BB49" s="159">
        <f t="shared" si="3"/>
        <v>2089</v>
      </c>
      <c r="BC49" s="160">
        <f t="shared" si="3"/>
        <v>692</v>
      </c>
      <c r="BD49" s="160">
        <f t="shared" si="3"/>
        <v>1397</v>
      </c>
      <c r="BE49" s="160">
        <f t="shared" si="3"/>
        <v>1193</v>
      </c>
      <c r="BF49" s="160">
        <f t="shared" si="3"/>
        <v>650</v>
      </c>
      <c r="BG49" s="160">
        <f t="shared" si="3"/>
        <v>246</v>
      </c>
      <c r="BH49" s="162">
        <f t="shared" si="3"/>
        <v>0</v>
      </c>
      <c r="BI49" s="159">
        <f t="shared" ref="BI49" si="4">SUM(BI16:BI48)</f>
        <v>417</v>
      </c>
      <c r="BJ49" s="160">
        <f t="shared" ref="BJ49" si="5">SUM(BJ16:BJ48)</f>
        <v>185</v>
      </c>
      <c r="BK49" s="160">
        <f t="shared" ref="BK49" si="6">SUM(BK16:BK48)</f>
        <v>232</v>
      </c>
      <c r="BL49" s="160">
        <f t="shared" ref="BL49" si="7">SUM(BL16:BL48)</f>
        <v>0</v>
      </c>
      <c r="BM49" s="160">
        <f t="shared" ref="BM49" si="8">SUM(BM16:BM48)</f>
        <v>0</v>
      </c>
      <c r="BN49" s="160">
        <f t="shared" ref="BN49" si="9">SUM(BN16:BN48)</f>
        <v>0</v>
      </c>
      <c r="BO49" s="162">
        <f t="shared" ref="BO49" si="10">SUM(BO16:BO48)</f>
        <v>0</v>
      </c>
      <c r="BP49" s="163">
        <f t="shared" ref="BP49:BV49" si="11">SUM(BP16:BP48)</f>
        <v>47748</v>
      </c>
      <c r="BQ49" s="157">
        <f t="shared" si="11"/>
        <v>5707400</v>
      </c>
      <c r="BR49" s="157">
        <f t="shared" si="11"/>
        <v>8996500</v>
      </c>
      <c r="BS49" s="157">
        <f t="shared" si="11"/>
        <v>4735700</v>
      </c>
      <c r="BT49" s="157">
        <f t="shared" si="11"/>
        <v>4878700</v>
      </c>
      <c r="BU49" s="157">
        <f t="shared" si="11"/>
        <v>1948200</v>
      </c>
      <c r="BV49" s="157">
        <f t="shared" si="11"/>
        <v>246900</v>
      </c>
      <c r="BW49" s="145">
        <f t="shared" si="0"/>
        <v>26513400</v>
      </c>
    </row>
    <row r="50" spans="3:75" x14ac:dyDescent="0.25">
      <c r="Z50" s="156"/>
      <c r="AA50" s="59"/>
      <c r="AB50" s="59"/>
      <c r="AC50" s="58"/>
      <c r="AD50" s="58"/>
      <c r="AE50" s="58"/>
      <c r="AF50" s="58"/>
      <c r="AG50" s="58"/>
      <c r="AH50" s="58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</row>
    <row r="51" spans="3:75" x14ac:dyDescent="0.25">
      <c r="Z51" s="156"/>
      <c r="AA51" s="59"/>
      <c r="AB51" s="59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164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</row>
    <row r="52" spans="3:75" x14ac:dyDescent="0.25">
      <c r="E52" s="165"/>
      <c r="G52" s="330"/>
      <c r="H52" s="330"/>
      <c r="I52" s="330"/>
      <c r="J52" s="330"/>
      <c r="S52" s="165"/>
      <c r="T52" s="165"/>
      <c r="U52" s="165"/>
      <c r="V52" s="165"/>
      <c r="W52" s="165"/>
      <c r="X52" s="165"/>
      <c r="Y52" s="165"/>
      <c r="Z52" s="165"/>
      <c r="AA52" s="229"/>
      <c r="AB52" s="229"/>
      <c r="AC52" s="229"/>
      <c r="AD52" s="229"/>
      <c r="AE52" s="229"/>
      <c r="AF52" s="229"/>
      <c r="AG52" s="229"/>
      <c r="AH52" s="165"/>
      <c r="AI52" s="165"/>
      <c r="AJ52" s="165"/>
      <c r="AK52" s="165"/>
      <c r="AL52" s="165"/>
      <c r="AM52" s="165"/>
      <c r="AN52" s="228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T52" s="167"/>
      <c r="BU52" s="167"/>
      <c r="BV52" s="167"/>
    </row>
    <row r="53" spans="3:75" x14ac:dyDescent="0.25">
      <c r="C53" s="61" t="s">
        <v>215</v>
      </c>
      <c r="AN53" s="156"/>
    </row>
    <row r="54" spans="3:75" x14ac:dyDescent="0.25">
      <c r="O54" s="60"/>
      <c r="AN54" s="156"/>
    </row>
  </sheetData>
  <mergeCells count="14">
    <mergeCell ref="G52:H52"/>
    <mergeCell ref="I52:J52"/>
    <mergeCell ref="AG14:AM14"/>
    <mergeCell ref="BI14:BO14"/>
    <mergeCell ref="C8:AM8"/>
    <mergeCell ref="C10:AM10"/>
    <mergeCell ref="C14:D14"/>
    <mergeCell ref="E14:K14"/>
    <mergeCell ref="L14:R14"/>
    <mergeCell ref="S14:Y14"/>
    <mergeCell ref="Z14:AF14"/>
    <mergeCell ref="AN14:AT14"/>
    <mergeCell ref="AU14:BA14"/>
    <mergeCell ref="BB14:BH14"/>
  </mergeCells>
  <pageMargins left="0.75" right="0.75" top="1" bottom="1" header="0" footer="0"/>
  <pageSetup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1:BK31"/>
  <sheetViews>
    <sheetView zoomScale="85" zoomScaleNormal="85" workbookViewId="0">
      <pane xSplit="3" ySplit="16" topLeftCell="D17" activePane="bottomRight" state="frozen"/>
      <selection activeCell="B118" sqref="B118:C133"/>
      <selection pane="topRight" activeCell="B118" sqref="B118:C133"/>
      <selection pane="bottomLeft" activeCell="B118" sqref="B118:C133"/>
      <selection pane="bottomRight" activeCell="B118" sqref="B118:C133"/>
    </sheetView>
  </sheetViews>
  <sheetFormatPr baseColWidth="10" defaultRowHeight="13.5" x14ac:dyDescent="0.25"/>
  <cols>
    <col min="1" max="1" width="3.85546875" style="5" customWidth="1"/>
    <col min="2" max="2" width="14" style="2" customWidth="1"/>
    <col min="3" max="3" width="19.42578125" style="2" bestFit="1" customWidth="1"/>
    <col min="4" max="6" width="5.42578125" style="2" customWidth="1"/>
    <col min="7" max="9" width="5.5703125" style="2" customWidth="1"/>
    <col min="10" max="10" width="4.42578125" style="2" customWidth="1"/>
    <col min="11" max="11" width="6.28515625" style="2" customWidth="1"/>
    <col min="12" max="13" width="5.42578125" style="2" customWidth="1"/>
    <col min="14" max="16" width="5.5703125" style="2" customWidth="1"/>
    <col min="17" max="17" width="4.42578125" style="2" customWidth="1"/>
    <col min="18" max="20" width="5.42578125" style="2" customWidth="1"/>
    <col min="21" max="23" width="5.5703125" style="2" customWidth="1"/>
    <col min="24" max="24" width="4.42578125" style="2" customWidth="1"/>
    <col min="25" max="25" width="6.28515625" style="2" customWidth="1"/>
    <col min="26" max="27" width="5.42578125" style="2" customWidth="1"/>
    <col min="28" max="30" width="5.5703125" style="2" customWidth="1"/>
    <col min="31" max="31" width="4.42578125" style="2" customWidth="1"/>
    <col min="32" max="33" width="5.7109375" style="2" customWidth="1"/>
    <col min="34" max="34" width="5.42578125" style="2" customWidth="1"/>
    <col min="35" max="45" width="5.7109375" style="2" customWidth="1"/>
    <col min="46" max="46" width="6.5703125" style="2" bestFit="1" customWidth="1"/>
    <col min="47" max="52" width="5.7109375" style="2" customWidth="1"/>
    <col min="53" max="53" width="8.140625" style="2" bestFit="1" customWidth="1"/>
    <col min="54" max="57" width="12" style="3" bestFit="1" customWidth="1"/>
    <col min="58" max="58" width="13.5703125" style="3" bestFit="1" customWidth="1"/>
    <col min="59" max="59" width="13.42578125" style="3" bestFit="1" customWidth="1"/>
    <col min="60" max="61" width="11.42578125" style="6"/>
    <col min="62" max="63" width="11.42578125" style="4"/>
    <col min="64" max="256" width="11.42578125" style="5"/>
    <col min="257" max="257" width="3.85546875" style="5" customWidth="1"/>
    <col min="258" max="258" width="12.140625" style="5" bestFit="1" customWidth="1"/>
    <col min="259" max="259" width="19.42578125" style="5" bestFit="1" customWidth="1"/>
    <col min="260" max="262" width="5.42578125" style="5" customWidth="1"/>
    <col min="263" max="265" width="5.5703125" style="5" customWidth="1"/>
    <col min="266" max="266" width="4.42578125" style="5" customWidth="1"/>
    <col min="267" max="267" width="6.28515625" style="5" customWidth="1"/>
    <col min="268" max="269" width="5.42578125" style="5" customWidth="1"/>
    <col min="270" max="272" width="5.5703125" style="5" customWidth="1"/>
    <col min="273" max="273" width="4.42578125" style="5" customWidth="1"/>
    <col min="274" max="276" width="5.42578125" style="5" customWidth="1"/>
    <col min="277" max="279" width="5.5703125" style="5" customWidth="1"/>
    <col min="280" max="280" width="4.42578125" style="5" customWidth="1"/>
    <col min="281" max="281" width="6.28515625" style="5" customWidth="1"/>
    <col min="282" max="283" width="5.42578125" style="5" customWidth="1"/>
    <col min="284" max="286" width="5.5703125" style="5" customWidth="1"/>
    <col min="287" max="287" width="4.42578125" style="5" customWidth="1"/>
    <col min="288" max="289" width="5.7109375" style="5" customWidth="1"/>
    <col min="290" max="290" width="5.42578125" style="5" customWidth="1"/>
    <col min="291" max="308" width="5.7109375" style="5" customWidth="1"/>
    <col min="309" max="309" width="7" style="5" customWidth="1"/>
    <col min="310" max="311" width="12" style="5" bestFit="1" customWidth="1"/>
    <col min="312" max="312" width="13.28515625" style="5" bestFit="1" customWidth="1"/>
    <col min="313" max="313" width="12.42578125" style="5" bestFit="1" customWidth="1"/>
    <col min="314" max="314" width="12.42578125" style="5" customWidth="1"/>
    <col min="315" max="315" width="10.42578125" style="5" bestFit="1" customWidth="1"/>
    <col min="316" max="512" width="11.42578125" style="5"/>
    <col min="513" max="513" width="3.85546875" style="5" customWidth="1"/>
    <col min="514" max="514" width="12.140625" style="5" bestFit="1" customWidth="1"/>
    <col min="515" max="515" width="19.42578125" style="5" bestFit="1" customWidth="1"/>
    <col min="516" max="518" width="5.42578125" style="5" customWidth="1"/>
    <col min="519" max="521" width="5.5703125" style="5" customWidth="1"/>
    <col min="522" max="522" width="4.42578125" style="5" customWidth="1"/>
    <col min="523" max="523" width="6.28515625" style="5" customWidth="1"/>
    <col min="524" max="525" width="5.42578125" style="5" customWidth="1"/>
    <col min="526" max="528" width="5.5703125" style="5" customWidth="1"/>
    <col min="529" max="529" width="4.42578125" style="5" customWidth="1"/>
    <col min="530" max="532" width="5.42578125" style="5" customWidth="1"/>
    <col min="533" max="535" width="5.5703125" style="5" customWidth="1"/>
    <col min="536" max="536" width="4.42578125" style="5" customWidth="1"/>
    <col min="537" max="537" width="6.28515625" style="5" customWidth="1"/>
    <col min="538" max="539" width="5.42578125" style="5" customWidth="1"/>
    <col min="540" max="542" width="5.5703125" style="5" customWidth="1"/>
    <col min="543" max="543" width="4.42578125" style="5" customWidth="1"/>
    <col min="544" max="545" width="5.7109375" style="5" customWidth="1"/>
    <col min="546" max="546" width="5.42578125" style="5" customWidth="1"/>
    <col min="547" max="564" width="5.7109375" style="5" customWidth="1"/>
    <col min="565" max="565" width="7" style="5" customWidth="1"/>
    <col min="566" max="567" width="12" style="5" bestFit="1" customWidth="1"/>
    <col min="568" max="568" width="13.28515625" style="5" bestFit="1" customWidth="1"/>
    <col min="569" max="569" width="12.42578125" style="5" bestFit="1" customWidth="1"/>
    <col min="570" max="570" width="12.42578125" style="5" customWidth="1"/>
    <col min="571" max="571" width="10.42578125" style="5" bestFit="1" customWidth="1"/>
    <col min="572" max="768" width="11.42578125" style="5"/>
    <col min="769" max="769" width="3.85546875" style="5" customWidth="1"/>
    <col min="770" max="770" width="12.140625" style="5" bestFit="1" customWidth="1"/>
    <col min="771" max="771" width="19.42578125" style="5" bestFit="1" customWidth="1"/>
    <col min="772" max="774" width="5.42578125" style="5" customWidth="1"/>
    <col min="775" max="777" width="5.5703125" style="5" customWidth="1"/>
    <col min="778" max="778" width="4.42578125" style="5" customWidth="1"/>
    <col min="779" max="779" width="6.28515625" style="5" customWidth="1"/>
    <col min="780" max="781" width="5.42578125" style="5" customWidth="1"/>
    <col min="782" max="784" width="5.5703125" style="5" customWidth="1"/>
    <col min="785" max="785" width="4.42578125" style="5" customWidth="1"/>
    <col min="786" max="788" width="5.42578125" style="5" customWidth="1"/>
    <col min="789" max="791" width="5.5703125" style="5" customWidth="1"/>
    <col min="792" max="792" width="4.42578125" style="5" customWidth="1"/>
    <col min="793" max="793" width="6.28515625" style="5" customWidth="1"/>
    <col min="794" max="795" width="5.42578125" style="5" customWidth="1"/>
    <col min="796" max="798" width="5.5703125" style="5" customWidth="1"/>
    <col min="799" max="799" width="4.42578125" style="5" customWidth="1"/>
    <col min="800" max="801" width="5.7109375" style="5" customWidth="1"/>
    <col min="802" max="802" width="5.42578125" style="5" customWidth="1"/>
    <col min="803" max="820" width="5.7109375" style="5" customWidth="1"/>
    <col min="821" max="821" width="7" style="5" customWidth="1"/>
    <col min="822" max="823" width="12" style="5" bestFit="1" customWidth="1"/>
    <col min="824" max="824" width="13.28515625" style="5" bestFit="1" customWidth="1"/>
    <col min="825" max="825" width="12.42578125" style="5" bestFit="1" customWidth="1"/>
    <col min="826" max="826" width="12.42578125" style="5" customWidth="1"/>
    <col min="827" max="827" width="10.42578125" style="5" bestFit="1" customWidth="1"/>
    <col min="828" max="1024" width="11.42578125" style="5"/>
    <col min="1025" max="1025" width="3.85546875" style="5" customWidth="1"/>
    <col min="1026" max="1026" width="12.140625" style="5" bestFit="1" customWidth="1"/>
    <col min="1027" max="1027" width="19.42578125" style="5" bestFit="1" customWidth="1"/>
    <col min="1028" max="1030" width="5.42578125" style="5" customWidth="1"/>
    <col min="1031" max="1033" width="5.5703125" style="5" customWidth="1"/>
    <col min="1034" max="1034" width="4.42578125" style="5" customWidth="1"/>
    <col min="1035" max="1035" width="6.28515625" style="5" customWidth="1"/>
    <col min="1036" max="1037" width="5.42578125" style="5" customWidth="1"/>
    <col min="1038" max="1040" width="5.5703125" style="5" customWidth="1"/>
    <col min="1041" max="1041" width="4.42578125" style="5" customWidth="1"/>
    <col min="1042" max="1044" width="5.42578125" style="5" customWidth="1"/>
    <col min="1045" max="1047" width="5.5703125" style="5" customWidth="1"/>
    <col min="1048" max="1048" width="4.42578125" style="5" customWidth="1"/>
    <col min="1049" max="1049" width="6.28515625" style="5" customWidth="1"/>
    <col min="1050" max="1051" width="5.42578125" style="5" customWidth="1"/>
    <col min="1052" max="1054" width="5.5703125" style="5" customWidth="1"/>
    <col min="1055" max="1055" width="4.42578125" style="5" customWidth="1"/>
    <col min="1056" max="1057" width="5.7109375" style="5" customWidth="1"/>
    <col min="1058" max="1058" width="5.42578125" style="5" customWidth="1"/>
    <col min="1059" max="1076" width="5.7109375" style="5" customWidth="1"/>
    <col min="1077" max="1077" width="7" style="5" customWidth="1"/>
    <col min="1078" max="1079" width="12" style="5" bestFit="1" customWidth="1"/>
    <col min="1080" max="1080" width="13.28515625" style="5" bestFit="1" customWidth="1"/>
    <col min="1081" max="1081" width="12.42578125" style="5" bestFit="1" customWidth="1"/>
    <col min="1082" max="1082" width="12.42578125" style="5" customWidth="1"/>
    <col min="1083" max="1083" width="10.42578125" style="5" bestFit="1" customWidth="1"/>
    <col min="1084" max="1280" width="11.42578125" style="5"/>
    <col min="1281" max="1281" width="3.85546875" style="5" customWidth="1"/>
    <col min="1282" max="1282" width="12.140625" style="5" bestFit="1" customWidth="1"/>
    <col min="1283" max="1283" width="19.42578125" style="5" bestFit="1" customWidth="1"/>
    <col min="1284" max="1286" width="5.42578125" style="5" customWidth="1"/>
    <col min="1287" max="1289" width="5.5703125" style="5" customWidth="1"/>
    <col min="1290" max="1290" width="4.42578125" style="5" customWidth="1"/>
    <col min="1291" max="1291" width="6.28515625" style="5" customWidth="1"/>
    <col min="1292" max="1293" width="5.42578125" style="5" customWidth="1"/>
    <col min="1294" max="1296" width="5.5703125" style="5" customWidth="1"/>
    <col min="1297" max="1297" width="4.42578125" style="5" customWidth="1"/>
    <col min="1298" max="1300" width="5.42578125" style="5" customWidth="1"/>
    <col min="1301" max="1303" width="5.5703125" style="5" customWidth="1"/>
    <col min="1304" max="1304" width="4.42578125" style="5" customWidth="1"/>
    <col min="1305" max="1305" width="6.28515625" style="5" customWidth="1"/>
    <col min="1306" max="1307" width="5.42578125" style="5" customWidth="1"/>
    <col min="1308" max="1310" width="5.5703125" style="5" customWidth="1"/>
    <col min="1311" max="1311" width="4.42578125" style="5" customWidth="1"/>
    <col min="1312" max="1313" width="5.7109375" style="5" customWidth="1"/>
    <col min="1314" max="1314" width="5.42578125" style="5" customWidth="1"/>
    <col min="1315" max="1332" width="5.7109375" style="5" customWidth="1"/>
    <col min="1333" max="1333" width="7" style="5" customWidth="1"/>
    <col min="1334" max="1335" width="12" style="5" bestFit="1" customWidth="1"/>
    <col min="1336" max="1336" width="13.28515625" style="5" bestFit="1" customWidth="1"/>
    <col min="1337" max="1337" width="12.42578125" style="5" bestFit="1" customWidth="1"/>
    <col min="1338" max="1338" width="12.42578125" style="5" customWidth="1"/>
    <col min="1339" max="1339" width="10.42578125" style="5" bestFit="1" customWidth="1"/>
    <col min="1340" max="1536" width="11.42578125" style="5"/>
    <col min="1537" max="1537" width="3.85546875" style="5" customWidth="1"/>
    <col min="1538" max="1538" width="12.140625" style="5" bestFit="1" customWidth="1"/>
    <col min="1539" max="1539" width="19.42578125" style="5" bestFit="1" customWidth="1"/>
    <col min="1540" max="1542" width="5.42578125" style="5" customWidth="1"/>
    <col min="1543" max="1545" width="5.5703125" style="5" customWidth="1"/>
    <col min="1546" max="1546" width="4.42578125" style="5" customWidth="1"/>
    <col min="1547" max="1547" width="6.28515625" style="5" customWidth="1"/>
    <col min="1548" max="1549" width="5.42578125" style="5" customWidth="1"/>
    <col min="1550" max="1552" width="5.5703125" style="5" customWidth="1"/>
    <col min="1553" max="1553" width="4.42578125" style="5" customWidth="1"/>
    <col min="1554" max="1556" width="5.42578125" style="5" customWidth="1"/>
    <col min="1557" max="1559" width="5.5703125" style="5" customWidth="1"/>
    <col min="1560" max="1560" width="4.42578125" style="5" customWidth="1"/>
    <col min="1561" max="1561" width="6.28515625" style="5" customWidth="1"/>
    <col min="1562" max="1563" width="5.42578125" style="5" customWidth="1"/>
    <col min="1564" max="1566" width="5.5703125" style="5" customWidth="1"/>
    <col min="1567" max="1567" width="4.42578125" style="5" customWidth="1"/>
    <col min="1568" max="1569" width="5.7109375" style="5" customWidth="1"/>
    <col min="1570" max="1570" width="5.42578125" style="5" customWidth="1"/>
    <col min="1571" max="1588" width="5.7109375" style="5" customWidth="1"/>
    <col min="1589" max="1589" width="7" style="5" customWidth="1"/>
    <col min="1590" max="1591" width="12" style="5" bestFit="1" customWidth="1"/>
    <col min="1592" max="1592" width="13.28515625" style="5" bestFit="1" customWidth="1"/>
    <col min="1593" max="1593" width="12.42578125" style="5" bestFit="1" customWidth="1"/>
    <col min="1594" max="1594" width="12.42578125" style="5" customWidth="1"/>
    <col min="1595" max="1595" width="10.42578125" style="5" bestFit="1" customWidth="1"/>
    <col min="1596" max="1792" width="11.42578125" style="5"/>
    <col min="1793" max="1793" width="3.85546875" style="5" customWidth="1"/>
    <col min="1794" max="1794" width="12.140625" style="5" bestFit="1" customWidth="1"/>
    <col min="1795" max="1795" width="19.42578125" style="5" bestFit="1" customWidth="1"/>
    <col min="1796" max="1798" width="5.42578125" style="5" customWidth="1"/>
    <col min="1799" max="1801" width="5.5703125" style="5" customWidth="1"/>
    <col min="1802" max="1802" width="4.42578125" style="5" customWidth="1"/>
    <col min="1803" max="1803" width="6.28515625" style="5" customWidth="1"/>
    <col min="1804" max="1805" width="5.42578125" style="5" customWidth="1"/>
    <col min="1806" max="1808" width="5.5703125" style="5" customWidth="1"/>
    <col min="1809" max="1809" width="4.42578125" style="5" customWidth="1"/>
    <col min="1810" max="1812" width="5.42578125" style="5" customWidth="1"/>
    <col min="1813" max="1815" width="5.5703125" style="5" customWidth="1"/>
    <col min="1816" max="1816" width="4.42578125" style="5" customWidth="1"/>
    <col min="1817" max="1817" width="6.28515625" style="5" customWidth="1"/>
    <col min="1818" max="1819" width="5.42578125" style="5" customWidth="1"/>
    <col min="1820" max="1822" width="5.5703125" style="5" customWidth="1"/>
    <col min="1823" max="1823" width="4.42578125" style="5" customWidth="1"/>
    <col min="1824" max="1825" width="5.7109375" style="5" customWidth="1"/>
    <col min="1826" max="1826" width="5.42578125" style="5" customWidth="1"/>
    <col min="1827" max="1844" width="5.7109375" style="5" customWidth="1"/>
    <col min="1845" max="1845" width="7" style="5" customWidth="1"/>
    <col min="1846" max="1847" width="12" style="5" bestFit="1" customWidth="1"/>
    <col min="1848" max="1848" width="13.28515625" style="5" bestFit="1" customWidth="1"/>
    <col min="1849" max="1849" width="12.42578125" style="5" bestFit="1" customWidth="1"/>
    <col min="1850" max="1850" width="12.42578125" style="5" customWidth="1"/>
    <col min="1851" max="1851" width="10.42578125" style="5" bestFit="1" customWidth="1"/>
    <col min="1852" max="2048" width="11.42578125" style="5"/>
    <col min="2049" max="2049" width="3.85546875" style="5" customWidth="1"/>
    <col min="2050" max="2050" width="12.140625" style="5" bestFit="1" customWidth="1"/>
    <col min="2051" max="2051" width="19.42578125" style="5" bestFit="1" customWidth="1"/>
    <col min="2052" max="2054" width="5.42578125" style="5" customWidth="1"/>
    <col min="2055" max="2057" width="5.5703125" style="5" customWidth="1"/>
    <col min="2058" max="2058" width="4.42578125" style="5" customWidth="1"/>
    <col min="2059" max="2059" width="6.28515625" style="5" customWidth="1"/>
    <col min="2060" max="2061" width="5.42578125" style="5" customWidth="1"/>
    <col min="2062" max="2064" width="5.5703125" style="5" customWidth="1"/>
    <col min="2065" max="2065" width="4.42578125" style="5" customWidth="1"/>
    <col min="2066" max="2068" width="5.42578125" style="5" customWidth="1"/>
    <col min="2069" max="2071" width="5.5703125" style="5" customWidth="1"/>
    <col min="2072" max="2072" width="4.42578125" style="5" customWidth="1"/>
    <col min="2073" max="2073" width="6.28515625" style="5" customWidth="1"/>
    <col min="2074" max="2075" width="5.42578125" style="5" customWidth="1"/>
    <col min="2076" max="2078" width="5.5703125" style="5" customWidth="1"/>
    <col min="2079" max="2079" width="4.42578125" style="5" customWidth="1"/>
    <col min="2080" max="2081" width="5.7109375" style="5" customWidth="1"/>
    <col min="2082" max="2082" width="5.42578125" style="5" customWidth="1"/>
    <col min="2083" max="2100" width="5.7109375" style="5" customWidth="1"/>
    <col min="2101" max="2101" width="7" style="5" customWidth="1"/>
    <col min="2102" max="2103" width="12" style="5" bestFit="1" customWidth="1"/>
    <col min="2104" max="2104" width="13.28515625" style="5" bestFit="1" customWidth="1"/>
    <col min="2105" max="2105" width="12.42578125" style="5" bestFit="1" customWidth="1"/>
    <col min="2106" max="2106" width="12.42578125" style="5" customWidth="1"/>
    <col min="2107" max="2107" width="10.42578125" style="5" bestFit="1" customWidth="1"/>
    <col min="2108" max="2304" width="11.42578125" style="5"/>
    <col min="2305" max="2305" width="3.85546875" style="5" customWidth="1"/>
    <col min="2306" max="2306" width="12.140625" style="5" bestFit="1" customWidth="1"/>
    <col min="2307" max="2307" width="19.42578125" style="5" bestFit="1" customWidth="1"/>
    <col min="2308" max="2310" width="5.42578125" style="5" customWidth="1"/>
    <col min="2311" max="2313" width="5.5703125" style="5" customWidth="1"/>
    <col min="2314" max="2314" width="4.42578125" style="5" customWidth="1"/>
    <col min="2315" max="2315" width="6.28515625" style="5" customWidth="1"/>
    <col min="2316" max="2317" width="5.42578125" style="5" customWidth="1"/>
    <col min="2318" max="2320" width="5.5703125" style="5" customWidth="1"/>
    <col min="2321" max="2321" width="4.42578125" style="5" customWidth="1"/>
    <col min="2322" max="2324" width="5.42578125" style="5" customWidth="1"/>
    <col min="2325" max="2327" width="5.5703125" style="5" customWidth="1"/>
    <col min="2328" max="2328" width="4.42578125" style="5" customWidth="1"/>
    <col min="2329" max="2329" width="6.28515625" style="5" customWidth="1"/>
    <col min="2330" max="2331" width="5.42578125" style="5" customWidth="1"/>
    <col min="2332" max="2334" width="5.5703125" style="5" customWidth="1"/>
    <col min="2335" max="2335" width="4.42578125" style="5" customWidth="1"/>
    <col min="2336" max="2337" width="5.7109375" style="5" customWidth="1"/>
    <col min="2338" max="2338" width="5.42578125" style="5" customWidth="1"/>
    <col min="2339" max="2356" width="5.7109375" style="5" customWidth="1"/>
    <col min="2357" max="2357" width="7" style="5" customWidth="1"/>
    <col min="2358" max="2359" width="12" style="5" bestFit="1" customWidth="1"/>
    <col min="2360" max="2360" width="13.28515625" style="5" bestFit="1" customWidth="1"/>
    <col min="2361" max="2361" width="12.42578125" style="5" bestFit="1" customWidth="1"/>
    <col min="2362" max="2362" width="12.42578125" style="5" customWidth="1"/>
    <col min="2363" max="2363" width="10.42578125" style="5" bestFit="1" customWidth="1"/>
    <col min="2364" max="2560" width="11.42578125" style="5"/>
    <col min="2561" max="2561" width="3.85546875" style="5" customWidth="1"/>
    <col min="2562" max="2562" width="12.140625" style="5" bestFit="1" customWidth="1"/>
    <col min="2563" max="2563" width="19.42578125" style="5" bestFit="1" customWidth="1"/>
    <col min="2564" max="2566" width="5.42578125" style="5" customWidth="1"/>
    <col min="2567" max="2569" width="5.5703125" style="5" customWidth="1"/>
    <col min="2570" max="2570" width="4.42578125" style="5" customWidth="1"/>
    <col min="2571" max="2571" width="6.28515625" style="5" customWidth="1"/>
    <col min="2572" max="2573" width="5.42578125" style="5" customWidth="1"/>
    <col min="2574" max="2576" width="5.5703125" style="5" customWidth="1"/>
    <col min="2577" max="2577" width="4.42578125" style="5" customWidth="1"/>
    <col min="2578" max="2580" width="5.42578125" style="5" customWidth="1"/>
    <col min="2581" max="2583" width="5.5703125" style="5" customWidth="1"/>
    <col min="2584" max="2584" width="4.42578125" style="5" customWidth="1"/>
    <col min="2585" max="2585" width="6.28515625" style="5" customWidth="1"/>
    <col min="2586" max="2587" width="5.42578125" style="5" customWidth="1"/>
    <col min="2588" max="2590" width="5.5703125" style="5" customWidth="1"/>
    <col min="2591" max="2591" width="4.42578125" style="5" customWidth="1"/>
    <col min="2592" max="2593" width="5.7109375" style="5" customWidth="1"/>
    <col min="2594" max="2594" width="5.42578125" style="5" customWidth="1"/>
    <col min="2595" max="2612" width="5.7109375" style="5" customWidth="1"/>
    <col min="2613" max="2613" width="7" style="5" customWidth="1"/>
    <col min="2614" max="2615" width="12" style="5" bestFit="1" customWidth="1"/>
    <col min="2616" max="2616" width="13.28515625" style="5" bestFit="1" customWidth="1"/>
    <col min="2617" max="2617" width="12.42578125" style="5" bestFit="1" customWidth="1"/>
    <col min="2618" max="2618" width="12.42578125" style="5" customWidth="1"/>
    <col min="2619" max="2619" width="10.42578125" style="5" bestFit="1" customWidth="1"/>
    <col min="2620" max="2816" width="11.42578125" style="5"/>
    <col min="2817" max="2817" width="3.85546875" style="5" customWidth="1"/>
    <col min="2818" max="2818" width="12.140625" style="5" bestFit="1" customWidth="1"/>
    <col min="2819" max="2819" width="19.42578125" style="5" bestFit="1" customWidth="1"/>
    <col min="2820" max="2822" width="5.42578125" style="5" customWidth="1"/>
    <col min="2823" max="2825" width="5.5703125" style="5" customWidth="1"/>
    <col min="2826" max="2826" width="4.42578125" style="5" customWidth="1"/>
    <col min="2827" max="2827" width="6.28515625" style="5" customWidth="1"/>
    <col min="2828" max="2829" width="5.42578125" style="5" customWidth="1"/>
    <col min="2830" max="2832" width="5.5703125" style="5" customWidth="1"/>
    <col min="2833" max="2833" width="4.42578125" style="5" customWidth="1"/>
    <col min="2834" max="2836" width="5.42578125" style="5" customWidth="1"/>
    <col min="2837" max="2839" width="5.5703125" style="5" customWidth="1"/>
    <col min="2840" max="2840" width="4.42578125" style="5" customWidth="1"/>
    <col min="2841" max="2841" width="6.28515625" style="5" customWidth="1"/>
    <col min="2842" max="2843" width="5.42578125" style="5" customWidth="1"/>
    <col min="2844" max="2846" width="5.5703125" style="5" customWidth="1"/>
    <col min="2847" max="2847" width="4.42578125" style="5" customWidth="1"/>
    <col min="2848" max="2849" width="5.7109375" style="5" customWidth="1"/>
    <col min="2850" max="2850" width="5.42578125" style="5" customWidth="1"/>
    <col min="2851" max="2868" width="5.7109375" style="5" customWidth="1"/>
    <col min="2869" max="2869" width="7" style="5" customWidth="1"/>
    <col min="2870" max="2871" width="12" style="5" bestFit="1" customWidth="1"/>
    <col min="2872" max="2872" width="13.28515625" style="5" bestFit="1" customWidth="1"/>
    <col min="2873" max="2873" width="12.42578125" style="5" bestFit="1" customWidth="1"/>
    <col min="2874" max="2874" width="12.42578125" style="5" customWidth="1"/>
    <col min="2875" max="2875" width="10.42578125" style="5" bestFit="1" customWidth="1"/>
    <col min="2876" max="3072" width="11.42578125" style="5"/>
    <col min="3073" max="3073" width="3.85546875" style="5" customWidth="1"/>
    <col min="3074" max="3074" width="12.140625" style="5" bestFit="1" customWidth="1"/>
    <col min="3075" max="3075" width="19.42578125" style="5" bestFit="1" customWidth="1"/>
    <col min="3076" max="3078" width="5.42578125" style="5" customWidth="1"/>
    <col min="3079" max="3081" width="5.5703125" style="5" customWidth="1"/>
    <col min="3082" max="3082" width="4.42578125" style="5" customWidth="1"/>
    <col min="3083" max="3083" width="6.28515625" style="5" customWidth="1"/>
    <col min="3084" max="3085" width="5.42578125" style="5" customWidth="1"/>
    <col min="3086" max="3088" width="5.5703125" style="5" customWidth="1"/>
    <col min="3089" max="3089" width="4.42578125" style="5" customWidth="1"/>
    <col min="3090" max="3092" width="5.42578125" style="5" customWidth="1"/>
    <col min="3093" max="3095" width="5.5703125" style="5" customWidth="1"/>
    <col min="3096" max="3096" width="4.42578125" style="5" customWidth="1"/>
    <col min="3097" max="3097" width="6.28515625" style="5" customWidth="1"/>
    <col min="3098" max="3099" width="5.42578125" style="5" customWidth="1"/>
    <col min="3100" max="3102" width="5.5703125" style="5" customWidth="1"/>
    <col min="3103" max="3103" width="4.42578125" style="5" customWidth="1"/>
    <col min="3104" max="3105" width="5.7109375" style="5" customWidth="1"/>
    <col min="3106" max="3106" width="5.42578125" style="5" customWidth="1"/>
    <col min="3107" max="3124" width="5.7109375" style="5" customWidth="1"/>
    <col min="3125" max="3125" width="7" style="5" customWidth="1"/>
    <col min="3126" max="3127" width="12" style="5" bestFit="1" customWidth="1"/>
    <col min="3128" max="3128" width="13.28515625" style="5" bestFit="1" customWidth="1"/>
    <col min="3129" max="3129" width="12.42578125" style="5" bestFit="1" customWidth="1"/>
    <col min="3130" max="3130" width="12.42578125" style="5" customWidth="1"/>
    <col min="3131" max="3131" width="10.42578125" style="5" bestFit="1" customWidth="1"/>
    <col min="3132" max="3328" width="11.42578125" style="5"/>
    <col min="3329" max="3329" width="3.85546875" style="5" customWidth="1"/>
    <col min="3330" max="3330" width="12.140625" style="5" bestFit="1" customWidth="1"/>
    <col min="3331" max="3331" width="19.42578125" style="5" bestFit="1" customWidth="1"/>
    <col min="3332" max="3334" width="5.42578125" style="5" customWidth="1"/>
    <col min="3335" max="3337" width="5.5703125" style="5" customWidth="1"/>
    <col min="3338" max="3338" width="4.42578125" style="5" customWidth="1"/>
    <col min="3339" max="3339" width="6.28515625" style="5" customWidth="1"/>
    <col min="3340" max="3341" width="5.42578125" style="5" customWidth="1"/>
    <col min="3342" max="3344" width="5.5703125" style="5" customWidth="1"/>
    <col min="3345" max="3345" width="4.42578125" style="5" customWidth="1"/>
    <col min="3346" max="3348" width="5.42578125" style="5" customWidth="1"/>
    <col min="3349" max="3351" width="5.5703125" style="5" customWidth="1"/>
    <col min="3352" max="3352" width="4.42578125" style="5" customWidth="1"/>
    <col min="3353" max="3353" width="6.28515625" style="5" customWidth="1"/>
    <col min="3354" max="3355" width="5.42578125" style="5" customWidth="1"/>
    <col min="3356" max="3358" width="5.5703125" style="5" customWidth="1"/>
    <col min="3359" max="3359" width="4.42578125" style="5" customWidth="1"/>
    <col min="3360" max="3361" width="5.7109375" style="5" customWidth="1"/>
    <col min="3362" max="3362" width="5.42578125" style="5" customWidth="1"/>
    <col min="3363" max="3380" width="5.7109375" style="5" customWidth="1"/>
    <col min="3381" max="3381" width="7" style="5" customWidth="1"/>
    <col min="3382" max="3383" width="12" style="5" bestFit="1" customWidth="1"/>
    <col min="3384" max="3384" width="13.28515625" style="5" bestFit="1" customWidth="1"/>
    <col min="3385" max="3385" width="12.42578125" style="5" bestFit="1" customWidth="1"/>
    <col min="3386" max="3386" width="12.42578125" style="5" customWidth="1"/>
    <col min="3387" max="3387" width="10.42578125" style="5" bestFit="1" customWidth="1"/>
    <col min="3388" max="3584" width="11.42578125" style="5"/>
    <col min="3585" max="3585" width="3.85546875" style="5" customWidth="1"/>
    <col min="3586" max="3586" width="12.140625" style="5" bestFit="1" customWidth="1"/>
    <col min="3587" max="3587" width="19.42578125" style="5" bestFit="1" customWidth="1"/>
    <col min="3588" max="3590" width="5.42578125" style="5" customWidth="1"/>
    <col min="3591" max="3593" width="5.5703125" style="5" customWidth="1"/>
    <col min="3594" max="3594" width="4.42578125" style="5" customWidth="1"/>
    <col min="3595" max="3595" width="6.28515625" style="5" customWidth="1"/>
    <col min="3596" max="3597" width="5.42578125" style="5" customWidth="1"/>
    <col min="3598" max="3600" width="5.5703125" style="5" customWidth="1"/>
    <col min="3601" max="3601" width="4.42578125" style="5" customWidth="1"/>
    <col min="3602" max="3604" width="5.42578125" style="5" customWidth="1"/>
    <col min="3605" max="3607" width="5.5703125" style="5" customWidth="1"/>
    <col min="3608" max="3608" width="4.42578125" style="5" customWidth="1"/>
    <col min="3609" max="3609" width="6.28515625" style="5" customWidth="1"/>
    <col min="3610" max="3611" width="5.42578125" style="5" customWidth="1"/>
    <col min="3612" max="3614" width="5.5703125" style="5" customWidth="1"/>
    <col min="3615" max="3615" width="4.42578125" style="5" customWidth="1"/>
    <col min="3616" max="3617" width="5.7109375" style="5" customWidth="1"/>
    <col min="3618" max="3618" width="5.42578125" style="5" customWidth="1"/>
    <col min="3619" max="3636" width="5.7109375" style="5" customWidth="1"/>
    <col min="3637" max="3637" width="7" style="5" customWidth="1"/>
    <col min="3638" max="3639" width="12" style="5" bestFit="1" customWidth="1"/>
    <col min="3640" max="3640" width="13.28515625" style="5" bestFit="1" customWidth="1"/>
    <col min="3641" max="3641" width="12.42578125" style="5" bestFit="1" customWidth="1"/>
    <col min="3642" max="3642" width="12.42578125" style="5" customWidth="1"/>
    <col min="3643" max="3643" width="10.42578125" style="5" bestFit="1" customWidth="1"/>
    <col min="3644" max="3840" width="11.42578125" style="5"/>
    <col min="3841" max="3841" width="3.85546875" style="5" customWidth="1"/>
    <col min="3842" max="3842" width="12.140625" style="5" bestFit="1" customWidth="1"/>
    <col min="3843" max="3843" width="19.42578125" style="5" bestFit="1" customWidth="1"/>
    <col min="3844" max="3846" width="5.42578125" style="5" customWidth="1"/>
    <col min="3847" max="3849" width="5.5703125" style="5" customWidth="1"/>
    <col min="3850" max="3850" width="4.42578125" style="5" customWidth="1"/>
    <col min="3851" max="3851" width="6.28515625" style="5" customWidth="1"/>
    <col min="3852" max="3853" width="5.42578125" style="5" customWidth="1"/>
    <col min="3854" max="3856" width="5.5703125" style="5" customWidth="1"/>
    <col min="3857" max="3857" width="4.42578125" style="5" customWidth="1"/>
    <col min="3858" max="3860" width="5.42578125" style="5" customWidth="1"/>
    <col min="3861" max="3863" width="5.5703125" style="5" customWidth="1"/>
    <col min="3864" max="3864" width="4.42578125" style="5" customWidth="1"/>
    <col min="3865" max="3865" width="6.28515625" style="5" customWidth="1"/>
    <col min="3866" max="3867" width="5.42578125" style="5" customWidth="1"/>
    <col min="3868" max="3870" width="5.5703125" style="5" customWidth="1"/>
    <col min="3871" max="3871" width="4.42578125" style="5" customWidth="1"/>
    <col min="3872" max="3873" width="5.7109375" style="5" customWidth="1"/>
    <col min="3874" max="3874" width="5.42578125" style="5" customWidth="1"/>
    <col min="3875" max="3892" width="5.7109375" style="5" customWidth="1"/>
    <col min="3893" max="3893" width="7" style="5" customWidth="1"/>
    <col min="3894" max="3895" width="12" style="5" bestFit="1" customWidth="1"/>
    <col min="3896" max="3896" width="13.28515625" style="5" bestFit="1" customWidth="1"/>
    <col min="3897" max="3897" width="12.42578125" style="5" bestFit="1" customWidth="1"/>
    <col min="3898" max="3898" width="12.42578125" style="5" customWidth="1"/>
    <col min="3899" max="3899" width="10.42578125" style="5" bestFit="1" customWidth="1"/>
    <col min="3900" max="4096" width="11.42578125" style="5"/>
    <col min="4097" max="4097" width="3.85546875" style="5" customWidth="1"/>
    <col min="4098" max="4098" width="12.140625" style="5" bestFit="1" customWidth="1"/>
    <col min="4099" max="4099" width="19.42578125" style="5" bestFit="1" customWidth="1"/>
    <col min="4100" max="4102" width="5.42578125" style="5" customWidth="1"/>
    <col min="4103" max="4105" width="5.5703125" style="5" customWidth="1"/>
    <col min="4106" max="4106" width="4.42578125" style="5" customWidth="1"/>
    <col min="4107" max="4107" width="6.28515625" style="5" customWidth="1"/>
    <col min="4108" max="4109" width="5.42578125" style="5" customWidth="1"/>
    <col min="4110" max="4112" width="5.5703125" style="5" customWidth="1"/>
    <col min="4113" max="4113" width="4.42578125" style="5" customWidth="1"/>
    <col min="4114" max="4116" width="5.42578125" style="5" customWidth="1"/>
    <col min="4117" max="4119" width="5.5703125" style="5" customWidth="1"/>
    <col min="4120" max="4120" width="4.42578125" style="5" customWidth="1"/>
    <col min="4121" max="4121" width="6.28515625" style="5" customWidth="1"/>
    <col min="4122" max="4123" width="5.42578125" style="5" customWidth="1"/>
    <col min="4124" max="4126" width="5.5703125" style="5" customWidth="1"/>
    <col min="4127" max="4127" width="4.42578125" style="5" customWidth="1"/>
    <col min="4128" max="4129" width="5.7109375" style="5" customWidth="1"/>
    <col min="4130" max="4130" width="5.42578125" style="5" customWidth="1"/>
    <col min="4131" max="4148" width="5.7109375" style="5" customWidth="1"/>
    <col min="4149" max="4149" width="7" style="5" customWidth="1"/>
    <col min="4150" max="4151" width="12" style="5" bestFit="1" customWidth="1"/>
    <col min="4152" max="4152" width="13.28515625" style="5" bestFit="1" customWidth="1"/>
    <col min="4153" max="4153" width="12.42578125" style="5" bestFit="1" customWidth="1"/>
    <col min="4154" max="4154" width="12.42578125" style="5" customWidth="1"/>
    <col min="4155" max="4155" width="10.42578125" style="5" bestFit="1" customWidth="1"/>
    <col min="4156" max="4352" width="11.42578125" style="5"/>
    <col min="4353" max="4353" width="3.85546875" style="5" customWidth="1"/>
    <col min="4354" max="4354" width="12.140625" style="5" bestFit="1" customWidth="1"/>
    <col min="4355" max="4355" width="19.42578125" style="5" bestFit="1" customWidth="1"/>
    <col min="4356" max="4358" width="5.42578125" style="5" customWidth="1"/>
    <col min="4359" max="4361" width="5.5703125" style="5" customWidth="1"/>
    <col min="4362" max="4362" width="4.42578125" style="5" customWidth="1"/>
    <col min="4363" max="4363" width="6.28515625" style="5" customWidth="1"/>
    <col min="4364" max="4365" width="5.42578125" style="5" customWidth="1"/>
    <col min="4366" max="4368" width="5.5703125" style="5" customWidth="1"/>
    <col min="4369" max="4369" width="4.42578125" style="5" customWidth="1"/>
    <col min="4370" max="4372" width="5.42578125" style="5" customWidth="1"/>
    <col min="4373" max="4375" width="5.5703125" style="5" customWidth="1"/>
    <col min="4376" max="4376" width="4.42578125" style="5" customWidth="1"/>
    <col min="4377" max="4377" width="6.28515625" style="5" customWidth="1"/>
    <col min="4378" max="4379" width="5.42578125" style="5" customWidth="1"/>
    <col min="4380" max="4382" width="5.5703125" style="5" customWidth="1"/>
    <col min="4383" max="4383" width="4.42578125" style="5" customWidth="1"/>
    <col min="4384" max="4385" width="5.7109375" style="5" customWidth="1"/>
    <col min="4386" max="4386" width="5.42578125" style="5" customWidth="1"/>
    <col min="4387" max="4404" width="5.7109375" style="5" customWidth="1"/>
    <col min="4405" max="4405" width="7" style="5" customWidth="1"/>
    <col min="4406" max="4407" width="12" style="5" bestFit="1" customWidth="1"/>
    <col min="4408" max="4408" width="13.28515625" style="5" bestFit="1" customWidth="1"/>
    <col min="4409" max="4409" width="12.42578125" style="5" bestFit="1" customWidth="1"/>
    <col min="4410" max="4410" width="12.42578125" style="5" customWidth="1"/>
    <col min="4411" max="4411" width="10.42578125" style="5" bestFit="1" customWidth="1"/>
    <col min="4412" max="4608" width="11.42578125" style="5"/>
    <col min="4609" max="4609" width="3.85546875" style="5" customWidth="1"/>
    <col min="4610" max="4610" width="12.140625" style="5" bestFit="1" customWidth="1"/>
    <col min="4611" max="4611" width="19.42578125" style="5" bestFit="1" customWidth="1"/>
    <col min="4612" max="4614" width="5.42578125" style="5" customWidth="1"/>
    <col min="4615" max="4617" width="5.5703125" style="5" customWidth="1"/>
    <col min="4618" max="4618" width="4.42578125" style="5" customWidth="1"/>
    <col min="4619" max="4619" width="6.28515625" style="5" customWidth="1"/>
    <col min="4620" max="4621" width="5.42578125" style="5" customWidth="1"/>
    <col min="4622" max="4624" width="5.5703125" style="5" customWidth="1"/>
    <col min="4625" max="4625" width="4.42578125" style="5" customWidth="1"/>
    <col min="4626" max="4628" width="5.42578125" style="5" customWidth="1"/>
    <col min="4629" max="4631" width="5.5703125" style="5" customWidth="1"/>
    <col min="4632" max="4632" width="4.42578125" style="5" customWidth="1"/>
    <col min="4633" max="4633" width="6.28515625" style="5" customWidth="1"/>
    <col min="4634" max="4635" width="5.42578125" style="5" customWidth="1"/>
    <col min="4636" max="4638" width="5.5703125" style="5" customWidth="1"/>
    <col min="4639" max="4639" width="4.42578125" style="5" customWidth="1"/>
    <col min="4640" max="4641" width="5.7109375" style="5" customWidth="1"/>
    <col min="4642" max="4642" width="5.42578125" style="5" customWidth="1"/>
    <col min="4643" max="4660" width="5.7109375" style="5" customWidth="1"/>
    <col min="4661" max="4661" width="7" style="5" customWidth="1"/>
    <col min="4662" max="4663" width="12" style="5" bestFit="1" customWidth="1"/>
    <col min="4664" max="4664" width="13.28515625" style="5" bestFit="1" customWidth="1"/>
    <col min="4665" max="4665" width="12.42578125" style="5" bestFit="1" customWidth="1"/>
    <col min="4666" max="4666" width="12.42578125" style="5" customWidth="1"/>
    <col min="4667" max="4667" width="10.42578125" style="5" bestFit="1" customWidth="1"/>
    <col min="4668" max="4864" width="11.42578125" style="5"/>
    <col min="4865" max="4865" width="3.85546875" style="5" customWidth="1"/>
    <col min="4866" max="4866" width="12.140625" style="5" bestFit="1" customWidth="1"/>
    <col min="4867" max="4867" width="19.42578125" style="5" bestFit="1" customWidth="1"/>
    <col min="4868" max="4870" width="5.42578125" style="5" customWidth="1"/>
    <col min="4871" max="4873" width="5.5703125" style="5" customWidth="1"/>
    <col min="4874" max="4874" width="4.42578125" style="5" customWidth="1"/>
    <col min="4875" max="4875" width="6.28515625" style="5" customWidth="1"/>
    <col min="4876" max="4877" width="5.42578125" style="5" customWidth="1"/>
    <col min="4878" max="4880" width="5.5703125" style="5" customWidth="1"/>
    <col min="4881" max="4881" width="4.42578125" style="5" customWidth="1"/>
    <col min="4882" max="4884" width="5.42578125" style="5" customWidth="1"/>
    <col min="4885" max="4887" width="5.5703125" style="5" customWidth="1"/>
    <col min="4888" max="4888" width="4.42578125" style="5" customWidth="1"/>
    <col min="4889" max="4889" width="6.28515625" style="5" customWidth="1"/>
    <col min="4890" max="4891" width="5.42578125" style="5" customWidth="1"/>
    <col min="4892" max="4894" width="5.5703125" style="5" customWidth="1"/>
    <col min="4895" max="4895" width="4.42578125" style="5" customWidth="1"/>
    <col min="4896" max="4897" width="5.7109375" style="5" customWidth="1"/>
    <col min="4898" max="4898" width="5.42578125" style="5" customWidth="1"/>
    <col min="4899" max="4916" width="5.7109375" style="5" customWidth="1"/>
    <col min="4917" max="4917" width="7" style="5" customWidth="1"/>
    <col min="4918" max="4919" width="12" style="5" bestFit="1" customWidth="1"/>
    <col min="4920" max="4920" width="13.28515625" style="5" bestFit="1" customWidth="1"/>
    <col min="4921" max="4921" width="12.42578125" style="5" bestFit="1" customWidth="1"/>
    <col min="4922" max="4922" width="12.42578125" style="5" customWidth="1"/>
    <col min="4923" max="4923" width="10.42578125" style="5" bestFit="1" customWidth="1"/>
    <col min="4924" max="5120" width="11.42578125" style="5"/>
    <col min="5121" max="5121" width="3.85546875" style="5" customWidth="1"/>
    <col min="5122" max="5122" width="12.140625" style="5" bestFit="1" customWidth="1"/>
    <col min="5123" max="5123" width="19.42578125" style="5" bestFit="1" customWidth="1"/>
    <col min="5124" max="5126" width="5.42578125" style="5" customWidth="1"/>
    <col min="5127" max="5129" width="5.5703125" style="5" customWidth="1"/>
    <col min="5130" max="5130" width="4.42578125" style="5" customWidth="1"/>
    <col min="5131" max="5131" width="6.28515625" style="5" customWidth="1"/>
    <col min="5132" max="5133" width="5.42578125" style="5" customWidth="1"/>
    <col min="5134" max="5136" width="5.5703125" style="5" customWidth="1"/>
    <col min="5137" max="5137" width="4.42578125" style="5" customWidth="1"/>
    <col min="5138" max="5140" width="5.42578125" style="5" customWidth="1"/>
    <col min="5141" max="5143" width="5.5703125" style="5" customWidth="1"/>
    <col min="5144" max="5144" width="4.42578125" style="5" customWidth="1"/>
    <col min="5145" max="5145" width="6.28515625" style="5" customWidth="1"/>
    <col min="5146" max="5147" width="5.42578125" style="5" customWidth="1"/>
    <col min="5148" max="5150" width="5.5703125" style="5" customWidth="1"/>
    <col min="5151" max="5151" width="4.42578125" style="5" customWidth="1"/>
    <col min="5152" max="5153" width="5.7109375" style="5" customWidth="1"/>
    <col min="5154" max="5154" width="5.42578125" style="5" customWidth="1"/>
    <col min="5155" max="5172" width="5.7109375" style="5" customWidth="1"/>
    <col min="5173" max="5173" width="7" style="5" customWidth="1"/>
    <col min="5174" max="5175" width="12" style="5" bestFit="1" customWidth="1"/>
    <col min="5176" max="5176" width="13.28515625" style="5" bestFit="1" customWidth="1"/>
    <col min="5177" max="5177" width="12.42578125" style="5" bestFit="1" customWidth="1"/>
    <col min="5178" max="5178" width="12.42578125" style="5" customWidth="1"/>
    <col min="5179" max="5179" width="10.42578125" style="5" bestFit="1" customWidth="1"/>
    <col min="5180" max="5376" width="11.42578125" style="5"/>
    <col min="5377" max="5377" width="3.85546875" style="5" customWidth="1"/>
    <col min="5378" max="5378" width="12.140625" style="5" bestFit="1" customWidth="1"/>
    <col min="5379" max="5379" width="19.42578125" style="5" bestFit="1" customWidth="1"/>
    <col min="5380" max="5382" width="5.42578125" style="5" customWidth="1"/>
    <col min="5383" max="5385" width="5.5703125" style="5" customWidth="1"/>
    <col min="5386" max="5386" width="4.42578125" style="5" customWidth="1"/>
    <col min="5387" max="5387" width="6.28515625" style="5" customWidth="1"/>
    <col min="5388" max="5389" width="5.42578125" style="5" customWidth="1"/>
    <col min="5390" max="5392" width="5.5703125" style="5" customWidth="1"/>
    <col min="5393" max="5393" width="4.42578125" style="5" customWidth="1"/>
    <col min="5394" max="5396" width="5.42578125" style="5" customWidth="1"/>
    <col min="5397" max="5399" width="5.5703125" style="5" customWidth="1"/>
    <col min="5400" max="5400" width="4.42578125" style="5" customWidth="1"/>
    <col min="5401" max="5401" width="6.28515625" style="5" customWidth="1"/>
    <col min="5402" max="5403" width="5.42578125" style="5" customWidth="1"/>
    <col min="5404" max="5406" width="5.5703125" style="5" customWidth="1"/>
    <col min="5407" max="5407" width="4.42578125" style="5" customWidth="1"/>
    <col min="5408" max="5409" width="5.7109375" style="5" customWidth="1"/>
    <col min="5410" max="5410" width="5.42578125" style="5" customWidth="1"/>
    <col min="5411" max="5428" width="5.7109375" style="5" customWidth="1"/>
    <col min="5429" max="5429" width="7" style="5" customWidth="1"/>
    <col min="5430" max="5431" width="12" style="5" bestFit="1" customWidth="1"/>
    <col min="5432" max="5432" width="13.28515625" style="5" bestFit="1" customWidth="1"/>
    <col min="5433" max="5433" width="12.42578125" style="5" bestFit="1" customWidth="1"/>
    <col min="5434" max="5434" width="12.42578125" style="5" customWidth="1"/>
    <col min="5435" max="5435" width="10.42578125" style="5" bestFit="1" customWidth="1"/>
    <col min="5436" max="5632" width="11.42578125" style="5"/>
    <col min="5633" max="5633" width="3.85546875" style="5" customWidth="1"/>
    <col min="5634" max="5634" width="12.140625" style="5" bestFit="1" customWidth="1"/>
    <col min="5635" max="5635" width="19.42578125" style="5" bestFit="1" customWidth="1"/>
    <col min="5636" max="5638" width="5.42578125" style="5" customWidth="1"/>
    <col min="5639" max="5641" width="5.5703125" style="5" customWidth="1"/>
    <col min="5642" max="5642" width="4.42578125" style="5" customWidth="1"/>
    <col min="5643" max="5643" width="6.28515625" style="5" customWidth="1"/>
    <col min="5644" max="5645" width="5.42578125" style="5" customWidth="1"/>
    <col min="5646" max="5648" width="5.5703125" style="5" customWidth="1"/>
    <col min="5649" max="5649" width="4.42578125" style="5" customWidth="1"/>
    <col min="5650" max="5652" width="5.42578125" style="5" customWidth="1"/>
    <col min="5653" max="5655" width="5.5703125" style="5" customWidth="1"/>
    <col min="5656" max="5656" width="4.42578125" style="5" customWidth="1"/>
    <col min="5657" max="5657" width="6.28515625" style="5" customWidth="1"/>
    <col min="5658" max="5659" width="5.42578125" style="5" customWidth="1"/>
    <col min="5660" max="5662" width="5.5703125" style="5" customWidth="1"/>
    <col min="5663" max="5663" width="4.42578125" style="5" customWidth="1"/>
    <col min="5664" max="5665" width="5.7109375" style="5" customWidth="1"/>
    <col min="5666" max="5666" width="5.42578125" style="5" customWidth="1"/>
    <col min="5667" max="5684" width="5.7109375" style="5" customWidth="1"/>
    <col min="5685" max="5685" width="7" style="5" customWidth="1"/>
    <col min="5686" max="5687" width="12" style="5" bestFit="1" customWidth="1"/>
    <col min="5688" max="5688" width="13.28515625" style="5" bestFit="1" customWidth="1"/>
    <col min="5689" max="5689" width="12.42578125" style="5" bestFit="1" customWidth="1"/>
    <col min="5690" max="5690" width="12.42578125" style="5" customWidth="1"/>
    <col min="5691" max="5691" width="10.42578125" style="5" bestFit="1" customWidth="1"/>
    <col min="5692" max="5888" width="11.42578125" style="5"/>
    <col min="5889" max="5889" width="3.85546875" style="5" customWidth="1"/>
    <col min="5890" max="5890" width="12.140625" style="5" bestFit="1" customWidth="1"/>
    <col min="5891" max="5891" width="19.42578125" style="5" bestFit="1" customWidth="1"/>
    <col min="5892" max="5894" width="5.42578125" style="5" customWidth="1"/>
    <col min="5895" max="5897" width="5.5703125" style="5" customWidth="1"/>
    <col min="5898" max="5898" width="4.42578125" style="5" customWidth="1"/>
    <col min="5899" max="5899" width="6.28515625" style="5" customWidth="1"/>
    <col min="5900" max="5901" width="5.42578125" style="5" customWidth="1"/>
    <col min="5902" max="5904" width="5.5703125" style="5" customWidth="1"/>
    <col min="5905" max="5905" width="4.42578125" style="5" customWidth="1"/>
    <col min="5906" max="5908" width="5.42578125" style="5" customWidth="1"/>
    <col min="5909" max="5911" width="5.5703125" style="5" customWidth="1"/>
    <col min="5912" max="5912" width="4.42578125" style="5" customWidth="1"/>
    <col min="5913" max="5913" width="6.28515625" style="5" customWidth="1"/>
    <col min="5914" max="5915" width="5.42578125" style="5" customWidth="1"/>
    <col min="5916" max="5918" width="5.5703125" style="5" customWidth="1"/>
    <col min="5919" max="5919" width="4.42578125" style="5" customWidth="1"/>
    <col min="5920" max="5921" width="5.7109375" style="5" customWidth="1"/>
    <col min="5922" max="5922" width="5.42578125" style="5" customWidth="1"/>
    <col min="5923" max="5940" width="5.7109375" style="5" customWidth="1"/>
    <col min="5941" max="5941" width="7" style="5" customWidth="1"/>
    <col min="5942" max="5943" width="12" style="5" bestFit="1" customWidth="1"/>
    <col min="5944" max="5944" width="13.28515625" style="5" bestFit="1" customWidth="1"/>
    <col min="5945" max="5945" width="12.42578125" style="5" bestFit="1" customWidth="1"/>
    <col min="5946" max="5946" width="12.42578125" style="5" customWidth="1"/>
    <col min="5947" max="5947" width="10.42578125" style="5" bestFit="1" customWidth="1"/>
    <col min="5948" max="6144" width="11.42578125" style="5"/>
    <col min="6145" max="6145" width="3.85546875" style="5" customWidth="1"/>
    <col min="6146" max="6146" width="12.140625" style="5" bestFit="1" customWidth="1"/>
    <col min="6147" max="6147" width="19.42578125" style="5" bestFit="1" customWidth="1"/>
    <col min="6148" max="6150" width="5.42578125" style="5" customWidth="1"/>
    <col min="6151" max="6153" width="5.5703125" style="5" customWidth="1"/>
    <col min="6154" max="6154" width="4.42578125" style="5" customWidth="1"/>
    <col min="6155" max="6155" width="6.28515625" style="5" customWidth="1"/>
    <col min="6156" max="6157" width="5.42578125" style="5" customWidth="1"/>
    <col min="6158" max="6160" width="5.5703125" style="5" customWidth="1"/>
    <col min="6161" max="6161" width="4.42578125" style="5" customWidth="1"/>
    <col min="6162" max="6164" width="5.42578125" style="5" customWidth="1"/>
    <col min="6165" max="6167" width="5.5703125" style="5" customWidth="1"/>
    <col min="6168" max="6168" width="4.42578125" style="5" customWidth="1"/>
    <col min="6169" max="6169" width="6.28515625" style="5" customWidth="1"/>
    <col min="6170" max="6171" width="5.42578125" style="5" customWidth="1"/>
    <col min="6172" max="6174" width="5.5703125" style="5" customWidth="1"/>
    <col min="6175" max="6175" width="4.42578125" style="5" customWidth="1"/>
    <col min="6176" max="6177" width="5.7109375" style="5" customWidth="1"/>
    <col min="6178" max="6178" width="5.42578125" style="5" customWidth="1"/>
    <col min="6179" max="6196" width="5.7109375" style="5" customWidth="1"/>
    <col min="6197" max="6197" width="7" style="5" customWidth="1"/>
    <col min="6198" max="6199" width="12" style="5" bestFit="1" customWidth="1"/>
    <col min="6200" max="6200" width="13.28515625" style="5" bestFit="1" customWidth="1"/>
    <col min="6201" max="6201" width="12.42578125" style="5" bestFit="1" customWidth="1"/>
    <col min="6202" max="6202" width="12.42578125" style="5" customWidth="1"/>
    <col min="6203" max="6203" width="10.42578125" style="5" bestFit="1" customWidth="1"/>
    <col min="6204" max="6400" width="11.42578125" style="5"/>
    <col min="6401" max="6401" width="3.85546875" style="5" customWidth="1"/>
    <col min="6402" max="6402" width="12.140625" style="5" bestFit="1" customWidth="1"/>
    <col min="6403" max="6403" width="19.42578125" style="5" bestFit="1" customWidth="1"/>
    <col min="6404" max="6406" width="5.42578125" style="5" customWidth="1"/>
    <col min="6407" max="6409" width="5.5703125" style="5" customWidth="1"/>
    <col min="6410" max="6410" width="4.42578125" style="5" customWidth="1"/>
    <col min="6411" max="6411" width="6.28515625" style="5" customWidth="1"/>
    <col min="6412" max="6413" width="5.42578125" style="5" customWidth="1"/>
    <col min="6414" max="6416" width="5.5703125" style="5" customWidth="1"/>
    <col min="6417" max="6417" width="4.42578125" style="5" customWidth="1"/>
    <col min="6418" max="6420" width="5.42578125" style="5" customWidth="1"/>
    <col min="6421" max="6423" width="5.5703125" style="5" customWidth="1"/>
    <col min="6424" max="6424" width="4.42578125" style="5" customWidth="1"/>
    <col min="6425" max="6425" width="6.28515625" style="5" customWidth="1"/>
    <col min="6426" max="6427" width="5.42578125" style="5" customWidth="1"/>
    <col min="6428" max="6430" width="5.5703125" style="5" customWidth="1"/>
    <col min="6431" max="6431" width="4.42578125" style="5" customWidth="1"/>
    <col min="6432" max="6433" width="5.7109375" style="5" customWidth="1"/>
    <col min="6434" max="6434" width="5.42578125" style="5" customWidth="1"/>
    <col min="6435" max="6452" width="5.7109375" style="5" customWidth="1"/>
    <col min="6453" max="6453" width="7" style="5" customWidth="1"/>
    <col min="6454" max="6455" width="12" style="5" bestFit="1" customWidth="1"/>
    <col min="6456" max="6456" width="13.28515625" style="5" bestFit="1" customWidth="1"/>
    <col min="6457" max="6457" width="12.42578125" style="5" bestFit="1" customWidth="1"/>
    <col min="6458" max="6458" width="12.42578125" style="5" customWidth="1"/>
    <col min="6459" max="6459" width="10.42578125" style="5" bestFit="1" customWidth="1"/>
    <col min="6460" max="6656" width="11.42578125" style="5"/>
    <col min="6657" max="6657" width="3.85546875" style="5" customWidth="1"/>
    <col min="6658" max="6658" width="12.140625" style="5" bestFit="1" customWidth="1"/>
    <col min="6659" max="6659" width="19.42578125" style="5" bestFit="1" customWidth="1"/>
    <col min="6660" max="6662" width="5.42578125" style="5" customWidth="1"/>
    <col min="6663" max="6665" width="5.5703125" style="5" customWidth="1"/>
    <col min="6666" max="6666" width="4.42578125" style="5" customWidth="1"/>
    <col min="6667" max="6667" width="6.28515625" style="5" customWidth="1"/>
    <col min="6668" max="6669" width="5.42578125" style="5" customWidth="1"/>
    <col min="6670" max="6672" width="5.5703125" style="5" customWidth="1"/>
    <col min="6673" max="6673" width="4.42578125" style="5" customWidth="1"/>
    <col min="6674" max="6676" width="5.42578125" style="5" customWidth="1"/>
    <col min="6677" max="6679" width="5.5703125" style="5" customWidth="1"/>
    <col min="6680" max="6680" width="4.42578125" style="5" customWidth="1"/>
    <col min="6681" max="6681" width="6.28515625" style="5" customWidth="1"/>
    <col min="6682" max="6683" width="5.42578125" style="5" customWidth="1"/>
    <col min="6684" max="6686" width="5.5703125" style="5" customWidth="1"/>
    <col min="6687" max="6687" width="4.42578125" style="5" customWidth="1"/>
    <col min="6688" max="6689" width="5.7109375" style="5" customWidth="1"/>
    <col min="6690" max="6690" width="5.42578125" style="5" customWidth="1"/>
    <col min="6691" max="6708" width="5.7109375" style="5" customWidth="1"/>
    <col min="6709" max="6709" width="7" style="5" customWidth="1"/>
    <col min="6710" max="6711" width="12" style="5" bestFit="1" customWidth="1"/>
    <col min="6712" max="6712" width="13.28515625" style="5" bestFit="1" customWidth="1"/>
    <col min="6713" max="6713" width="12.42578125" style="5" bestFit="1" customWidth="1"/>
    <col min="6714" max="6714" width="12.42578125" style="5" customWidth="1"/>
    <col min="6715" max="6715" width="10.42578125" style="5" bestFit="1" customWidth="1"/>
    <col min="6716" max="6912" width="11.42578125" style="5"/>
    <col min="6913" max="6913" width="3.85546875" style="5" customWidth="1"/>
    <col min="6914" max="6914" width="12.140625" style="5" bestFit="1" customWidth="1"/>
    <col min="6915" max="6915" width="19.42578125" style="5" bestFit="1" customWidth="1"/>
    <col min="6916" max="6918" width="5.42578125" style="5" customWidth="1"/>
    <col min="6919" max="6921" width="5.5703125" style="5" customWidth="1"/>
    <col min="6922" max="6922" width="4.42578125" style="5" customWidth="1"/>
    <col min="6923" max="6923" width="6.28515625" style="5" customWidth="1"/>
    <col min="6924" max="6925" width="5.42578125" style="5" customWidth="1"/>
    <col min="6926" max="6928" width="5.5703125" style="5" customWidth="1"/>
    <col min="6929" max="6929" width="4.42578125" style="5" customWidth="1"/>
    <col min="6930" max="6932" width="5.42578125" style="5" customWidth="1"/>
    <col min="6933" max="6935" width="5.5703125" style="5" customWidth="1"/>
    <col min="6936" max="6936" width="4.42578125" style="5" customWidth="1"/>
    <col min="6937" max="6937" width="6.28515625" style="5" customWidth="1"/>
    <col min="6938" max="6939" width="5.42578125" style="5" customWidth="1"/>
    <col min="6940" max="6942" width="5.5703125" style="5" customWidth="1"/>
    <col min="6943" max="6943" width="4.42578125" style="5" customWidth="1"/>
    <col min="6944" max="6945" width="5.7109375" style="5" customWidth="1"/>
    <col min="6946" max="6946" width="5.42578125" style="5" customWidth="1"/>
    <col min="6947" max="6964" width="5.7109375" style="5" customWidth="1"/>
    <col min="6965" max="6965" width="7" style="5" customWidth="1"/>
    <col min="6966" max="6967" width="12" style="5" bestFit="1" customWidth="1"/>
    <col min="6968" max="6968" width="13.28515625" style="5" bestFit="1" customWidth="1"/>
    <col min="6969" max="6969" width="12.42578125" style="5" bestFit="1" customWidth="1"/>
    <col min="6970" max="6970" width="12.42578125" style="5" customWidth="1"/>
    <col min="6971" max="6971" width="10.42578125" style="5" bestFit="1" customWidth="1"/>
    <col min="6972" max="7168" width="11.42578125" style="5"/>
    <col min="7169" max="7169" width="3.85546875" style="5" customWidth="1"/>
    <col min="7170" max="7170" width="12.140625" style="5" bestFit="1" customWidth="1"/>
    <col min="7171" max="7171" width="19.42578125" style="5" bestFit="1" customWidth="1"/>
    <col min="7172" max="7174" width="5.42578125" style="5" customWidth="1"/>
    <col min="7175" max="7177" width="5.5703125" style="5" customWidth="1"/>
    <col min="7178" max="7178" width="4.42578125" style="5" customWidth="1"/>
    <col min="7179" max="7179" width="6.28515625" style="5" customWidth="1"/>
    <col min="7180" max="7181" width="5.42578125" style="5" customWidth="1"/>
    <col min="7182" max="7184" width="5.5703125" style="5" customWidth="1"/>
    <col min="7185" max="7185" width="4.42578125" style="5" customWidth="1"/>
    <col min="7186" max="7188" width="5.42578125" style="5" customWidth="1"/>
    <col min="7189" max="7191" width="5.5703125" style="5" customWidth="1"/>
    <col min="7192" max="7192" width="4.42578125" style="5" customWidth="1"/>
    <col min="7193" max="7193" width="6.28515625" style="5" customWidth="1"/>
    <col min="7194" max="7195" width="5.42578125" style="5" customWidth="1"/>
    <col min="7196" max="7198" width="5.5703125" style="5" customWidth="1"/>
    <col min="7199" max="7199" width="4.42578125" style="5" customWidth="1"/>
    <col min="7200" max="7201" width="5.7109375" style="5" customWidth="1"/>
    <col min="7202" max="7202" width="5.42578125" style="5" customWidth="1"/>
    <col min="7203" max="7220" width="5.7109375" style="5" customWidth="1"/>
    <col min="7221" max="7221" width="7" style="5" customWidth="1"/>
    <col min="7222" max="7223" width="12" style="5" bestFit="1" customWidth="1"/>
    <col min="7224" max="7224" width="13.28515625" style="5" bestFit="1" customWidth="1"/>
    <col min="7225" max="7225" width="12.42578125" style="5" bestFit="1" customWidth="1"/>
    <col min="7226" max="7226" width="12.42578125" style="5" customWidth="1"/>
    <col min="7227" max="7227" width="10.42578125" style="5" bestFit="1" customWidth="1"/>
    <col min="7228" max="7424" width="11.42578125" style="5"/>
    <col min="7425" max="7425" width="3.85546875" style="5" customWidth="1"/>
    <col min="7426" max="7426" width="12.140625" style="5" bestFit="1" customWidth="1"/>
    <col min="7427" max="7427" width="19.42578125" style="5" bestFit="1" customWidth="1"/>
    <col min="7428" max="7430" width="5.42578125" style="5" customWidth="1"/>
    <col min="7431" max="7433" width="5.5703125" style="5" customWidth="1"/>
    <col min="7434" max="7434" width="4.42578125" style="5" customWidth="1"/>
    <col min="7435" max="7435" width="6.28515625" style="5" customWidth="1"/>
    <col min="7436" max="7437" width="5.42578125" style="5" customWidth="1"/>
    <col min="7438" max="7440" width="5.5703125" style="5" customWidth="1"/>
    <col min="7441" max="7441" width="4.42578125" style="5" customWidth="1"/>
    <col min="7442" max="7444" width="5.42578125" style="5" customWidth="1"/>
    <col min="7445" max="7447" width="5.5703125" style="5" customWidth="1"/>
    <col min="7448" max="7448" width="4.42578125" style="5" customWidth="1"/>
    <col min="7449" max="7449" width="6.28515625" style="5" customWidth="1"/>
    <col min="7450" max="7451" width="5.42578125" style="5" customWidth="1"/>
    <col min="7452" max="7454" width="5.5703125" style="5" customWidth="1"/>
    <col min="7455" max="7455" width="4.42578125" style="5" customWidth="1"/>
    <col min="7456" max="7457" width="5.7109375" style="5" customWidth="1"/>
    <col min="7458" max="7458" width="5.42578125" style="5" customWidth="1"/>
    <col min="7459" max="7476" width="5.7109375" style="5" customWidth="1"/>
    <col min="7477" max="7477" width="7" style="5" customWidth="1"/>
    <col min="7478" max="7479" width="12" style="5" bestFit="1" customWidth="1"/>
    <col min="7480" max="7480" width="13.28515625" style="5" bestFit="1" customWidth="1"/>
    <col min="7481" max="7481" width="12.42578125" style="5" bestFit="1" customWidth="1"/>
    <col min="7482" max="7482" width="12.42578125" style="5" customWidth="1"/>
    <col min="7483" max="7483" width="10.42578125" style="5" bestFit="1" customWidth="1"/>
    <col min="7484" max="7680" width="11.42578125" style="5"/>
    <col min="7681" max="7681" width="3.85546875" style="5" customWidth="1"/>
    <col min="7682" max="7682" width="12.140625" style="5" bestFit="1" customWidth="1"/>
    <col min="7683" max="7683" width="19.42578125" style="5" bestFit="1" customWidth="1"/>
    <col min="7684" max="7686" width="5.42578125" style="5" customWidth="1"/>
    <col min="7687" max="7689" width="5.5703125" style="5" customWidth="1"/>
    <col min="7690" max="7690" width="4.42578125" style="5" customWidth="1"/>
    <col min="7691" max="7691" width="6.28515625" style="5" customWidth="1"/>
    <col min="7692" max="7693" width="5.42578125" style="5" customWidth="1"/>
    <col min="7694" max="7696" width="5.5703125" style="5" customWidth="1"/>
    <col min="7697" max="7697" width="4.42578125" style="5" customWidth="1"/>
    <col min="7698" max="7700" width="5.42578125" style="5" customWidth="1"/>
    <col min="7701" max="7703" width="5.5703125" style="5" customWidth="1"/>
    <col min="7704" max="7704" width="4.42578125" style="5" customWidth="1"/>
    <col min="7705" max="7705" width="6.28515625" style="5" customWidth="1"/>
    <col min="7706" max="7707" width="5.42578125" style="5" customWidth="1"/>
    <col min="7708" max="7710" width="5.5703125" style="5" customWidth="1"/>
    <col min="7711" max="7711" width="4.42578125" style="5" customWidth="1"/>
    <col min="7712" max="7713" width="5.7109375" style="5" customWidth="1"/>
    <col min="7714" max="7714" width="5.42578125" style="5" customWidth="1"/>
    <col min="7715" max="7732" width="5.7109375" style="5" customWidth="1"/>
    <col min="7733" max="7733" width="7" style="5" customWidth="1"/>
    <col min="7734" max="7735" width="12" style="5" bestFit="1" customWidth="1"/>
    <col min="7736" max="7736" width="13.28515625" style="5" bestFit="1" customWidth="1"/>
    <col min="7737" max="7737" width="12.42578125" style="5" bestFit="1" customWidth="1"/>
    <col min="7738" max="7738" width="12.42578125" style="5" customWidth="1"/>
    <col min="7739" max="7739" width="10.42578125" style="5" bestFit="1" customWidth="1"/>
    <col min="7740" max="7936" width="11.42578125" style="5"/>
    <col min="7937" max="7937" width="3.85546875" style="5" customWidth="1"/>
    <col min="7938" max="7938" width="12.140625" style="5" bestFit="1" customWidth="1"/>
    <col min="7939" max="7939" width="19.42578125" style="5" bestFit="1" customWidth="1"/>
    <col min="7940" max="7942" width="5.42578125" style="5" customWidth="1"/>
    <col min="7943" max="7945" width="5.5703125" style="5" customWidth="1"/>
    <col min="7946" max="7946" width="4.42578125" style="5" customWidth="1"/>
    <col min="7947" max="7947" width="6.28515625" style="5" customWidth="1"/>
    <col min="7948" max="7949" width="5.42578125" style="5" customWidth="1"/>
    <col min="7950" max="7952" width="5.5703125" style="5" customWidth="1"/>
    <col min="7953" max="7953" width="4.42578125" style="5" customWidth="1"/>
    <col min="7954" max="7956" width="5.42578125" style="5" customWidth="1"/>
    <col min="7957" max="7959" width="5.5703125" style="5" customWidth="1"/>
    <col min="7960" max="7960" width="4.42578125" style="5" customWidth="1"/>
    <col min="7961" max="7961" width="6.28515625" style="5" customWidth="1"/>
    <col min="7962" max="7963" width="5.42578125" style="5" customWidth="1"/>
    <col min="7964" max="7966" width="5.5703125" style="5" customWidth="1"/>
    <col min="7967" max="7967" width="4.42578125" style="5" customWidth="1"/>
    <col min="7968" max="7969" width="5.7109375" style="5" customWidth="1"/>
    <col min="7970" max="7970" width="5.42578125" style="5" customWidth="1"/>
    <col min="7971" max="7988" width="5.7109375" style="5" customWidth="1"/>
    <col min="7989" max="7989" width="7" style="5" customWidth="1"/>
    <col min="7990" max="7991" width="12" style="5" bestFit="1" customWidth="1"/>
    <col min="7992" max="7992" width="13.28515625" style="5" bestFit="1" customWidth="1"/>
    <col min="7993" max="7993" width="12.42578125" style="5" bestFit="1" customWidth="1"/>
    <col min="7994" max="7994" width="12.42578125" style="5" customWidth="1"/>
    <col min="7995" max="7995" width="10.42578125" style="5" bestFit="1" customWidth="1"/>
    <col min="7996" max="8192" width="11.42578125" style="5"/>
    <col min="8193" max="8193" width="3.85546875" style="5" customWidth="1"/>
    <col min="8194" max="8194" width="12.140625" style="5" bestFit="1" customWidth="1"/>
    <col min="8195" max="8195" width="19.42578125" style="5" bestFit="1" customWidth="1"/>
    <col min="8196" max="8198" width="5.42578125" style="5" customWidth="1"/>
    <col min="8199" max="8201" width="5.5703125" style="5" customWidth="1"/>
    <col min="8202" max="8202" width="4.42578125" style="5" customWidth="1"/>
    <col min="8203" max="8203" width="6.28515625" style="5" customWidth="1"/>
    <col min="8204" max="8205" width="5.42578125" style="5" customWidth="1"/>
    <col min="8206" max="8208" width="5.5703125" style="5" customWidth="1"/>
    <col min="8209" max="8209" width="4.42578125" style="5" customWidth="1"/>
    <col min="8210" max="8212" width="5.42578125" style="5" customWidth="1"/>
    <col min="8213" max="8215" width="5.5703125" style="5" customWidth="1"/>
    <col min="8216" max="8216" width="4.42578125" style="5" customWidth="1"/>
    <col min="8217" max="8217" width="6.28515625" style="5" customWidth="1"/>
    <col min="8218" max="8219" width="5.42578125" style="5" customWidth="1"/>
    <col min="8220" max="8222" width="5.5703125" style="5" customWidth="1"/>
    <col min="8223" max="8223" width="4.42578125" style="5" customWidth="1"/>
    <col min="8224" max="8225" width="5.7109375" style="5" customWidth="1"/>
    <col min="8226" max="8226" width="5.42578125" style="5" customWidth="1"/>
    <col min="8227" max="8244" width="5.7109375" style="5" customWidth="1"/>
    <col min="8245" max="8245" width="7" style="5" customWidth="1"/>
    <col min="8246" max="8247" width="12" style="5" bestFit="1" customWidth="1"/>
    <col min="8248" max="8248" width="13.28515625" style="5" bestFit="1" customWidth="1"/>
    <col min="8249" max="8249" width="12.42578125" style="5" bestFit="1" customWidth="1"/>
    <col min="8250" max="8250" width="12.42578125" style="5" customWidth="1"/>
    <col min="8251" max="8251" width="10.42578125" style="5" bestFit="1" customWidth="1"/>
    <col min="8252" max="8448" width="11.42578125" style="5"/>
    <col min="8449" max="8449" width="3.85546875" style="5" customWidth="1"/>
    <col min="8450" max="8450" width="12.140625" style="5" bestFit="1" customWidth="1"/>
    <col min="8451" max="8451" width="19.42578125" style="5" bestFit="1" customWidth="1"/>
    <col min="8452" max="8454" width="5.42578125" style="5" customWidth="1"/>
    <col min="8455" max="8457" width="5.5703125" style="5" customWidth="1"/>
    <col min="8458" max="8458" width="4.42578125" style="5" customWidth="1"/>
    <col min="8459" max="8459" width="6.28515625" style="5" customWidth="1"/>
    <col min="8460" max="8461" width="5.42578125" style="5" customWidth="1"/>
    <col min="8462" max="8464" width="5.5703125" style="5" customWidth="1"/>
    <col min="8465" max="8465" width="4.42578125" style="5" customWidth="1"/>
    <col min="8466" max="8468" width="5.42578125" style="5" customWidth="1"/>
    <col min="8469" max="8471" width="5.5703125" style="5" customWidth="1"/>
    <col min="8472" max="8472" width="4.42578125" style="5" customWidth="1"/>
    <col min="8473" max="8473" width="6.28515625" style="5" customWidth="1"/>
    <col min="8474" max="8475" width="5.42578125" style="5" customWidth="1"/>
    <col min="8476" max="8478" width="5.5703125" style="5" customWidth="1"/>
    <col min="8479" max="8479" width="4.42578125" style="5" customWidth="1"/>
    <col min="8480" max="8481" width="5.7109375" style="5" customWidth="1"/>
    <col min="8482" max="8482" width="5.42578125" style="5" customWidth="1"/>
    <col min="8483" max="8500" width="5.7109375" style="5" customWidth="1"/>
    <col min="8501" max="8501" width="7" style="5" customWidth="1"/>
    <col min="8502" max="8503" width="12" style="5" bestFit="1" customWidth="1"/>
    <col min="8504" max="8504" width="13.28515625" style="5" bestFit="1" customWidth="1"/>
    <col min="8505" max="8505" width="12.42578125" style="5" bestFit="1" customWidth="1"/>
    <col min="8506" max="8506" width="12.42578125" style="5" customWidth="1"/>
    <col min="8507" max="8507" width="10.42578125" style="5" bestFit="1" customWidth="1"/>
    <col min="8508" max="8704" width="11.42578125" style="5"/>
    <col min="8705" max="8705" width="3.85546875" style="5" customWidth="1"/>
    <col min="8706" max="8706" width="12.140625" style="5" bestFit="1" customWidth="1"/>
    <col min="8707" max="8707" width="19.42578125" style="5" bestFit="1" customWidth="1"/>
    <col min="8708" max="8710" width="5.42578125" style="5" customWidth="1"/>
    <col min="8711" max="8713" width="5.5703125" style="5" customWidth="1"/>
    <col min="8714" max="8714" width="4.42578125" style="5" customWidth="1"/>
    <col min="8715" max="8715" width="6.28515625" style="5" customWidth="1"/>
    <col min="8716" max="8717" width="5.42578125" style="5" customWidth="1"/>
    <col min="8718" max="8720" width="5.5703125" style="5" customWidth="1"/>
    <col min="8721" max="8721" width="4.42578125" style="5" customWidth="1"/>
    <col min="8722" max="8724" width="5.42578125" style="5" customWidth="1"/>
    <col min="8725" max="8727" width="5.5703125" style="5" customWidth="1"/>
    <col min="8728" max="8728" width="4.42578125" style="5" customWidth="1"/>
    <col min="8729" max="8729" width="6.28515625" style="5" customWidth="1"/>
    <col min="8730" max="8731" width="5.42578125" style="5" customWidth="1"/>
    <col min="8732" max="8734" width="5.5703125" style="5" customWidth="1"/>
    <col min="8735" max="8735" width="4.42578125" style="5" customWidth="1"/>
    <col min="8736" max="8737" width="5.7109375" style="5" customWidth="1"/>
    <col min="8738" max="8738" width="5.42578125" style="5" customWidth="1"/>
    <col min="8739" max="8756" width="5.7109375" style="5" customWidth="1"/>
    <col min="8757" max="8757" width="7" style="5" customWidth="1"/>
    <col min="8758" max="8759" width="12" style="5" bestFit="1" customWidth="1"/>
    <col min="8760" max="8760" width="13.28515625" style="5" bestFit="1" customWidth="1"/>
    <col min="8761" max="8761" width="12.42578125" style="5" bestFit="1" customWidth="1"/>
    <col min="8762" max="8762" width="12.42578125" style="5" customWidth="1"/>
    <col min="8763" max="8763" width="10.42578125" style="5" bestFit="1" customWidth="1"/>
    <col min="8764" max="8960" width="11.42578125" style="5"/>
    <col min="8961" max="8961" width="3.85546875" style="5" customWidth="1"/>
    <col min="8962" max="8962" width="12.140625" style="5" bestFit="1" customWidth="1"/>
    <col min="8963" max="8963" width="19.42578125" style="5" bestFit="1" customWidth="1"/>
    <col min="8964" max="8966" width="5.42578125" style="5" customWidth="1"/>
    <col min="8967" max="8969" width="5.5703125" style="5" customWidth="1"/>
    <col min="8970" max="8970" width="4.42578125" style="5" customWidth="1"/>
    <col min="8971" max="8971" width="6.28515625" style="5" customWidth="1"/>
    <col min="8972" max="8973" width="5.42578125" style="5" customWidth="1"/>
    <col min="8974" max="8976" width="5.5703125" style="5" customWidth="1"/>
    <col min="8977" max="8977" width="4.42578125" style="5" customWidth="1"/>
    <col min="8978" max="8980" width="5.42578125" style="5" customWidth="1"/>
    <col min="8981" max="8983" width="5.5703125" style="5" customWidth="1"/>
    <col min="8984" max="8984" width="4.42578125" style="5" customWidth="1"/>
    <col min="8985" max="8985" width="6.28515625" style="5" customWidth="1"/>
    <col min="8986" max="8987" width="5.42578125" style="5" customWidth="1"/>
    <col min="8988" max="8990" width="5.5703125" style="5" customWidth="1"/>
    <col min="8991" max="8991" width="4.42578125" style="5" customWidth="1"/>
    <col min="8992" max="8993" width="5.7109375" style="5" customWidth="1"/>
    <col min="8994" max="8994" width="5.42578125" style="5" customWidth="1"/>
    <col min="8995" max="9012" width="5.7109375" style="5" customWidth="1"/>
    <col min="9013" max="9013" width="7" style="5" customWidth="1"/>
    <col min="9014" max="9015" width="12" style="5" bestFit="1" customWidth="1"/>
    <col min="9016" max="9016" width="13.28515625" style="5" bestFit="1" customWidth="1"/>
    <col min="9017" max="9017" width="12.42578125" style="5" bestFit="1" customWidth="1"/>
    <col min="9018" max="9018" width="12.42578125" style="5" customWidth="1"/>
    <col min="9019" max="9019" width="10.42578125" style="5" bestFit="1" customWidth="1"/>
    <col min="9020" max="9216" width="11.42578125" style="5"/>
    <col min="9217" max="9217" width="3.85546875" style="5" customWidth="1"/>
    <col min="9218" max="9218" width="12.140625" style="5" bestFit="1" customWidth="1"/>
    <col min="9219" max="9219" width="19.42578125" style="5" bestFit="1" customWidth="1"/>
    <col min="9220" max="9222" width="5.42578125" style="5" customWidth="1"/>
    <col min="9223" max="9225" width="5.5703125" style="5" customWidth="1"/>
    <col min="9226" max="9226" width="4.42578125" style="5" customWidth="1"/>
    <col min="9227" max="9227" width="6.28515625" style="5" customWidth="1"/>
    <col min="9228" max="9229" width="5.42578125" style="5" customWidth="1"/>
    <col min="9230" max="9232" width="5.5703125" style="5" customWidth="1"/>
    <col min="9233" max="9233" width="4.42578125" style="5" customWidth="1"/>
    <col min="9234" max="9236" width="5.42578125" style="5" customWidth="1"/>
    <col min="9237" max="9239" width="5.5703125" style="5" customWidth="1"/>
    <col min="9240" max="9240" width="4.42578125" style="5" customWidth="1"/>
    <col min="9241" max="9241" width="6.28515625" style="5" customWidth="1"/>
    <col min="9242" max="9243" width="5.42578125" style="5" customWidth="1"/>
    <col min="9244" max="9246" width="5.5703125" style="5" customWidth="1"/>
    <col min="9247" max="9247" width="4.42578125" style="5" customWidth="1"/>
    <col min="9248" max="9249" width="5.7109375" style="5" customWidth="1"/>
    <col min="9250" max="9250" width="5.42578125" style="5" customWidth="1"/>
    <col min="9251" max="9268" width="5.7109375" style="5" customWidth="1"/>
    <col min="9269" max="9269" width="7" style="5" customWidth="1"/>
    <col min="9270" max="9271" width="12" style="5" bestFit="1" customWidth="1"/>
    <col min="9272" max="9272" width="13.28515625" style="5" bestFit="1" customWidth="1"/>
    <col min="9273" max="9273" width="12.42578125" style="5" bestFit="1" customWidth="1"/>
    <col min="9274" max="9274" width="12.42578125" style="5" customWidth="1"/>
    <col min="9275" max="9275" width="10.42578125" style="5" bestFit="1" customWidth="1"/>
    <col min="9276" max="9472" width="11.42578125" style="5"/>
    <col min="9473" max="9473" width="3.85546875" style="5" customWidth="1"/>
    <col min="9474" max="9474" width="12.140625" style="5" bestFit="1" customWidth="1"/>
    <col min="9475" max="9475" width="19.42578125" style="5" bestFit="1" customWidth="1"/>
    <col min="9476" max="9478" width="5.42578125" style="5" customWidth="1"/>
    <col min="9479" max="9481" width="5.5703125" style="5" customWidth="1"/>
    <col min="9482" max="9482" width="4.42578125" style="5" customWidth="1"/>
    <col min="9483" max="9483" width="6.28515625" style="5" customWidth="1"/>
    <col min="9484" max="9485" width="5.42578125" style="5" customWidth="1"/>
    <col min="9486" max="9488" width="5.5703125" style="5" customWidth="1"/>
    <col min="9489" max="9489" width="4.42578125" style="5" customWidth="1"/>
    <col min="9490" max="9492" width="5.42578125" style="5" customWidth="1"/>
    <col min="9493" max="9495" width="5.5703125" style="5" customWidth="1"/>
    <col min="9496" max="9496" width="4.42578125" style="5" customWidth="1"/>
    <col min="9497" max="9497" width="6.28515625" style="5" customWidth="1"/>
    <col min="9498" max="9499" width="5.42578125" style="5" customWidth="1"/>
    <col min="9500" max="9502" width="5.5703125" style="5" customWidth="1"/>
    <col min="9503" max="9503" width="4.42578125" style="5" customWidth="1"/>
    <col min="9504" max="9505" width="5.7109375" style="5" customWidth="1"/>
    <col min="9506" max="9506" width="5.42578125" style="5" customWidth="1"/>
    <col min="9507" max="9524" width="5.7109375" style="5" customWidth="1"/>
    <col min="9525" max="9525" width="7" style="5" customWidth="1"/>
    <col min="9526" max="9527" width="12" style="5" bestFit="1" customWidth="1"/>
    <col min="9528" max="9528" width="13.28515625" style="5" bestFit="1" customWidth="1"/>
    <col min="9529" max="9529" width="12.42578125" style="5" bestFit="1" customWidth="1"/>
    <col min="9530" max="9530" width="12.42578125" style="5" customWidth="1"/>
    <col min="9531" max="9531" width="10.42578125" style="5" bestFit="1" customWidth="1"/>
    <col min="9532" max="9728" width="11.42578125" style="5"/>
    <col min="9729" max="9729" width="3.85546875" style="5" customWidth="1"/>
    <col min="9730" max="9730" width="12.140625" style="5" bestFit="1" customWidth="1"/>
    <col min="9731" max="9731" width="19.42578125" style="5" bestFit="1" customWidth="1"/>
    <col min="9732" max="9734" width="5.42578125" style="5" customWidth="1"/>
    <col min="9735" max="9737" width="5.5703125" style="5" customWidth="1"/>
    <col min="9738" max="9738" width="4.42578125" style="5" customWidth="1"/>
    <col min="9739" max="9739" width="6.28515625" style="5" customWidth="1"/>
    <col min="9740" max="9741" width="5.42578125" style="5" customWidth="1"/>
    <col min="9742" max="9744" width="5.5703125" style="5" customWidth="1"/>
    <col min="9745" max="9745" width="4.42578125" style="5" customWidth="1"/>
    <col min="9746" max="9748" width="5.42578125" style="5" customWidth="1"/>
    <col min="9749" max="9751" width="5.5703125" style="5" customWidth="1"/>
    <col min="9752" max="9752" width="4.42578125" style="5" customWidth="1"/>
    <col min="9753" max="9753" width="6.28515625" style="5" customWidth="1"/>
    <col min="9754" max="9755" width="5.42578125" style="5" customWidth="1"/>
    <col min="9756" max="9758" width="5.5703125" style="5" customWidth="1"/>
    <col min="9759" max="9759" width="4.42578125" style="5" customWidth="1"/>
    <col min="9760" max="9761" width="5.7109375" style="5" customWidth="1"/>
    <col min="9762" max="9762" width="5.42578125" style="5" customWidth="1"/>
    <col min="9763" max="9780" width="5.7109375" style="5" customWidth="1"/>
    <col min="9781" max="9781" width="7" style="5" customWidth="1"/>
    <col min="9782" max="9783" width="12" style="5" bestFit="1" customWidth="1"/>
    <col min="9784" max="9784" width="13.28515625" style="5" bestFit="1" customWidth="1"/>
    <col min="9785" max="9785" width="12.42578125" style="5" bestFit="1" customWidth="1"/>
    <col min="9786" max="9786" width="12.42578125" style="5" customWidth="1"/>
    <col min="9787" max="9787" width="10.42578125" style="5" bestFit="1" customWidth="1"/>
    <col min="9788" max="9984" width="11.42578125" style="5"/>
    <col min="9985" max="9985" width="3.85546875" style="5" customWidth="1"/>
    <col min="9986" max="9986" width="12.140625" style="5" bestFit="1" customWidth="1"/>
    <col min="9987" max="9987" width="19.42578125" style="5" bestFit="1" customWidth="1"/>
    <col min="9988" max="9990" width="5.42578125" style="5" customWidth="1"/>
    <col min="9991" max="9993" width="5.5703125" style="5" customWidth="1"/>
    <col min="9994" max="9994" width="4.42578125" style="5" customWidth="1"/>
    <col min="9995" max="9995" width="6.28515625" style="5" customWidth="1"/>
    <col min="9996" max="9997" width="5.42578125" style="5" customWidth="1"/>
    <col min="9998" max="10000" width="5.5703125" style="5" customWidth="1"/>
    <col min="10001" max="10001" width="4.42578125" style="5" customWidth="1"/>
    <col min="10002" max="10004" width="5.42578125" style="5" customWidth="1"/>
    <col min="10005" max="10007" width="5.5703125" style="5" customWidth="1"/>
    <col min="10008" max="10008" width="4.42578125" style="5" customWidth="1"/>
    <col min="10009" max="10009" width="6.28515625" style="5" customWidth="1"/>
    <col min="10010" max="10011" width="5.42578125" style="5" customWidth="1"/>
    <col min="10012" max="10014" width="5.5703125" style="5" customWidth="1"/>
    <col min="10015" max="10015" width="4.42578125" style="5" customWidth="1"/>
    <col min="10016" max="10017" width="5.7109375" style="5" customWidth="1"/>
    <col min="10018" max="10018" width="5.42578125" style="5" customWidth="1"/>
    <col min="10019" max="10036" width="5.7109375" style="5" customWidth="1"/>
    <col min="10037" max="10037" width="7" style="5" customWidth="1"/>
    <col min="10038" max="10039" width="12" style="5" bestFit="1" customWidth="1"/>
    <col min="10040" max="10040" width="13.28515625" style="5" bestFit="1" customWidth="1"/>
    <col min="10041" max="10041" width="12.42578125" style="5" bestFit="1" customWidth="1"/>
    <col min="10042" max="10042" width="12.42578125" style="5" customWidth="1"/>
    <col min="10043" max="10043" width="10.42578125" style="5" bestFit="1" customWidth="1"/>
    <col min="10044" max="10240" width="11.42578125" style="5"/>
    <col min="10241" max="10241" width="3.85546875" style="5" customWidth="1"/>
    <col min="10242" max="10242" width="12.140625" style="5" bestFit="1" customWidth="1"/>
    <col min="10243" max="10243" width="19.42578125" style="5" bestFit="1" customWidth="1"/>
    <col min="10244" max="10246" width="5.42578125" style="5" customWidth="1"/>
    <col min="10247" max="10249" width="5.5703125" style="5" customWidth="1"/>
    <col min="10250" max="10250" width="4.42578125" style="5" customWidth="1"/>
    <col min="10251" max="10251" width="6.28515625" style="5" customWidth="1"/>
    <col min="10252" max="10253" width="5.42578125" style="5" customWidth="1"/>
    <col min="10254" max="10256" width="5.5703125" style="5" customWidth="1"/>
    <col min="10257" max="10257" width="4.42578125" style="5" customWidth="1"/>
    <col min="10258" max="10260" width="5.42578125" style="5" customWidth="1"/>
    <col min="10261" max="10263" width="5.5703125" style="5" customWidth="1"/>
    <col min="10264" max="10264" width="4.42578125" style="5" customWidth="1"/>
    <col min="10265" max="10265" width="6.28515625" style="5" customWidth="1"/>
    <col min="10266" max="10267" width="5.42578125" style="5" customWidth="1"/>
    <col min="10268" max="10270" width="5.5703125" style="5" customWidth="1"/>
    <col min="10271" max="10271" width="4.42578125" style="5" customWidth="1"/>
    <col min="10272" max="10273" width="5.7109375" style="5" customWidth="1"/>
    <col min="10274" max="10274" width="5.42578125" style="5" customWidth="1"/>
    <col min="10275" max="10292" width="5.7109375" style="5" customWidth="1"/>
    <col min="10293" max="10293" width="7" style="5" customWidth="1"/>
    <col min="10294" max="10295" width="12" style="5" bestFit="1" customWidth="1"/>
    <col min="10296" max="10296" width="13.28515625" style="5" bestFit="1" customWidth="1"/>
    <col min="10297" max="10297" width="12.42578125" style="5" bestFit="1" customWidth="1"/>
    <col min="10298" max="10298" width="12.42578125" style="5" customWidth="1"/>
    <col min="10299" max="10299" width="10.42578125" style="5" bestFit="1" customWidth="1"/>
    <col min="10300" max="10496" width="11.42578125" style="5"/>
    <col min="10497" max="10497" width="3.85546875" style="5" customWidth="1"/>
    <col min="10498" max="10498" width="12.140625" style="5" bestFit="1" customWidth="1"/>
    <col min="10499" max="10499" width="19.42578125" style="5" bestFit="1" customWidth="1"/>
    <col min="10500" max="10502" width="5.42578125" style="5" customWidth="1"/>
    <col min="10503" max="10505" width="5.5703125" style="5" customWidth="1"/>
    <col min="10506" max="10506" width="4.42578125" style="5" customWidth="1"/>
    <col min="10507" max="10507" width="6.28515625" style="5" customWidth="1"/>
    <col min="10508" max="10509" width="5.42578125" style="5" customWidth="1"/>
    <col min="10510" max="10512" width="5.5703125" style="5" customWidth="1"/>
    <col min="10513" max="10513" width="4.42578125" style="5" customWidth="1"/>
    <col min="10514" max="10516" width="5.42578125" style="5" customWidth="1"/>
    <col min="10517" max="10519" width="5.5703125" style="5" customWidth="1"/>
    <col min="10520" max="10520" width="4.42578125" style="5" customWidth="1"/>
    <col min="10521" max="10521" width="6.28515625" style="5" customWidth="1"/>
    <col min="10522" max="10523" width="5.42578125" style="5" customWidth="1"/>
    <col min="10524" max="10526" width="5.5703125" style="5" customWidth="1"/>
    <col min="10527" max="10527" width="4.42578125" style="5" customWidth="1"/>
    <col min="10528" max="10529" width="5.7109375" style="5" customWidth="1"/>
    <col min="10530" max="10530" width="5.42578125" style="5" customWidth="1"/>
    <col min="10531" max="10548" width="5.7109375" style="5" customWidth="1"/>
    <col min="10549" max="10549" width="7" style="5" customWidth="1"/>
    <col min="10550" max="10551" width="12" style="5" bestFit="1" customWidth="1"/>
    <col min="10552" max="10552" width="13.28515625" style="5" bestFit="1" customWidth="1"/>
    <col min="10553" max="10553" width="12.42578125" style="5" bestFit="1" customWidth="1"/>
    <col min="10554" max="10554" width="12.42578125" style="5" customWidth="1"/>
    <col min="10555" max="10555" width="10.42578125" style="5" bestFit="1" customWidth="1"/>
    <col min="10556" max="10752" width="11.42578125" style="5"/>
    <col min="10753" max="10753" width="3.85546875" style="5" customWidth="1"/>
    <col min="10754" max="10754" width="12.140625" style="5" bestFit="1" customWidth="1"/>
    <col min="10755" max="10755" width="19.42578125" style="5" bestFit="1" customWidth="1"/>
    <col min="10756" max="10758" width="5.42578125" style="5" customWidth="1"/>
    <col min="10759" max="10761" width="5.5703125" style="5" customWidth="1"/>
    <col min="10762" max="10762" width="4.42578125" style="5" customWidth="1"/>
    <col min="10763" max="10763" width="6.28515625" style="5" customWidth="1"/>
    <col min="10764" max="10765" width="5.42578125" style="5" customWidth="1"/>
    <col min="10766" max="10768" width="5.5703125" style="5" customWidth="1"/>
    <col min="10769" max="10769" width="4.42578125" style="5" customWidth="1"/>
    <col min="10770" max="10772" width="5.42578125" style="5" customWidth="1"/>
    <col min="10773" max="10775" width="5.5703125" style="5" customWidth="1"/>
    <col min="10776" max="10776" width="4.42578125" style="5" customWidth="1"/>
    <col min="10777" max="10777" width="6.28515625" style="5" customWidth="1"/>
    <col min="10778" max="10779" width="5.42578125" style="5" customWidth="1"/>
    <col min="10780" max="10782" width="5.5703125" style="5" customWidth="1"/>
    <col min="10783" max="10783" width="4.42578125" style="5" customWidth="1"/>
    <col min="10784" max="10785" width="5.7109375" style="5" customWidth="1"/>
    <col min="10786" max="10786" width="5.42578125" style="5" customWidth="1"/>
    <col min="10787" max="10804" width="5.7109375" style="5" customWidth="1"/>
    <col min="10805" max="10805" width="7" style="5" customWidth="1"/>
    <col min="10806" max="10807" width="12" style="5" bestFit="1" customWidth="1"/>
    <col min="10808" max="10808" width="13.28515625" style="5" bestFit="1" customWidth="1"/>
    <col min="10809" max="10809" width="12.42578125" style="5" bestFit="1" customWidth="1"/>
    <col min="10810" max="10810" width="12.42578125" style="5" customWidth="1"/>
    <col min="10811" max="10811" width="10.42578125" style="5" bestFit="1" customWidth="1"/>
    <col min="10812" max="11008" width="11.42578125" style="5"/>
    <col min="11009" max="11009" width="3.85546875" style="5" customWidth="1"/>
    <col min="11010" max="11010" width="12.140625" style="5" bestFit="1" customWidth="1"/>
    <col min="11011" max="11011" width="19.42578125" style="5" bestFit="1" customWidth="1"/>
    <col min="11012" max="11014" width="5.42578125" style="5" customWidth="1"/>
    <col min="11015" max="11017" width="5.5703125" style="5" customWidth="1"/>
    <col min="11018" max="11018" width="4.42578125" style="5" customWidth="1"/>
    <col min="11019" max="11019" width="6.28515625" style="5" customWidth="1"/>
    <col min="11020" max="11021" width="5.42578125" style="5" customWidth="1"/>
    <col min="11022" max="11024" width="5.5703125" style="5" customWidth="1"/>
    <col min="11025" max="11025" width="4.42578125" style="5" customWidth="1"/>
    <col min="11026" max="11028" width="5.42578125" style="5" customWidth="1"/>
    <col min="11029" max="11031" width="5.5703125" style="5" customWidth="1"/>
    <col min="11032" max="11032" width="4.42578125" style="5" customWidth="1"/>
    <col min="11033" max="11033" width="6.28515625" style="5" customWidth="1"/>
    <col min="11034" max="11035" width="5.42578125" style="5" customWidth="1"/>
    <col min="11036" max="11038" width="5.5703125" style="5" customWidth="1"/>
    <col min="11039" max="11039" width="4.42578125" style="5" customWidth="1"/>
    <col min="11040" max="11041" width="5.7109375" style="5" customWidth="1"/>
    <col min="11042" max="11042" width="5.42578125" style="5" customWidth="1"/>
    <col min="11043" max="11060" width="5.7109375" style="5" customWidth="1"/>
    <col min="11061" max="11061" width="7" style="5" customWidth="1"/>
    <col min="11062" max="11063" width="12" style="5" bestFit="1" customWidth="1"/>
    <col min="11064" max="11064" width="13.28515625" style="5" bestFit="1" customWidth="1"/>
    <col min="11065" max="11065" width="12.42578125" style="5" bestFit="1" customWidth="1"/>
    <col min="11066" max="11066" width="12.42578125" style="5" customWidth="1"/>
    <col min="11067" max="11067" width="10.42578125" style="5" bestFit="1" customWidth="1"/>
    <col min="11068" max="11264" width="11.42578125" style="5"/>
    <col min="11265" max="11265" width="3.85546875" style="5" customWidth="1"/>
    <col min="11266" max="11266" width="12.140625" style="5" bestFit="1" customWidth="1"/>
    <col min="11267" max="11267" width="19.42578125" style="5" bestFit="1" customWidth="1"/>
    <col min="11268" max="11270" width="5.42578125" style="5" customWidth="1"/>
    <col min="11271" max="11273" width="5.5703125" style="5" customWidth="1"/>
    <col min="11274" max="11274" width="4.42578125" style="5" customWidth="1"/>
    <col min="11275" max="11275" width="6.28515625" style="5" customWidth="1"/>
    <col min="11276" max="11277" width="5.42578125" style="5" customWidth="1"/>
    <col min="11278" max="11280" width="5.5703125" style="5" customWidth="1"/>
    <col min="11281" max="11281" width="4.42578125" style="5" customWidth="1"/>
    <col min="11282" max="11284" width="5.42578125" style="5" customWidth="1"/>
    <col min="11285" max="11287" width="5.5703125" style="5" customWidth="1"/>
    <col min="11288" max="11288" width="4.42578125" style="5" customWidth="1"/>
    <col min="11289" max="11289" width="6.28515625" style="5" customWidth="1"/>
    <col min="11290" max="11291" width="5.42578125" style="5" customWidth="1"/>
    <col min="11292" max="11294" width="5.5703125" style="5" customWidth="1"/>
    <col min="11295" max="11295" width="4.42578125" style="5" customWidth="1"/>
    <col min="11296" max="11297" width="5.7109375" style="5" customWidth="1"/>
    <col min="11298" max="11298" width="5.42578125" style="5" customWidth="1"/>
    <col min="11299" max="11316" width="5.7109375" style="5" customWidth="1"/>
    <col min="11317" max="11317" width="7" style="5" customWidth="1"/>
    <col min="11318" max="11319" width="12" style="5" bestFit="1" customWidth="1"/>
    <col min="11320" max="11320" width="13.28515625" style="5" bestFit="1" customWidth="1"/>
    <col min="11321" max="11321" width="12.42578125" style="5" bestFit="1" customWidth="1"/>
    <col min="11322" max="11322" width="12.42578125" style="5" customWidth="1"/>
    <col min="11323" max="11323" width="10.42578125" style="5" bestFit="1" customWidth="1"/>
    <col min="11324" max="11520" width="11.42578125" style="5"/>
    <col min="11521" max="11521" width="3.85546875" style="5" customWidth="1"/>
    <col min="11522" max="11522" width="12.140625" style="5" bestFit="1" customWidth="1"/>
    <col min="11523" max="11523" width="19.42578125" style="5" bestFit="1" customWidth="1"/>
    <col min="11524" max="11526" width="5.42578125" style="5" customWidth="1"/>
    <col min="11527" max="11529" width="5.5703125" style="5" customWidth="1"/>
    <col min="11530" max="11530" width="4.42578125" style="5" customWidth="1"/>
    <col min="11531" max="11531" width="6.28515625" style="5" customWidth="1"/>
    <col min="11532" max="11533" width="5.42578125" style="5" customWidth="1"/>
    <col min="11534" max="11536" width="5.5703125" style="5" customWidth="1"/>
    <col min="11537" max="11537" width="4.42578125" style="5" customWidth="1"/>
    <col min="11538" max="11540" width="5.42578125" style="5" customWidth="1"/>
    <col min="11541" max="11543" width="5.5703125" style="5" customWidth="1"/>
    <col min="11544" max="11544" width="4.42578125" style="5" customWidth="1"/>
    <col min="11545" max="11545" width="6.28515625" style="5" customWidth="1"/>
    <col min="11546" max="11547" width="5.42578125" style="5" customWidth="1"/>
    <col min="11548" max="11550" width="5.5703125" style="5" customWidth="1"/>
    <col min="11551" max="11551" width="4.42578125" style="5" customWidth="1"/>
    <col min="11552" max="11553" width="5.7109375" style="5" customWidth="1"/>
    <col min="11554" max="11554" width="5.42578125" style="5" customWidth="1"/>
    <col min="11555" max="11572" width="5.7109375" style="5" customWidth="1"/>
    <col min="11573" max="11573" width="7" style="5" customWidth="1"/>
    <col min="11574" max="11575" width="12" style="5" bestFit="1" customWidth="1"/>
    <col min="11576" max="11576" width="13.28515625" style="5" bestFit="1" customWidth="1"/>
    <col min="11577" max="11577" width="12.42578125" style="5" bestFit="1" customWidth="1"/>
    <col min="11578" max="11578" width="12.42578125" style="5" customWidth="1"/>
    <col min="11579" max="11579" width="10.42578125" style="5" bestFit="1" customWidth="1"/>
    <col min="11580" max="11776" width="11.42578125" style="5"/>
    <col min="11777" max="11777" width="3.85546875" style="5" customWidth="1"/>
    <col min="11778" max="11778" width="12.140625" style="5" bestFit="1" customWidth="1"/>
    <col min="11779" max="11779" width="19.42578125" style="5" bestFit="1" customWidth="1"/>
    <col min="11780" max="11782" width="5.42578125" style="5" customWidth="1"/>
    <col min="11783" max="11785" width="5.5703125" style="5" customWidth="1"/>
    <col min="11786" max="11786" width="4.42578125" style="5" customWidth="1"/>
    <col min="11787" max="11787" width="6.28515625" style="5" customWidth="1"/>
    <col min="11788" max="11789" width="5.42578125" style="5" customWidth="1"/>
    <col min="11790" max="11792" width="5.5703125" style="5" customWidth="1"/>
    <col min="11793" max="11793" width="4.42578125" style="5" customWidth="1"/>
    <col min="11794" max="11796" width="5.42578125" style="5" customWidth="1"/>
    <col min="11797" max="11799" width="5.5703125" style="5" customWidth="1"/>
    <col min="11800" max="11800" width="4.42578125" style="5" customWidth="1"/>
    <col min="11801" max="11801" width="6.28515625" style="5" customWidth="1"/>
    <col min="11802" max="11803" width="5.42578125" style="5" customWidth="1"/>
    <col min="11804" max="11806" width="5.5703125" style="5" customWidth="1"/>
    <col min="11807" max="11807" width="4.42578125" style="5" customWidth="1"/>
    <col min="11808" max="11809" width="5.7109375" style="5" customWidth="1"/>
    <col min="11810" max="11810" width="5.42578125" style="5" customWidth="1"/>
    <col min="11811" max="11828" width="5.7109375" style="5" customWidth="1"/>
    <col min="11829" max="11829" width="7" style="5" customWidth="1"/>
    <col min="11830" max="11831" width="12" style="5" bestFit="1" customWidth="1"/>
    <col min="11832" max="11832" width="13.28515625" style="5" bestFit="1" customWidth="1"/>
    <col min="11833" max="11833" width="12.42578125" style="5" bestFit="1" customWidth="1"/>
    <col min="11834" max="11834" width="12.42578125" style="5" customWidth="1"/>
    <col min="11835" max="11835" width="10.42578125" style="5" bestFit="1" customWidth="1"/>
    <col min="11836" max="12032" width="11.42578125" style="5"/>
    <col min="12033" max="12033" width="3.85546875" style="5" customWidth="1"/>
    <col min="12034" max="12034" width="12.140625" style="5" bestFit="1" customWidth="1"/>
    <col min="12035" max="12035" width="19.42578125" style="5" bestFit="1" customWidth="1"/>
    <col min="12036" max="12038" width="5.42578125" style="5" customWidth="1"/>
    <col min="12039" max="12041" width="5.5703125" style="5" customWidth="1"/>
    <col min="12042" max="12042" width="4.42578125" style="5" customWidth="1"/>
    <col min="12043" max="12043" width="6.28515625" style="5" customWidth="1"/>
    <col min="12044" max="12045" width="5.42578125" style="5" customWidth="1"/>
    <col min="12046" max="12048" width="5.5703125" style="5" customWidth="1"/>
    <col min="12049" max="12049" width="4.42578125" style="5" customWidth="1"/>
    <col min="12050" max="12052" width="5.42578125" style="5" customWidth="1"/>
    <col min="12053" max="12055" width="5.5703125" style="5" customWidth="1"/>
    <col min="12056" max="12056" width="4.42578125" style="5" customWidth="1"/>
    <col min="12057" max="12057" width="6.28515625" style="5" customWidth="1"/>
    <col min="12058" max="12059" width="5.42578125" style="5" customWidth="1"/>
    <col min="12060" max="12062" width="5.5703125" style="5" customWidth="1"/>
    <col min="12063" max="12063" width="4.42578125" style="5" customWidth="1"/>
    <col min="12064" max="12065" width="5.7109375" style="5" customWidth="1"/>
    <col min="12066" max="12066" width="5.42578125" style="5" customWidth="1"/>
    <col min="12067" max="12084" width="5.7109375" style="5" customWidth="1"/>
    <col min="12085" max="12085" width="7" style="5" customWidth="1"/>
    <col min="12086" max="12087" width="12" style="5" bestFit="1" customWidth="1"/>
    <col min="12088" max="12088" width="13.28515625" style="5" bestFit="1" customWidth="1"/>
    <col min="12089" max="12089" width="12.42578125" style="5" bestFit="1" customWidth="1"/>
    <col min="12090" max="12090" width="12.42578125" style="5" customWidth="1"/>
    <col min="12091" max="12091" width="10.42578125" style="5" bestFit="1" customWidth="1"/>
    <col min="12092" max="12288" width="11.42578125" style="5"/>
    <col min="12289" max="12289" width="3.85546875" style="5" customWidth="1"/>
    <col min="12290" max="12290" width="12.140625" style="5" bestFit="1" customWidth="1"/>
    <col min="12291" max="12291" width="19.42578125" style="5" bestFit="1" customWidth="1"/>
    <col min="12292" max="12294" width="5.42578125" style="5" customWidth="1"/>
    <col min="12295" max="12297" width="5.5703125" style="5" customWidth="1"/>
    <col min="12298" max="12298" width="4.42578125" style="5" customWidth="1"/>
    <col min="12299" max="12299" width="6.28515625" style="5" customWidth="1"/>
    <col min="12300" max="12301" width="5.42578125" style="5" customWidth="1"/>
    <col min="12302" max="12304" width="5.5703125" style="5" customWidth="1"/>
    <col min="12305" max="12305" width="4.42578125" style="5" customWidth="1"/>
    <col min="12306" max="12308" width="5.42578125" style="5" customWidth="1"/>
    <col min="12309" max="12311" width="5.5703125" style="5" customWidth="1"/>
    <col min="12312" max="12312" width="4.42578125" style="5" customWidth="1"/>
    <col min="12313" max="12313" width="6.28515625" style="5" customWidth="1"/>
    <col min="12314" max="12315" width="5.42578125" style="5" customWidth="1"/>
    <col min="12316" max="12318" width="5.5703125" style="5" customWidth="1"/>
    <col min="12319" max="12319" width="4.42578125" style="5" customWidth="1"/>
    <col min="12320" max="12321" width="5.7109375" style="5" customWidth="1"/>
    <col min="12322" max="12322" width="5.42578125" style="5" customWidth="1"/>
    <col min="12323" max="12340" width="5.7109375" style="5" customWidth="1"/>
    <col min="12341" max="12341" width="7" style="5" customWidth="1"/>
    <col min="12342" max="12343" width="12" style="5" bestFit="1" customWidth="1"/>
    <col min="12344" max="12344" width="13.28515625" style="5" bestFit="1" customWidth="1"/>
    <col min="12345" max="12345" width="12.42578125" style="5" bestFit="1" customWidth="1"/>
    <col min="12346" max="12346" width="12.42578125" style="5" customWidth="1"/>
    <col min="12347" max="12347" width="10.42578125" style="5" bestFit="1" customWidth="1"/>
    <col min="12348" max="12544" width="11.42578125" style="5"/>
    <col min="12545" max="12545" width="3.85546875" style="5" customWidth="1"/>
    <col min="12546" max="12546" width="12.140625" style="5" bestFit="1" customWidth="1"/>
    <col min="12547" max="12547" width="19.42578125" style="5" bestFit="1" customWidth="1"/>
    <col min="12548" max="12550" width="5.42578125" style="5" customWidth="1"/>
    <col min="12551" max="12553" width="5.5703125" style="5" customWidth="1"/>
    <col min="12554" max="12554" width="4.42578125" style="5" customWidth="1"/>
    <col min="12555" max="12555" width="6.28515625" style="5" customWidth="1"/>
    <col min="12556" max="12557" width="5.42578125" style="5" customWidth="1"/>
    <col min="12558" max="12560" width="5.5703125" style="5" customWidth="1"/>
    <col min="12561" max="12561" width="4.42578125" style="5" customWidth="1"/>
    <col min="12562" max="12564" width="5.42578125" style="5" customWidth="1"/>
    <col min="12565" max="12567" width="5.5703125" style="5" customWidth="1"/>
    <col min="12568" max="12568" width="4.42578125" style="5" customWidth="1"/>
    <col min="12569" max="12569" width="6.28515625" style="5" customWidth="1"/>
    <col min="12570" max="12571" width="5.42578125" style="5" customWidth="1"/>
    <col min="12572" max="12574" width="5.5703125" style="5" customWidth="1"/>
    <col min="12575" max="12575" width="4.42578125" style="5" customWidth="1"/>
    <col min="12576" max="12577" width="5.7109375" style="5" customWidth="1"/>
    <col min="12578" max="12578" width="5.42578125" style="5" customWidth="1"/>
    <col min="12579" max="12596" width="5.7109375" style="5" customWidth="1"/>
    <col min="12597" max="12597" width="7" style="5" customWidth="1"/>
    <col min="12598" max="12599" width="12" style="5" bestFit="1" customWidth="1"/>
    <col min="12600" max="12600" width="13.28515625" style="5" bestFit="1" customWidth="1"/>
    <col min="12601" max="12601" width="12.42578125" style="5" bestFit="1" customWidth="1"/>
    <col min="12602" max="12602" width="12.42578125" style="5" customWidth="1"/>
    <col min="12603" max="12603" width="10.42578125" style="5" bestFit="1" customWidth="1"/>
    <col min="12604" max="12800" width="11.42578125" style="5"/>
    <col min="12801" max="12801" width="3.85546875" style="5" customWidth="1"/>
    <col min="12802" max="12802" width="12.140625" style="5" bestFit="1" customWidth="1"/>
    <col min="12803" max="12803" width="19.42578125" style="5" bestFit="1" customWidth="1"/>
    <col min="12804" max="12806" width="5.42578125" style="5" customWidth="1"/>
    <col min="12807" max="12809" width="5.5703125" style="5" customWidth="1"/>
    <col min="12810" max="12810" width="4.42578125" style="5" customWidth="1"/>
    <col min="12811" max="12811" width="6.28515625" style="5" customWidth="1"/>
    <col min="12812" max="12813" width="5.42578125" style="5" customWidth="1"/>
    <col min="12814" max="12816" width="5.5703125" style="5" customWidth="1"/>
    <col min="12817" max="12817" width="4.42578125" style="5" customWidth="1"/>
    <col min="12818" max="12820" width="5.42578125" style="5" customWidth="1"/>
    <col min="12821" max="12823" width="5.5703125" style="5" customWidth="1"/>
    <col min="12824" max="12824" width="4.42578125" style="5" customWidth="1"/>
    <col min="12825" max="12825" width="6.28515625" style="5" customWidth="1"/>
    <col min="12826" max="12827" width="5.42578125" style="5" customWidth="1"/>
    <col min="12828" max="12830" width="5.5703125" style="5" customWidth="1"/>
    <col min="12831" max="12831" width="4.42578125" style="5" customWidth="1"/>
    <col min="12832" max="12833" width="5.7109375" style="5" customWidth="1"/>
    <col min="12834" max="12834" width="5.42578125" style="5" customWidth="1"/>
    <col min="12835" max="12852" width="5.7109375" style="5" customWidth="1"/>
    <col min="12853" max="12853" width="7" style="5" customWidth="1"/>
    <col min="12854" max="12855" width="12" style="5" bestFit="1" customWidth="1"/>
    <col min="12856" max="12856" width="13.28515625" style="5" bestFit="1" customWidth="1"/>
    <col min="12857" max="12857" width="12.42578125" style="5" bestFit="1" customWidth="1"/>
    <col min="12858" max="12858" width="12.42578125" style="5" customWidth="1"/>
    <col min="12859" max="12859" width="10.42578125" style="5" bestFit="1" customWidth="1"/>
    <col min="12860" max="13056" width="11.42578125" style="5"/>
    <col min="13057" max="13057" width="3.85546875" style="5" customWidth="1"/>
    <col min="13058" max="13058" width="12.140625" style="5" bestFit="1" customWidth="1"/>
    <col min="13059" max="13059" width="19.42578125" style="5" bestFit="1" customWidth="1"/>
    <col min="13060" max="13062" width="5.42578125" style="5" customWidth="1"/>
    <col min="13063" max="13065" width="5.5703125" style="5" customWidth="1"/>
    <col min="13066" max="13066" width="4.42578125" style="5" customWidth="1"/>
    <col min="13067" max="13067" width="6.28515625" style="5" customWidth="1"/>
    <col min="13068" max="13069" width="5.42578125" style="5" customWidth="1"/>
    <col min="13070" max="13072" width="5.5703125" style="5" customWidth="1"/>
    <col min="13073" max="13073" width="4.42578125" style="5" customWidth="1"/>
    <col min="13074" max="13076" width="5.42578125" style="5" customWidth="1"/>
    <col min="13077" max="13079" width="5.5703125" style="5" customWidth="1"/>
    <col min="13080" max="13080" width="4.42578125" style="5" customWidth="1"/>
    <col min="13081" max="13081" width="6.28515625" style="5" customWidth="1"/>
    <col min="13082" max="13083" width="5.42578125" style="5" customWidth="1"/>
    <col min="13084" max="13086" width="5.5703125" style="5" customWidth="1"/>
    <col min="13087" max="13087" width="4.42578125" style="5" customWidth="1"/>
    <col min="13088" max="13089" width="5.7109375" style="5" customWidth="1"/>
    <col min="13090" max="13090" width="5.42578125" style="5" customWidth="1"/>
    <col min="13091" max="13108" width="5.7109375" style="5" customWidth="1"/>
    <col min="13109" max="13109" width="7" style="5" customWidth="1"/>
    <col min="13110" max="13111" width="12" style="5" bestFit="1" customWidth="1"/>
    <col min="13112" max="13112" width="13.28515625" style="5" bestFit="1" customWidth="1"/>
    <col min="13113" max="13113" width="12.42578125" style="5" bestFit="1" customWidth="1"/>
    <col min="13114" max="13114" width="12.42578125" style="5" customWidth="1"/>
    <col min="13115" max="13115" width="10.42578125" style="5" bestFit="1" customWidth="1"/>
    <col min="13116" max="13312" width="11.42578125" style="5"/>
    <col min="13313" max="13313" width="3.85546875" style="5" customWidth="1"/>
    <col min="13314" max="13314" width="12.140625" style="5" bestFit="1" customWidth="1"/>
    <col min="13315" max="13315" width="19.42578125" style="5" bestFit="1" customWidth="1"/>
    <col min="13316" max="13318" width="5.42578125" style="5" customWidth="1"/>
    <col min="13319" max="13321" width="5.5703125" style="5" customWidth="1"/>
    <col min="13322" max="13322" width="4.42578125" style="5" customWidth="1"/>
    <col min="13323" max="13323" width="6.28515625" style="5" customWidth="1"/>
    <col min="13324" max="13325" width="5.42578125" style="5" customWidth="1"/>
    <col min="13326" max="13328" width="5.5703125" style="5" customWidth="1"/>
    <col min="13329" max="13329" width="4.42578125" style="5" customWidth="1"/>
    <col min="13330" max="13332" width="5.42578125" style="5" customWidth="1"/>
    <col min="13333" max="13335" width="5.5703125" style="5" customWidth="1"/>
    <col min="13336" max="13336" width="4.42578125" style="5" customWidth="1"/>
    <col min="13337" max="13337" width="6.28515625" style="5" customWidth="1"/>
    <col min="13338" max="13339" width="5.42578125" style="5" customWidth="1"/>
    <col min="13340" max="13342" width="5.5703125" style="5" customWidth="1"/>
    <col min="13343" max="13343" width="4.42578125" style="5" customWidth="1"/>
    <col min="13344" max="13345" width="5.7109375" style="5" customWidth="1"/>
    <col min="13346" max="13346" width="5.42578125" style="5" customWidth="1"/>
    <col min="13347" max="13364" width="5.7109375" style="5" customWidth="1"/>
    <col min="13365" max="13365" width="7" style="5" customWidth="1"/>
    <col min="13366" max="13367" width="12" style="5" bestFit="1" customWidth="1"/>
    <col min="13368" max="13368" width="13.28515625" style="5" bestFit="1" customWidth="1"/>
    <col min="13369" max="13369" width="12.42578125" style="5" bestFit="1" customWidth="1"/>
    <col min="13370" max="13370" width="12.42578125" style="5" customWidth="1"/>
    <col min="13371" max="13371" width="10.42578125" style="5" bestFit="1" customWidth="1"/>
    <col min="13372" max="13568" width="11.42578125" style="5"/>
    <col min="13569" max="13569" width="3.85546875" style="5" customWidth="1"/>
    <col min="13570" max="13570" width="12.140625" style="5" bestFit="1" customWidth="1"/>
    <col min="13571" max="13571" width="19.42578125" style="5" bestFit="1" customWidth="1"/>
    <col min="13572" max="13574" width="5.42578125" style="5" customWidth="1"/>
    <col min="13575" max="13577" width="5.5703125" style="5" customWidth="1"/>
    <col min="13578" max="13578" width="4.42578125" style="5" customWidth="1"/>
    <col min="13579" max="13579" width="6.28515625" style="5" customWidth="1"/>
    <col min="13580" max="13581" width="5.42578125" style="5" customWidth="1"/>
    <col min="13582" max="13584" width="5.5703125" style="5" customWidth="1"/>
    <col min="13585" max="13585" width="4.42578125" style="5" customWidth="1"/>
    <col min="13586" max="13588" width="5.42578125" style="5" customWidth="1"/>
    <col min="13589" max="13591" width="5.5703125" style="5" customWidth="1"/>
    <col min="13592" max="13592" width="4.42578125" style="5" customWidth="1"/>
    <col min="13593" max="13593" width="6.28515625" style="5" customWidth="1"/>
    <col min="13594" max="13595" width="5.42578125" style="5" customWidth="1"/>
    <col min="13596" max="13598" width="5.5703125" style="5" customWidth="1"/>
    <col min="13599" max="13599" width="4.42578125" style="5" customWidth="1"/>
    <col min="13600" max="13601" width="5.7109375" style="5" customWidth="1"/>
    <col min="13602" max="13602" width="5.42578125" style="5" customWidth="1"/>
    <col min="13603" max="13620" width="5.7109375" style="5" customWidth="1"/>
    <col min="13621" max="13621" width="7" style="5" customWidth="1"/>
    <col min="13622" max="13623" width="12" style="5" bestFit="1" customWidth="1"/>
    <col min="13624" max="13624" width="13.28515625" style="5" bestFit="1" customWidth="1"/>
    <col min="13625" max="13625" width="12.42578125" style="5" bestFit="1" customWidth="1"/>
    <col min="13626" max="13626" width="12.42578125" style="5" customWidth="1"/>
    <col min="13627" max="13627" width="10.42578125" style="5" bestFit="1" customWidth="1"/>
    <col min="13628" max="13824" width="11.42578125" style="5"/>
    <col min="13825" max="13825" width="3.85546875" style="5" customWidth="1"/>
    <col min="13826" max="13826" width="12.140625" style="5" bestFit="1" customWidth="1"/>
    <col min="13827" max="13827" width="19.42578125" style="5" bestFit="1" customWidth="1"/>
    <col min="13828" max="13830" width="5.42578125" style="5" customWidth="1"/>
    <col min="13831" max="13833" width="5.5703125" style="5" customWidth="1"/>
    <col min="13834" max="13834" width="4.42578125" style="5" customWidth="1"/>
    <col min="13835" max="13835" width="6.28515625" style="5" customWidth="1"/>
    <col min="13836" max="13837" width="5.42578125" style="5" customWidth="1"/>
    <col min="13838" max="13840" width="5.5703125" style="5" customWidth="1"/>
    <col min="13841" max="13841" width="4.42578125" style="5" customWidth="1"/>
    <col min="13842" max="13844" width="5.42578125" style="5" customWidth="1"/>
    <col min="13845" max="13847" width="5.5703125" style="5" customWidth="1"/>
    <col min="13848" max="13848" width="4.42578125" style="5" customWidth="1"/>
    <col min="13849" max="13849" width="6.28515625" style="5" customWidth="1"/>
    <col min="13850" max="13851" width="5.42578125" style="5" customWidth="1"/>
    <col min="13852" max="13854" width="5.5703125" style="5" customWidth="1"/>
    <col min="13855" max="13855" width="4.42578125" style="5" customWidth="1"/>
    <col min="13856" max="13857" width="5.7109375" style="5" customWidth="1"/>
    <col min="13858" max="13858" width="5.42578125" style="5" customWidth="1"/>
    <col min="13859" max="13876" width="5.7109375" style="5" customWidth="1"/>
    <col min="13877" max="13877" width="7" style="5" customWidth="1"/>
    <col min="13878" max="13879" width="12" style="5" bestFit="1" customWidth="1"/>
    <col min="13880" max="13880" width="13.28515625" style="5" bestFit="1" customWidth="1"/>
    <col min="13881" max="13881" width="12.42578125" style="5" bestFit="1" customWidth="1"/>
    <col min="13882" max="13882" width="12.42578125" style="5" customWidth="1"/>
    <col min="13883" max="13883" width="10.42578125" style="5" bestFit="1" customWidth="1"/>
    <col min="13884" max="14080" width="11.42578125" style="5"/>
    <col min="14081" max="14081" width="3.85546875" style="5" customWidth="1"/>
    <col min="14082" max="14082" width="12.140625" style="5" bestFit="1" customWidth="1"/>
    <col min="14083" max="14083" width="19.42578125" style="5" bestFit="1" customWidth="1"/>
    <col min="14084" max="14086" width="5.42578125" style="5" customWidth="1"/>
    <col min="14087" max="14089" width="5.5703125" style="5" customWidth="1"/>
    <col min="14090" max="14090" width="4.42578125" style="5" customWidth="1"/>
    <col min="14091" max="14091" width="6.28515625" style="5" customWidth="1"/>
    <col min="14092" max="14093" width="5.42578125" style="5" customWidth="1"/>
    <col min="14094" max="14096" width="5.5703125" style="5" customWidth="1"/>
    <col min="14097" max="14097" width="4.42578125" style="5" customWidth="1"/>
    <col min="14098" max="14100" width="5.42578125" style="5" customWidth="1"/>
    <col min="14101" max="14103" width="5.5703125" style="5" customWidth="1"/>
    <col min="14104" max="14104" width="4.42578125" style="5" customWidth="1"/>
    <col min="14105" max="14105" width="6.28515625" style="5" customWidth="1"/>
    <col min="14106" max="14107" width="5.42578125" style="5" customWidth="1"/>
    <col min="14108" max="14110" width="5.5703125" style="5" customWidth="1"/>
    <col min="14111" max="14111" width="4.42578125" style="5" customWidth="1"/>
    <col min="14112" max="14113" width="5.7109375" style="5" customWidth="1"/>
    <col min="14114" max="14114" width="5.42578125" style="5" customWidth="1"/>
    <col min="14115" max="14132" width="5.7109375" style="5" customWidth="1"/>
    <col min="14133" max="14133" width="7" style="5" customWidth="1"/>
    <col min="14134" max="14135" width="12" style="5" bestFit="1" customWidth="1"/>
    <col min="14136" max="14136" width="13.28515625" style="5" bestFit="1" customWidth="1"/>
    <col min="14137" max="14137" width="12.42578125" style="5" bestFit="1" customWidth="1"/>
    <col min="14138" max="14138" width="12.42578125" style="5" customWidth="1"/>
    <col min="14139" max="14139" width="10.42578125" style="5" bestFit="1" customWidth="1"/>
    <col min="14140" max="14336" width="11.42578125" style="5"/>
    <col min="14337" max="14337" width="3.85546875" style="5" customWidth="1"/>
    <col min="14338" max="14338" width="12.140625" style="5" bestFit="1" customWidth="1"/>
    <col min="14339" max="14339" width="19.42578125" style="5" bestFit="1" customWidth="1"/>
    <col min="14340" max="14342" width="5.42578125" style="5" customWidth="1"/>
    <col min="14343" max="14345" width="5.5703125" style="5" customWidth="1"/>
    <col min="14346" max="14346" width="4.42578125" style="5" customWidth="1"/>
    <col min="14347" max="14347" width="6.28515625" style="5" customWidth="1"/>
    <col min="14348" max="14349" width="5.42578125" style="5" customWidth="1"/>
    <col min="14350" max="14352" width="5.5703125" style="5" customWidth="1"/>
    <col min="14353" max="14353" width="4.42578125" style="5" customWidth="1"/>
    <col min="14354" max="14356" width="5.42578125" style="5" customWidth="1"/>
    <col min="14357" max="14359" width="5.5703125" style="5" customWidth="1"/>
    <col min="14360" max="14360" width="4.42578125" style="5" customWidth="1"/>
    <col min="14361" max="14361" width="6.28515625" style="5" customWidth="1"/>
    <col min="14362" max="14363" width="5.42578125" style="5" customWidth="1"/>
    <col min="14364" max="14366" width="5.5703125" style="5" customWidth="1"/>
    <col min="14367" max="14367" width="4.42578125" style="5" customWidth="1"/>
    <col min="14368" max="14369" width="5.7109375" style="5" customWidth="1"/>
    <col min="14370" max="14370" width="5.42578125" style="5" customWidth="1"/>
    <col min="14371" max="14388" width="5.7109375" style="5" customWidth="1"/>
    <col min="14389" max="14389" width="7" style="5" customWidth="1"/>
    <col min="14390" max="14391" width="12" style="5" bestFit="1" customWidth="1"/>
    <col min="14392" max="14392" width="13.28515625" style="5" bestFit="1" customWidth="1"/>
    <col min="14393" max="14393" width="12.42578125" style="5" bestFit="1" customWidth="1"/>
    <col min="14394" max="14394" width="12.42578125" style="5" customWidth="1"/>
    <col min="14395" max="14395" width="10.42578125" style="5" bestFit="1" customWidth="1"/>
    <col min="14396" max="14592" width="11.42578125" style="5"/>
    <col min="14593" max="14593" width="3.85546875" style="5" customWidth="1"/>
    <col min="14594" max="14594" width="12.140625" style="5" bestFit="1" customWidth="1"/>
    <col min="14595" max="14595" width="19.42578125" style="5" bestFit="1" customWidth="1"/>
    <col min="14596" max="14598" width="5.42578125" style="5" customWidth="1"/>
    <col min="14599" max="14601" width="5.5703125" style="5" customWidth="1"/>
    <col min="14602" max="14602" width="4.42578125" style="5" customWidth="1"/>
    <col min="14603" max="14603" width="6.28515625" style="5" customWidth="1"/>
    <col min="14604" max="14605" width="5.42578125" style="5" customWidth="1"/>
    <col min="14606" max="14608" width="5.5703125" style="5" customWidth="1"/>
    <col min="14609" max="14609" width="4.42578125" style="5" customWidth="1"/>
    <col min="14610" max="14612" width="5.42578125" style="5" customWidth="1"/>
    <col min="14613" max="14615" width="5.5703125" style="5" customWidth="1"/>
    <col min="14616" max="14616" width="4.42578125" style="5" customWidth="1"/>
    <col min="14617" max="14617" width="6.28515625" style="5" customWidth="1"/>
    <col min="14618" max="14619" width="5.42578125" style="5" customWidth="1"/>
    <col min="14620" max="14622" width="5.5703125" style="5" customWidth="1"/>
    <col min="14623" max="14623" width="4.42578125" style="5" customWidth="1"/>
    <col min="14624" max="14625" width="5.7109375" style="5" customWidth="1"/>
    <col min="14626" max="14626" width="5.42578125" style="5" customWidth="1"/>
    <col min="14627" max="14644" width="5.7109375" style="5" customWidth="1"/>
    <col min="14645" max="14645" width="7" style="5" customWidth="1"/>
    <col min="14646" max="14647" width="12" style="5" bestFit="1" customWidth="1"/>
    <col min="14648" max="14648" width="13.28515625" style="5" bestFit="1" customWidth="1"/>
    <col min="14649" max="14649" width="12.42578125" style="5" bestFit="1" customWidth="1"/>
    <col min="14650" max="14650" width="12.42578125" style="5" customWidth="1"/>
    <col min="14651" max="14651" width="10.42578125" style="5" bestFit="1" customWidth="1"/>
    <col min="14652" max="14848" width="11.42578125" style="5"/>
    <col min="14849" max="14849" width="3.85546875" style="5" customWidth="1"/>
    <col min="14850" max="14850" width="12.140625" style="5" bestFit="1" customWidth="1"/>
    <col min="14851" max="14851" width="19.42578125" style="5" bestFit="1" customWidth="1"/>
    <col min="14852" max="14854" width="5.42578125" style="5" customWidth="1"/>
    <col min="14855" max="14857" width="5.5703125" style="5" customWidth="1"/>
    <col min="14858" max="14858" width="4.42578125" style="5" customWidth="1"/>
    <col min="14859" max="14859" width="6.28515625" style="5" customWidth="1"/>
    <col min="14860" max="14861" width="5.42578125" style="5" customWidth="1"/>
    <col min="14862" max="14864" width="5.5703125" style="5" customWidth="1"/>
    <col min="14865" max="14865" width="4.42578125" style="5" customWidth="1"/>
    <col min="14866" max="14868" width="5.42578125" style="5" customWidth="1"/>
    <col min="14869" max="14871" width="5.5703125" style="5" customWidth="1"/>
    <col min="14872" max="14872" width="4.42578125" style="5" customWidth="1"/>
    <col min="14873" max="14873" width="6.28515625" style="5" customWidth="1"/>
    <col min="14874" max="14875" width="5.42578125" style="5" customWidth="1"/>
    <col min="14876" max="14878" width="5.5703125" style="5" customWidth="1"/>
    <col min="14879" max="14879" width="4.42578125" style="5" customWidth="1"/>
    <col min="14880" max="14881" width="5.7109375" style="5" customWidth="1"/>
    <col min="14882" max="14882" width="5.42578125" style="5" customWidth="1"/>
    <col min="14883" max="14900" width="5.7109375" style="5" customWidth="1"/>
    <col min="14901" max="14901" width="7" style="5" customWidth="1"/>
    <col min="14902" max="14903" width="12" style="5" bestFit="1" customWidth="1"/>
    <col min="14904" max="14904" width="13.28515625" style="5" bestFit="1" customWidth="1"/>
    <col min="14905" max="14905" width="12.42578125" style="5" bestFit="1" customWidth="1"/>
    <col min="14906" max="14906" width="12.42578125" style="5" customWidth="1"/>
    <col min="14907" max="14907" width="10.42578125" style="5" bestFit="1" customWidth="1"/>
    <col min="14908" max="15104" width="11.42578125" style="5"/>
    <col min="15105" max="15105" width="3.85546875" style="5" customWidth="1"/>
    <col min="15106" max="15106" width="12.140625" style="5" bestFit="1" customWidth="1"/>
    <col min="15107" max="15107" width="19.42578125" style="5" bestFit="1" customWidth="1"/>
    <col min="15108" max="15110" width="5.42578125" style="5" customWidth="1"/>
    <col min="15111" max="15113" width="5.5703125" style="5" customWidth="1"/>
    <col min="15114" max="15114" width="4.42578125" style="5" customWidth="1"/>
    <col min="15115" max="15115" width="6.28515625" style="5" customWidth="1"/>
    <col min="15116" max="15117" width="5.42578125" style="5" customWidth="1"/>
    <col min="15118" max="15120" width="5.5703125" style="5" customWidth="1"/>
    <col min="15121" max="15121" width="4.42578125" style="5" customWidth="1"/>
    <col min="15122" max="15124" width="5.42578125" style="5" customWidth="1"/>
    <col min="15125" max="15127" width="5.5703125" style="5" customWidth="1"/>
    <col min="15128" max="15128" width="4.42578125" style="5" customWidth="1"/>
    <col min="15129" max="15129" width="6.28515625" style="5" customWidth="1"/>
    <col min="15130" max="15131" width="5.42578125" style="5" customWidth="1"/>
    <col min="15132" max="15134" width="5.5703125" style="5" customWidth="1"/>
    <col min="15135" max="15135" width="4.42578125" style="5" customWidth="1"/>
    <col min="15136" max="15137" width="5.7109375" style="5" customWidth="1"/>
    <col min="15138" max="15138" width="5.42578125" style="5" customWidth="1"/>
    <col min="15139" max="15156" width="5.7109375" style="5" customWidth="1"/>
    <col min="15157" max="15157" width="7" style="5" customWidth="1"/>
    <col min="15158" max="15159" width="12" style="5" bestFit="1" customWidth="1"/>
    <col min="15160" max="15160" width="13.28515625" style="5" bestFit="1" customWidth="1"/>
    <col min="15161" max="15161" width="12.42578125" style="5" bestFit="1" customWidth="1"/>
    <col min="15162" max="15162" width="12.42578125" style="5" customWidth="1"/>
    <col min="15163" max="15163" width="10.42578125" style="5" bestFit="1" customWidth="1"/>
    <col min="15164" max="15360" width="11.42578125" style="5"/>
    <col min="15361" max="15361" width="3.85546875" style="5" customWidth="1"/>
    <col min="15362" max="15362" width="12.140625" style="5" bestFit="1" customWidth="1"/>
    <col min="15363" max="15363" width="19.42578125" style="5" bestFit="1" customWidth="1"/>
    <col min="15364" max="15366" width="5.42578125" style="5" customWidth="1"/>
    <col min="15367" max="15369" width="5.5703125" style="5" customWidth="1"/>
    <col min="15370" max="15370" width="4.42578125" style="5" customWidth="1"/>
    <col min="15371" max="15371" width="6.28515625" style="5" customWidth="1"/>
    <col min="15372" max="15373" width="5.42578125" style="5" customWidth="1"/>
    <col min="15374" max="15376" width="5.5703125" style="5" customWidth="1"/>
    <col min="15377" max="15377" width="4.42578125" style="5" customWidth="1"/>
    <col min="15378" max="15380" width="5.42578125" style="5" customWidth="1"/>
    <col min="15381" max="15383" width="5.5703125" style="5" customWidth="1"/>
    <col min="15384" max="15384" width="4.42578125" style="5" customWidth="1"/>
    <col min="15385" max="15385" width="6.28515625" style="5" customWidth="1"/>
    <col min="15386" max="15387" width="5.42578125" style="5" customWidth="1"/>
    <col min="15388" max="15390" width="5.5703125" style="5" customWidth="1"/>
    <col min="15391" max="15391" width="4.42578125" style="5" customWidth="1"/>
    <col min="15392" max="15393" width="5.7109375" style="5" customWidth="1"/>
    <col min="15394" max="15394" width="5.42578125" style="5" customWidth="1"/>
    <col min="15395" max="15412" width="5.7109375" style="5" customWidth="1"/>
    <col min="15413" max="15413" width="7" style="5" customWidth="1"/>
    <col min="15414" max="15415" width="12" style="5" bestFit="1" customWidth="1"/>
    <col min="15416" max="15416" width="13.28515625" style="5" bestFit="1" customWidth="1"/>
    <col min="15417" max="15417" width="12.42578125" style="5" bestFit="1" customWidth="1"/>
    <col min="15418" max="15418" width="12.42578125" style="5" customWidth="1"/>
    <col min="15419" max="15419" width="10.42578125" style="5" bestFit="1" customWidth="1"/>
    <col min="15420" max="15616" width="11.42578125" style="5"/>
    <col min="15617" max="15617" width="3.85546875" style="5" customWidth="1"/>
    <col min="15618" max="15618" width="12.140625" style="5" bestFit="1" customWidth="1"/>
    <col min="15619" max="15619" width="19.42578125" style="5" bestFit="1" customWidth="1"/>
    <col min="15620" max="15622" width="5.42578125" style="5" customWidth="1"/>
    <col min="15623" max="15625" width="5.5703125" style="5" customWidth="1"/>
    <col min="15626" max="15626" width="4.42578125" style="5" customWidth="1"/>
    <col min="15627" max="15627" width="6.28515625" style="5" customWidth="1"/>
    <col min="15628" max="15629" width="5.42578125" style="5" customWidth="1"/>
    <col min="15630" max="15632" width="5.5703125" style="5" customWidth="1"/>
    <col min="15633" max="15633" width="4.42578125" style="5" customWidth="1"/>
    <col min="15634" max="15636" width="5.42578125" style="5" customWidth="1"/>
    <col min="15637" max="15639" width="5.5703125" style="5" customWidth="1"/>
    <col min="15640" max="15640" width="4.42578125" style="5" customWidth="1"/>
    <col min="15641" max="15641" width="6.28515625" style="5" customWidth="1"/>
    <col min="15642" max="15643" width="5.42578125" style="5" customWidth="1"/>
    <col min="15644" max="15646" width="5.5703125" style="5" customWidth="1"/>
    <col min="15647" max="15647" width="4.42578125" style="5" customWidth="1"/>
    <col min="15648" max="15649" width="5.7109375" style="5" customWidth="1"/>
    <col min="15650" max="15650" width="5.42578125" style="5" customWidth="1"/>
    <col min="15651" max="15668" width="5.7109375" style="5" customWidth="1"/>
    <col min="15669" max="15669" width="7" style="5" customWidth="1"/>
    <col min="15670" max="15671" width="12" style="5" bestFit="1" customWidth="1"/>
    <col min="15672" max="15672" width="13.28515625" style="5" bestFit="1" customWidth="1"/>
    <col min="15673" max="15673" width="12.42578125" style="5" bestFit="1" customWidth="1"/>
    <col min="15674" max="15674" width="12.42578125" style="5" customWidth="1"/>
    <col min="15675" max="15675" width="10.42578125" style="5" bestFit="1" customWidth="1"/>
    <col min="15676" max="15872" width="11.42578125" style="5"/>
    <col min="15873" max="15873" width="3.85546875" style="5" customWidth="1"/>
    <col min="15874" max="15874" width="12.140625" style="5" bestFit="1" customWidth="1"/>
    <col min="15875" max="15875" width="19.42578125" style="5" bestFit="1" customWidth="1"/>
    <col min="15876" max="15878" width="5.42578125" style="5" customWidth="1"/>
    <col min="15879" max="15881" width="5.5703125" style="5" customWidth="1"/>
    <col min="15882" max="15882" width="4.42578125" style="5" customWidth="1"/>
    <col min="15883" max="15883" width="6.28515625" style="5" customWidth="1"/>
    <col min="15884" max="15885" width="5.42578125" style="5" customWidth="1"/>
    <col min="15886" max="15888" width="5.5703125" style="5" customWidth="1"/>
    <col min="15889" max="15889" width="4.42578125" style="5" customWidth="1"/>
    <col min="15890" max="15892" width="5.42578125" style="5" customWidth="1"/>
    <col min="15893" max="15895" width="5.5703125" style="5" customWidth="1"/>
    <col min="15896" max="15896" width="4.42578125" style="5" customWidth="1"/>
    <col min="15897" max="15897" width="6.28515625" style="5" customWidth="1"/>
    <col min="15898" max="15899" width="5.42578125" style="5" customWidth="1"/>
    <col min="15900" max="15902" width="5.5703125" style="5" customWidth="1"/>
    <col min="15903" max="15903" width="4.42578125" style="5" customWidth="1"/>
    <col min="15904" max="15905" width="5.7109375" style="5" customWidth="1"/>
    <col min="15906" max="15906" width="5.42578125" style="5" customWidth="1"/>
    <col min="15907" max="15924" width="5.7109375" style="5" customWidth="1"/>
    <col min="15925" max="15925" width="7" style="5" customWidth="1"/>
    <col min="15926" max="15927" width="12" style="5" bestFit="1" customWidth="1"/>
    <col min="15928" max="15928" width="13.28515625" style="5" bestFit="1" customWidth="1"/>
    <col min="15929" max="15929" width="12.42578125" style="5" bestFit="1" customWidth="1"/>
    <col min="15930" max="15930" width="12.42578125" style="5" customWidth="1"/>
    <col min="15931" max="15931" width="10.42578125" style="5" bestFit="1" customWidth="1"/>
    <col min="15932" max="16128" width="11.42578125" style="5"/>
    <col min="16129" max="16129" width="3.85546875" style="5" customWidth="1"/>
    <col min="16130" max="16130" width="12.140625" style="5" bestFit="1" customWidth="1"/>
    <col min="16131" max="16131" width="19.42578125" style="5" bestFit="1" customWidth="1"/>
    <col min="16132" max="16134" width="5.42578125" style="5" customWidth="1"/>
    <col min="16135" max="16137" width="5.5703125" style="5" customWidth="1"/>
    <col min="16138" max="16138" width="4.42578125" style="5" customWidth="1"/>
    <col min="16139" max="16139" width="6.28515625" style="5" customWidth="1"/>
    <col min="16140" max="16141" width="5.42578125" style="5" customWidth="1"/>
    <col min="16142" max="16144" width="5.5703125" style="5" customWidth="1"/>
    <col min="16145" max="16145" width="4.42578125" style="5" customWidth="1"/>
    <col min="16146" max="16148" width="5.42578125" style="5" customWidth="1"/>
    <col min="16149" max="16151" width="5.5703125" style="5" customWidth="1"/>
    <col min="16152" max="16152" width="4.42578125" style="5" customWidth="1"/>
    <col min="16153" max="16153" width="6.28515625" style="5" customWidth="1"/>
    <col min="16154" max="16155" width="5.42578125" style="5" customWidth="1"/>
    <col min="16156" max="16158" width="5.5703125" style="5" customWidth="1"/>
    <col min="16159" max="16159" width="4.42578125" style="5" customWidth="1"/>
    <col min="16160" max="16161" width="5.7109375" style="5" customWidth="1"/>
    <col min="16162" max="16162" width="5.42578125" style="5" customWidth="1"/>
    <col min="16163" max="16180" width="5.7109375" style="5" customWidth="1"/>
    <col min="16181" max="16181" width="7" style="5" customWidth="1"/>
    <col min="16182" max="16183" width="12" style="5" bestFit="1" customWidth="1"/>
    <col min="16184" max="16184" width="13.28515625" style="5" bestFit="1" customWidth="1"/>
    <col min="16185" max="16185" width="12.42578125" style="5" bestFit="1" customWidth="1"/>
    <col min="16186" max="16186" width="12.42578125" style="5" customWidth="1"/>
    <col min="16187" max="16187" width="10.42578125" style="5" bestFit="1" customWidth="1"/>
    <col min="16188" max="16384" width="11.42578125" style="5"/>
  </cols>
  <sheetData>
    <row r="1" spans="2:60" ht="15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171"/>
      <c r="AI1" s="171"/>
      <c r="AJ1" s="171"/>
      <c r="AK1" s="3"/>
      <c r="BH1" s="3"/>
    </row>
    <row r="2" spans="2:60" ht="15" x14ac:dyDescent="0.25"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171"/>
      <c r="AI2" s="171"/>
      <c r="AJ2" s="171"/>
      <c r="AK2" s="3"/>
      <c r="BH2" s="3"/>
    </row>
    <row r="3" spans="2:60" ht="15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171"/>
      <c r="AI3" s="171"/>
      <c r="AJ3" s="171"/>
      <c r="AK3" s="3"/>
      <c r="BH3" s="3"/>
    </row>
    <row r="4" spans="2:60" ht="15" x14ac:dyDescent="0.2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171"/>
      <c r="AI4" s="171"/>
      <c r="AJ4" s="171"/>
      <c r="AK4" s="3"/>
      <c r="BH4" s="3"/>
    </row>
    <row r="5" spans="2:60" ht="15" x14ac:dyDescent="0.25"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171"/>
      <c r="AI5" s="171"/>
      <c r="AJ5" s="171"/>
      <c r="AK5" s="3"/>
      <c r="BH5" s="3"/>
    </row>
    <row r="6" spans="2:60" ht="15" x14ac:dyDescent="0.25"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171"/>
      <c r="AI6" s="171"/>
      <c r="AJ6" s="171"/>
      <c r="AK6" s="3"/>
      <c r="BH6" s="3"/>
    </row>
    <row r="7" spans="2:60" ht="21" x14ac:dyDescent="0.25">
      <c r="B7" s="337" t="s">
        <v>225</v>
      </c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4"/>
      <c r="W7" s="314"/>
      <c r="X7" s="314"/>
      <c r="Y7" s="314"/>
      <c r="Z7" s="314"/>
      <c r="AA7" s="314"/>
      <c r="AB7" s="314"/>
      <c r="AC7" s="314"/>
      <c r="AD7" s="314"/>
      <c r="AE7" s="314"/>
      <c r="AF7" s="314"/>
      <c r="AG7" s="314"/>
      <c r="AH7" s="314"/>
      <c r="AI7" s="314"/>
      <c r="AJ7" s="314"/>
      <c r="AK7" s="314"/>
      <c r="AL7" s="314"/>
      <c r="AM7" s="314"/>
      <c r="AN7" s="314"/>
      <c r="AO7" s="314"/>
      <c r="AP7" s="314"/>
      <c r="AQ7" s="314"/>
      <c r="AR7" s="314"/>
      <c r="AS7" s="314"/>
      <c r="AT7" s="314"/>
      <c r="AU7" s="314"/>
      <c r="AV7" s="314"/>
      <c r="AW7" s="314"/>
      <c r="AX7" s="314"/>
      <c r="AY7" s="314"/>
      <c r="AZ7" s="314"/>
      <c r="BA7" s="314"/>
      <c r="BB7" s="314"/>
      <c r="BC7" s="314"/>
      <c r="BD7" s="314"/>
      <c r="BE7" s="314"/>
      <c r="BF7" s="314"/>
      <c r="BG7" s="314"/>
      <c r="BH7" s="338"/>
    </row>
    <row r="8" spans="2:60" x14ac:dyDescent="0.25">
      <c r="B8" s="168"/>
      <c r="C8" s="168"/>
      <c r="D8" s="168"/>
      <c r="E8" s="168"/>
      <c r="F8" s="168"/>
      <c r="G8" s="169"/>
      <c r="H8" s="169"/>
      <c r="I8" s="169"/>
      <c r="J8" s="169"/>
      <c r="K8" s="169"/>
      <c r="L8" s="169"/>
      <c r="M8" s="169"/>
      <c r="N8" s="169"/>
      <c r="O8" s="169"/>
      <c r="P8" s="170"/>
      <c r="Q8" s="170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171"/>
      <c r="AI8" s="171"/>
      <c r="AJ8" s="171"/>
      <c r="AK8" s="3"/>
      <c r="BH8" s="3"/>
    </row>
    <row r="9" spans="2:60" ht="21" x14ac:dyDescent="0.25">
      <c r="B9" s="339" t="s">
        <v>80</v>
      </c>
      <c r="C9" s="340"/>
      <c r="D9" s="340"/>
      <c r="E9" s="340"/>
      <c r="F9" s="340"/>
      <c r="G9" s="340"/>
      <c r="H9" s="340"/>
      <c r="I9" s="340"/>
      <c r="J9" s="340"/>
      <c r="K9" s="340"/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  <c r="W9" s="340"/>
      <c r="X9" s="340"/>
      <c r="Y9" s="340"/>
      <c r="Z9" s="340"/>
      <c r="AA9" s="340"/>
      <c r="AB9" s="340"/>
      <c r="AC9" s="340"/>
      <c r="AD9" s="340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0"/>
      <c r="AQ9" s="340"/>
      <c r="AR9" s="340"/>
      <c r="AS9" s="340"/>
      <c r="AT9" s="340"/>
      <c r="AU9" s="340"/>
      <c r="AV9" s="340"/>
      <c r="AW9" s="340"/>
      <c r="AX9" s="340"/>
      <c r="AY9" s="340"/>
      <c r="AZ9" s="340"/>
      <c r="BA9" s="340"/>
      <c r="BB9" s="340"/>
      <c r="BC9" s="340"/>
      <c r="BD9" s="340"/>
      <c r="BE9" s="340"/>
      <c r="BF9" s="340"/>
      <c r="BG9" s="340"/>
      <c r="BH9" s="341"/>
    </row>
    <row r="12" spans="2:60" ht="15" x14ac:dyDescent="0.25"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49"/>
      <c r="Y12" s="349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spans="2:60" x14ac:dyDescent="0.25">
      <c r="B13" s="7"/>
      <c r="D13" s="234" t="s">
        <v>207</v>
      </c>
      <c r="K13" s="234" t="s">
        <v>207</v>
      </c>
      <c r="R13" s="234" t="s">
        <v>207</v>
      </c>
      <c r="Z13" s="234" t="s">
        <v>207</v>
      </c>
      <c r="AF13" s="234" t="s">
        <v>207</v>
      </c>
      <c r="AM13" s="234" t="s">
        <v>207</v>
      </c>
      <c r="AT13" s="234" t="s">
        <v>207</v>
      </c>
    </row>
    <row r="14" spans="2:60" ht="14.25" thickBot="1" x14ac:dyDescent="0.3">
      <c r="B14" s="7"/>
      <c r="E14" s="2" t="s">
        <v>30</v>
      </c>
      <c r="K14" s="2">
        <v>2011</v>
      </c>
      <c r="S14" s="2" t="s">
        <v>31</v>
      </c>
      <c r="Z14" s="2">
        <v>2012</v>
      </c>
      <c r="AG14" s="2" t="s">
        <v>32</v>
      </c>
      <c r="AM14" s="2">
        <v>2013</v>
      </c>
      <c r="AT14" s="2">
        <v>2013</v>
      </c>
    </row>
    <row r="15" spans="2:60" ht="27.75" customHeight="1" x14ac:dyDescent="0.25">
      <c r="B15" s="350"/>
      <c r="C15" s="350"/>
      <c r="D15" s="346" t="s">
        <v>17</v>
      </c>
      <c r="E15" s="347"/>
      <c r="F15" s="347"/>
      <c r="G15" s="347"/>
      <c r="H15" s="347"/>
      <c r="I15" s="347"/>
      <c r="J15" s="351"/>
      <c r="K15" s="346" t="s">
        <v>18</v>
      </c>
      <c r="L15" s="347"/>
      <c r="M15" s="347"/>
      <c r="N15" s="347"/>
      <c r="O15" s="347"/>
      <c r="P15" s="347"/>
      <c r="Q15" s="351"/>
      <c r="R15" s="346" t="s">
        <v>19</v>
      </c>
      <c r="S15" s="347"/>
      <c r="T15" s="347"/>
      <c r="U15" s="347"/>
      <c r="V15" s="347"/>
      <c r="W15" s="347"/>
      <c r="X15" s="351"/>
      <c r="Y15" s="346" t="s">
        <v>20</v>
      </c>
      <c r="Z15" s="347"/>
      <c r="AA15" s="347"/>
      <c r="AB15" s="347"/>
      <c r="AC15" s="347"/>
      <c r="AD15" s="347"/>
      <c r="AE15" s="351"/>
      <c r="AF15" s="346" t="s">
        <v>33</v>
      </c>
      <c r="AG15" s="347"/>
      <c r="AH15" s="347"/>
      <c r="AI15" s="347"/>
      <c r="AJ15" s="347"/>
      <c r="AK15" s="347"/>
      <c r="AL15" s="348"/>
      <c r="AM15" s="346" t="s">
        <v>38</v>
      </c>
      <c r="AN15" s="347"/>
      <c r="AO15" s="347"/>
      <c r="AP15" s="347"/>
      <c r="AQ15" s="347"/>
      <c r="AR15" s="347"/>
      <c r="AS15" s="348"/>
      <c r="AT15" s="346" t="s">
        <v>41</v>
      </c>
      <c r="AU15" s="347"/>
      <c r="AV15" s="347"/>
      <c r="AW15" s="347"/>
      <c r="AX15" s="347"/>
      <c r="AY15" s="347"/>
      <c r="AZ15" s="348"/>
      <c r="BA15" s="24"/>
    </row>
    <row r="16" spans="2:60" ht="60" x14ac:dyDescent="0.25">
      <c r="B16" s="25" t="s">
        <v>214</v>
      </c>
      <c r="C16" s="25" t="s">
        <v>213</v>
      </c>
      <c r="D16" s="8" t="s">
        <v>8</v>
      </c>
      <c r="E16" s="8" t="s">
        <v>9</v>
      </c>
      <c r="F16" s="8" t="s">
        <v>10</v>
      </c>
      <c r="G16" s="8" t="s">
        <v>11</v>
      </c>
      <c r="H16" s="8" t="s">
        <v>12</v>
      </c>
      <c r="I16" s="8" t="s">
        <v>13</v>
      </c>
      <c r="J16" s="8" t="s">
        <v>14</v>
      </c>
      <c r="K16" s="8" t="s">
        <v>8</v>
      </c>
      <c r="L16" s="8" t="s">
        <v>9</v>
      </c>
      <c r="M16" s="8" t="s">
        <v>10</v>
      </c>
      <c r="N16" s="8" t="s">
        <v>11</v>
      </c>
      <c r="O16" s="8" t="s">
        <v>12</v>
      </c>
      <c r="P16" s="8" t="s">
        <v>13</v>
      </c>
      <c r="Q16" s="8" t="s">
        <v>14</v>
      </c>
      <c r="R16" s="8" t="s">
        <v>8</v>
      </c>
      <c r="S16" s="8" t="s">
        <v>9</v>
      </c>
      <c r="T16" s="8" t="s">
        <v>10</v>
      </c>
      <c r="U16" s="8" t="s">
        <v>11</v>
      </c>
      <c r="V16" s="8" t="s">
        <v>12</v>
      </c>
      <c r="W16" s="8" t="s">
        <v>13</v>
      </c>
      <c r="X16" s="8" t="s">
        <v>14</v>
      </c>
      <c r="Y16" s="8" t="s">
        <v>8</v>
      </c>
      <c r="Z16" s="8" t="s">
        <v>9</v>
      </c>
      <c r="AA16" s="8" t="s">
        <v>10</v>
      </c>
      <c r="AB16" s="8" t="s">
        <v>11</v>
      </c>
      <c r="AC16" s="8" t="s">
        <v>12</v>
      </c>
      <c r="AD16" s="8" t="s">
        <v>13</v>
      </c>
      <c r="AE16" s="8" t="s">
        <v>14</v>
      </c>
      <c r="AF16" s="8" t="s">
        <v>8</v>
      </c>
      <c r="AG16" s="8" t="s">
        <v>9</v>
      </c>
      <c r="AH16" s="8" t="s">
        <v>10</v>
      </c>
      <c r="AI16" s="8" t="s">
        <v>11</v>
      </c>
      <c r="AJ16" s="8" t="s">
        <v>12</v>
      </c>
      <c r="AK16" s="8" t="s">
        <v>13</v>
      </c>
      <c r="AL16" s="8" t="s">
        <v>14</v>
      </c>
      <c r="AM16" s="8" t="s">
        <v>8</v>
      </c>
      <c r="AN16" s="8" t="s">
        <v>9</v>
      </c>
      <c r="AO16" s="8" t="s">
        <v>10</v>
      </c>
      <c r="AP16" s="8" t="s">
        <v>11</v>
      </c>
      <c r="AQ16" s="8" t="s">
        <v>12</v>
      </c>
      <c r="AR16" s="8" t="s">
        <v>13</v>
      </c>
      <c r="AS16" s="8" t="s">
        <v>14</v>
      </c>
      <c r="AT16" s="8" t="s">
        <v>8</v>
      </c>
      <c r="AU16" s="8" t="s">
        <v>9</v>
      </c>
      <c r="AV16" s="8" t="s">
        <v>10</v>
      </c>
      <c r="AW16" s="8" t="s">
        <v>28</v>
      </c>
      <c r="AX16" s="8" t="s">
        <v>34</v>
      </c>
      <c r="AY16" s="8" t="s">
        <v>35</v>
      </c>
      <c r="AZ16" s="8" t="s">
        <v>36</v>
      </c>
      <c r="BA16" s="26" t="s">
        <v>37</v>
      </c>
      <c r="BB16" s="27" t="s">
        <v>21</v>
      </c>
      <c r="BC16" s="27" t="s">
        <v>15</v>
      </c>
      <c r="BD16" s="27" t="s">
        <v>16</v>
      </c>
      <c r="BE16" s="27" t="s">
        <v>40</v>
      </c>
      <c r="BF16" s="27" t="s">
        <v>208</v>
      </c>
      <c r="BG16" s="27" t="s">
        <v>261</v>
      </c>
    </row>
    <row r="17" spans="2:63" x14ac:dyDescent="0.25">
      <c r="B17" s="108" t="s">
        <v>290</v>
      </c>
      <c r="C17" s="109" t="s">
        <v>571</v>
      </c>
      <c r="D17" s="286">
        <v>245</v>
      </c>
      <c r="E17" s="286">
        <v>67</v>
      </c>
      <c r="F17" s="286">
        <v>178</v>
      </c>
      <c r="G17" s="286">
        <v>117</v>
      </c>
      <c r="H17" s="286">
        <v>69</v>
      </c>
      <c r="I17" s="286">
        <v>47</v>
      </c>
      <c r="J17" s="286">
        <v>12</v>
      </c>
      <c r="K17" s="286">
        <f>'[1]proy junio'!AP16</f>
        <v>367</v>
      </c>
      <c r="L17" s="286">
        <v>40</v>
      </c>
      <c r="M17" s="286">
        <v>165</v>
      </c>
      <c r="N17" s="286">
        <v>63</v>
      </c>
      <c r="O17" s="286">
        <v>62</v>
      </c>
      <c r="P17" s="286">
        <v>50</v>
      </c>
      <c r="Q17" s="286">
        <v>30</v>
      </c>
      <c r="R17" s="287">
        <f>'[1]proy junio'!BM16</f>
        <v>308</v>
      </c>
      <c r="S17" s="287">
        <v>55</v>
      </c>
      <c r="T17" s="287">
        <v>122</v>
      </c>
      <c r="U17" s="287">
        <v>60</v>
      </c>
      <c r="V17" s="287">
        <v>62</v>
      </c>
      <c r="W17" s="287">
        <v>39</v>
      </c>
      <c r="X17" s="287">
        <v>16</v>
      </c>
      <c r="Y17" s="287"/>
      <c r="Z17" s="287"/>
      <c r="AA17" s="287"/>
      <c r="AB17" s="287"/>
      <c r="AC17" s="287"/>
      <c r="AD17" s="287"/>
      <c r="AE17" s="287"/>
      <c r="AF17" s="287">
        <v>205</v>
      </c>
      <c r="AG17" s="286">
        <v>74</v>
      </c>
      <c r="AH17" s="286">
        <v>131</v>
      </c>
      <c r="AI17" s="286">
        <v>80</v>
      </c>
      <c r="AJ17" s="286">
        <v>51</v>
      </c>
      <c r="AK17" s="286">
        <v>32</v>
      </c>
      <c r="AL17" s="286">
        <v>42</v>
      </c>
      <c r="AM17" s="286">
        <v>204</v>
      </c>
      <c r="AN17" s="286">
        <v>101</v>
      </c>
      <c r="AO17" s="286">
        <v>103</v>
      </c>
      <c r="AP17" s="286">
        <v>82</v>
      </c>
      <c r="AQ17" s="286">
        <v>47</v>
      </c>
      <c r="AR17" s="286">
        <v>35</v>
      </c>
      <c r="AS17" s="286">
        <v>40</v>
      </c>
      <c r="AT17" s="288"/>
      <c r="AU17" s="288"/>
      <c r="AV17" s="288"/>
      <c r="AW17" s="288"/>
      <c r="AX17" s="288"/>
      <c r="AY17" s="288"/>
      <c r="AZ17" s="288"/>
      <c r="BA17" s="286">
        <v>1329</v>
      </c>
      <c r="BB17" s="290">
        <v>47100</v>
      </c>
      <c r="BC17" s="290">
        <v>220100</v>
      </c>
      <c r="BD17" s="290">
        <v>134700</v>
      </c>
      <c r="BE17" s="290">
        <v>164400</v>
      </c>
      <c r="BF17" s="28">
        <v>566300</v>
      </c>
      <c r="BG17" s="28">
        <f>SUM(BB17:BF17)</f>
        <v>1132600</v>
      </c>
    </row>
    <row r="18" spans="2:63" x14ac:dyDescent="0.25">
      <c r="B18" s="108" t="s">
        <v>305</v>
      </c>
      <c r="C18" s="109" t="s">
        <v>305</v>
      </c>
      <c r="D18" s="286">
        <v>532</v>
      </c>
      <c r="E18" s="286">
        <v>139</v>
      </c>
      <c r="F18" s="286">
        <v>393</v>
      </c>
      <c r="G18" s="286">
        <v>263</v>
      </c>
      <c r="H18" s="286">
        <v>122</v>
      </c>
      <c r="I18" s="286">
        <v>93</v>
      </c>
      <c r="J18" s="286">
        <v>54</v>
      </c>
      <c r="K18" s="286">
        <v>607</v>
      </c>
      <c r="L18" s="286">
        <v>140</v>
      </c>
      <c r="M18" s="286">
        <v>467</v>
      </c>
      <c r="N18" s="286">
        <v>213</v>
      </c>
      <c r="O18" s="286">
        <v>167</v>
      </c>
      <c r="P18" s="286">
        <v>137</v>
      </c>
      <c r="Q18" s="286">
        <v>90</v>
      </c>
      <c r="R18" s="287">
        <f>'[1]proy junio'!BM17</f>
        <v>4730</v>
      </c>
      <c r="S18" s="287">
        <v>184</v>
      </c>
      <c r="T18" s="287">
        <v>453</v>
      </c>
      <c r="U18" s="287">
        <v>278</v>
      </c>
      <c r="V18" s="287">
        <v>152</v>
      </c>
      <c r="W18" s="287">
        <v>107</v>
      </c>
      <c r="X18" s="287">
        <v>100</v>
      </c>
      <c r="Y18" s="287">
        <f>'[1]proy junio'!CB17</f>
        <v>3175</v>
      </c>
      <c r="Z18" s="287">
        <v>294</v>
      </c>
      <c r="AA18" s="287">
        <v>451</v>
      </c>
      <c r="AB18" s="287">
        <v>308</v>
      </c>
      <c r="AC18" s="287">
        <v>184</v>
      </c>
      <c r="AD18" s="287">
        <v>131</v>
      </c>
      <c r="AE18" s="287">
        <v>122</v>
      </c>
      <c r="AF18" s="287">
        <v>392</v>
      </c>
      <c r="AG18" s="286">
        <v>130</v>
      </c>
      <c r="AH18" s="286">
        <v>262</v>
      </c>
      <c r="AI18" s="286">
        <v>174</v>
      </c>
      <c r="AJ18" s="286">
        <v>96</v>
      </c>
      <c r="AK18" s="286">
        <v>71</v>
      </c>
      <c r="AL18" s="286">
        <v>51</v>
      </c>
      <c r="AM18" s="286">
        <v>672</v>
      </c>
      <c r="AN18" s="286">
        <v>268</v>
      </c>
      <c r="AO18" s="286">
        <v>404</v>
      </c>
      <c r="AP18" s="286">
        <v>296</v>
      </c>
      <c r="AQ18" s="286">
        <v>158</v>
      </c>
      <c r="AR18" s="286">
        <v>119</v>
      </c>
      <c r="AS18" s="286">
        <v>99</v>
      </c>
      <c r="AT18" s="288"/>
      <c r="AU18" s="288"/>
      <c r="AV18" s="288"/>
      <c r="AW18" s="288"/>
      <c r="AX18" s="288"/>
      <c r="AY18" s="288"/>
      <c r="AZ18" s="288"/>
      <c r="BA18" s="286">
        <v>10108</v>
      </c>
      <c r="BB18" s="290">
        <v>36900</v>
      </c>
      <c r="BC18" s="290">
        <v>563800</v>
      </c>
      <c r="BD18" s="290">
        <v>760000</v>
      </c>
      <c r="BE18" s="290">
        <v>422400</v>
      </c>
      <c r="BF18" s="28">
        <v>1783100</v>
      </c>
      <c r="BG18" s="28">
        <f t="shared" ref="BG18:BG27" si="0">SUM(BB18:BF18)</f>
        <v>3566200</v>
      </c>
    </row>
    <row r="19" spans="2:63" x14ac:dyDescent="0.25">
      <c r="B19" s="108" t="s">
        <v>318</v>
      </c>
      <c r="C19" s="109" t="s">
        <v>572</v>
      </c>
      <c r="D19" s="286">
        <v>151</v>
      </c>
      <c r="E19" s="286">
        <v>49</v>
      </c>
      <c r="F19" s="286">
        <v>102</v>
      </c>
      <c r="G19" s="286">
        <v>60</v>
      </c>
      <c r="H19" s="286">
        <v>44</v>
      </c>
      <c r="I19" s="286">
        <v>32</v>
      </c>
      <c r="J19" s="286">
        <v>15</v>
      </c>
      <c r="K19" s="286">
        <v>152</v>
      </c>
      <c r="L19" s="286">
        <v>37</v>
      </c>
      <c r="M19" s="286">
        <v>115</v>
      </c>
      <c r="N19" s="286">
        <v>45</v>
      </c>
      <c r="O19" s="286">
        <v>31</v>
      </c>
      <c r="P19" s="286">
        <v>49</v>
      </c>
      <c r="Q19" s="286">
        <v>27</v>
      </c>
      <c r="R19" s="287">
        <f>'[1]proy junio'!BM18</f>
        <v>0</v>
      </c>
      <c r="S19" s="287">
        <v>86</v>
      </c>
      <c r="T19" s="287">
        <v>137</v>
      </c>
      <c r="U19" s="287">
        <v>60</v>
      </c>
      <c r="V19" s="287">
        <v>62</v>
      </c>
      <c r="W19" s="287">
        <v>56</v>
      </c>
      <c r="X19" s="287">
        <v>45</v>
      </c>
      <c r="Y19" s="287"/>
      <c r="Z19" s="287"/>
      <c r="AA19" s="287"/>
      <c r="AB19" s="287"/>
      <c r="AC19" s="287"/>
      <c r="AD19" s="287"/>
      <c r="AE19" s="287"/>
      <c r="AF19" s="287">
        <v>255</v>
      </c>
      <c r="AG19" s="286">
        <v>101</v>
      </c>
      <c r="AH19" s="286">
        <v>154</v>
      </c>
      <c r="AI19" s="286">
        <v>90</v>
      </c>
      <c r="AJ19" s="286">
        <v>57</v>
      </c>
      <c r="AK19" s="286">
        <v>44</v>
      </c>
      <c r="AL19" s="286">
        <v>64</v>
      </c>
      <c r="AM19" s="286">
        <v>337</v>
      </c>
      <c r="AN19" s="286">
        <v>136</v>
      </c>
      <c r="AO19" s="286">
        <v>201</v>
      </c>
      <c r="AP19" s="286">
        <v>111</v>
      </c>
      <c r="AQ19" s="286">
        <v>68</v>
      </c>
      <c r="AR19" s="286">
        <v>78</v>
      </c>
      <c r="AS19" s="286">
        <v>80</v>
      </c>
      <c r="AT19" s="286">
        <v>119</v>
      </c>
      <c r="AU19" s="286">
        <v>66</v>
      </c>
      <c r="AV19" s="286">
        <v>53</v>
      </c>
      <c r="AW19" s="286">
        <v>28</v>
      </c>
      <c r="AX19" s="286">
        <v>31</v>
      </c>
      <c r="AY19" s="286">
        <v>16</v>
      </c>
      <c r="AZ19" s="286">
        <v>44</v>
      </c>
      <c r="BA19" s="286">
        <v>1014</v>
      </c>
      <c r="BB19" s="290">
        <v>14600</v>
      </c>
      <c r="BC19" s="290">
        <v>194300</v>
      </c>
      <c r="BD19" s="290">
        <v>182300</v>
      </c>
      <c r="BE19" s="290">
        <v>341600</v>
      </c>
      <c r="BF19" s="28">
        <v>732800</v>
      </c>
      <c r="BG19" s="28">
        <f t="shared" si="0"/>
        <v>1465600</v>
      </c>
    </row>
    <row r="20" spans="2:63" x14ac:dyDescent="0.25">
      <c r="B20" s="108" t="s">
        <v>573</v>
      </c>
      <c r="C20" s="109" t="s">
        <v>574</v>
      </c>
      <c r="D20" s="286">
        <v>426</v>
      </c>
      <c r="E20" s="286">
        <v>154</v>
      </c>
      <c r="F20" s="286">
        <v>272</v>
      </c>
      <c r="G20" s="286">
        <v>227</v>
      </c>
      <c r="H20" s="286">
        <v>108</v>
      </c>
      <c r="I20" s="286">
        <v>65</v>
      </c>
      <c r="J20" s="286">
        <v>26</v>
      </c>
      <c r="K20" s="286">
        <v>627</v>
      </c>
      <c r="L20" s="286">
        <v>169</v>
      </c>
      <c r="M20" s="286">
        <v>458</v>
      </c>
      <c r="N20" s="286">
        <v>236</v>
      </c>
      <c r="O20" s="286">
        <v>172</v>
      </c>
      <c r="P20" s="286">
        <v>146</v>
      </c>
      <c r="Q20" s="286">
        <v>73</v>
      </c>
      <c r="R20" s="287">
        <f>'[1]proy junio'!BM19</f>
        <v>0</v>
      </c>
      <c r="S20" s="287">
        <v>240</v>
      </c>
      <c r="T20" s="287">
        <v>316</v>
      </c>
      <c r="U20" s="287">
        <v>208</v>
      </c>
      <c r="V20" s="287">
        <v>121</v>
      </c>
      <c r="W20" s="287">
        <v>141</v>
      </c>
      <c r="X20" s="287">
        <v>86</v>
      </c>
      <c r="Y20" s="287">
        <f>'[1]proy junio'!CB19</f>
        <v>0</v>
      </c>
      <c r="Z20" s="287">
        <v>65</v>
      </c>
      <c r="AA20" s="287">
        <v>126</v>
      </c>
      <c r="AB20" s="287">
        <v>73</v>
      </c>
      <c r="AC20" s="287">
        <v>51</v>
      </c>
      <c r="AD20" s="287">
        <v>41</v>
      </c>
      <c r="AE20" s="287">
        <v>26</v>
      </c>
      <c r="AF20" s="287">
        <v>395</v>
      </c>
      <c r="AG20" s="286">
        <v>108</v>
      </c>
      <c r="AH20" s="286">
        <v>287</v>
      </c>
      <c r="AI20" s="286">
        <v>147</v>
      </c>
      <c r="AJ20" s="286">
        <v>108</v>
      </c>
      <c r="AK20" s="286">
        <v>83</v>
      </c>
      <c r="AL20" s="286">
        <v>57</v>
      </c>
      <c r="AM20" s="286">
        <v>548</v>
      </c>
      <c r="AN20" s="286">
        <v>171</v>
      </c>
      <c r="AO20" s="286">
        <v>377</v>
      </c>
      <c r="AP20" s="286">
        <v>181</v>
      </c>
      <c r="AQ20" s="286">
        <v>170</v>
      </c>
      <c r="AR20" s="286">
        <v>117</v>
      </c>
      <c r="AS20" s="286">
        <v>80</v>
      </c>
      <c r="AT20" s="286">
        <v>96</v>
      </c>
      <c r="AU20" s="286">
        <v>28</v>
      </c>
      <c r="AV20" s="286">
        <v>68</v>
      </c>
      <c r="AW20" s="286">
        <v>36</v>
      </c>
      <c r="AX20" s="286">
        <v>30</v>
      </c>
      <c r="AY20" s="286">
        <v>21</v>
      </c>
      <c r="AZ20" s="286">
        <v>9</v>
      </c>
      <c r="BA20" s="286">
        <v>2092</v>
      </c>
      <c r="BB20" s="290">
        <v>35800</v>
      </c>
      <c r="BC20" s="290">
        <v>597500</v>
      </c>
      <c r="BD20" s="290">
        <v>484700</v>
      </c>
      <c r="BE20" s="290">
        <v>485100</v>
      </c>
      <c r="BF20" s="28">
        <v>1603100</v>
      </c>
      <c r="BG20" s="28">
        <f t="shared" si="0"/>
        <v>3206200</v>
      </c>
    </row>
    <row r="21" spans="2:63" x14ac:dyDescent="0.25">
      <c r="B21" s="108" t="s">
        <v>573</v>
      </c>
      <c r="C21" s="109" t="s">
        <v>575</v>
      </c>
      <c r="D21" s="286">
        <v>492</v>
      </c>
      <c r="E21" s="286">
        <v>178</v>
      </c>
      <c r="F21" s="286">
        <v>314</v>
      </c>
      <c r="G21" s="286">
        <v>310</v>
      </c>
      <c r="H21" s="286">
        <v>104</v>
      </c>
      <c r="I21" s="286">
        <v>58</v>
      </c>
      <c r="J21" s="286">
        <v>20</v>
      </c>
      <c r="K21" s="286">
        <f>'[1]proy junio'!AP20</f>
        <v>0</v>
      </c>
      <c r="L21" s="286">
        <v>253</v>
      </c>
      <c r="M21" s="286">
        <v>560</v>
      </c>
      <c r="N21" s="286">
        <v>324</v>
      </c>
      <c r="O21" s="286">
        <v>233</v>
      </c>
      <c r="P21" s="286">
        <v>154</v>
      </c>
      <c r="Q21" s="286">
        <v>102</v>
      </c>
      <c r="R21" s="287">
        <f>'[1]proy junio'!BM20</f>
        <v>0</v>
      </c>
      <c r="S21" s="287">
        <v>185</v>
      </c>
      <c r="T21" s="287">
        <v>304</v>
      </c>
      <c r="U21" s="287">
        <v>192</v>
      </c>
      <c r="V21" s="287">
        <v>138</v>
      </c>
      <c r="W21" s="287">
        <v>103</v>
      </c>
      <c r="X21" s="287">
        <v>56</v>
      </c>
      <c r="Y21" s="287">
        <v>393</v>
      </c>
      <c r="Z21" s="287">
        <v>120</v>
      </c>
      <c r="AA21" s="287">
        <v>273</v>
      </c>
      <c r="AB21" s="287">
        <v>128</v>
      </c>
      <c r="AC21" s="287">
        <v>117</v>
      </c>
      <c r="AD21" s="287">
        <v>81</v>
      </c>
      <c r="AE21" s="287">
        <v>67</v>
      </c>
      <c r="AF21" s="287">
        <v>347</v>
      </c>
      <c r="AG21" s="286">
        <v>102</v>
      </c>
      <c r="AH21" s="286">
        <v>245</v>
      </c>
      <c r="AI21" s="286">
        <v>104</v>
      </c>
      <c r="AJ21" s="286">
        <v>99</v>
      </c>
      <c r="AK21" s="286">
        <v>82</v>
      </c>
      <c r="AL21" s="286">
        <v>62</v>
      </c>
      <c r="AM21" s="286">
        <v>587</v>
      </c>
      <c r="AN21" s="286">
        <v>195</v>
      </c>
      <c r="AO21" s="286">
        <v>392</v>
      </c>
      <c r="AP21" s="286">
        <v>219</v>
      </c>
      <c r="AQ21" s="286">
        <v>139</v>
      </c>
      <c r="AR21" s="286">
        <v>130</v>
      </c>
      <c r="AS21" s="286">
        <v>99</v>
      </c>
      <c r="AT21" s="286">
        <v>197</v>
      </c>
      <c r="AU21" s="286">
        <v>51</v>
      </c>
      <c r="AV21" s="286">
        <v>146</v>
      </c>
      <c r="AW21" s="286">
        <v>94</v>
      </c>
      <c r="AX21" s="286">
        <v>49</v>
      </c>
      <c r="AY21" s="286">
        <v>33</v>
      </c>
      <c r="AZ21" s="286">
        <v>21</v>
      </c>
      <c r="BA21" s="286">
        <v>2016</v>
      </c>
      <c r="BB21" s="290">
        <v>80400</v>
      </c>
      <c r="BC21" s="290">
        <v>603800</v>
      </c>
      <c r="BD21" s="290">
        <v>559900</v>
      </c>
      <c r="BE21" s="290">
        <v>566900</v>
      </c>
      <c r="BF21" s="28">
        <v>1811000</v>
      </c>
      <c r="BG21" s="28">
        <f t="shared" si="0"/>
        <v>3622000</v>
      </c>
    </row>
    <row r="22" spans="2:63" x14ac:dyDescent="0.25">
      <c r="B22" s="108" t="s">
        <v>318</v>
      </c>
      <c r="C22" s="109" t="s">
        <v>576</v>
      </c>
      <c r="D22" s="286">
        <v>607</v>
      </c>
      <c r="E22" s="286">
        <v>168</v>
      </c>
      <c r="F22" s="286">
        <v>439</v>
      </c>
      <c r="G22" s="286">
        <v>234</v>
      </c>
      <c r="H22" s="286">
        <v>176</v>
      </c>
      <c r="I22" s="286">
        <v>142</v>
      </c>
      <c r="J22" s="286">
        <v>55</v>
      </c>
      <c r="K22" s="286">
        <v>729</v>
      </c>
      <c r="L22" s="286">
        <v>176</v>
      </c>
      <c r="M22" s="286">
        <v>553</v>
      </c>
      <c r="N22" s="286">
        <v>223</v>
      </c>
      <c r="O22" s="286">
        <v>240</v>
      </c>
      <c r="P22" s="286">
        <v>174</v>
      </c>
      <c r="Q22" s="286">
        <v>92</v>
      </c>
      <c r="R22" s="287">
        <f>'[1]proy junio'!BM21</f>
        <v>0</v>
      </c>
      <c r="S22" s="287">
        <v>250</v>
      </c>
      <c r="T22" s="287">
        <v>553</v>
      </c>
      <c r="U22" s="287">
        <v>248</v>
      </c>
      <c r="V22" s="287">
        <v>207</v>
      </c>
      <c r="W22" s="287">
        <v>192</v>
      </c>
      <c r="X22" s="287">
        <v>156</v>
      </c>
      <c r="Y22" s="287">
        <f>'[1]proy junio'!CB21</f>
        <v>0</v>
      </c>
      <c r="Z22" s="287">
        <v>276</v>
      </c>
      <c r="AA22" s="287">
        <v>614</v>
      </c>
      <c r="AB22" s="287">
        <v>267</v>
      </c>
      <c r="AC22" s="287">
        <v>222</v>
      </c>
      <c r="AD22" s="287">
        <v>217</v>
      </c>
      <c r="AE22" s="287">
        <v>184</v>
      </c>
      <c r="AF22" s="287">
        <v>300</v>
      </c>
      <c r="AG22" s="286">
        <v>88</v>
      </c>
      <c r="AH22" s="286">
        <v>212</v>
      </c>
      <c r="AI22" s="286">
        <v>108</v>
      </c>
      <c r="AJ22" s="286">
        <v>71</v>
      </c>
      <c r="AK22" s="286">
        <v>68</v>
      </c>
      <c r="AL22" s="286">
        <v>53</v>
      </c>
      <c r="AM22" s="286">
        <v>729</v>
      </c>
      <c r="AN22" s="286">
        <v>294</v>
      </c>
      <c r="AO22" s="286">
        <v>435</v>
      </c>
      <c r="AP22" s="286">
        <v>273</v>
      </c>
      <c r="AQ22" s="286">
        <v>160</v>
      </c>
      <c r="AR22" s="286">
        <v>149</v>
      </c>
      <c r="AS22" s="286">
        <v>147</v>
      </c>
      <c r="AT22" s="286">
        <v>451</v>
      </c>
      <c r="AU22" s="286">
        <v>172</v>
      </c>
      <c r="AV22" s="286">
        <v>279</v>
      </c>
      <c r="AW22" s="286">
        <v>125</v>
      </c>
      <c r="AX22" s="286">
        <v>118</v>
      </c>
      <c r="AY22" s="286">
        <v>95</v>
      </c>
      <c r="AZ22" s="286">
        <v>113</v>
      </c>
      <c r="BA22" s="286">
        <v>2816</v>
      </c>
      <c r="BB22" s="290">
        <v>52800</v>
      </c>
      <c r="BC22" s="290">
        <v>707000</v>
      </c>
      <c r="BD22" s="290">
        <v>961900</v>
      </c>
      <c r="BE22" s="290">
        <v>775900</v>
      </c>
      <c r="BF22" s="28">
        <v>2497600</v>
      </c>
      <c r="BG22" s="28">
        <f t="shared" si="0"/>
        <v>4995200</v>
      </c>
    </row>
    <row r="23" spans="2:63" x14ac:dyDescent="0.25">
      <c r="B23" s="108" t="s">
        <v>573</v>
      </c>
      <c r="C23" s="109" t="s">
        <v>346</v>
      </c>
      <c r="D23" s="286">
        <v>303</v>
      </c>
      <c r="E23" s="286">
        <v>65</v>
      </c>
      <c r="F23" s="286">
        <v>238</v>
      </c>
      <c r="G23" s="286">
        <v>122</v>
      </c>
      <c r="H23" s="286">
        <v>88</v>
      </c>
      <c r="I23" s="286">
        <v>73</v>
      </c>
      <c r="J23" s="286">
        <v>20</v>
      </c>
      <c r="K23" s="286">
        <v>363</v>
      </c>
      <c r="L23" s="286">
        <v>119</v>
      </c>
      <c r="M23" s="286">
        <v>244</v>
      </c>
      <c r="N23" s="286">
        <v>94</v>
      </c>
      <c r="O23" s="286">
        <v>85</v>
      </c>
      <c r="P23" s="286">
        <v>110</v>
      </c>
      <c r="Q23" s="286">
        <v>74</v>
      </c>
      <c r="R23" s="287">
        <f>'[1]proy junio'!BM22</f>
        <v>0</v>
      </c>
      <c r="S23" s="287">
        <v>104</v>
      </c>
      <c r="T23" s="287">
        <v>106</v>
      </c>
      <c r="U23" s="287">
        <v>84</v>
      </c>
      <c r="V23" s="287">
        <v>39</v>
      </c>
      <c r="W23" s="287">
        <v>43</v>
      </c>
      <c r="X23" s="287">
        <v>44</v>
      </c>
      <c r="Y23" s="287"/>
      <c r="Z23" s="287"/>
      <c r="AA23" s="287"/>
      <c r="AB23" s="287"/>
      <c r="AC23" s="287"/>
      <c r="AD23" s="287"/>
      <c r="AE23" s="287"/>
      <c r="AF23" s="287">
        <v>372</v>
      </c>
      <c r="AG23" s="286">
        <v>143</v>
      </c>
      <c r="AH23" s="286">
        <v>229</v>
      </c>
      <c r="AI23" s="286">
        <v>122</v>
      </c>
      <c r="AJ23" s="286">
        <v>73</v>
      </c>
      <c r="AK23" s="286">
        <v>78</v>
      </c>
      <c r="AL23" s="286">
        <v>99</v>
      </c>
      <c r="AM23" s="286">
        <v>359</v>
      </c>
      <c r="AN23" s="286">
        <v>190</v>
      </c>
      <c r="AO23" s="286">
        <v>169</v>
      </c>
      <c r="AP23" s="286">
        <v>149</v>
      </c>
      <c r="AQ23" s="286">
        <v>68</v>
      </c>
      <c r="AR23" s="286">
        <v>66</v>
      </c>
      <c r="AS23" s="286">
        <v>76</v>
      </c>
      <c r="AT23" s="288"/>
      <c r="AU23" s="288"/>
      <c r="AV23" s="288"/>
      <c r="AW23" s="288"/>
      <c r="AX23" s="288"/>
      <c r="AY23" s="288"/>
      <c r="AZ23" s="288"/>
      <c r="BA23" s="286">
        <v>1397</v>
      </c>
      <c r="BB23" s="290">
        <v>29200</v>
      </c>
      <c r="BC23" s="290">
        <v>378000</v>
      </c>
      <c r="BD23" s="290">
        <v>196700</v>
      </c>
      <c r="BE23" s="290">
        <v>290100</v>
      </c>
      <c r="BF23" s="28">
        <v>894000</v>
      </c>
      <c r="BG23" s="28">
        <f t="shared" si="0"/>
        <v>1788000</v>
      </c>
      <c r="BH23" s="9"/>
    </row>
    <row r="24" spans="2:63" x14ac:dyDescent="0.25">
      <c r="B24" s="108" t="s">
        <v>573</v>
      </c>
      <c r="C24" s="109" t="s">
        <v>577</v>
      </c>
      <c r="D24" s="286">
        <v>626</v>
      </c>
      <c r="E24" s="286">
        <v>218</v>
      </c>
      <c r="F24" s="286">
        <v>408</v>
      </c>
      <c r="G24" s="286">
        <v>262</v>
      </c>
      <c r="H24" s="286">
        <v>152</v>
      </c>
      <c r="I24" s="286">
        <v>122</v>
      </c>
      <c r="J24" s="286">
        <v>90</v>
      </c>
      <c r="K24" s="286">
        <v>904</v>
      </c>
      <c r="L24" s="286">
        <v>331</v>
      </c>
      <c r="M24" s="286">
        <v>573</v>
      </c>
      <c r="N24" s="286">
        <v>364</v>
      </c>
      <c r="O24" s="286">
        <v>240</v>
      </c>
      <c r="P24" s="286">
        <v>184</v>
      </c>
      <c r="Q24" s="286">
        <v>116</v>
      </c>
      <c r="R24" s="287">
        <f>'[1]proy junio'!BM23</f>
        <v>0</v>
      </c>
      <c r="S24" s="287">
        <v>348</v>
      </c>
      <c r="T24" s="287">
        <v>627</v>
      </c>
      <c r="U24" s="287">
        <v>376</v>
      </c>
      <c r="V24" s="287">
        <v>225</v>
      </c>
      <c r="W24" s="287">
        <v>202</v>
      </c>
      <c r="X24" s="287">
        <v>172</v>
      </c>
      <c r="Y24" s="287">
        <v>948</v>
      </c>
      <c r="Z24" s="287">
        <v>372</v>
      </c>
      <c r="AA24" s="287">
        <v>576</v>
      </c>
      <c r="AB24" s="287">
        <v>300</v>
      </c>
      <c r="AC24" s="287">
        <v>241</v>
      </c>
      <c r="AD24" s="287">
        <v>204</v>
      </c>
      <c r="AE24" s="287">
        <v>203</v>
      </c>
      <c r="AF24" s="287">
        <v>396</v>
      </c>
      <c r="AG24" s="286">
        <v>142</v>
      </c>
      <c r="AH24" s="286">
        <v>254</v>
      </c>
      <c r="AI24" s="286">
        <v>163</v>
      </c>
      <c r="AJ24" s="286">
        <v>86</v>
      </c>
      <c r="AK24" s="286">
        <v>93</v>
      </c>
      <c r="AL24" s="286">
        <v>54</v>
      </c>
      <c r="AM24" s="286">
        <v>866</v>
      </c>
      <c r="AN24" s="286">
        <v>355</v>
      </c>
      <c r="AO24" s="286">
        <v>511</v>
      </c>
      <c r="AP24" s="286">
        <v>391</v>
      </c>
      <c r="AQ24" s="286">
        <v>186</v>
      </c>
      <c r="AR24" s="286">
        <v>156</v>
      </c>
      <c r="AS24" s="286">
        <v>133</v>
      </c>
      <c r="AT24" s="286">
        <v>384</v>
      </c>
      <c r="AU24" s="286">
        <v>130</v>
      </c>
      <c r="AV24" s="286">
        <v>254</v>
      </c>
      <c r="AW24" s="286">
        <v>122</v>
      </c>
      <c r="AX24" s="286">
        <v>88</v>
      </c>
      <c r="AY24" s="286">
        <v>114</v>
      </c>
      <c r="AZ24" s="286">
        <v>60</v>
      </c>
      <c r="BA24" s="286">
        <v>4124</v>
      </c>
      <c r="BB24" s="290">
        <v>60800</v>
      </c>
      <c r="BC24" s="290">
        <v>864000</v>
      </c>
      <c r="BD24" s="290">
        <v>1077800</v>
      </c>
      <c r="BE24" s="290">
        <v>803900</v>
      </c>
      <c r="BF24" s="28">
        <v>2806500</v>
      </c>
      <c r="BG24" s="28">
        <f t="shared" si="0"/>
        <v>5613000</v>
      </c>
      <c r="BH24" s="9"/>
    </row>
    <row r="25" spans="2:63" s="13" customFormat="1" x14ac:dyDescent="0.25">
      <c r="B25" s="108" t="s">
        <v>375</v>
      </c>
      <c r="C25" s="109" t="s">
        <v>578</v>
      </c>
      <c r="D25" s="286">
        <v>225</v>
      </c>
      <c r="E25" s="286">
        <v>89</v>
      </c>
      <c r="F25" s="286">
        <v>136</v>
      </c>
      <c r="G25" s="286">
        <v>91</v>
      </c>
      <c r="H25" s="286">
        <v>58</v>
      </c>
      <c r="I25" s="286">
        <v>43</v>
      </c>
      <c r="J25" s="286">
        <v>33</v>
      </c>
      <c r="K25" s="286">
        <f>'[1]proy junio'!AP24</f>
        <v>0</v>
      </c>
      <c r="L25" s="286">
        <v>112</v>
      </c>
      <c r="M25" s="286">
        <v>253</v>
      </c>
      <c r="N25" s="286">
        <v>99</v>
      </c>
      <c r="O25" s="286">
        <v>94</v>
      </c>
      <c r="P25" s="286">
        <v>94</v>
      </c>
      <c r="Q25" s="286">
        <v>78</v>
      </c>
      <c r="R25" s="287">
        <f>'[1]proy junio'!BM24</f>
        <v>0</v>
      </c>
      <c r="S25" s="287">
        <v>117</v>
      </c>
      <c r="T25" s="287">
        <v>235</v>
      </c>
      <c r="U25" s="287">
        <v>128</v>
      </c>
      <c r="V25" s="287">
        <v>78</v>
      </c>
      <c r="W25" s="287">
        <v>74</v>
      </c>
      <c r="X25" s="287">
        <v>72</v>
      </c>
      <c r="Y25" s="287"/>
      <c r="Z25" s="287"/>
      <c r="AA25" s="287"/>
      <c r="AB25" s="287"/>
      <c r="AC25" s="287"/>
      <c r="AD25" s="287"/>
      <c r="AE25" s="287"/>
      <c r="AF25" s="287">
        <v>301</v>
      </c>
      <c r="AG25" s="286">
        <v>103</v>
      </c>
      <c r="AH25" s="286">
        <v>198</v>
      </c>
      <c r="AI25" s="286">
        <v>95</v>
      </c>
      <c r="AJ25" s="286">
        <v>68</v>
      </c>
      <c r="AK25" s="286">
        <v>65</v>
      </c>
      <c r="AL25" s="286">
        <v>73</v>
      </c>
      <c r="AM25" s="286">
        <v>266</v>
      </c>
      <c r="AN25" s="286">
        <v>93</v>
      </c>
      <c r="AO25" s="286">
        <v>173</v>
      </c>
      <c r="AP25" s="286">
        <v>96</v>
      </c>
      <c r="AQ25" s="286">
        <v>56</v>
      </c>
      <c r="AR25" s="286">
        <v>55</v>
      </c>
      <c r="AS25" s="286">
        <v>59</v>
      </c>
      <c r="AT25" s="288"/>
      <c r="AU25" s="289"/>
      <c r="AV25" s="289"/>
      <c r="AW25" s="289"/>
      <c r="AX25" s="289"/>
      <c r="AY25" s="289"/>
      <c r="AZ25" s="289"/>
      <c r="BA25" s="286">
        <v>792</v>
      </c>
      <c r="BB25" s="290">
        <v>43800</v>
      </c>
      <c r="BC25" s="290">
        <v>311400</v>
      </c>
      <c r="BD25" s="290">
        <v>226500</v>
      </c>
      <c r="BE25" s="290">
        <v>233700</v>
      </c>
      <c r="BF25" s="28">
        <v>815400</v>
      </c>
      <c r="BG25" s="28">
        <f t="shared" si="0"/>
        <v>1630800</v>
      </c>
      <c r="BH25" s="10"/>
      <c r="BI25" s="11"/>
      <c r="BJ25" s="12"/>
      <c r="BK25" s="12"/>
    </row>
    <row r="26" spans="2:63" s="13" customFormat="1" x14ac:dyDescent="0.25">
      <c r="B26" s="110" t="s">
        <v>290</v>
      </c>
      <c r="C26" s="111" t="s">
        <v>579</v>
      </c>
      <c r="D26" s="286">
        <v>140</v>
      </c>
      <c r="E26" s="286">
        <v>61</v>
      </c>
      <c r="F26" s="286">
        <v>79</v>
      </c>
      <c r="G26" s="286">
        <v>69</v>
      </c>
      <c r="H26" s="286">
        <v>38</v>
      </c>
      <c r="I26" s="286">
        <v>18</v>
      </c>
      <c r="J26" s="286">
        <v>15</v>
      </c>
      <c r="K26" s="286">
        <f>'[1]proy junio'!AP25</f>
        <v>0</v>
      </c>
      <c r="L26" s="286">
        <v>65</v>
      </c>
      <c r="M26" s="286">
        <v>132</v>
      </c>
      <c r="N26" s="286">
        <v>74</v>
      </c>
      <c r="O26" s="286">
        <v>49</v>
      </c>
      <c r="P26" s="286">
        <v>41</v>
      </c>
      <c r="Q26" s="286">
        <v>33</v>
      </c>
      <c r="R26" s="287"/>
      <c r="S26" s="287"/>
      <c r="T26" s="287"/>
      <c r="U26" s="287"/>
      <c r="V26" s="287"/>
      <c r="W26" s="287"/>
      <c r="X26" s="287"/>
      <c r="Y26" s="287"/>
      <c r="Z26" s="287"/>
      <c r="AA26" s="287"/>
      <c r="AB26" s="287"/>
      <c r="AC26" s="287"/>
      <c r="AD26" s="287"/>
      <c r="AE26" s="287"/>
      <c r="AF26" s="287">
        <v>348</v>
      </c>
      <c r="AG26" s="286">
        <v>150</v>
      </c>
      <c r="AH26" s="286">
        <v>198</v>
      </c>
      <c r="AI26" s="286">
        <v>121</v>
      </c>
      <c r="AJ26" s="286">
        <v>82</v>
      </c>
      <c r="AK26" s="286">
        <v>72</v>
      </c>
      <c r="AL26" s="286">
        <v>73</v>
      </c>
      <c r="AM26" s="286">
        <v>391</v>
      </c>
      <c r="AN26" s="286">
        <v>180</v>
      </c>
      <c r="AO26" s="286">
        <v>211</v>
      </c>
      <c r="AP26" s="286">
        <v>129</v>
      </c>
      <c r="AQ26" s="286">
        <v>91</v>
      </c>
      <c r="AR26" s="286">
        <v>88</v>
      </c>
      <c r="AS26" s="286">
        <v>83</v>
      </c>
      <c r="AT26" s="286">
        <v>32</v>
      </c>
      <c r="AU26" s="286">
        <v>8</v>
      </c>
      <c r="AV26" s="286">
        <v>24</v>
      </c>
      <c r="AW26" s="286">
        <v>8</v>
      </c>
      <c r="AX26" s="286">
        <v>8</v>
      </c>
      <c r="AY26" s="286">
        <v>10</v>
      </c>
      <c r="AZ26" s="286">
        <v>6</v>
      </c>
      <c r="BA26" s="286">
        <v>911</v>
      </c>
      <c r="BB26" s="290">
        <v>25400</v>
      </c>
      <c r="BC26" s="290">
        <v>166600</v>
      </c>
      <c r="BD26" s="290">
        <v>98300</v>
      </c>
      <c r="BE26" s="290">
        <v>338700</v>
      </c>
      <c r="BF26" s="28">
        <v>629000</v>
      </c>
      <c r="BG26" s="28">
        <f t="shared" si="0"/>
        <v>1258000</v>
      </c>
      <c r="BH26" s="10"/>
      <c r="BI26" s="11"/>
      <c r="BJ26" s="12"/>
      <c r="BK26" s="12"/>
    </row>
    <row r="27" spans="2:63" s="13" customFormat="1" x14ac:dyDescent="0.25">
      <c r="B27" s="110" t="s">
        <v>290</v>
      </c>
      <c r="C27" s="111" t="s">
        <v>368</v>
      </c>
      <c r="D27" s="286">
        <v>186</v>
      </c>
      <c r="E27" s="286">
        <v>59</v>
      </c>
      <c r="F27" s="286">
        <v>127</v>
      </c>
      <c r="G27" s="286">
        <v>81</v>
      </c>
      <c r="H27" s="286">
        <v>71</v>
      </c>
      <c r="I27" s="286">
        <v>31</v>
      </c>
      <c r="J27" s="286">
        <v>3</v>
      </c>
      <c r="K27" s="286">
        <f>'[1]proy junio'!AP26</f>
        <v>0</v>
      </c>
      <c r="L27" s="286">
        <v>109</v>
      </c>
      <c r="M27" s="286">
        <v>258</v>
      </c>
      <c r="N27" s="286">
        <v>133</v>
      </c>
      <c r="O27" s="286">
        <v>130</v>
      </c>
      <c r="P27" s="286">
        <v>80</v>
      </c>
      <c r="Q27" s="286">
        <v>24</v>
      </c>
      <c r="R27" s="287">
        <f>'[1]proy junio'!BM26</f>
        <v>0</v>
      </c>
      <c r="S27" s="287">
        <v>108</v>
      </c>
      <c r="T27" s="287">
        <v>200</v>
      </c>
      <c r="U27" s="287">
        <v>129</v>
      </c>
      <c r="V27" s="287">
        <v>85</v>
      </c>
      <c r="W27" s="287">
        <v>61</v>
      </c>
      <c r="X27" s="287">
        <v>33</v>
      </c>
      <c r="Y27" s="287"/>
      <c r="Z27" s="287"/>
      <c r="AA27" s="287"/>
      <c r="AB27" s="287"/>
      <c r="AC27" s="287"/>
      <c r="AD27" s="287"/>
      <c r="AE27" s="287"/>
      <c r="AF27" s="287">
        <v>281</v>
      </c>
      <c r="AG27" s="286">
        <v>111</v>
      </c>
      <c r="AH27" s="286">
        <v>170</v>
      </c>
      <c r="AI27" s="286">
        <v>84</v>
      </c>
      <c r="AJ27" s="286">
        <v>60</v>
      </c>
      <c r="AK27" s="286">
        <v>74</v>
      </c>
      <c r="AL27" s="286">
        <v>63</v>
      </c>
      <c r="AM27" s="286">
        <v>339</v>
      </c>
      <c r="AN27" s="286">
        <v>166</v>
      </c>
      <c r="AO27" s="286">
        <v>173</v>
      </c>
      <c r="AP27" s="286">
        <v>123</v>
      </c>
      <c r="AQ27" s="286">
        <v>80</v>
      </c>
      <c r="AR27" s="286">
        <v>68</v>
      </c>
      <c r="AS27" s="286">
        <v>68</v>
      </c>
      <c r="AT27" s="288"/>
      <c r="AU27" s="288"/>
      <c r="AV27" s="288"/>
      <c r="AW27" s="288"/>
      <c r="AX27" s="288"/>
      <c r="AY27" s="288"/>
      <c r="AZ27" s="288"/>
      <c r="BA27" s="286">
        <v>806</v>
      </c>
      <c r="BB27" s="290">
        <v>39600</v>
      </c>
      <c r="BC27" s="290">
        <v>313500</v>
      </c>
      <c r="BD27" s="290">
        <v>231400</v>
      </c>
      <c r="BE27" s="290">
        <v>279400</v>
      </c>
      <c r="BF27" s="28">
        <v>863900</v>
      </c>
      <c r="BG27" s="28">
        <f t="shared" si="0"/>
        <v>1727800</v>
      </c>
      <c r="BH27" s="10"/>
      <c r="BI27" s="11"/>
      <c r="BJ27" s="12"/>
      <c r="BK27" s="12"/>
    </row>
    <row r="28" spans="2:63" x14ac:dyDescent="0.25">
      <c r="D28" s="29">
        <f t="shared" ref="D28:AI28" si="1">SUM(D17:D27)</f>
        <v>3933</v>
      </c>
      <c r="E28" s="29">
        <f t="shared" si="1"/>
        <v>1247</v>
      </c>
      <c r="F28" s="29">
        <f t="shared" si="1"/>
        <v>2686</v>
      </c>
      <c r="G28" s="29">
        <f t="shared" si="1"/>
        <v>1836</v>
      </c>
      <c r="H28" s="29">
        <f t="shared" si="1"/>
        <v>1030</v>
      </c>
      <c r="I28" s="29">
        <f t="shared" si="1"/>
        <v>724</v>
      </c>
      <c r="J28" s="29">
        <f t="shared" si="1"/>
        <v>343</v>
      </c>
      <c r="K28" s="29">
        <f t="shared" si="1"/>
        <v>3749</v>
      </c>
      <c r="L28" s="29">
        <f t="shared" si="1"/>
        <v>1551</v>
      </c>
      <c r="M28" s="29">
        <f t="shared" si="1"/>
        <v>3778</v>
      </c>
      <c r="N28" s="29">
        <f t="shared" si="1"/>
        <v>1868</v>
      </c>
      <c r="O28" s="29">
        <f t="shared" si="1"/>
        <v>1503</v>
      </c>
      <c r="P28" s="29">
        <f t="shared" si="1"/>
        <v>1219</v>
      </c>
      <c r="Q28" s="29">
        <f t="shared" si="1"/>
        <v>739</v>
      </c>
      <c r="R28" s="29">
        <f t="shared" si="1"/>
        <v>5038</v>
      </c>
      <c r="S28" s="29">
        <f t="shared" si="1"/>
        <v>1677</v>
      </c>
      <c r="T28" s="29">
        <f t="shared" si="1"/>
        <v>3053</v>
      </c>
      <c r="U28" s="29">
        <f t="shared" si="1"/>
        <v>1763</v>
      </c>
      <c r="V28" s="29">
        <f t="shared" si="1"/>
        <v>1169</v>
      </c>
      <c r="W28" s="29">
        <f t="shared" si="1"/>
        <v>1018</v>
      </c>
      <c r="X28" s="29">
        <f t="shared" si="1"/>
        <v>780</v>
      </c>
      <c r="Y28" s="29">
        <f t="shared" si="1"/>
        <v>4516</v>
      </c>
      <c r="Z28" s="29">
        <f t="shared" si="1"/>
        <v>1127</v>
      </c>
      <c r="AA28" s="29">
        <f t="shared" si="1"/>
        <v>2040</v>
      </c>
      <c r="AB28" s="29">
        <f t="shared" si="1"/>
        <v>1076</v>
      </c>
      <c r="AC28" s="29">
        <f t="shared" si="1"/>
        <v>815</v>
      </c>
      <c r="AD28" s="29">
        <f t="shared" si="1"/>
        <v>674</v>
      </c>
      <c r="AE28" s="29">
        <f t="shared" si="1"/>
        <v>602</v>
      </c>
      <c r="AF28" s="29">
        <f t="shared" si="1"/>
        <v>3592</v>
      </c>
      <c r="AG28" s="29">
        <f t="shared" si="1"/>
        <v>1252</v>
      </c>
      <c r="AH28" s="29">
        <f t="shared" si="1"/>
        <v>2340</v>
      </c>
      <c r="AI28" s="29">
        <f t="shared" si="1"/>
        <v>1288</v>
      </c>
      <c r="AJ28" s="29">
        <f t="shared" ref="AJ28:BG28" si="2">SUM(AJ17:AJ27)</f>
        <v>851</v>
      </c>
      <c r="AK28" s="29">
        <f t="shared" si="2"/>
        <v>762</v>
      </c>
      <c r="AL28" s="29">
        <f t="shared" si="2"/>
        <v>691</v>
      </c>
      <c r="AM28" s="29">
        <f t="shared" si="2"/>
        <v>5298</v>
      </c>
      <c r="AN28" s="29">
        <f t="shared" si="2"/>
        <v>2149</v>
      </c>
      <c r="AO28" s="29">
        <f t="shared" si="2"/>
        <v>3149</v>
      </c>
      <c r="AP28" s="29">
        <f t="shared" si="2"/>
        <v>2050</v>
      </c>
      <c r="AQ28" s="29">
        <f t="shared" si="2"/>
        <v>1223</v>
      </c>
      <c r="AR28" s="29">
        <f t="shared" si="2"/>
        <v>1061</v>
      </c>
      <c r="AS28" s="29">
        <f t="shared" si="2"/>
        <v>964</v>
      </c>
      <c r="AT28" s="29">
        <f t="shared" si="2"/>
        <v>1279</v>
      </c>
      <c r="AU28" s="29">
        <f t="shared" si="2"/>
        <v>455</v>
      </c>
      <c r="AV28" s="29">
        <f t="shared" si="2"/>
        <v>824</v>
      </c>
      <c r="AW28" s="29">
        <f t="shared" si="2"/>
        <v>413</v>
      </c>
      <c r="AX28" s="29">
        <f t="shared" si="2"/>
        <v>324</v>
      </c>
      <c r="AY28" s="29">
        <f t="shared" si="2"/>
        <v>289</v>
      </c>
      <c r="AZ28" s="29">
        <f t="shared" si="2"/>
        <v>253</v>
      </c>
      <c r="BA28" s="30">
        <f t="shared" si="2"/>
        <v>27405</v>
      </c>
      <c r="BB28" s="31">
        <f t="shared" si="2"/>
        <v>466400</v>
      </c>
      <c r="BC28" s="31">
        <f t="shared" si="2"/>
        <v>4920000</v>
      </c>
      <c r="BD28" s="31">
        <f t="shared" si="2"/>
        <v>4914200</v>
      </c>
      <c r="BE28" s="31">
        <f t="shared" si="2"/>
        <v>4702100</v>
      </c>
      <c r="BF28" s="31">
        <f t="shared" si="2"/>
        <v>15002700</v>
      </c>
      <c r="BG28" s="31">
        <f t="shared" si="2"/>
        <v>30005400</v>
      </c>
    </row>
    <row r="31" spans="2:63" x14ac:dyDescent="0.25">
      <c r="B31" s="61" t="s">
        <v>215</v>
      </c>
    </row>
  </sheetData>
  <mergeCells count="11">
    <mergeCell ref="B7:BH7"/>
    <mergeCell ref="B9:BH9"/>
    <mergeCell ref="AF15:AL15"/>
    <mergeCell ref="AM15:AS15"/>
    <mergeCell ref="AT15:AZ15"/>
    <mergeCell ref="B12:Y12"/>
    <mergeCell ref="B15:C15"/>
    <mergeCell ref="D15:J15"/>
    <mergeCell ref="K15:Q15"/>
    <mergeCell ref="R15:X15"/>
    <mergeCell ref="Y15:AE15"/>
  </mergeCells>
  <pageMargins left="0.74803149606299213" right="0.74803149606299213" top="0.98425196850393704" bottom="0.98425196850393704" header="0" footer="0"/>
  <pageSetup scale="8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1:J28"/>
  <sheetViews>
    <sheetView workbookViewId="0">
      <selection activeCell="B118" sqref="B118:C133"/>
    </sheetView>
  </sheetViews>
  <sheetFormatPr baseColWidth="10" defaultColWidth="11.42578125" defaultRowHeight="13.5" x14ac:dyDescent="0.25"/>
  <cols>
    <col min="1" max="1" width="3.85546875" style="5" customWidth="1"/>
    <col min="2" max="2" width="13.85546875" style="1" bestFit="1" customWidth="1"/>
    <col min="3" max="3" width="12.85546875" style="1" customWidth="1"/>
    <col min="4" max="4" width="12.28515625" style="5" customWidth="1"/>
    <col min="5" max="5" width="11.140625" style="5" customWidth="1"/>
    <col min="6" max="6" width="11.42578125" style="5" customWidth="1"/>
    <col min="7" max="7" width="6" style="5" customWidth="1"/>
    <col min="8" max="8" width="5.42578125" style="5" bestFit="1" customWidth="1"/>
    <col min="9" max="9" width="7.140625" style="5" customWidth="1"/>
    <col min="10" max="10" width="5.5703125" style="5" bestFit="1" customWidth="1"/>
    <col min="11" max="16384" width="11.42578125" style="5"/>
  </cols>
  <sheetData>
    <row r="1" spans="2:10" ht="15" x14ac:dyDescent="0.25">
      <c r="B1"/>
      <c r="C1"/>
      <c r="D1"/>
      <c r="E1"/>
      <c r="F1"/>
      <c r="G1"/>
      <c r="H1"/>
      <c r="I1"/>
      <c r="J1"/>
    </row>
    <row r="2" spans="2:10" ht="15" x14ac:dyDescent="0.25">
      <c r="B2"/>
      <c r="C2"/>
      <c r="D2"/>
      <c r="E2"/>
      <c r="F2"/>
      <c r="G2"/>
      <c r="H2"/>
      <c r="I2"/>
      <c r="J2"/>
    </row>
    <row r="3" spans="2:10" ht="15" x14ac:dyDescent="0.25">
      <c r="B3"/>
      <c r="C3"/>
      <c r="D3"/>
      <c r="E3"/>
      <c r="F3"/>
      <c r="G3"/>
      <c r="H3"/>
      <c r="I3"/>
      <c r="J3"/>
    </row>
    <row r="4" spans="2:10" ht="15" x14ac:dyDescent="0.25">
      <c r="B4"/>
      <c r="C4"/>
      <c r="D4"/>
      <c r="E4"/>
      <c r="F4"/>
      <c r="G4"/>
      <c r="H4"/>
      <c r="I4"/>
      <c r="J4"/>
    </row>
    <row r="5" spans="2:10" ht="15" x14ac:dyDescent="0.25">
      <c r="B5"/>
      <c r="C5"/>
      <c r="D5"/>
      <c r="E5"/>
      <c r="F5"/>
      <c r="G5"/>
      <c r="H5"/>
      <c r="I5"/>
      <c r="J5"/>
    </row>
    <row r="6" spans="2:10" ht="15" x14ac:dyDescent="0.25">
      <c r="B6"/>
      <c r="C6"/>
      <c r="D6"/>
      <c r="E6"/>
      <c r="F6"/>
      <c r="G6"/>
      <c r="H6"/>
      <c r="I6"/>
      <c r="J6"/>
    </row>
    <row r="7" spans="2:10" ht="40.5" customHeight="1" x14ac:dyDescent="0.25">
      <c r="B7" s="352" t="s">
        <v>225</v>
      </c>
      <c r="C7" s="353"/>
      <c r="D7" s="353"/>
      <c r="E7" s="353"/>
      <c r="F7" s="353"/>
      <c r="G7" s="353"/>
      <c r="H7" s="353"/>
      <c r="I7" s="353"/>
      <c r="J7" s="354"/>
    </row>
    <row r="8" spans="2:10" x14ac:dyDescent="0.25">
      <c r="B8" s="168"/>
      <c r="C8" s="168"/>
      <c r="D8" s="168"/>
      <c r="E8" s="168"/>
      <c r="F8" s="168"/>
      <c r="G8" s="169"/>
      <c r="H8" s="169"/>
      <c r="I8" s="170"/>
      <c r="J8" s="170"/>
    </row>
    <row r="9" spans="2:10" ht="38.25" customHeight="1" x14ac:dyDescent="0.25">
      <c r="B9" s="355" t="s">
        <v>81</v>
      </c>
      <c r="C9" s="356"/>
      <c r="D9" s="356"/>
      <c r="E9" s="356"/>
      <c r="F9" s="356"/>
      <c r="G9" s="356"/>
      <c r="H9" s="356"/>
      <c r="I9" s="356"/>
      <c r="J9" s="357"/>
    </row>
    <row r="10" spans="2:10" ht="14.25" thickBot="1" x14ac:dyDescent="0.3"/>
    <row r="11" spans="2:10" ht="42" customHeight="1" thickBot="1" x14ac:dyDescent="0.3">
      <c r="B11" s="15"/>
      <c r="G11" s="359">
        <v>41395</v>
      </c>
      <c r="H11" s="360"/>
      <c r="I11" s="360"/>
      <c r="J11" s="361"/>
    </row>
    <row r="12" spans="2:10" ht="15.75" customHeight="1" x14ac:dyDescent="0.25">
      <c r="B12" s="358"/>
      <c r="C12" s="358"/>
      <c r="D12" s="32">
        <v>2012</v>
      </c>
      <c r="E12" s="32">
        <v>2013</v>
      </c>
      <c r="G12" s="362" t="s">
        <v>25</v>
      </c>
      <c r="H12" s="364"/>
      <c r="I12" s="362" t="s">
        <v>26</v>
      </c>
      <c r="J12" s="363"/>
    </row>
    <row r="13" spans="2:10" ht="51" x14ac:dyDescent="0.25">
      <c r="B13" s="47" t="s">
        <v>214</v>
      </c>
      <c r="C13" s="47" t="s">
        <v>213</v>
      </c>
      <c r="D13" s="48" t="s">
        <v>16</v>
      </c>
      <c r="E13" s="48" t="s">
        <v>44</v>
      </c>
      <c r="F13" s="48" t="s">
        <v>226</v>
      </c>
      <c r="G13" s="49" t="s">
        <v>9</v>
      </c>
      <c r="H13" s="49" t="s">
        <v>10</v>
      </c>
      <c r="I13" s="49" t="s">
        <v>11</v>
      </c>
      <c r="J13" s="49" t="s">
        <v>27</v>
      </c>
    </row>
    <row r="14" spans="2:10" x14ac:dyDescent="0.25">
      <c r="B14" s="291" t="s">
        <v>266</v>
      </c>
      <c r="C14" s="292" t="s">
        <v>556</v>
      </c>
      <c r="D14" s="16">
        <v>30200</v>
      </c>
      <c r="E14" s="16">
        <v>165900</v>
      </c>
      <c r="F14" s="16">
        <f>D14+E14</f>
        <v>196100</v>
      </c>
      <c r="G14" s="297">
        <v>127</v>
      </c>
      <c r="H14" s="45">
        <v>228</v>
      </c>
      <c r="I14" s="45">
        <v>277</v>
      </c>
      <c r="J14" s="45">
        <v>78</v>
      </c>
    </row>
    <row r="15" spans="2:10" x14ac:dyDescent="0.25">
      <c r="B15" s="293" t="s">
        <v>375</v>
      </c>
      <c r="C15" s="294" t="s">
        <v>378</v>
      </c>
      <c r="D15" s="16">
        <v>25600</v>
      </c>
      <c r="E15" s="16">
        <v>116600</v>
      </c>
      <c r="F15" s="16">
        <f t="shared" ref="F15:F23" si="0">D15+E15</f>
        <v>142200</v>
      </c>
      <c r="G15" s="297">
        <v>69</v>
      </c>
      <c r="H15" s="45">
        <v>145</v>
      </c>
      <c r="I15" s="45">
        <v>158</v>
      </c>
      <c r="J15" s="45">
        <v>56</v>
      </c>
    </row>
    <row r="16" spans="2:10" x14ac:dyDescent="0.25">
      <c r="B16" s="295" t="s">
        <v>375</v>
      </c>
      <c r="C16" s="295" t="s">
        <v>562</v>
      </c>
      <c r="D16" s="16">
        <v>22700</v>
      </c>
      <c r="E16" s="16">
        <v>95000</v>
      </c>
      <c r="F16" s="16">
        <f t="shared" si="0"/>
        <v>117700</v>
      </c>
      <c r="G16" s="297">
        <v>53</v>
      </c>
      <c r="H16" s="45">
        <v>171</v>
      </c>
      <c r="I16" s="45">
        <v>156</v>
      </c>
      <c r="J16" s="45">
        <v>68</v>
      </c>
    </row>
    <row r="17" spans="2:10" x14ac:dyDescent="0.25">
      <c r="B17" s="293" t="s">
        <v>375</v>
      </c>
      <c r="C17" s="294" t="s">
        <v>379</v>
      </c>
      <c r="D17" s="16">
        <v>33800</v>
      </c>
      <c r="E17" s="16">
        <v>161200</v>
      </c>
      <c r="F17" s="16">
        <f t="shared" si="0"/>
        <v>195000</v>
      </c>
      <c r="G17" s="297">
        <v>123</v>
      </c>
      <c r="H17" s="45">
        <v>219</v>
      </c>
      <c r="I17" s="45">
        <v>276</v>
      </c>
      <c r="J17" s="45">
        <v>66</v>
      </c>
    </row>
    <row r="18" spans="2:10" x14ac:dyDescent="0.25">
      <c r="B18" s="293" t="s">
        <v>375</v>
      </c>
      <c r="C18" s="294" t="s">
        <v>380</v>
      </c>
      <c r="D18" s="296">
        <v>18500</v>
      </c>
      <c r="E18" s="296">
        <v>119000</v>
      </c>
      <c r="F18" s="16">
        <f t="shared" si="0"/>
        <v>137500</v>
      </c>
      <c r="G18" s="297">
        <v>97</v>
      </c>
      <c r="H18" s="45">
        <v>178</v>
      </c>
      <c r="I18" s="45">
        <v>210</v>
      </c>
      <c r="J18" s="45">
        <v>65</v>
      </c>
    </row>
    <row r="19" spans="2:10" x14ac:dyDescent="0.25">
      <c r="B19" s="295" t="s">
        <v>305</v>
      </c>
      <c r="C19" s="295" t="s">
        <v>381</v>
      </c>
      <c r="D19" s="296">
        <v>31600</v>
      </c>
      <c r="E19" s="296">
        <v>142200</v>
      </c>
      <c r="F19" s="16">
        <f t="shared" si="0"/>
        <v>173800</v>
      </c>
      <c r="G19" s="298">
        <v>112</v>
      </c>
      <c r="H19" s="299">
        <v>203</v>
      </c>
      <c r="I19" s="299">
        <v>228</v>
      </c>
      <c r="J19" s="299">
        <v>87</v>
      </c>
    </row>
    <row r="20" spans="2:10" x14ac:dyDescent="0.25">
      <c r="B20" s="295" t="s">
        <v>375</v>
      </c>
      <c r="C20" s="295" t="s">
        <v>375</v>
      </c>
      <c r="D20" s="296">
        <v>24200</v>
      </c>
      <c r="E20" s="296">
        <v>121300</v>
      </c>
      <c r="F20" s="16">
        <f t="shared" si="0"/>
        <v>145500</v>
      </c>
      <c r="G20" s="298">
        <v>145</v>
      </c>
      <c r="H20" s="299">
        <v>153</v>
      </c>
      <c r="I20" s="299">
        <v>239</v>
      </c>
      <c r="J20" s="299">
        <v>59</v>
      </c>
    </row>
    <row r="21" spans="2:10" x14ac:dyDescent="0.25">
      <c r="B21" s="295" t="s">
        <v>290</v>
      </c>
      <c r="C21" s="295" t="s">
        <v>290</v>
      </c>
      <c r="D21" s="296">
        <v>29500</v>
      </c>
      <c r="E21" s="296">
        <v>146300</v>
      </c>
      <c r="F21" s="16">
        <f t="shared" si="0"/>
        <v>175800</v>
      </c>
      <c r="G21" s="298">
        <v>120</v>
      </c>
      <c r="H21" s="299">
        <v>205</v>
      </c>
      <c r="I21" s="299">
        <v>248</v>
      </c>
      <c r="J21" s="299">
        <v>77</v>
      </c>
    </row>
    <row r="22" spans="2:10" x14ac:dyDescent="0.25">
      <c r="B22" s="295" t="s">
        <v>266</v>
      </c>
      <c r="C22" s="295" t="s">
        <v>266</v>
      </c>
      <c r="D22" s="296">
        <v>35500</v>
      </c>
      <c r="E22" s="296">
        <v>183500</v>
      </c>
      <c r="F22" s="16">
        <f t="shared" si="0"/>
        <v>219000</v>
      </c>
      <c r="G22" s="298">
        <v>138</v>
      </c>
      <c r="H22" s="299">
        <v>231</v>
      </c>
      <c r="I22" s="299">
        <v>266</v>
      </c>
      <c r="J22" s="299">
        <v>103</v>
      </c>
    </row>
    <row r="23" spans="2:10" x14ac:dyDescent="0.25">
      <c r="B23" s="295" t="s">
        <v>375</v>
      </c>
      <c r="C23" s="295" t="s">
        <v>385</v>
      </c>
      <c r="D23" s="296">
        <v>28800</v>
      </c>
      <c r="E23" s="296">
        <v>158900</v>
      </c>
      <c r="F23" s="16">
        <f t="shared" si="0"/>
        <v>187700</v>
      </c>
      <c r="G23" s="298">
        <v>151</v>
      </c>
      <c r="H23" s="299">
        <v>202</v>
      </c>
      <c r="I23" s="299">
        <v>274</v>
      </c>
      <c r="J23" s="299">
        <v>79</v>
      </c>
    </row>
    <row r="24" spans="2:10" x14ac:dyDescent="0.25">
      <c r="D24" s="17">
        <f t="shared" ref="D24:J24" si="1">SUM(D14:D23)</f>
        <v>280400</v>
      </c>
      <c r="E24" s="17">
        <f t="shared" si="1"/>
        <v>1409900</v>
      </c>
      <c r="F24" s="17">
        <f t="shared" si="1"/>
        <v>1690300</v>
      </c>
      <c r="G24" s="46">
        <f t="shared" si="1"/>
        <v>1135</v>
      </c>
      <c r="H24" s="46">
        <f t="shared" si="1"/>
        <v>1935</v>
      </c>
      <c r="I24" s="46">
        <f t="shared" si="1"/>
        <v>2332</v>
      </c>
      <c r="J24" s="46">
        <f t="shared" si="1"/>
        <v>738</v>
      </c>
    </row>
    <row r="27" spans="2:10" x14ac:dyDescent="0.25">
      <c r="B27" s="61" t="s">
        <v>215</v>
      </c>
    </row>
    <row r="28" spans="2:10" x14ac:dyDescent="0.25">
      <c r="D28" s="18"/>
    </row>
  </sheetData>
  <mergeCells count="6">
    <mergeCell ref="B7:J7"/>
    <mergeCell ref="B9:J9"/>
    <mergeCell ref="B12:C12"/>
    <mergeCell ref="G11:J11"/>
    <mergeCell ref="I12:J12"/>
    <mergeCell ref="G12:H12"/>
  </mergeCells>
  <pageMargins left="0.75" right="0.75" top="1" bottom="1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Bonos S-E CSR-EEP</vt:lpstr>
      <vt:lpstr>Bono Educación CSU</vt:lpstr>
      <vt:lpstr>Discapacidad EEP</vt:lpstr>
      <vt:lpstr>PAM CSR</vt:lpstr>
      <vt:lpstr>PAM CSU</vt:lpstr>
      <vt:lpstr>Veteranos</vt:lpstr>
      <vt:lpstr>PATI BM</vt:lpstr>
      <vt:lpstr>PATI IDA</vt:lpstr>
      <vt:lpstr>PATI 2</vt:lpstr>
      <vt:lpstr>PATI 3</vt:lpstr>
      <vt:lpstr>Hoja1</vt:lpstr>
      <vt:lpstr>'Bonos S-E CSR-EEP'!Títulos_a_imprimir</vt:lpstr>
      <vt:lpstr>'Discapacidad EEP'!Títulos_a_imprimir</vt:lpstr>
      <vt:lpstr>'PAM CSR'!Títulos_a_imprimir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INES ALVARENGA VELASQUEZ</dc:creator>
  <cp:lastModifiedBy>GRACIA MARIA SERRANO</cp:lastModifiedBy>
  <dcterms:created xsi:type="dcterms:W3CDTF">2013-04-02T21:13:36Z</dcterms:created>
  <dcterms:modified xsi:type="dcterms:W3CDTF">2020-01-23T17:43:30Z</dcterms:modified>
</cp:coreProperties>
</file>