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45" windowHeight="7875"/>
  </bookViews>
  <sheets>
    <sheet name="transferencias" sheetId="1" r:id="rId1"/>
    <sheet name="infraestructura" sheetId="2" state="hidden" r:id="rId2"/>
    <sheet name="nueva solicitud 24_abril" sheetId="3" state="hidden" r:id="rId3"/>
  </sheets>
  <calcPr calcId="145621"/>
</workbook>
</file>

<file path=xl/calcChain.xml><?xml version="1.0" encoding="utf-8"?>
<calcChain xmlns="http://schemas.openxmlformats.org/spreadsheetml/2006/main">
  <c r="AG12" i="1" l="1"/>
  <c r="AG13" i="1"/>
  <c r="AG14" i="1"/>
  <c r="AG15" i="1"/>
  <c r="AG16" i="1"/>
  <c r="AG10" i="1"/>
  <c r="AF11" i="1"/>
  <c r="AE11" i="1"/>
  <c r="AG11" i="1" s="1"/>
  <c r="AA17" i="1" l="1"/>
  <c r="Y17" i="1"/>
  <c r="W17" i="1"/>
  <c r="C17" i="1"/>
  <c r="M17" i="1"/>
  <c r="K17" i="1"/>
  <c r="I17" i="1"/>
  <c r="G17" i="1"/>
  <c r="E17" i="1"/>
  <c r="O5" i="3" l="1"/>
  <c r="O6" i="3"/>
  <c r="O7" i="3"/>
  <c r="O8" i="3"/>
  <c r="O9" i="3"/>
  <c r="O10" i="3"/>
  <c r="O4" i="3"/>
  <c r="O11" i="3" s="1"/>
  <c r="L11" i="3"/>
  <c r="I11" i="3"/>
  <c r="F11" i="3"/>
  <c r="C11" i="3"/>
  <c r="U17" i="1" l="1"/>
  <c r="S17" i="1"/>
  <c r="Q17" i="1"/>
  <c r="O17" i="1"/>
</calcChain>
</file>

<file path=xl/sharedStrings.xml><?xml version="1.0" encoding="utf-8"?>
<sst xmlns="http://schemas.openxmlformats.org/spreadsheetml/2006/main" count="111" uniqueCount="68">
  <si>
    <r>
      <t xml:space="preserve">Tipo de Transferencia Monetaria </t>
    </r>
    <r>
      <rPr>
        <b/>
        <sz val="8"/>
        <color theme="0"/>
        <rFont val="Calibri"/>
        <family val="2"/>
        <scheme val="minor"/>
      </rPr>
      <t>(solo tranferencia, NO incluye apoyo familiar ni al adulto mayor)</t>
    </r>
  </si>
  <si>
    <t>desde junio 2009</t>
  </si>
  <si>
    <t>año 2010</t>
  </si>
  <si>
    <t>año 2011</t>
  </si>
  <si>
    <t>año 2012</t>
  </si>
  <si>
    <t>Total general</t>
  </si>
  <si>
    <t>US$</t>
  </si>
  <si>
    <t>Participantes</t>
  </si>
  <si>
    <t>Pensión Básica Universal rural</t>
  </si>
  <si>
    <t>Bono Veteranos del Histórico FMLN</t>
  </si>
  <si>
    <t>Bono Educación y Salud rural</t>
  </si>
  <si>
    <t>Bono Educación urbano</t>
  </si>
  <si>
    <t>PATI IDA</t>
  </si>
  <si>
    <t>PATI urbano</t>
  </si>
  <si>
    <t>PATI II</t>
  </si>
  <si>
    <t>Infraestructura para el Desarrollo Social</t>
  </si>
  <si>
    <t>Agua Potable y Saneamiento</t>
  </si>
  <si>
    <t>Gestión Territorial</t>
  </si>
  <si>
    <t>Caminos y Puentes</t>
  </si>
  <si>
    <t>Electrificación</t>
  </si>
  <si>
    <t>Educación</t>
  </si>
  <si>
    <t>Salud</t>
  </si>
  <si>
    <t>Gestión de Riesgos</t>
  </si>
  <si>
    <t>Tipología</t>
  </si>
  <si>
    <t>Asistencia Técnica</t>
  </si>
  <si>
    <t>Estudios de Pre Factibilidad</t>
  </si>
  <si>
    <t>Infraestructura Productiva</t>
  </si>
  <si>
    <t>Canchas y Complejos Deportivos</t>
  </si>
  <si>
    <t>Desarrollo Social</t>
  </si>
  <si>
    <t>hasta marzo 2013</t>
  </si>
  <si>
    <t>Transferencias *</t>
  </si>
  <si>
    <t>* Incluyen Gastos de servicio de entrega de las transferencias (bancos)</t>
  </si>
  <si>
    <t>Rubros</t>
  </si>
  <si>
    <t>Monto de Transferencias</t>
  </si>
  <si>
    <t>Participantes / Beneficiarios</t>
  </si>
  <si>
    <t>Municipios participantes / beneficiarios</t>
  </si>
  <si>
    <t>Año 1 (junio 09 - mayo 10)</t>
  </si>
  <si>
    <t>Año 2 (junio 10 - mayo11)</t>
  </si>
  <si>
    <t>Año 3 (junio 11 - mayo 12)</t>
  </si>
  <si>
    <t>Año 4 (junio 12 - marzo 13)</t>
  </si>
  <si>
    <t>Monto Total por Rubro</t>
  </si>
  <si>
    <t>$460,700</t>
  </si>
  <si>
    <t>$13,522,890</t>
  </si>
  <si>
    <t>$19,723,202</t>
  </si>
  <si>
    <t>$16,420,247</t>
  </si>
  <si>
    <t>$7,466,029</t>
  </si>
  <si>
    <t>$2,470,048</t>
  </si>
  <si>
    <t>$706,256</t>
  </si>
  <si>
    <t>Programa de Apoyo Temporal al Ingreso</t>
  </si>
  <si>
    <t>__</t>
  </si>
  <si>
    <t>Pensión Básica Universal Rural</t>
  </si>
  <si>
    <t>Pensión Básica Universal Urbano</t>
  </si>
  <si>
    <t>Bono Educación y Salud Rural</t>
  </si>
  <si>
    <t>Bono Educación Urbano</t>
  </si>
  <si>
    <t>Pensión Básica Universal EEP</t>
  </si>
  <si>
    <t>Bono Educación y Salud EEP</t>
  </si>
  <si>
    <t>datos 2018: participantes de medios de verificación e informe de resultados</t>
  </si>
  <si>
    <t>Cantidad de Municipios beneficiados (proyección 2019)</t>
  </si>
  <si>
    <t>Fondo de Inversión Social para el Desarrollo Local de El Salvador (FISDL)</t>
  </si>
  <si>
    <t>Fecha de elaboración: 21 de octubre de 2019</t>
  </si>
  <si>
    <t>Elaborado por: Departamentos de Registro y Transferencias y Planificación</t>
  </si>
  <si>
    <t>Referencia: Solicitud de información 4484-2019 del 7 de octubre de 2019</t>
  </si>
  <si>
    <t>81 municios Pobreza Extrema Severa (PES) y Pobreza Extrema Alta (PEA)</t>
  </si>
  <si>
    <t>15 municipios</t>
  </si>
  <si>
    <t>52 municipios</t>
  </si>
  <si>
    <t>100 municipios (32 PES y 68 PEA)</t>
  </si>
  <si>
    <t>49 municipios</t>
  </si>
  <si>
    <t>11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</si>
</sst>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;[Red]\-&quot;$&quot;#,##0"/>
    <numFmt numFmtId="165" formatCode="&quot;$&quot;#,##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color rgb="FF7030A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1" fillId="0" borderId="0"/>
  </cellStyleXfs>
  <cellXfs count="54">
    <xf numFmtId="0" fontId="0" fillId="0" borderId="0" xfId="0"/>
    <xf numFmtId="0" fontId="7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6" fillId="2" borderId="0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Border="1" applyAlignment="1">
      <alignment horizontal="right" vertical="center" wrapText="1"/>
    </xf>
    <xf numFmtId="0" fontId="5" fillId="4" borderId="0" xfId="0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0" fontId="6" fillId="5" borderId="0" xfId="0" applyFont="1" applyFill="1" applyBorder="1" applyAlignment="1">
      <alignment horizontal="center" vertical="center" wrapText="1"/>
    </xf>
    <xf numFmtId="164" fontId="6" fillId="5" borderId="0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165" fontId="10" fillId="0" borderId="0" xfId="0" applyNumberFormat="1" applyFont="1"/>
    <xf numFmtId="0" fontId="8" fillId="0" borderId="0" xfId="0" applyFont="1"/>
    <xf numFmtId="0" fontId="9" fillId="3" borderId="2" xfId="0" applyFont="1" applyFill="1" applyBorder="1" applyAlignment="1">
      <alignment horizontal="left"/>
    </xf>
    <xf numFmtId="165" fontId="9" fillId="3" borderId="2" xfId="0" applyNumberFormat="1" applyFont="1" applyFill="1" applyBorder="1"/>
    <xf numFmtId="0" fontId="8" fillId="0" borderId="0" xfId="0" applyFont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65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165" fontId="9" fillId="4" borderId="3" xfId="0" applyNumberFormat="1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165" fontId="6" fillId="6" borderId="3" xfId="0" applyNumberFormat="1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6" fillId="5" borderId="0" xfId="0" applyFont="1" applyFill="1" applyBorder="1" applyAlignment="1">
      <alignment horizontal="center" vertical="center" wrapText="1"/>
    </xf>
    <xf numFmtId="3" fontId="10" fillId="0" borderId="0" xfId="1" applyNumberFormat="1" applyFont="1"/>
    <xf numFmtId="3" fontId="12" fillId="7" borderId="4" xfId="2" applyNumberFormat="1" applyFont="1" applyFill="1" applyBorder="1" applyAlignment="1">
      <alignment horizontal="right" vertical="center"/>
    </xf>
    <xf numFmtId="0" fontId="13" fillId="7" borderId="4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wrapText="1"/>
    </xf>
    <xf numFmtId="0" fontId="14" fillId="0" borderId="0" xfId="0" applyFont="1" applyAlignment="1">
      <alignment wrapText="1"/>
    </xf>
    <xf numFmtId="3" fontId="12" fillId="7" borderId="0" xfId="2" applyNumberFormat="1" applyFont="1" applyFill="1" applyBorder="1" applyAlignment="1">
      <alignment horizontal="right" vertical="center"/>
    </xf>
    <xf numFmtId="0" fontId="14" fillId="0" borderId="0" xfId="0" applyFont="1" applyAlignment="1"/>
    <xf numFmtId="0" fontId="3" fillId="4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center" vertical="center" wrapText="1"/>
    </xf>
    <xf numFmtId="164" fontId="6" fillId="5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6" fillId="6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0" fillId="0" borderId="0" xfId="0" applyAlignment="1"/>
  </cellXfs>
  <cellStyles count="4">
    <cellStyle name="Normal" xfId="0" builtinId="0"/>
    <cellStyle name="Normal 2" xfId="1"/>
    <cellStyle name="Normal 8" xfId="3"/>
    <cellStyle name="Normal_Base_conversio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B2:AI27"/>
  <sheetViews>
    <sheetView showGridLines="0" tabSelected="1" workbookViewId="0">
      <pane xSplit="2" ySplit="9" topLeftCell="Z10" activePane="bottomRight" state="frozen"/>
      <selection pane="topRight" activeCell="C1" sqref="C1"/>
      <selection pane="bottomLeft" activeCell="A4" sqref="A4"/>
      <selection pane="bottomRight" activeCell="AE7" sqref="AE7"/>
    </sheetView>
  </sheetViews>
  <sheetFormatPr baseColWidth="10" defaultRowHeight="15" x14ac:dyDescent="0.25"/>
  <cols>
    <col min="1" max="1" width="3.85546875" customWidth="1"/>
    <col min="2" max="2" width="42.85546875" customWidth="1"/>
    <col min="3" max="3" width="8.42578125" bestFit="1" customWidth="1"/>
    <col min="4" max="4" width="11.140625" bestFit="1" customWidth="1"/>
    <col min="5" max="5" width="9.85546875" bestFit="1" customWidth="1"/>
    <col min="6" max="6" width="11.140625" bestFit="1" customWidth="1"/>
    <col min="7" max="7" width="14.85546875" bestFit="1" customWidth="1"/>
    <col min="8" max="8" width="11.140625" bestFit="1" customWidth="1"/>
    <col min="9" max="9" width="10.85546875" bestFit="1" customWidth="1"/>
    <col min="10" max="10" width="11.140625" bestFit="1" customWidth="1"/>
    <col min="11" max="11" width="10.85546875" bestFit="1" customWidth="1"/>
    <col min="12" max="12" width="11.140625" bestFit="1" customWidth="1"/>
    <col min="13" max="13" width="10.85546875" bestFit="1" customWidth="1"/>
    <col min="14" max="14" width="11.140625" bestFit="1" customWidth="1"/>
    <col min="15" max="15" width="10.85546875" bestFit="1" customWidth="1"/>
    <col min="16" max="16" width="11.140625" bestFit="1" customWidth="1"/>
    <col min="17" max="17" width="10.85546875" bestFit="1" customWidth="1"/>
    <col min="18" max="18" width="11.140625" bestFit="1" customWidth="1"/>
    <col min="19" max="19" width="10.85546875" bestFit="1" customWidth="1"/>
    <col min="20" max="20" width="11.140625" bestFit="1" customWidth="1"/>
    <col min="21" max="21" width="10.85546875" bestFit="1" customWidth="1"/>
    <col min="22" max="22" width="11.140625" bestFit="1" customWidth="1"/>
    <col min="23" max="23" width="10.85546875" bestFit="1" customWidth="1"/>
    <col min="24" max="24" width="11.140625" bestFit="1" customWidth="1"/>
    <col min="25" max="25" width="10.85546875" bestFit="1" customWidth="1"/>
    <col min="26" max="26" width="11.140625" bestFit="1" customWidth="1"/>
    <col min="27" max="27" width="10.85546875" bestFit="1" customWidth="1"/>
    <col min="28" max="28" width="11.140625" bestFit="1" customWidth="1"/>
    <col min="29" max="29" width="11.5703125" customWidth="1"/>
    <col min="30" max="30" width="13" customWidth="1"/>
    <col min="31" max="33" width="13.42578125" customWidth="1"/>
    <col min="34" max="34" width="29.5703125" bestFit="1" customWidth="1"/>
  </cols>
  <sheetData>
    <row r="2" spans="2:34" x14ac:dyDescent="0.25">
      <c r="B2" s="53" t="s">
        <v>58</v>
      </c>
    </row>
    <row r="3" spans="2:34" x14ac:dyDescent="0.25">
      <c r="B3" s="53" t="s">
        <v>59</v>
      </c>
    </row>
    <row r="4" spans="2:34" x14ac:dyDescent="0.25">
      <c r="B4" s="53" t="s">
        <v>60</v>
      </c>
    </row>
    <row r="5" spans="2:34" x14ac:dyDescent="0.25">
      <c r="B5" s="53" t="s">
        <v>61</v>
      </c>
    </row>
    <row r="7" spans="2:34" ht="15" customHeight="1" x14ac:dyDescent="0.25"/>
    <row r="8" spans="2:34" ht="26.25" customHeight="1" x14ac:dyDescent="0.25">
      <c r="B8" s="47" t="s">
        <v>0</v>
      </c>
      <c r="C8" s="44">
        <v>2005</v>
      </c>
      <c r="D8" s="44"/>
      <c r="E8" s="43">
        <v>2006</v>
      </c>
      <c r="F8" s="43"/>
      <c r="G8" s="44">
        <v>2007</v>
      </c>
      <c r="H8" s="44"/>
      <c r="I8" s="43">
        <v>2008</v>
      </c>
      <c r="J8" s="43"/>
      <c r="K8" s="44">
        <v>2009</v>
      </c>
      <c r="L8" s="44"/>
      <c r="M8" s="43">
        <v>2010</v>
      </c>
      <c r="N8" s="43"/>
      <c r="O8" s="44">
        <v>2011</v>
      </c>
      <c r="P8" s="44"/>
      <c r="Q8" s="43">
        <v>2012</v>
      </c>
      <c r="R8" s="43"/>
      <c r="S8" s="44">
        <v>2013</v>
      </c>
      <c r="T8" s="44"/>
      <c r="U8" s="43">
        <v>2014</v>
      </c>
      <c r="V8" s="43"/>
      <c r="W8" s="44">
        <v>2015</v>
      </c>
      <c r="X8" s="44"/>
      <c r="Y8" s="43">
        <v>2016</v>
      </c>
      <c r="Z8" s="43"/>
      <c r="AA8" s="44">
        <v>2017</v>
      </c>
      <c r="AB8" s="44"/>
      <c r="AC8" s="43">
        <v>2018</v>
      </c>
      <c r="AD8" s="43"/>
      <c r="AE8" s="43">
        <v>2019</v>
      </c>
      <c r="AF8" s="43"/>
      <c r="AG8" s="45" t="s">
        <v>5</v>
      </c>
      <c r="AH8" s="46" t="s">
        <v>57</v>
      </c>
    </row>
    <row r="9" spans="2:34" ht="26.25" customHeight="1" x14ac:dyDescent="0.25">
      <c r="B9" s="48"/>
      <c r="C9" s="35" t="s">
        <v>6</v>
      </c>
      <c r="D9" s="35" t="s">
        <v>7</v>
      </c>
      <c r="E9" s="11" t="s">
        <v>6</v>
      </c>
      <c r="F9" s="11" t="s">
        <v>7</v>
      </c>
      <c r="G9" s="35" t="s">
        <v>6</v>
      </c>
      <c r="H9" s="35" t="s">
        <v>7</v>
      </c>
      <c r="I9" s="11" t="s">
        <v>6</v>
      </c>
      <c r="J9" s="11" t="s">
        <v>7</v>
      </c>
      <c r="K9" s="35" t="s">
        <v>6</v>
      </c>
      <c r="L9" s="35" t="s">
        <v>7</v>
      </c>
      <c r="M9" s="11" t="s">
        <v>6</v>
      </c>
      <c r="N9" s="11" t="s">
        <v>7</v>
      </c>
      <c r="O9" s="14" t="s">
        <v>6</v>
      </c>
      <c r="P9" s="14" t="s">
        <v>7</v>
      </c>
      <c r="Q9" s="11" t="s">
        <v>6</v>
      </c>
      <c r="R9" s="11" t="s">
        <v>7</v>
      </c>
      <c r="S9" s="14" t="s">
        <v>6</v>
      </c>
      <c r="T9" s="14" t="s">
        <v>7</v>
      </c>
      <c r="U9" s="11" t="s">
        <v>6</v>
      </c>
      <c r="V9" s="11" t="s">
        <v>7</v>
      </c>
      <c r="W9" s="35" t="s">
        <v>6</v>
      </c>
      <c r="X9" s="35" t="s">
        <v>7</v>
      </c>
      <c r="Y9" s="11" t="s">
        <v>6</v>
      </c>
      <c r="Z9" s="11" t="s">
        <v>7</v>
      </c>
      <c r="AA9" s="35" t="s">
        <v>6</v>
      </c>
      <c r="AB9" s="35" t="s">
        <v>7</v>
      </c>
      <c r="AC9" s="11" t="s">
        <v>6</v>
      </c>
      <c r="AD9" s="11" t="s">
        <v>7</v>
      </c>
      <c r="AE9" s="11" t="s">
        <v>6</v>
      </c>
      <c r="AF9" s="11" t="s">
        <v>7</v>
      </c>
      <c r="AG9" s="45"/>
      <c r="AH9" s="46"/>
    </row>
    <row r="10" spans="2:34" x14ac:dyDescent="0.25">
      <c r="B10" s="1" t="s">
        <v>50</v>
      </c>
      <c r="C10" s="2"/>
      <c r="D10" s="3"/>
      <c r="E10" s="2"/>
      <c r="F10" s="3"/>
      <c r="G10" s="2"/>
      <c r="H10" s="3"/>
      <c r="I10" s="2"/>
      <c r="J10" s="3"/>
      <c r="K10" s="33">
        <v>319850</v>
      </c>
      <c r="L10" s="5">
        <v>7939</v>
      </c>
      <c r="M10" s="34">
        <v>4027250</v>
      </c>
      <c r="N10" s="5">
        <v>7939</v>
      </c>
      <c r="O10" s="2">
        <v>7101650</v>
      </c>
      <c r="P10" s="3">
        <v>16556</v>
      </c>
      <c r="Q10" s="2">
        <v>9819910</v>
      </c>
      <c r="R10" s="3">
        <v>25289</v>
      </c>
      <c r="S10" s="33">
        <v>16610290</v>
      </c>
      <c r="T10" s="5">
        <v>27524</v>
      </c>
      <c r="U10" s="34">
        <v>16537546.959999999</v>
      </c>
      <c r="V10" s="5">
        <v>27524</v>
      </c>
      <c r="W10" s="2">
        <v>15842592.479999999</v>
      </c>
      <c r="X10" s="5">
        <v>27378</v>
      </c>
      <c r="Y10" s="2">
        <v>15317400.640000002</v>
      </c>
      <c r="Z10" s="5">
        <v>26627</v>
      </c>
      <c r="AA10" s="33">
        <v>14437222.360000001</v>
      </c>
      <c r="AB10" s="5">
        <v>24273</v>
      </c>
      <c r="AC10" s="2">
        <v>7010705.1700000009</v>
      </c>
      <c r="AD10" s="5">
        <v>11088</v>
      </c>
      <c r="AE10" s="2">
        <v>2915900</v>
      </c>
      <c r="AF10" s="5">
        <v>5535</v>
      </c>
      <c r="AG10" s="2">
        <f>C10+E10+G10+I10+K10+M10+O10+Q10+S10+U10+W10+Y10+AA10+AC10+AE10</f>
        <v>109940317.61</v>
      </c>
      <c r="AH10" s="9" t="s">
        <v>62</v>
      </c>
    </row>
    <row r="11" spans="2:34" x14ac:dyDescent="0.25">
      <c r="B11" s="1" t="s">
        <v>51</v>
      </c>
      <c r="C11" s="2"/>
      <c r="D11" s="3"/>
      <c r="E11" s="2"/>
      <c r="F11" s="3"/>
      <c r="G11" s="2"/>
      <c r="H11" s="3"/>
      <c r="I11" s="2"/>
      <c r="J11" s="3"/>
      <c r="K11" s="33"/>
      <c r="L11" s="5"/>
      <c r="M11" s="34"/>
      <c r="N11" s="5"/>
      <c r="O11" s="2"/>
      <c r="P11" s="3"/>
      <c r="Q11" s="2"/>
      <c r="R11" s="3"/>
      <c r="S11" s="34">
        <v>14191</v>
      </c>
      <c r="T11" s="5">
        <v>293</v>
      </c>
      <c r="U11" s="2">
        <v>2434698.91</v>
      </c>
      <c r="V11" s="5">
        <v>4638</v>
      </c>
      <c r="W11" s="2">
        <v>2761719.01</v>
      </c>
      <c r="X11" s="5">
        <v>4848</v>
      </c>
      <c r="Y11" s="33">
        <v>2595959</v>
      </c>
      <c r="Z11" s="5">
        <v>4510</v>
      </c>
      <c r="AA11" s="33">
        <v>2526218.48</v>
      </c>
      <c r="AB11" s="5">
        <v>4442</v>
      </c>
      <c r="AC11" s="2">
        <v>2268133.5600000005</v>
      </c>
      <c r="AD11" s="5">
        <v>3981</v>
      </c>
      <c r="AE11" s="2">
        <f>1534150+381100</f>
        <v>1915250</v>
      </c>
      <c r="AF11" s="5">
        <f>2912+723</f>
        <v>3635</v>
      </c>
      <c r="AG11" s="2">
        <f t="shared" ref="AG11:AG16" si="0">C11+E11+G11+I11+K11+M11+O11+Q11+S11+U11+W11+Y11+AA11+AC11+AE11</f>
        <v>14516169.960000001</v>
      </c>
      <c r="AH11" s="9" t="s">
        <v>63</v>
      </c>
    </row>
    <row r="12" spans="2:34" x14ac:dyDescent="0.25">
      <c r="B12" s="1" t="s">
        <v>54</v>
      </c>
      <c r="C12" s="2"/>
      <c r="D12" s="3"/>
      <c r="E12" s="2"/>
      <c r="F12" s="3"/>
      <c r="G12" s="2"/>
      <c r="H12" s="3"/>
      <c r="I12" s="2"/>
      <c r="J12" s="3"/>
      <c r="K12" s="33"/>
      <c r="L12" s="5"/>
      <c r="M12" s="34"/>
      <c r="N12" s="5"/>
      <c r="O12" s="2"/>
      <c r="P12" s="3"/>
      <c r="Q12" s="2"/>
      <c r="R12" s="3"/>
      <c r="S12" s="34"/>
      <c r="T12" s="5"/>
      <c r="U12" s="2"/>
      <c r="V12" s="5"/>
      <c r="W12" s="2"/>
      <c r="X12" s="5"/>
      <c r="Y12" s="33"/>
      <c r="Z12" s="5"/>
      <c r="AA12" s="33"/>
      <c r="AB12" s="5"/>
      <c r="AC12" s="2">
        <v>10151807.68</v>
      </c>
      <c r="AD12" s="5">
        <v>19356</v>
      </c>
      <c r="AE12" s="2">
        <v>14785300</v>
      </c>
      <c r="AF12" s="5">
        <v>29550</v>
      </c>
      <c r="AG12" s="2">
        <f t="shared" si="0"/>
        <v>24937107.68</v>
      </c>
      <c r="AH12" s="9" t="s">
        <v>64</v>
      </c>
    </row>
    <row r="13" spans="2:34" x14ac:dyDescent="0.25">
      <c r="B13" s="1" t="s">
        <v>52</v>
      </c>
      <c r="C13" s="2">
        <v>419890</v>
      </c>
      <c r="D13" s="5">
        <v>12846</v>
      </c>
      <c r="E13" s="2">
        <v>3262285</v>
      </c>
      <c r="F13" s="5">
        <v>23056</v>
      </c>
      <c r="G13" s="2">
        <v>6648050</v>
      </c>
      <c r="H13" s="5">
        <v>47714</v>
      </c>
      <c r="I13" s="2">
        <v>11173360</v>
      </c>
      <c r="J13" s="5">
        <v>83654</v>
      </c>
      <c r="K13" s="2">
        <v>19227040</v>
      </c>
      <c r="L13" s="5">
        <v>105824</v>
      </c>
      <c r="M13" s="2">
        <v>18765000</v>
      </c>
      <c r="N13" s="5">
        <v>98378</v>
      </c>
      <c r="O13" s="2">
        <v>17124610</v>
      </c>
      <c r="P13" s="5">
        <v>90997</v>
      </c>
      <c r="Q13" s="33">
        <v>14438245</v>
      </c>
      <c r="R13" s="3">
        <v>83128</v>
      </c>
      <c r="S13" s="33">
        <v>14642970</v>
      </c>
      <c r="T13" s="5">
        <v>75385</v>
      </c>
      <c r="U13" s="33">
        <v>12666645</v>
      </c>
      <c r="V13" s="36">
        <v>72213</v>
      </c>
      <c r="W13" s="34">
        <v>12164219</v>
      </c>
      <c r="X13" s="3">
        <v>66628</v>
      </c>
      <c r="Y13" s="3">
        <v>11586340</v>
      </c>
      <c r="Z13" s="3">
        <v>63267</v>
      </c>
      <c r="AA13" s="2">
        <v>9768370</v>
      </c>
      <c r="AB13" s="5">
        <v>54003</v>
      </c>
      <c r="AC13" s="2">
        <v>8277856.7999999989</v>
      </c>
      <c r="AD13" s="5">
        <v>54321</v>
      </c>
      <c r="AE13" s="2">
        <v>1534585</v>
      </c>
      <c r="AF13" s="5">
        <v>9778</v>
      </c>
      <c r="AG13" s="2">
        <f t="shared" si="0"/>
        <v>161699465.80000001</v>
      </c>
      <c r="AH13" s="9" t="s">
        <v>65</v>
      </c>
    </row>
    <row r="14" spans="2:34" x14ac:dyDescent="0.25">
      <c r="B14" s="1" t="s">
        <v>53</v>
      </c>
      <c r="C14" s="6"/>
      <c r="E14" s="6"/>
      <c r="G14" s="6"/>
      <c r="I14" s="6"/>
      <c r="K14" s="4"/>
      <c r="L14" s="5"/>
      <c r="M14" s="10"/>
      <c r="N14" s="37"/>
      <c r="O14" s="37"/>
      <c r="Q14" s="33">
        <v>567904</v>
      </c>
      <c r="R14" s="3">
        <v>2691</v>
      </c>
      <c r="S14" s="33">
        <v>1101650</v>
      </c>
      <c r="T14" s="3">
        <v>4837</v>
      </c>
      <c r="U14" s="33">
        <v>1389980</v>
      </c>
      <c r="V14" s="36">
        <v>6734</v>
      </c>
      <c r="W14" s="33">
        <v>1421532</v>
      </c>
      <c r="X14" s="3">
        <v>6175</v>
      </c>
      <c r="Y14" s="33">
        <v>1169298</v>
      </c>
      <c r="Z14" s="3">
        <v>6707</v>
      </c>
      <c r="AA14" s="33">
        <v>897120</v>
      </c>
      <c r="AB14" s="5">
        <v>5591</v>
      </c>
      <c r="AC14" s="2">
        <v>823346</v>
      </c>
      <c r="AD14" s="5">
        <v>12555</v>
      </c>
      <c r="AE14" s="2">
        <v>1084755</v>
      </c>
      <c r="AF14" s="5">
        <v>4733</v>
      </c>
      <c r="AG14" s="2">
        <f t="shared" si="0"/>
        <v>8455585</v>
      </c>
      <c r="AH14" s="9" t="s">
        <v>63</v>
      </c>
    </row>
    <row r="15" spans="2:34" x14ac:dyDescent="0.25">
      <c r="B15" s="1" t="s">
        <v>55</v>
      </c>
      <c r="C15" s="6"/>
      <c r="E15" s="6"/>
      <c r="G15" s="6"/>
      <c r="I15" s="6"/>
      <c r="K15" s="4"/>
      <c r="L15" s="5"/>
      <c r="M15" s="10"/>
      <c r="N15" s="41"/>
      <c r="O15" s="41"/>
      <c r="Q15" s="33"/>
      <c r="R15" s="3"/>
      <c r="S15" s="33"/>
      <c r="T15" s="3"/>
      <c r="U15" s="33"/>
      <c r="V15" s="36"/>
      <c r="W15" s="33"/>
      <c r="X15" s="3"/>
      <c r="Y15" s="33"/>
      <c r="Z15" s="3"/>
      <c r="AA15" s="33"/>
      <c r="AB15" s="5"/>
      <c r="AC15" s="2">
        <v>3870410</v>
      </c>
      <c r="AD15" s="5">
        <v>32992</v>
      </c>
      <c r="AE15" s="2">
        <v>6884970</v>
      </c>
      <c r="AF15" s="5">
        <v>43192</v>
      </c>
      <c r="AG15" s="2">
        <f t="shared" si="0"/>
        <v>10755380</v>
      </c>
      <c r="AH15" s="9" t="s">
        <v>66</v>
      </c>
    </row>
    <row r="16" spans="2:34" ht="13.5" customHeight="1" x14ac:dyDescent="0.25">
      <c r="B16" s="1" t="s">
        <v>48</v>
      </c>
      <c r="C16" s="2"/>
      <c r="D16" s="3"/>
      <c r="E16" s="6"/>
      <c r="F16" s="7"/>
      <c r="G16" s="2"/>
      <c r="H16" s="3"/>
      <c r="I16" s="2"/>
      <c r="J16" s="3"/>
      <c r="K16" s="4"/>
      <c r="L16" s="5"/>
      <c r="M16" s="2" t="s">
        <v>41</v>
      </c>
      <c r="N16" s="39">
        <v>3633</v>
      </c>
      <c r="O16" s="2" t="s">
        <v>42</v>
      </c>
      <c r="P16" s="3">
        <v>14525</v>
      </c>
      <c r="Q16" s="2" t="s">
        <v>43</v>
      </c>
      <c r="R16" s="3">
        <v>27992</v>
      </c>
      <c r="S16" s="4" t="s">
        <v>44</v>
      </c>
      <c r="T16" s="5">
        <v>23456</v>
      </c>
      <c r="U16" s="2" t="s">
        <v>45</v>
      </c>
      <c r="V16" s="5">
        <v>11210</v>
      </c>
      <c r="W16" s="2" t="s">
        <v>46</v>
      </c>
      <c r="X16" s="3">
        <v>4034</v>
      </c>
      <c r="Y16" s="2" t="s">
        <v>47</v>
      </c>
      <c r="Z16" s="3">
        <v>476</v>
      </c>
      <c r="AA16" s="4">
        <v>0</v>
      </c>
      <c r="AB16" s="5" t="s">
        <v>49</v>
      </c>
      <c r="AC16" s="4">
        <v>0</v>
      </c>
      <c r="AD16" s="5" t="s">
        <v>49</v>
      </c>
      <c r="AE16" s="2">
        <v>0</v>
      </c>
      <c r="AF16" s="5">
        <v>0</v>
      </c>
      <c r="AG16" s="2" t="e">
        <f t="shared" si="0"/>
        <v>#VALUE!</v>
      </c>
      <c r="AH16" s="9" t="s">
        <v>67</v>
      </c>
    </row>
    <row r="17" spans="2:35" x14ac:dyDescent="0.25">
      <c r="B17" s="8" t="s">
        <v>5</v>
      </c>
      <c r="C17" s="15">
        <f>SUM(C10:C16)</f>
        <v>419890</v>
      </c>
      <c r="D17" s="15"/>
      <c r="E17" s="12">
        <f>SUM(E10:E16)</f>
        <v>3262285</v>
      </c>
      <c r="F17" s="12"/>
      <c r="G17" s="15">
        <f>SUM(G10:G16)</f>
        <v>6648050</v>
      </c>
      <c r="H17" s="15"/>
      <c r="I17" s="12">
        <f>SUM(I10:I16)</f>
        <v>11173360</v>
      </c>
      <c r="J17" s="12"/>
      <c r="K17" s="15">
        <f>SUM(K10:K16)</f>
        <v>19546890</v>
      </c>
      <c r="L17" s="15"/>
      <c r="M17" s="12">
        <f>SUM(M10:M16)</f>
        <v>22792250</v>
      </c>
      <c r="N17" s="12"/>
      <c r="O17" s="15">
        <f>SUM(O10:O16)</f>
        <v>24226260</v>
      </c>
      <c r="P17" s="15"/>
      <c r="Q17" s="12">
        <f>SUM(Q10:Q16)</f>
        <v>24826059</v>
      </c>
      <c r="R17" s="12"/>
      <c r="S17" s="15">
        <f>SUM(S10:S16)</f>
        <v>32369101</v>
      </c>
      <c r="T17" s="15"/>
      <c r="U17" s="12">
        <f>SUM(U10:U16)</f>
        <v>33028870.869999997</v>
      </c>
      <c r="V17" s="12"/>
      <c r="W17" s="15">
        <f>SUM(W10:W16)</f>
        <v>32190062.489999998</v>
      </c>
      <c r="X17" s="15"/>
      <c r="Y17" s="12">
        <f>SUM(Y10:Y16)</f>
        <v>30668997.640000001</v>
      </c>
      <c r="Z17" s="12"/>
      <c r="AA17" s="15">
        <f>SUM(AA10:AA16)</f>
        <v>27628930.84</v>
      </c>
      <c r="AB17" s="15"/>
      <c r="AC17" s="15"/>
      <c r="AD17" s="15"/>
      <c r="AE17" s="15"/>
      <c r="AF17" s="15"/>
      <c r="AG17" s="15"/>
      <c r="AH17" s="12"/>
      <c r="AI17" s="13"/>
    </row>
    <row r="18" spans="2:35" ht="15.75" x14ac:dyDescent="0.25">
      <c r="AC18" s="42" t="s">
        <v>56</v>
      </c>
    </row>
    <row r="19" spans="2:35" ht="15.75" customHeight="1" x14ac:dyDescent="0.25">
      <c r="AD19" s="40"/>
      <c r="AE19" s="40"/>
      <c r="AF19" s="40"/>
      <c r="AG19" s="40"/>
    </row>
    <row r="20" spans="2:35" ht="15" customHeight="1" x14ac:dyDescent="0.25"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37"/>
      <c r="Y20" s="38"/>
      <c r="Z20" s="37"/>
      <c r="AC20" s="40"/>
      <c r="AD20" s="40"/>
      <c r="AE20" s="40"/>
      <c r="AF20" s="40"/>
      <c r="AG20" s="40"/>
    </row>
    <row r="21" spans="2:35" s="23" customFormat="1" ht="12.75" customHeight="1" x14ac:dyDescent="0.25">
      <c r="AC21" s="40"/>
      <c r="AD21" s="40"/>
      <c r="AE21" s="40"/>
      <c r="AF21" s="40"/>
      <c r="AG21" s="40"/>
    </row>
    <row r="22" spans="2:35" s="23" customFormat="1" ht="12.75" customHeight="1" x14ac:dyDescent="0.25">
      <c r="AC22" s="40"/>
      <c r="AD22" s="40"/>
      <c r="AE22" s="40"/>
      <c r="AF22" s="40"/>
      <c r="AG22" s="40"/>
    </row>
    <row r="23" spans="2:35" s="23" customFormat="1" ht="12.75" customHeight="1" x14ac:dyDescent="0.25">
      <c r="AC23" s="40"/>
      <c r="AD23" s="40"/>
      <c r="AE23" s="40"/>
      <c r="AF23" s="40"/>
      <c r="AG23" s="40"/>
    </row>
    <row r="24" spans="2:35" s="23" customFormat="1" ht="12.75" customHeight="1" x14ac:dyDescent="0.25">
      <c r="AC24" s="40"/>
      <c r="AD24" s="40"/>
      <c r="AE24" s="40"/>
      <c r="AF24" s="40"/>
      <c r="AG24" s="40"/>
    </row>
    <row r="25" spans="2:35" s="20" customFormat="1" ht="12.75" customHeight="1" x14ac:dyDescent="0.25">
      <c r="AC25" s="40"/>
      <c r="AD25" s="40"/>
      <c r="AE25" s="40"/>
      <c r="AF25" s="40"/>
      <c r="AG25" s="40"/>
    </row>
    <row r="26" spans="2:35" s="20" customFormat="1" ht="12.75" customHeight="1" x14ac:dyDescent="0.25">
      <c r="AB26" s="40"/>
    </row>
    <row r="27" spans="2:35" s="20" customFormat="1" ht="12.75" x14ac:dyDescent="0.2"/>
  </sheetData>
  <mergeCells count="18">
    <mergeCell ref="W8:X8"/>
    <mergeCell ref="Y8:Z8"/>
    <mergeCell ref="U8:V8"/>
    <mergeCell ref="B8:B9"/>
    <mergeCell ref="O8:P8"/>
    <mergeCell ref="Q8:R8"/>
    <mergeCell ref="S8:T8"/>
    <mergeCell ref="E8:F8"/>
    <mergeCell ref="G8:H8"/>
    <mergeCell ref="I8:J8"/>
    <mergeCell ref="K8:L8"/>
    <mergeCell ref="M8:N8"/>
    <mergeCell ref="C8:D8"/>
    <mergeCell ref="AC8:AD8"/>
    <mergeCell ref="AA8:AB8"/>
    <mergeCell ref="AG8:AG9"/>
    <mergeCell ref="AH8:AH9"/>
    <mergeCell ref="AE8:AF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B3:H20"/>
  <sheetViews>
    <sheetView showGridLines="0" workbookViewId="0">
      <selection activeCell="B23" sqref="B23"/>
    </sheetView>
  </sheetViews>
  <sheetFormatPr baseColWidth="10" defaultRowHeight="12.75" x14ac:dyDescent="0.2"/>
  <cols>
    <col min="1" max="1" width="11.42578125" style="20"/>
    <col min="2" max="2" width="33.7109375" style="20" bestFit="1" customWidth="1"/>
    <col min="3" max="4" width="10.85546875" style="20" bestFit="1" customWidth="1"/>
    <col min="5" max="6" width="11.85546875" style="20" bestFit="1" customWidth="1"/>
    <col min="7" max="7" width="10.85546875" style="20" bestFit="1" customWidth="1"/>
    <col min="8" max="8" width="11.85546875" style="20" bestFit="1" customWidth="1"/>
    <col min="9" max="16384" width="11.42578125" style="20"/>
  </cols>
  <sheetData>
    <row r="3" spans="2:8" s="9" customFormat="1" ht="25.5" x14ac:dyDescent="0.25">
      <c r="B3" s="16" t="s">
        <v>23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29</v>
      </c>
      <c r="H3" s="16" t="s">
        <v>5</v>
      </c>
    </row>
    <row r="4" spans="2:8" x14ac:dyDescent="0.2">
      <c r="B4" s="18" t="s">
        <v>30</v>
      </c>
      <c r="C4" s="19">
        <v>13131150.859999999</v>
      </c>
      <c r="D4" s="19">
        <v>24557942.759999994</v>
      </c>
      <c r="E4" s="19">
        <v>39442260.780000001</v>
      </c>
      <c r="F4" s="19">
        <v>48938184.649999991</v>
      </c>
      <c r="G4" s="19">
        <v>9954608.5</v>
      </c>
      <c r="H4" s="19">
        <v>136024147.54999998</v>
      </c>
    </row>
    <row r="5" spans="2:8" x14ac:dyDescent="0.2">
      <c r="B5" s="18" t="s">
        <v>15</v>
      </c>
      <c r="C5" s="19"/>
      <c r="D5" s="19">
        <v>23730517.629999999</v>
      </c>
      <c r="E5" s="19">
        <v>304825.70000000007</v>
      </c>
      <c r="F5" s="19">
        <v>16585355.299999999</v>
      </c>
      <c r="G5" s="19">
        <v>2521133.8299999996</v>
      </c>
      <c r="H5" s="19">
        <v>43141832.459999993</v>
      </c>
    </row>
    <row r="6" spans="2:8" x14ac:dyDescent="0.2">
      <c r="B6" s="18" t="s">
        <v>16</v>
      </c>
      <c r="C6" s="19">
        <v>2961679.2199999997</v>
      </c>
      <c r="D6" s="19">
        <v>6369628.5500000017</v>
      </c>
      <c r="E6" s="19">
        <v>18699213.019999981</v>
      </c>
      <c r="F6" s="19">
        <v>12166221.100000003</v>
      </c>
      <c r="G6" s="19">
        <v>1934643.4399999995</v>
      </c>
      <c r="H6" s="19">
        <v>42131385.329999983</v>
      </c>
    </row>
    <row r="7" spans="2:8" x14ac:dyDescent="0.2">
      <c r="B7" s="18" t="s">
        <v>17</v>
      </c>
      <c r="C7" s="19">
        <v>5093500.4899999946</v>
      </c>
      <c r="D7" s="19">
        <v>6829013.7599999867</v>
      </c>
      <c r="E7" s="19">
        <v>5282539.2099999934</v>
      </c>
      <c r="F7" s="19">
        <v>5916557.8399999924</v>
      </c>
      <c r="G7" s="19">
        <v>5499376.9100000001</v>
      </c>
      <c r="H7" s="19">
        <v>28620988.209999967</v>
      </c>
    </row>
    <row r="8" spans="2:8" x14ac:dyDescent="0.2">
      <c r="B8" s="18" t="s">
        <v>18</v>
      </c>
      <c r="C8" s="19">
        <v>3267990.6399999997</v>
      </c>
      <c r="D8" s="19">
        <v>4293334.3499999987</v>
      </c>
      <c r="E8" s="19">
        <v>12841300.810000028</v>
      </c>
      <c r="F8" s="19">
        <v>7430592.0300000021</v>
      </c>
      <c r="G8" s="19">
        <v>455435.66</v>
      </c>
      <c r="H8" s="19">
        <v>28288653.490000028</v>
      </c>
    </row>
    <row r="9" spans="2:8" x14ac:dyDescent="0.2">
      <c r="B9" s="18" t="s">
        <v>19</v>
      </c>
      <c r="C9" s="19">
        <v>3551967.75</v>
      </c>
      <c r="D9" s="19">
        <v>6724042.6400000015</v>
      </c>
      <c r="E9" s="19">
        <v>4924280.68</v>
      </c>
      <c r="F9" s="19">
        <v>4159667.3899999997</v>
      </c>
      <c r="G9" s="19">
        <v>205092.11000000002</v>
      </c>
      <c r="H9" s="19">
        <v>19565050.57</v>
      </c>
    </row>
    <row r="10" spans="2:8" x14ac:dyDescent="0.2">
      <c r="B10" s="18" t="s">
        <v>20</v>
      </c>
      <c r="C10" s="19">
        <v>2151585.2199999993</v>
      </c>
      <c r="D10" s="19">
        <v>1914547.7400000002</v>
      </c>
      <c r="E10" s="19">
        <v>5451272.3999999994</v>
      </c>
      <c r="F10" s="19">
        <v>7029935.0800000029</v>
      </c>
      <c r="G10" s="19">
        <v>914358.66999999993</v>
      </c>
      <c r="H10" s="19">
        <v>17461699.109999999</v>
      </c>
    </row>
    <row r="11" spans="2:8" x14ac:dyDescent="0.2">
      <c r="B11" s="18" t="s">
        <v>24</v>
      </c>
      <c r="C11" s="19">
        <v>219338.87999999998</v>
      </c>
      <c r="D11" s="19">
        <v>210454.53999999998</v>
      </c>
      <c r="E11" s="19">
        <v>10772807.920000002</v>
      </c>
      <c r="F11" s="19">
        <v>643737.1399999999</v>
      </c>
      <c r="G11" s="19">
        <v>311308.51000000007</v>
      </c>
      <c r="H11" s="19">
        <v>12157646.990000002</v>
      </c>
    </row>
    <row r="12" spans="2:8" x14ac:dyDescent="0.2">
      <c r="B12" s="18" t="s">
        <v>21</v>
      </c>
      <c r="C12" s="19">
        <v>5031932.07</v>
      </c>
      <c r="D12" s="19">
        <v>2066096.2799999991</v>
      </c>
      <c r="E12" s="19">
        <v>1876355.5299999998</v>
      </c>
      <c r="F12" s="19">
        <v>1709016.94</v>
      </c>
      <c r="G12" s="19">
        <v>436109.72000000003</v>
      </c>
      <c r="H12" s="19">
        <v>11119510.539999999</v>
      </c>
    </row>
    <row r="13" spans="2:8" x14ac:dyDescent="0.2">
      <c r="B13" s="18" t="s">
        <v>25</v>
      </c>
      <c r="C13" s="19">
        <v>41840.159999999996</v>
      </c>
      <c r="D13" s="19">
        <v>2866706.4000000008</v>
      </c>
      <c r="E13" s="19">
        <v>395738.64000000013</v>
      </c>
      <c r="F13" s="19">
        <v>607156.30000000051</v>
      </c>
      <c r="G13" s="19">
        <v>92406.570000000036</v>
      </c>
      <c r="H13" s="19">
        <v>4003848.0700000017</v>
      </c>
    </row>
    <row r="14" spans="2:8" x14ac:dyDescent="0.2">
      <c r="B14" s="18" t="s">
        <v>22</v>
      </c>
      <c r="C14" s="19">
        <v>9646.5400000000009</v>
      </c>
      <c r="D14" s="19">
        <v>1116424.51</v>
      </c>
      <c r="E14" s="19">
        <v>867402.1599999998</v>
      </c>
      <c r="F14" s="19">
        <v>783934.27999999991</v>
      </c>
      <c r="G14" s="19">
        <v>78986.31</v>
      </c>
      <c r="H14" s="19">
        <v>2856393.8</v>
      </c>
    </row>
    <row r="15" spans="2:8" x14ac:dyDescent="0.2">
      <c r="B15" s="18" t="s">
        <v>26</v>
      </c>
      <c r="C15" s="19"/>
      <c r="D15" s="19">
        <v>1170185.68</v>
      </c>
      <c r="E15" s="19">
        <v>256162.82</v>
      </c>
      <c r="F15" s="19">
        <v>1321659.57</v>
      </c>
      <c r="G15" s="19"/>
      <c r="H15" s="19">
        <v>2748008.0700000003</v>
      </c>
    </row>
    <row r="16" spans="2:8" x14ac:dyDescent="0.2">
      <c r="B16" s="18" t="s">
        <v>27</v>
      </c>
      <c r="C16" s="19">
        <v>569891.74000000011</v>
      </c>
      <c r="D16" s="19">
        <v>400557.51</v>
      </c>
      <c r="E16" s="19">
        <v>25000</v>
      </c>
      <c r="F16" s="19"/>
      <c r="G16" s="19"/>
      <c r="H16" s="19">
        <v>995449.25000000012</v>
      </c>
    </row>
    <row r="17" spans="2:8" x14ac:dyDescent="0.2">
      <c r="B17" s="18" t="s">
        <v>28</v>
      </c>
      <c r="C17" s="19">
        <v>11440.3</v>
      </c>
      <c r="D17" s="19">
        <v>226078.88</v>
      </c>
      <c r="E17" s="19">
        <v>115699.40999999999</v>
      </c>
      <c r="F17" s="19">
        <v>100977.63</v>
      </c>
      <c r="G17" s="19"/>
      <c r="H17" s="19">
        <v>454196.22</v>
      </c>
    </row>
    <row r="18" spans="2:8" x14ac:dyDescent="0.2">
      <c r="B18" s="21" t="s">
        <v>5</v>
      </c>
      <c r="C18" s="22">
        <v>36041963.86999999</v>
      </c>
      <c r="D18" s="22">
        <v>82475531.229999989</v>
      </c>
      <c r="E18" s="22">
        <v>101254859.08000001</v>
      </c>
      <c r="F18" s="22">
        <v>107392995.25</v>
      </c>
      <c r="G18" s="22">
        <v>22403460.23</v>
      </c>
      <c r="H18" s="22">
        <v>349568809.65999997</v>
      </c>
    </row>
    <row r="20" spans="2:8" x14ac:dyDescent="0.2">
      <c r="B20" s="49" t="s">
        <v>31</v>
      </c>
      <c r="C20" s="49"/>
      <c r="D20" s="49"/>
      <c r="E20" s="49"/>
      <c r="F20" s="49"/>
      <c r="G20" s="49"/>
    </row>
  </sheetData>
  <mergeCells count="1">
    <mergeCell ref="B20:G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O11"/>
  <sheetViews>
    <sheetView showGridLines="0" zoomScale="90" zoomScaleNormal="90" workbookViewId="0"/>
  </sheetViews>
  <sheetFormatPr baseColWidth="10" defaultRowHeight="21" customHeight="1" x14ac:dyDescent="0.2"/>
  <cols>
    <col min="1" max="1" width="1.28515625" style="20" customWidth="1"/>
    <col min="2" max="2" width="19.42578125" style="20" customWidth="1"/>
    <col min="3" max="14" width="14.28515625" style="20" customWidth="1"/>
    <col min="15" max="15" width="14.85546875" style="20" customWidth="1"/>
    <col min="16" max="16384" width="11.42578125" style="20"/>
  </cols>
  <sheetData>
    <row r="1" spans="2:15" ht="9.75" customHeight="1" x14ac:dyDescent="0.2"/>
    <row r="2" spans="2:15" ht="21" customHeight="1" x14ac:dyDescent="0.2">
      <c r="B2" s="50" t="s">
        <v>32</v>
      </c>
      <c r="C2" s="52" t="s">
        <v>36</v>
      </c>
      <c r="D2" s="52"/>
      <c r="E2" s="52"/>
      <c r="F2" s="50" t="s">
        <v>37</v>
      </c>
      <c r="G2" s="50"/>
      <c r="H2" s="50"/>
      <c r="I2" s="52" t="s">
        <v>38</v>
      </c>
      <c r="J2" s="52"/>
      <c r="K2" s="52"/>
      <c r="L2" s="50" t="s">
        <v>39</v>
      </c>
      <c r="M2" s="50"/>
      <c r="N2" s="50"/>
      <c r="O2" s="51" t="s">
        <v>40</v>
      </c>
    </row>
    <row r="3" spans="2:15" ht="41.25" customHeight="1" x14ac:dyDescent="0.2">
      <c r="B3" s="50"/>
      <c r="C3" s="24" t="s">
        <v>33</v>
      </c>
      <c r="D3" s="24" t="s">
        <v>34</v>
      </c>
      <c r="E3" s="24" t="s">
        <v>35</v>
      </c>
      <c r="F3" s="25" t="s">
        <v>33</v>
      </c>
      <c r="G3" s="25" t="s">
        <v>34</v>
      </c>
      <c r="H3" s="25" t="s">
        <v>35</v>
      </c>
      <c r="I3" s="24" t="s">
        <v>33</v>
      </c>
      <c r="J3" s="24" t="s">
        <v>34</v>
      </c>
      <c r="K3" s="24" t="s">
        <v>35</v>
      </c>
      <c r="L3" s="25" t="s">
        <v>33</v>
      </c>
      <c r="M3" s="25" t="s">
        <v>34</v>
      </c>
      <c r="N3" s="25" t="s">
        <v>35</v>
      </c>
      <c r="O3" s="51"/>
    </row>
    <row r="4" spans="2:15" ht="42.75" customHeight="1" x14ac:dyDescent="0.2">
      <c r="B4" s="26" t="s">
        <v>8</v>
      </c>
      <c r="C4" s="27"/>
      <c r="D4" s="28"/>
      <c r="E4" s="28"/>
      <c r="F4" s="27"/>
      <c r="G4" s="28"/>
      <c r="H4" s="28"/>
      <c r="I4" s="27"/>
      <c r="J4" s="28"/>
      <c r="K4" s="28"/>
      <c r="L4" s="27"/>
      <c r="M4" s="28"/>
      <c r="N4" s="28"/>
      <c r="O4" s="27">
        <f>C4+F4+I4+L4</f>
        <v>0</v>
      </c>
    </row>
    <row r="5" spans="2:15" ht="42.75" customHeight="1" x14ac:dyDescent="0.2">
      <c r="B5" s="26" t="s">
        <v>9</v>
      </c>
      <c r="C5" s="27"/>
      <c r="D5" s="28"/>
      <c r="E5" s="28"/>
      <c r="F5" s="27"/>
      <c r="G5" s="28"/>
      <c r="H5" s="28"/>
      <c r="I5" s="27"/>
      <c r="J5" s="28"/>
      <c r="K5" s="28"/>
      <c r="L5" s="27"/>
      <c r="M5" s="28"/>
      <c r="N5" s="28"/>
      <c r="O5" s="27">
        <f t="shared" ref="O5:O10" si="0">C5+F5+I5+L5</f>
        <v>0</v>
      </c>
    </row>
    <row r="6" spans="2:15" ht="42.75" customHeight="1" x14ac:dyDescent="0.2">
      <c r="B6" s="26" t="s">
        <v>10</v>
      </c>
      <c r="C6" s="27"/>
      <c r="D6" s="28"/>
      <c r="E6" s="28"/>
      <c r="F6" s="27"/>
      <c r="G6" s="28"/>
      <c r="H6" s="28"/>
      <c r="I6" s="27"/>
      <c r="J6" s="28"/>
      <c r="K6" s="28"/>
      <c r="L6" s="27"/>
      <c r="M6" s="28"/>
      <c r="N6" s="28"/>
      <c r="O6" s="27">
        <f t="shared" si="0"/>
        <v>0</v>
      </c>
    </row>
    <row r="7" spans="2:15" ht="42.75" customHeight="1" x14ac:dyDescent="0.2">
      <c r="B7" s="26" t="s">
        <v>11</v>
      </c>
      <c r="C7" s="27"/>
      <c r="D7" s="28"/>
      <c r="E7" s="28"/>
      <c r="F7" s="27"/>
      <c r="G7" s="28"/>
      <c r="H7" s="28"/>
      <c r="I7" s="27"/>
      <c r="J7" s="28"/>
      <c r="K7" s="28"/>
      <c r="L7" s="27"/>
      <c r="M7" s="28"/>
      <c r="N7" s="28"/>
      <c r="O7" s="27">
        <f t="shared" si="0"/>
        <v>0</v>
      </c>
    </row>
    <row r="8" spans="2:15" ht="42.75" customHeight="1" x14ac:dyDescent="0.2">
      <c r="B8" s="26" t="s">
        <v>12</v>
      </c>
      <c r="C8" s="27"/>
      <c r="D8" s="28"/>
      <c r="E8" s="28"/>
      <c r="F8" s="27"/>
      <c r="G8" s="28"/>
      <c r="H8" s="28"/>
      <c r="I8" s="27"/>
      <c r="J8" s="28"/>
      <c r="K8" s="28"/>
      <c r="L8" s="27"/>
      <c r="M8" s="28"/>
      <c r="N8" s="28"/>
      <c r="O8" s="27">
        <f t="shared" si="0"/>
        <v>0</v>
      </c>
    </row>
    <row r="9" spans="2:15" ht="42.75" customHeight="1" x14ac:dyDescent="0.2">
      <c r="B9" s="26" t="s">
        <v>13</v>
      </c>
      <c r="C9" s="27"/>
      <c r="D9" s="28"/>
      <c r="E9" s="28"/>
      <c r="F9" s="27"/>
      <c r="G9" s="28"/>
      <c r="H9" s="28"/>
      <c r="I9" s="27"/>
      <c r="J9" s="28"/>
      <c r="K9" s="28"/>
      <c r="L9" s="27"/>
      <c r="M9" s="28"/>
      <c r="N9" s="28"/>
      <c r="O9" s="27">
        <f t="shared" si="0"/>
        <v>0</v>
      </c>
    </row>
    <row r="10" spans="2:15" ht="42.75" customHeight="1" x14ac:dyDescent="0.2">
      <c r="B10" s="26" t="s">
        <v>14</v>
      </c>
      <c r="C10" s="27"/>
      <c r="D10" s="28"/>
      <c r="E10" s="28"/>
      <c r="F10" s="27"/>
      <c r="G10" s="28"/>
      <c r="H10" s="28"/>
      <c r="I10" s="27"/>
      <c r="J10" s="28"/>
      <c r="K10" s="28"/>
      <c r="L10" s="27"/>
      <c r="M10" s="28"/>
      <c r="N10" s="28"/>
      <c r="O10" s="27">
        <f t="shared" si="0"/>
        <v>0</v>
      </c>
    </row>
    <row r="11" spans="2:15" ht="21" customHeight="1" x14ac:dyDescent="0.2">
      <c r="B11" s="25" t="s">
        <v>5</v>
      </c>
      <c r="C11" s="29">
        <f>SUM(C4:C10)</f>
        <v>0</v>
      </c>
      <c r="D11" s="30"/>
      <c r="E11" s="30"/>
      <c r="F11" s="31">
        <f>SUM(F4:F10)</f>
        <v>0</v>
      </c>
      <c r="G11" s="32"/>
      <c r="H11" s="32"/>
      <c r="I11" s="29">
        <f>SUM(I4:I10)</f>
        <v>0</v>
      </c>
      <c r="J11" s="30"/>
      <c r="K11" s="30"/>
      <c r="L11" s="31">
        <f>SUM(L4:L10)</f>
        <v>0</v>
      </c>
      <c r="M11" s="32"/>
      <c r="N11" s="32"/>
      <c r="O11" s="29">
        <f>SUM(O4:O10)</f>
        <v>0</v>
      </c>
    </row>
  </sheetData>
  <mergeCells count="6">
    <mergeCell ref="B2:B3"/>
    <mergeCell ref="O2:O3"/>
    <mergeCell ref="C2:E2"/>
    <mergeCell ref="F2:H2"/>
    <mergeCell ref="I2:K2"/>
    <mergeCell ref="L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transferencias</vt:lpstr>
      <vt:lpstr>infraestructura</vt:lpstr>
      <vt:lpstr>nueva solicitud 24_abril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SUYAPA VALDIVIESO VALENCIA</dc:creator>
  <cp:lastModifiedBy>Roberto Molina</cp:lastModifiedBy>
  <dcterms:created xsi:type="dcterms:W3CDTF">2013-04-11T15:27:26Z</dcterms:created>
  <dcterms:modified xsi:type="dcterms:W3CDTF">2019-10-22T20:34:35Z</dcterms:modified>
</cp:coreProperties>
</file>