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2915" windowHeight="7245"/>
  </bookViews>
  <sheets>
    <sheet name="EDAD" sheetId="1" r:id="rId1"/>
    <sheet name="SEXO" sheetId="2" r:id="rId2"/>
    <sheet name="NIVEL DE ESTUDIOS" sheetId="3" r:id="rId3"/>
  </sheets>
  <calcPr calcId="145621"/>
</workbook>
</file>

<file path=xl/calcChain.xml><?xml version="1.0" encoding="utf-8"?>
<calcChain xmlns="http://schemas.openxmlformats.org/spreadsheetml/2006/main">
  <c r="D99" i="3" l="1"/>
  <c r="E99" i="3"/>
  <c r="F99" i="3"/>
  <c r="G99" i="3"/>
  <c r="H99" i="3"/>
  <c r="I99" i="3"/>
  <c r="J99" i="3"/>
  <c r="C99" i="3"/>
  <c r="K99" i="3"/>
  <c r="D99" i="2"/>
  <c r="C99" i="2"/>
  <c r="E99" i="2"/>
  <c r="D99" i="1"/>
  <c r="E99" i="1"/>
  <c r="F99" i="1"/>
  <c r="G99" i="1"/>
  <c r="H99" i="1"/>
  <c r="I99" i="1"/>
  <c r="C99" i="1"/>
  <c r="J99" i="1"/>
</calcChain>
</file>

<file path=xl/sharedStrings.xml><?xml version="1.0" encoding="utf-8"?>
<sst xmlns="http://schemas.openxmlformats.org/spreadsheetml/2006/main" count="611" uniqueCount="128">
  <si>
    <t>DEPARTAMENTO</t>
  </si>
  <si>
    <t>MUNICIPIO</t>
  </si>
  <si>
    <t>70-74</t>
  </si>
  <si>
    <t>75-79</t>
  </si>
  <si>
    <t>80-84</t>
  </si>
  <si>
    <t>85-89</t>
  </si>
  <si>
    <t>90-94</t>
  </si>
  <si>
    <t>95-100</t>
  </si>
  <si>
    <t>&gt;100</t>
  </si>
  <si>
    <t>Total general</t>
  </si>
  <si>
    <t>AHUACHAPAN</t>
  </si>
  <si>
    <t>SAN PEDRO PUXTLA</t>
  </si>
  <si>
    <t>TACUBA</t>
  </si>
  <si>
    <t>CABAÑAS</t>
  </si>
  <si>
    <t>JUTIAPA</t>
  </si>
  <si>
    <t>CHALATENANGO</t>
  </si>
  <si>
    <t>CANCASQUE</t>
  </si>
  <si>
    <t>SAN ANTONIO DE LA CRUZ</t>
  </si>
  <si>
    <t>SAN FERNANDO</t>
  </si>
  <si>
    <t>CUSCATLAN</t>
  </si>
  <si>
    <t>EL ROSARIO</t>
  </si>
  <si>
    <t>MONTE SAN JUAN</t>
  </si>
  <si>
    <t>SAN CRISTOBAL</t>
  </si>
  <si>
    <t>LA UNION</t>
  </si>
  <si>
    <t>LISLIQUE</t>
  </si>
  <si>
    <t>MORAZAN</t>
  </si>
  <si>
    <t>CACAOPERA</t>
  </si>
  <si>
    <t>GUALOCOCTI</t>
  </si>
  <si>
    <t>JOATECA</t>
  </si>
  <si>
    <t>SAN ISIDRO</t>
  </si>
  <si>
    <t>SAN SIMON</t>
  </si>
  <si>
    <t>YAMABAL</t>
  </si>
  <si>
    <t>SAN MIGUEL</t>
  </si>
  <si>
    <t>NUEVO EDEN DE SAN JUAN</t>
  </si>
  <si>
    <t>SAN ANTONIO</t>
  </si>
  <si>
    <t>SONSONATE</t>
  </si>
  <si>
    <t>CALUCO</t>
  </si>
  <si>
    <t>CUISNAHUAT</t>
  </si>
  <si>
    <t>SANTA ISABEL ISHUATAN</t>
  </si>
  <si>
    <t>USULUTAN</t>
  </si>
  <si>
    <t>JUCUARAN</t>
  </si>
  <si>
    <t>SAN FRANCISCO JAVIER</t>
  </si>
  <si>
    <t>GUAYMANGO</t>
  </si>
  <si>
    <t>JUJUTLA</t>
  </si>
  <si>
    <t>CINQUERA</t>
  </si>
  <si>
    <t>DOLORES</t>
  </si>
  <si>
    <t>VICTORIA</t>
  </si>
  <si>
    <t>AGUA CALIENTE</t>
  </si>
  <si>
    <t>ARCATAO</t>
  </si>
  <si>
    <t>EL CARRIZAL</t>
  </si>
  <si>
    <t>LA LAGUNA</t>
  </si>
  <si>
    <t>LAS FLORES</t>
  </si>
  <si>
    <t>LAS VUELTAS</t>
  </si>
  <si>
    <t>NOMBRE DE JESUS</t>
  </si>
  <si>
    <t>NUEVA TRINIDAD</t>
  </si>
  <si>
    <t>OJOS DE AGUA</t>
  </si>
  <si>
    <t>POTONICO</t>
  </si>
  <si>
    <t>SAN ANTONIO LOS RANCHOS</t>
  </si>
  <si>
    <t>SAN FRANCISCO MORAZAN</t>
  </si>
  <si>
    <t>SAN ISIDRO LABRADOR</t>
  </si>
  <si>
    <t>LA LIBERTAD</t>
  </si>
  <si>
    <t>CHILTIUPAN</t>
  </si>
  <si>
    <t>COLON</t>
  </si>
  <si>
    <t>COMASAGUA</t>
  </si>
  <si>
    <t>JICALAPA</t>
  </si>
  <si>
    <t>QUEZALTEPEQUE</t>
  </si>
  <si>
    <t>TEOTEPEQUE</t>
  </si>
  <si>
    <t>LA PAZ</t>
  </si>
  <si>
    <t>PARAISO DE OSORIO</t>
  </si>
  <si>
    <t>SAN EMIGDIO</t>
  </si>
  <si>
    <t>SAN JUAN TEPEZONTES</t>
  </si>
  <si>
    <t>SAN MIGUEL TEPEZONTES</t>
  </si>
  <si>
    <t>SANTA MARIA OSTUMA</t>
  </si>
  <si>
    <t>YAYANTIQUE</t>
  </si>
  <si>
    <t>ARAMBALA</t>
  </si>
  <si>
    <t>CHILANGA</t>
  </si>
  <si>
    <t>CORINTO</t>
  </si>
  <si>
    <t>GUATAJIAGUA</t>
  </si>
  <si>
    <t>LOLOTIQUILLO</t>
  </si>
  <si>
    <t>SENSEMBRA</t>
  </si>
  <si>
    <t>TOROLA</t>
  </si>
  <si>
    <t>CAROLINA</t>
  </si>
  <si>
    <t>CIUDAD BARRIOS</t>
  </si>
  <si>
    <t>SAN GERARDO</t>
  </si>
  <si>
    <t>SAN JORGE</t>
  </si>
  <si>
    <t>SESORI</t>
  </si>
  <si>
    <t>SAN SALVADOR</t>
  </si>
  <si>
    <t>APOPA</t>
  </si>
  <si>
    <t>CUSCATANCINGO</t>
  </si>
  <si>
    <t>ILOPANGO</t>
  </si>
  <si>
    <t>MEJICANOS</t>
  </si>
  <si>
    <t>SAN MARCOS</t>
  </si>
  <si>
    <t>SAN MARTIN</t>
  </si>
  <si>
    <t>SOYAPANGO</t>
  </si>
  <si>
    <t>TONACATEPEQUE</t>
  </si>
  <si>
    <t>SAN VICENTE</t>
  </si>
  <si>
    <t>APASTEPEQUE</t>
  </si>
  <si>
    <t>SAN ESTEBAN CATARINA</t>
  </si>
  <si>
    <t>SAN ILDEFONSO</t>
  </si>
  <si>
    <t>SAN LORENZO</t>
  </si>
  <si>
    <t>SANTA CLARA</t>
  </si>
  <si>
    <t>SANTA ANA</t>
  </si>
  <si>
    <t>MASAHUAT</t>
  </si>
  <si>
    <t>SANTIAGO DE LA FRONTERA</t>
  </si>
  <si>
    <t>SANTA CATARINA MASAHUAT</t>
  </si>
  <si>
    <t>SANTO DOMINGO</t>
  </si>
  <si>
    <t>ALEGRIA</t>
  </si>
  <si>
    <t>BERLIN</t>
  </si>
  <si>
    <t>CONCEPCION BATRES</t>
  </si>
  <si>
    <t>ESTANZUELAS</t>
  </si>
  <si>
    <t>MERCEDES UMAÑA</t>
  </si>
  <si>
    <t>NUEVA GRANADA</t>
  </si>
  <si>
    <t>OZATLAN</t>
  </si>
  <si>
    <t>SAN AGUSTIN</t>
  </si>
  <si>
    <t>TECAPAN</t>
  </si>
  <si>
    <t>Departamento</t>
  </si>
  <si>
    <t>Municipio</t>
  </si>
  <si>
    <t>F</t>
  </si>
  <si>
    <t>M</t>
  </si>
  <si>
    <t>Total</t>
  </si>
  <si>
    <t>Basica (1o a 9o)</t>
  </si>
  <si>
    <t>Educacion especial (1 a 12)</t>
  </si>
  <si>
    <t>Media (10o a 13o)</t>
  </si>
  <si>
    <t>Ninguno</t>
  </si>
  <si>
    <t>Otro</t>
  </si>
  <si>
    <t>Parvularia (1o a 3o)</t>
  </si>
  <si>
    <t>Superior universitario (1 a 15)</t>
  </si>
  <si>
    <t>No se tiene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</si>
</sst>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5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0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7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J99" totalsRowCount="1" headerRowDxfId="27" dataDxfId="52" totalsRowDxfId="51" headerRowBorderDxfId="49" tableBorderDxfId="50" totalsRowBorderDxfId="48">
  <autoFilter ref="A1:J98"/>
  <sortState ref="A3:J99">
    <sortCondition ref="A3:A99"/>
    <sortCondition ref="B3:B99"/>
  </sortState>
  <tableColumns count="10">
    <tableColumn id="1" name="DEPARTAMENTO" totalsRowLabel="Total" dataDxfId="47" totalsRowDxfId="46"/>
    <tableColumn id="2" name="MUNICIPIO" dataDxfId="45" totalsRowDxfId="44"/>
    <tableColumn id="3" name="70-74" totalsRowFunction="sum" dataDxfId="43" totalsRowDxfId="42"/>
    <tableColumn id="4" name="75-79" totalsRowFunction="sum" dataDxfId="41" totalsRowDxfId="40"/>
    <tableColumn id="5" name="80-84" totalsRowFunction="sum" dataDxfId="39" totalsRowDxfId="38"/>
    <tableColumn id="6" name="85-89" totalsRowFunction="sum" dataDxfId="37" totalsRowDxfId="36"/>
    <tableColumn id="7" name="90-94" totalsRowFunction="sum" dataDxfId="35" totalsRowDxfId="34"/>
    <tableColumn id="8" name="95-100" totalsRowFunction="sum" dataDxfId="33" totalsRowDxfId="32"/>
    <tableColumn id="9" name="&gt;100" totalsRowFunction="sum" dataDxfId="31" totalsRowDxfId="30"/>
    <tableColumn id="10" name="Total general" totalsRowFunction="sum" dataDxfId="29" totalsRow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E99" totalsRowCount="1" headerRowDxfId="53" dataDxfId="58" totalsRowDxfId="57" headerRowBorderDxfId="55" tableBorderDxfId="56" totalsRowBorderDxfId="54">
  <autoFilter ref="A1:E98"/>
  <sortState ref="A2:E98">
    <sortCondition ref="A2:A98"/>
    <sortCondition ref="B2:B98"/>
  </sortState>
  <tableColumns count="5">
    <tableColumn id="1" name="Departamento" totalsRowLabel="Total" dataDxfId="68" totalsRowDxfId="67"/>
    <tableColumn id="2" name="Municipio" dataDxfId="66" totalsRowDxfId="65"/>
    <tableColumn id="3" name="F" totalsRowFunction="sum" dataDxfId="64" totalsRowDxfId="63"/>
    <tableColumn id="4" name="M" totalsRowFunction="sum" dataDxfId="62" totalsRowDxfId="61"/>
    <tableColumn id="5" name="Total general" totalsRowFunction="sum" dataDxfId="60" totalsRowDxfId="5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K99" totalsRowCount="1" headerRowDxfId="11" dataDxfId="69" totalsRowDxfId="12" headerRowBorderDxfId="25" tableBorderDxfId="26" totalsRowBorderDxfId="24">
  <autoFilter ref="A1:K98"/>
  <sortState ref="A2:K98">
    <sortCondition ref="A2:A98"/>
    <sortCondition ref="B2:B98"/>
  </sortState>
  <tableColumns count="11">
    <tableColumn id="1" name="Departamento" totalsRowLabel="Total" dataDxfId="23" totalsRowDxfId="10"/>
    <tableColumn id="2" name="Municipio" dataDxfId="22" totalsRowDxfId="9"/>
    <tableColumn id="3" name="Basica (1o a 9o)" totalsRowFunction="sum" dataDxfId="21" totalsRowDxfId="8"/>
    <tableColumn id="4" name="Educacion especial (1 a 12)" totalsRowFunction="sum" dataDxfId="20" totalsRowDxfId="7"/>
    <tableColumn id="5" name="Media (10o a 13o)" totalsRowFunction="sum" dataDxfId="19" totalsRowDxfId="6"/>
    <tableColumn id="6" name="Ninguno" totalsRowFunction="sum" dataDxfId="18" totalsRowDxfId="5"/>
    <tableColumn id="7" name="Otro" totalsRowFunction="sum" dataDxfId="17" totalsRowDxfId="4"/>
    <tableColumn id="8" name="Parvularia (1o a 3o)" totalsRowFunction="sum" dataDxfId="16" totalsRowDxfId="3"/>
    <tableColumn id="9" name="Superior universitario (1 a 15)" totalsRowFunction="sum" dataDxfId="15" totalsRowDxfId="2"/>
    <tableColumn id="10" name="No se tiene información" totalsRowFunction="sum" dataDxfId="14" totalsRowDxfId="1"/>
    <tableColumn id="11" name="Total general" totalsRowFunction="sum" dataDxfId="1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/>
  </sheetViews>
  <sheetFormatPr baseColWidth="10" defaultRowHeight="15" x14ac:dyDescent="0.25"/>
  <cols>
    <col min="1" max="1" width="18" customWidth="1"/>
    <col min="2" max="2" width="27.5703125" bestFit="1" customWidth="1"/>
    <col min="3" max="7" width="7.85546875" customWidth="1"/>
    <col min="8" max="8" width="8.85546875" customWidth="1"/>
    <col min="9" max="9" width="7.140625" customWidth="1"/>
    <col min="10" max="10" width="14.7109375" customWidth="1"/>
  </cols>
  <sheetData>
    <row r="1" spans="1:10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6" t="s">
        <v>9</v>
      </c>
    </row>
    <row r="2" spans="1:10" x14ac:dyDescent="0.25">
      <c r="A2" s="2" t="s">
        <v>10</v>
      </c>
      <c r="B2" s="3" t="s">
        <v>10</v>
      </c>
      <c r="C2" s="4">
        <v>97</v>
      </c>
      <c r="D2" s="4">
        <v>275</v>
      </c>
      <c r="E2" s="4">
        <v>188</v>
      </c>
      <c r="F2" s="4">
        <v>110</v>
      </c>
      <c r="G2" s="4">
        <v>44</v>
      </c>
      <c r="H2" s="4">
        <v>11</v>
      </c>
      <c r="I2" s="4">
        <v>1</v>
      </c>
      <c r="J2" s="5">
        <v>726</v>
      </c>
    </row>
    <row r="3" spans="1:10" x14ac:dyDescent="0.25">
      <c r="A3" s="2" t="s">
        <v>10</v>
      </c>
      <c r="B3" s="3" t="s">
        <v>42</v>
      </c>
      <c r="C3" s="4">
        <v>27</v>
      </c>
      <c r="D3" s="4">
        <v>228</v>
      </c>
      <c r="E3" s="4">
        <v>171</v>
      </c>
      <c r="F3" s="4">
        <v>97</v>
      </c>
      <c r="G3" s="4">
        <v>32</v>
      </c>
      <c r="H3" s="4">
        <v>4</v>
      </c>
      <c r="I3" s="4">
        <v>1</v>
      </c>
      <c r="J3" s="5">
        <v>560</v>
      </c>
    </row>
    <row r="4" spans="1:10" x14ac:dyDescent="0.25">
      <c r="A4" s="2" t="s">
        <v>10</v>
      </c>
      <c r="B4" s="3" t="s">
        <v>43</v>
      </c>
      <c r="C4" s="4">
        <v>280</v>
      </c>
      <c r="D4" s="4">
        <v>340</v>
      </c>
      <c r="E4" s="4">
        <v>250</v>
      </c>
      <c r="F4" s="4">
        <v>125</v>
      </c>
      <c r="G4" s="4">
        <v>49</v>
      </c>
      <c r="H4" s="4">
        <v>13</v>
      </c>
      <c r="I4" s="4">
        <v>1</v>
      </c>
      <c r="J4" s="5">
        <v>1058</v>
      </c>
    </row>
    <row r="5" spans="1:10" x14ac:dyDescent="0.25">
      <c r="A5" s="2" t="s">
        <v>10</v>
      </c>
      <c r="B5" s="3" t="s">
        <v>11</v>
      </c>
      <c r="C5" s="4">
        <v>143</v>
      </c>
      <c r="D5" s="4">
        <v>118</v>
      </c>
      <c r="E5" s="4">
        <v>80</v>
      </c>
      <c r="F5" s="4">
        <v>39</v>
      </c>
      <c r="G5" s="4">
        <v>19</v>
      </c>
      <c r="H5" s="4">
        <v>4</v>
      </c>
      <c r="I5" s="4">
        <v>1</v>
      </c>
      <c r="J5" s="5">
        <v>404</v>
      </c>
    </row>
    <row r="6" spans="1:10" x14ac:dyDescent="0.25">
      <c r="A6" s="2" t="s">
        <v>10</v>
      </c>
      <c r="B6" s="3" t="s">
        <v>12</v>
      </c>
      <c r="C6" s="4">
        <v>329</v>
      </c>
      <c r="D6" s="4">
        <v>309</v>
      </c>
      <c r="E6" s="4">
        <v>195</v>
      </c>
      <c r="F6" s="4">
        <v>98</v>
      </c>
      <c r="G6" s="4">
        <v>23</v>
      </c>
      <c r="H6" s="4">
        <v>6</v>
      </c>
      <c r="I6" s="4">
        <v>0</v>
      </c>
      <c r="J6" s="5">
        <v>960</v>
      </c>
    </row>
    <row r="7" spans="1:10" x14ac:dyDescent="0.25">
      <c r="A7" s="2" t="s">
        <v>13</v>
      </c>
      <c r="B7" s="3" t="s">
        <v>44</v>
      </c>
      <c r="C7" s="4">
        <v>12</v>
      </c>
      <c r="D7" s="4">
        <v>23</v>
      </c>
      <c r="E7" s="4">
        <v>25</v>
      </c>
      <c r="F7" s="4">
        <v>14</v>
      </c>
      <c r="G7" s="4">
        <v>1</v>
      </c>
      <c r="H7" s="4">
        <v>2</v>
      </c>
      <c r="I7" s="4">
        <v>0</v>
      </c>
      <c r="J7" s="5">
        <v>77</v>
      </c>
    </row>
    <row r="8" spans="1:10" x14ac:dyDescent="0.25">
      <c r="A8" s="2" t="s">
        <v>13</v>
      </c>
      <c r="B8" s="3" t="s">
        <v>45</v>
      </c>
      <c r="C8" s="4">
        <v>55</v>
      </c>
      <c r="D8" s="4">
        <v>70</v>
      </c>
      <c r="E8" s="4">
        <v>43</v>
      </c>
      <c r="F8" s="4">
        <v>22</v>
      </c>
      <c r="G8" s="4">
        <v>7</v>
      </c>
      <c r="H8" s="4">
        <v>4</v>
      </c>
      <c r="I8" s="4">
        <v>0</v>
      </c>
      <c r="J8" s="5">
        <v>201</v>
      </c>
    </row>
    <row r="9" spans="1:10" x14ac:dyDescent="0.25">
      <c r="A9" s="2" t="s">
        <v>13</v>
      </c>
      <c r="B9" s="3" t="s">
        <v>14</v>
      </c>
      <c r="C9" s="4">
        <v>79</v>
      </c>
      <c r="D9" s="4">
        <v>121</v>
      </c>
      <c r="E9" s="4">
        <v>79</v>
      </c>
      <c r="F9" s="4">
        <v>29</v>
      </c>
      <c r="G9" s="4">
        <v>10</v>
      </c>
      <c r="H9" s="4">
        <v>6</v>
      </c>
      <c r="I9" s="4">
        <v>2</v>
      </c>
      <c r="J9" s="5">
        <v>326</v>
      </c>
    </row>
    <row r="10" spans="1:10" x14ac:dyDescent="0.25">
      <c r="A10" s="2" t="s">
        <v>13</v>
      </c>
      <c r="B10" s="3" t="s">
        <v>46</v>
      </c>
      <c r="C10" s="4">
        <v>160</v>
      </c>
      <c r="D10" s="4">
        <v>157</v>
      </c>
      <c r="E10" s="4">
        <v>110</v>
      </c>
      <c r="F10" s="4">
        <v>65</v>
      </c>
      <c r="G10" s="4">
        <v>26</v>
      </c>
      <c r="H10" s="4">
        <v>10</v>
      </c>
      <c r="I10" s="4">
        <v>1</v>
      </c>
      <c r="J10" s="5">
        <v>529</v>
      </c>
    </row>
    <row r="11" spans="1:10" x14ac:dyDescent="0.25">
      <c r="A11" s="2" t="s">
        <v>15</v>
      </c>
      <c r="B11" s="3" t="s">
        <v>47</v>
      </c>
      <c r="C11" s="4">
        <v>93</v>
      </c>
      <c r="D11" s="4">
        <v>91</v>
      </c>
      <c r="E11" s="4">
        <v>72</v>
      </c>
      <c r="F11" s="4">
        <v>40</v>
      </c>
      <c r="G11" s="4">
        <v>18</v>
      </c>
      <c r="H11" s="4">
        <v>4</v>
      </c>
      <c r="I11" s="4">
        <v>0</v>
      </c>
      <c r="J11" s="5">
        <v>318</v>
      </c>
    </row>
    <row r="12" spans="1:10" x14ac:dyDescent="0.25">
      <c r="A12" s="2" t="s">
        <v>15</v>
      </c>
      <c r="B12" s="3" t="s">
        <v>48</v>
      </c>
      <c r="C12" s="4">
        <v>21</v>
      </c>
      <c r="D12" s="4">
        <v>44</v>
      </c>
      <c r="E12" s="4">
        <v>38</v>
      </c>
      <c r="F12" s="4">
        <v>22</v>
      </c>
      <c r="G12" s="4">
        <v>9</v>
      </c>
      <c r="H12" s="4">
        <v>2</v>
      </c>
      <c r="I12" s="4">
        <v>0</v>
      </c>
      <c r="J12" s="5">
        <v>136</v>
      </c>
    </row>
    <row r="13" spans="1:10" x14ac:dyDescent="0.25">
      <c r="A13" s="2" t="s">
        <v>15</v>
      </c>
      <c r="B13" s="3" t="s">
        <v>16</v>
      </c>
      <c r="C13" s="4">
        <v>13</v>
      </c>
      <c r="D13" s="4">
        <v>35</v>
      </c>
      <c r="E13" s="4">
        <v>21</v>
      </c>
      <c r="F13" s="4">
        <v>16</v>
      </c>
      <c r="G13" s="4">
        <v>4</v>
      </c>
      <c r="H13" s="4">
        <v>3</v>
      </c>
      <c r="I13" s="4">
        <v>0</v>
      </c>
      <c r="J13" s="5">
        <v>92</v>
      </c>
    </row>
    <row r="14" spans="1:10" x14ac:dyDescent="0.25">
      <c r="A14" s="2" t="s">
        <v>15</v>
      </c>
      <c r="B14" s="3" t="s">
        <v>49</v>
      </c>
      <c r="C14" s="4">
        <v>36</v>
      </c>
      <c r="D14" s="4">
        <v>44</v>
      </c>
      <c r="E14" s="4">
        <v>25</v>
      </c>
      <c r="F14" s="4">
        <v>12</v>
      </c>
      <c r="G14" s="4">
        <v>8</v>
      </c>
      <c r="H14" s="4">
        <v>4</v>
      </c>
      <c r="I14" s="4">
        <v>1</v>
      </c>
      <c r="J14" s="5">
        <v>130</v>
      </c>
    </row>
    <row r="15" spans="1:10" x14ac:dyDescent="0.25">
      <c r="A15" s="2" t="s">
        <v>15</v>
      </c>
      <c r="B15" s="3" t="s">
        <v>50</v>
      </c>
      <c r="C15" s="4">
        <v>31</v>
      </c>
      <c r="D15" s="4">
        <v>71</v>
      </c>
      <c r="E15" s="4">
        <v>43</v>
      </c>
      <c r="F15" s="4">
        <v>31</v>
      </c>
      <c r="G15" s="4">
        <v>12</v>
      </c>
      <c r="H15" s="4">
        <v>3</v>
      </c>
      <c r="I15" s="4">
        <v>0</v>
      </c>
      <c r="J15" s="5">
        <v>191</v>
      </c>
    </row>
    <row r="16" spans="1:10" x14ac:dyDescent="0.25">
      <c r="A16" s="2" t="s">
        <v>15</v>
      </c>
      <c r="B16" s="3" t="s">
        <v>51</v>
      </c>
      <c r="C16" s="4">
        <v>19</v>
      </c>
      <c r="D16" s="4">
        <v>8</v>
      </c>
      <c r="E16" s="4">
        <v>12</v>
      </c>
      <c r="F16" s="4">
        <v>6</v>
      </c>
      <c r="G16" s="4">
        <v>3</v>
      </c>
      <c r="H16" s="4">
        <v>1</v>
      </c>
      <c r="I16" s="4">
        <v>0</v>
      </c>
      <c r="J16" s="5">
        <v>49</v>
      </c>
    </row>
    <row r="17" spans="1:10" x14ac:dyDescent="0.25">
      <c r="A17" s="2" t="s">
        <v>15</v>
      </c>
      <c r="B17" s="3" t="s">
        <v>52</v>
      </c>
      <c r="C17" s="4">
        <v>6</v>
      </c>
      <c r="D17" s="4">
        <v>14</v>
      </c>
      <c r="E17" s="4">
        <v>19</v>
      </c>
      <c r="F17" s="4">
        <v>11</v>
      </c>
      <c r="G17" s="4">
        <v>7</v>
      </c>
      <c r="H17" s="4">
        <v>1</v>
      </c>
      <c r="I17" s="4">
        <v>0</v>
      </c>
      <c r="J17" s="5">
        <v>58</v>
      </c>
    </row>
    <row r="18" spans="1:10" x14ac:dyDescent="0.25">
      <c r="A18" s="2" t="s">
        <v>15</v>
      </c>
      <c r="B18" s="3" t="s">
        <v>53</v>
      </c>
      <c r="C18" s="4">
        <v>70</v>
      </c>
      <c r="D18" s="4">
        <v>55</v>
      </c>
      <c r="E18" s="4">
        <v>41</v>
      </c>
      <c r="F18" s="4">
        <v>19</v>
      </c>
      <c r="G18" s="4">
        <v>7</v>
      </c>
      <c r="H18" s="4">
        <v>5</v>
      </c>
      <c r="I18" s="4">
        <v>2</v>
      </c>
      <c r="J18" s="5">
        <v>199</v>
      </c>
    </row>
    <row r="19" spans="1:10" x14ac:dyDescent="0.25">
      <c r="A19" s="2" t="s">
        <v>15</v>
      </c>
      <c r="B19" s="3" t="s">
        <v>54</v>
      </c>
      <c r="C19" s="4">
        <v>17</v>
      </c>
      <c r="D19" s="4">
        <v>26</v>
      </c>
      <c r="E19" s="4">
        <v>23</v>
      </c>
      <c r="F19" s="4">
        <v>11</v>
      </c>
      <c r="G19" s="4">
        <v>1</v>
      </c>
      <c r="H19" s="4">
        <v>1</v>
      </c>
      <c r="I19" s="4">
        <v>0</v>
      </c>
      <c r="J19" s="5">
        <v>79</v>
      </c>
    </row>
    <row r="20" spans="1:10" x14ac:dyDescent="0.25">
      <c r="A20" s="2" t="s">
        <v>15</v>
      </c>
      <c r="B20" s="3" t="s">
        <v>55</v>
      </c>
      <c r="C20" s="4">
        <v>30</v>
      </c>
      <c r="D20" s="4">
        <v>69</v>
      </c>
      <c r="E20" s="4">
        <v>36</v>
      </c>
      <c r="F20" s="4">
        <v>16</v>
      </c>
      <c r="G20" s="4">
        <v>3</v>
      </c>
      <c r="H20" s="4">
        <v>2</v>
      </c>
      <c r="I20" s="4">
        <v>0</v>
      </c>
      <c r="J20" s="5">
        <v>156</v>
      </c>
    </row>
    <row r="21" spans="1:10" x14ac:dyDescent="0.25">
      <c r="A21" s="2" t="s">
        <v>15</v>
      </c>
      <c r="B21" s="3" t="s">
        <v>56</v>
      </c>
      <c r="C21" s="4">
        <v>18</v>
      </c>
      <c r="D21" s="4">
        <v>36</v>
      </c>
      <c r="E21" s="4">
        <v>43</v>
      </c>
      <c r="F21" s="4">
        <v>7</v>
      </c>
      <c r="G21" s="4">
        <v>12</v>
      </c>
      <c r="H21" s="4">
        <v>3</v>
      </c>
      <c r="I21" s="4">
        <v>0</v>
      </c>
      <c r="J21" s="5">
        <v>119</v>
      </c>
    </row>
    <row r="22" spans="1:10" x14ac:dyDescent="0.25">
      <c r="A22" s="2" t="s">
        <v>15</v>
      </c>
      <c r="B22" s="3" t="s">
        <v>17</v>
      </c>
      <c r="C22" s="4">
        <v>7</v>
      </c>
      <c r="D22" s="4">
        <v>15</v>
      </c>
      <c r="E22" s="4">
        <v>8</v>
      </c>
      <c r="F22" s="4">
        <v>10</v>
      </c>
      <c r="G22" s="4">
        <v>1</v>
      </c>
      <c r="H22" s="4">
        <v>1</v>
      </c>
      <c r="I22" s="4">
        <v>0</v>
      </c>
      <c r="J22" s="5">
        <v>42</v>
      </c>
    </row>
    <row r="23" spans="1:10" x14ac:dyDescent="0.25">
      <c r="A23" s="2" t="s">
        <v>15</v>
      </c>
      <c r="B23" s="3" t="s">
        <v>57</v>
      </c>
      <c r="C23" s="4">
        <v>2</v>
      </c>
      <c r="D23" s="4">
        <v>11</v>
      </c>
      <c r="E23" s="4">
        <v>4</v>
      </c>
      <c r="F23" s="4">
        <v>9</v>
      </c>
      <c r="G23" s="4">
        <v>4</v>
      </c>
      <c r="H23" s="4">
        <v>2</v>
      </c>
      <c r="I23" s="4">
        <v>0</v>
      </c>
      <c r="J23" s="5">
        <v>32</v>
      </c>
    </row>
    <row r="24" spans="1:10" x14ac:dyDescent="0.25">
      <c r="A24" s="2" t="s">
        <v>15</v>
      </c>
      <c r="B24" s="3" t="s">
        <v>18</v>
      </c>
      <c r="C24" s="4">
        <v>27</v>
      </c>
      <c r="D24" s="4">
        <v>29</v>
      </c>
      <c r="E24" s="4">
        <v>17</v>
      </c>
      <c r="F24" s="4">
        <v>12</v>
      </c>
      <c r="G24" s="4">
        <v>3</v>
      </c>
      <c r="H24" s="4">
        <v>0</v>
      </c>
      <c r="I24" s="4">
        <v>0</v>
      </c>
      <c r="J24" s="5">
        <v>88</v>
      </c>
    </row>
    <row r="25" spans="1:10" x14ac:dyDescent="0.25">
      <c r="A25" s="2" t="s">
        <v>15</v>
      </c>
      <c r="B25" s="3" t="s">
        <v>58</v>
      </c>
      <c r="C25" s="4">
        <v>34</v>
      </c>
      <c r="D25" s="4">
        <v>46</v>
      </c>
      <c r="E25" s="4">
        <v>33</v>
      </c>
      <c r="F25" s="4">
        <v>21</v>
      </c>
      <c r="G25" s="4">
        <v>7</v>
      </c>
      <c r="H25" s="4">
        <v>0</v>
      </c>
      <c r="I25" s="4">
        <v>0</v>
      </c>
      <c r="J25" s="5">
        <v>141</v>
      </c>
    </row>
    <row r="26" spans="1:10" x14ac:dyDescent="0.25">
      <c r="A26" s="2" t="s">
        <v>15</v>
      </c>
      <c r="B26" s="3" t="s">
        <v>59</v>
      </c>
      <c r="C26" s="4">
        <v>1</v>
      </c>
      <c r="D26" s="4">
        <v>7</v>
      </c>
      <c r="E26" s="4">
        <v>5</v>
      </c>
      <c r="F26" s="4">
        <v>7</v>
      </c>
      <c r="G26" s="4">
        <v>0</v>
      </c>
      <c r="H26" s="4">
        <v>0</v>
      </c>
      <c r="I26" s="4">
        <v>0</v>
      </c>
      <c r="J26" s="5">
        <v>20</v>
      </c>
    </row>
    <row r="27" spans="1:10" x14ac:dyDescent="0.25">
      <c r="A27" s="2" t="s">
        <v>19</v>
      </c>
      <c r="B27" s="3" t="s">
        <v>20</v>
      </c>
      <c r="C27" s="4">
        <v>39</v>
      </c>
      <c r="D27" s="4">
        <v>30</v>
      </c>
      <c r="E27" s="4">
        <v>23</v>
      </c>
      <c r="F27" s="4">
        <v>14</v>
      </c>
      <c r="G27" s="4">
        <v>4</v>
      </c>
      <c r="H27" s="4">
        <v>1</v>
      </c>
      <c r="I27" s="4">
        <v>0</v>
      </c>
      <c r="J27" s="5">
        <v>111</v>
      </c>
    </row>
    <row r="28" spans="1:10" x14ac:dyDescent="0.25">
      <c r="A28" s="2" t="s">
        <v>19</v>
      </c>
      <c r="B28" s="3" t="s">
        <v>21</v>
      </c>
      <c r="C28" s="4">
        <v>149</v>
      </c>
      <c r="D28" s="4">
        <v>162</v>
      </c>
      <c r="E28" s="4">
        <v>99</v>
      </c>
      <c r="F28" s="4">
        <v>49</v>
      </c>
      <c r="G28" s="4">
        <v>19</v>
      </c>
      <c r="H28" s="4">
        <v>5</v>
      </c>
      <c r="I28" s="4">
        <v>0</v>
      </c>
      <c r="J28" s="5">
        <v>483</v>
      </c>
    </row>
    <row r="29" spans="1:10" x14ac:dyDescent="0.25">
      <c r="A29" s="2" t="s">
        <v>19</v>
      </c>
      <c r="B29" s="3" t="s">
        <v>22</v>
      </c>
      <c r="C29" s="4">
        <v>98</v>
      </c>
      <c r="D29" s="4">
        <v>121</v>
      </c>
      <c r="E29" s="4">
        <v>70</v>
      </c>
      <c r="F29" s="4">
        <v>43</v>
      </c>
      <c r="G29" s="4">
        <v>17</v>
      </c>
      <c r="H29" s="4">
        <v>5</v>
      </c>
      <c r="I29" s="4">
        <v>0</v>
      </c>
      <c r="J29" s="5">
        <v>354</v>
      </c>
    </row>
    <row r="30" spans="1:10" x14ac:dyDescent="0.25">
      <c r="A30" s="2" t="s">
        <v>60</v>
      </c>
      <c r="B30" s="3" t="s">
        <v>61</v>
      </c>
      <c r="C30" s="4">
        <v>100</v>
      </c>
      <c r="D30" s="4">
        <v>106</v>
      </c>
      <c r="E30" s="4">
        <v>75</v>
      </c>
      <c r="F30" s="4">
        <v>35</v>
      </c>
      <c r="G30" s="4">
        <v>14</v>
      </c>
      <c r="H30" s="4">
        <v>4</v>
      </c>
      <c r="I30" s="4">
        <v>0</v>
      </c>
      <c r="J30" s="5">
        <v>334</v>
      </c>
    </row>
    <row r="31" spans="1:10" x14ac:dyDescent="0.25">
      <c r="A31" s="2" t="s">
        <v>60</v>
      </c>
      <c r="B31" s="3" t="s">
        <v>62</v>
      </c>
      <c r="C31" s="4">
        <v>44</v>
      </c>
      <c r="D31" s="4">
        <v>85</v>
      </c>
      <c r="E31" s="4">
        <v>56</v>
      </c>
      <c r="F31" s="4">
        <v>45</v>
      </c>
      <c r="G31" s="4">
        <v>14</v>
      </c>
      <c r="H31" s="4">
        <v>5</v>
      </c>
      <c r="I31" s="4">
        <v>0</v>
      </c>
      <c r="J31" s="5">
        <v>249</v>
      </c>
    </row>
    <row r="32" spans="1:10" x14ac:dyDescent="0.25">
      <c r="A32" s="2" t="s">
        <v>60</v>
      </c>
      <c r="B32" s="3" t="s">
        <v>63</v>
      </c>
      <c r="C32" s="4">
        <v>123</v>
      </c>
      <c r="D32" s="4">
        <v>117</v>
      </c>
      <c r="E32" s="4">
        <v>93</v>
      </c>
      <c r="F32" s="4">
        <v>51</v>
      </c>
      <c r="G32" s="4">
        <v>22</v>
      </c>
      <c r="H32" s="4">
        <v>4</v>
      </c>
      <c r="I32" s="4">
        <v>0</v>
      </c>
      <c r="J32" s="5">
        <v>410</v>
      </c>
    </row>
    <row r="33" spans="1:10" x14ac:dyDescent="0.25">
      <c r="A33" s="2" t="s">
        <v>60</v>
      </c>
      <c r="B33" s="3" t="s">
        <v>64</v>
      </c>
      <c r="C33" s="4">
        <v>14</v>
      </c>
      <c r="D33" s="4">
        <v>73</v>
      </c>
      <c r="E33" s="4">
        <v>54</v>
      </c>
      <c r="F33" s="4">
        <v>25</v>
      </c>
      <c r="G33" s="4">
        <v>14</v>
      </c>
      <c r="H33" s="4">
        <v>7</v>
      </c>
      <c r="I33" s="4">
        <v>1</v>
      </c>
      <c r="J33" s="5">
        <v>188</v>
      </c>
    </row>
    <row r="34" spans="1:10" x14ac:dyDescent="0.25">
      <c r="A34" s="2" t="s">
        <v>60</v>
      </c>
      <c r="B34" s="3" t="s">
        <v>65</v>
      </c>
      <c r="C34" s="4">
        <v>16</v>
      </c>
      <c r="D34" s="4">
        <v>44</v>
      </c>
      <c r="E34" s="4">
        <v>24</v>
      </c>
      <c r="F34" s="4">
        <v>12</v>
      </c>
      <c r="G34" s="4">
        <v>5</v>
      </c>
      <c r="H34" s="4">
        <v>4</v>
      </c>
      <c r="I34" s="4">
        <v>0</v>
      </c>
      <c r="J34" s="5">
        <v>105</v>
      </c>
    </row>
    <row r="35" spans="1:10" x14ac:dyDescent="0.25">
      <c r="A35" s="2" t="s">
        <v>60</v>
      </c>
      <c r="B35" s="3" t="s">
        <v>66</v>
      </c>
      <c r="C35" s="4">
        <v>24</v>
      </c>
      <c r="D35" s="4">
        <v>111</v>
      </c>
      <c r="E35" s="4">
        <v>96</v>
      </c>
      <c r="F35" s="4">
        <v>52</v>
      </c>
      <c r="G35" s="4">
        <v>19</v>
      </c>
      <c r="H35" s="4">
        <v>7</v>
      </c>
      <c r="I35" s="4">
        <v>2</v>
      </c>
      <c r="J35" s="5">
        <v>311</v>
      </c>
    </row>
    <row r="36" spans="1:10" x14ac:dyDescent="0.25">
      <c r="A36" s="2" t="s">
        <v>67</v>
      </c>
      <c r="B36" s="3" t="s">
        <v>68</v>
      </c>
      <c r="C36" s="4">
        <v>17</v>
      </c>
      <c r="D36" s="4">
        <v>48</v>
      </c>
      <c r="E36" s="4">
        <v>43</v>
      </c>
      <c r="F36" s="4">
        <v>29</v>
      </c>
      <c r="G36" s="4">
        <v>13</v>
      </c>
      <c r="H36" s="4">
        <v>1</v>
      </c>
      <c r="I36" s="4">
        <v>0</v>
      </c>
      <c r="J36" s="5">
        <v>151</v>
      </c>
    </row>
    <row r="37" spans="1:10" x14ac:dyDescent="0.25">
      <c r="A37" s="2" t="s">
        <v>67</v>
      </c>
      <c r="B37" s="3" t="s">
        <v>69</v>
      </c>
      <c r="C37" s="4">
        <v>29</v>
      </c>
      <c r="D37" s="4">
        <v>42</v>
      </c>
      <c r="E37" s="4">
        <v>28</v>
      </c>
      <c r="F37" s="4">
        <v>21</v>
      </c>
      <c r="G37" s="4">
        <v>2</v>
      </c>
      <c r="H37" s="4">
        <v>3</v>
      </c>
      <c r="I37" s="4">
        <v>0</v>
      </c>
      <c r="J37" s="5">
        <v>125</v>
      </c>
    </row>
    <row r="38" spans="1:10" x14ac:dyDescent="0.25">
      <c r="A38" s="2" t="s">
        <v>67</v>
      </c>
      <c r="B38" s="3" t="s">
        <v>70</v>
      </c>
      <c r="C38" s="4">
        <v>46</v>
      </c>
      <c r="D38" s="4">
        <v>48</v>
      </c>
      <c r="E38" s="4">
        <v>43</v>
      </c>
      <c r="F38" s="4">
        <v>22</v>
      </c>
      <c r="G38" s="4">
        <v>11</v>
      </c>
      <c r="H38" s="4">
        <v>3</v>
      </c>
      <c r="I38" s="4">
        <v>0</v>
      </c>
      <c r="J38" s="5">
        <v>173</v>
      </c>
    </row>
    <row r="39" spans="1:10" x14ac:dyDescent="0.25">
      <c r="A39" s="2" t="s">
        <v>67</v>
      </c>
      <c r="B39" s="3" t="s">
        <v>71</v>
      </c>
      <c r="C39" s="4">
        <v>37</v>
      </c>
      <c r="D39" s="4">
        <v>76</v>
      </c>
      <c r="E39" s="4">
        <v>45</v>
      </c>
      <c r="F39" s="4">
        <v>34</v>
      </c>
      <c r="G39" s="4">
        <v>12</v>
      </c>
      <c r="H39" s="4">
        <v>4</v>
      </c>
      <c r="I39" s="4">
        <v>0</v>
      </c>
      <c r="J39" s="5">
        <v>208</v>
      </c>
    </row>
    <row r="40" spans="1:10" x14ac:dyDescent="0.25">
      <c r="A40" s="2" t="s">
        <v>67</v>
      </c>
      <c r="B40" s="3" t="s">
        <v>72</v>
      </c>
      <c r="C40" s="4">
        <v>63</v>
      </c>
      <c r="D40" s="4">
        <v>92</v>
      </c>
      <c r="E40" s="4">
        <v>64</v>
      </c>
      <c r="F40" s="4">
        <v>37</v>
      </c>
      <c r="G40" s="4">
        <v>15</v>
      </c>
      <c r="H40" s="4">
        <v>5</v>
      </c>
      <c r="I40" s="4">
        <v>0</v>
      </c>
      <c r="J40" s="5">
        <v>276</v>
      </c>
    </row>
    <row r="41" spans="1:10" x14ac:dyDescent="0.25">
      <c r="A41" s="2" t="s">
        <v>23</v>
      </c>
      <c r="B41" s="3" t="s">
        <v>24</v>
      </c>
      <c r="C41" s="4">
        <v>173</v>
      </c>
      <c r="D41" s="4">
        <v>161</v>
      </c>
      <c r="E41" s="4">
        <v>115</v>
      </c>
      <c r="F41" s="4">
        <v>48</v>
      </c>
      <c r="G41" s="4">
        <v>13</v>
      </c>
      <c r="H41" s="4">
        <v>3</v>
      </c>
      <c r="I41" s="4">
        <v>1</v>
      </c>
      <c r="J41" s="5">
        <v>514</v>
      </c>
    </row>
    <row r="42" spans="1:10" x14ac:dyDescent="0.25">
      <c r="A42" s="2" t="s">
        <v>23</v>
      </c>
      <c r="B42" s="3" t="s">
        <v>73</v>
      </c>
      <c r="C42" s="4">
        <v>15</v>
      </c>
      <c r="D42" s="4">
        <v>67</v>
      </c>
      <c r="E42" s="4">
        <v>50</v>
      </c>
      <c r="F42" s="4">
        <v>26</v>
      </c>
      <c r="G42" s="4">
        <v>11</v>
      </c>
      <c r="H42" s="4">
        <v>4</v>
      </c>
      <c r="I42" s="4">
        <v>0</v>
      </c>
      <c r="J42" s="5">
        <v>173</v>
      </c>
    </row>
    <row r="43" spans="1:10" x14ac:dyDescent="0.25">
      <c r="A43" s="2" t="s">
        <v>25</v>
      </c>
      <c r="B43" s="3" t="s">
        <v>74</v>
      </c>
      <c r="C43" s="4">
        <v>11</v>
      </c>
      <c r="D43" s="4">
        <v>58</v>
      </c>
      <c r="E43" s="4">
        <v>33</v>
      </c>
      <c r="F43" s="4">
        <v>14</v>
      </c>
      <c r="G43" s="4">
        <v>14</v>
      </c>
      <c r="H43" s="4">
        <v>3</v>
      </c>
      <c r="I43" s="4">
        <v>0</v>
      </c>
      <c r="J43" s="5">
        <v>133</v>
      </c>
    </row>
    <row r="44" spans="1:10" x14ac:dyDescent="0.25">
      <c r="A44" s="2" t="s">
        <v>25</v>
      </c>
      <c r="B44" s="3" t="s">
        <v>26</v>
      </c>
      <c r="C44" s="4">
        <v>149</v>
      </c>
      <c r="D44" s="4">
        <v>148</v>
      </c>
      <c r="E44" s="4">
        <v>119</v>
      </c>
      <c r="F44" s="4">
        <v>72</v>
      </c>
      <c r="G44" s="4">
        <v>13</v>
      </c>
      <c r="H44" s="4">
        <v>5</v>
      </c>
      <c r="I44" s="4">
        <v>1</v>
      </c>
      <c r="J44" s="5">
        <v>507</v>
      </c>
    </row>
    <row r="45" spans="1:10" x14ac:dyDescent="0.25">
      <c r="A45" s="2" t="s">
        <v>25</v>
      </c>
      <c r="B45" s="3" t="s">
        <v>75</v>
      </c>
      <c r="C45" s="4">
        <v>112</v>
      </c>
      <c r="D45" s="4">
        <v>145</v>
      </c>
      <c r="E45" s="4">
        <v>89</v>
      </c>
      <c r="F45" s="4">
        <v>52</v>
      </c>
      <c r="G45" s="4">
        <v>20</v>
      </c>
      <c r="H45" s="4">
        <v>7</v>
      </c>
      <c r="I45" s="4">
        <v>0</v>
      </c>
      <c r="J45" s="5">
        <v>425</v>
      </c>
    </row>
    <row r="46" spans="1:10" x14ac:dyDescent="0.25">
      <c r="A46" s="2" t="s">
        <v>25</v>
      </c>
      <c r="B46" s="3" t="s">
        <v>76</v>
      </c>
      <c r="C46" s="4">
        <v>90</v>
      </c>
      <c r="D46" s="4">
        <v>245</v>
      </c>
      <c r="E46" s="4">
        <v>162</v>
      </c>
      <c r="F46" s="4">
        <v>109</v>
      </c>
      <c r="G46" s="4">
        <v>29</v>
      </c>
      <c r="H46" s="4">
        <v>10</v>
      </c>
      <c r="I46" s="4">
        <v>3</v>
      </c>
      <c r="J46" s="5">
        <v>648</v>
      </c>
    </row>
    <row r="47" spans="1:10" x14ac:dyDescent="0.25">
      <c r="A47" s="2" t="s">
        <v>25</v>
      </c>
      <c r="B47" s="3" t="s">
        <v>27</v>
      </c>
      <c r="C47" s="4">
        <v>58</v>
      </c>
      <c r="D47" s="4">
        <v>70</v>
      </c>
      <c r="E47" s="4">
        <v>48</v>
      </c>
      <c r="F47" s="4">
        <v>25</v>
      </c>
      <c r="G47" s="4">
        <v>6</v>
      </c>
      <c r="H47" s="4">
        <v>1</v>
      </c>
      <c r="I47" s="4">
        <v>0</v>
      </c>
      <c r="J47" s="5">
        <v>208</v>
      </c>
    </row>
    <row r="48" spans="1:10" x14ac:dyDescent="0.25">
      <c r="A48" s="2" t="s">
        <v>25</v>
      </c>
      <c r="B48" s="3" t="s">
        <v>77</v>
      </c>
      <c r="C48" s="4">
        <v>10</v>
      </c>
      <c r="D48" s="4">
        <v>137</v>
      </c>
      <c r="E48" s="4">
        <v>142</v>
      </c>
      <c r="F48" s="4">
        <v>75</v>
      </c>
      <c r="G48" s="4">
        <v>24</v>
      </c>
      <c r="H48" s="4">
        <v>2</v>
      </c>
      <c r="I48" s="4">
        <v>1</v>
      </c>
      <c r="J48" s="5">
        <v>391</v>
      </c>
    </row>
    <row r="49" spans="1:10" x14ac:dyDescent="0.25">
      <c r="A49" s="2" t="s">
        <v>25</v>
      </c>
      <c r="B49" s="3" t="s">
        <v>28</v>
      </c>
      <c r="C49" s="4">
        <v>71</v>
      </c>
      <c r="D49" s="4">
        <v>71</v>
      </c>
      <c r="E49" s="4">
        <v>46</v>
      </c>
      <c r="F49" s="4">
        <v>34</v>
      </c>
      <c r="G49" s="4">
        <v>13</v>
      </c>
      <c r="H49" s="4">
        <v>0</v>
      </c>
      <c r="I49" s="4">
        <v>0</v>
      </c>
      <c r="J49" s="5">
        <v>235</v>
      </c>
    </row>
    <row r="50" spans="1:10" x14ac:dyDescent="0.25">
      <c r="A50" s="2" t="s">
        <v>25</v>
      </c>
      <c r="B50" s="3" t="s">
        <v>78</v>
      </c>
      <c r="C50" s="4">
        <v>64</v>
      </c>
      <c r="D50" s="4">
        <v>69</v>
      </c>
      <c r="E50" s="4">
        <v>60</v>
      </c>
      <c r="F50" s="4">
        <v>24</v>
      </c>
      <c r="G50" s="4">
        <v>15</v>
      </c>
      <c r="H50" s="4">
        <v>5</v>
      </c>
      <c r="I50" s="4">
        <v>0</v>
      </c>
      <c r="J50" s="5">
        <v>237</v>
      </c>
    </row>
    <row r="51" spans="1:10" x14ac:dyDescent="0.25">
      <c r="A51" s="2" t="s">
        <v>25</v>
      </c>
      <c r="B51" s="3" t="s">
        <v>18</v>
      </c>
      <c r="C51" s="4">
        <v>19</v>
      </c>
      <c r="D51" s="4">
        <v>38</v>
      </c>
      <c r="E51" s="4">
        <v>20</v>
      </c>
      <c r="F51" s="4">
        <v>23</v>
      </c>
      <c r="G51" s="4">
        <v>9</v>
      </c>
      <c r="H51" s="4">
        <v>5</v>
      </c>
      <c r="I51" s="4">
        <v>0</v>
      </c>
      <c r="J51" s="5">
        <v>114</v>
      </c>
    </row>
    <row r="52" spans="1:10" x14ac:dyDescent="0.25">
      <c r="A52" s="2" t="s">
        <v>25</v>
      </c>
      <c r="B52" s="3" t="s">
        <v>29</v>
      </c>
      <c r="C52" s="4">
        <v>34</v>
      </c>
      <c r="D52" s="4">
        <v>53</v>
      </c>
      <c r="E52" s="4">
        <v>33</v>
      </c>
      <c r="F52" s="4">
        <v>23</v>
      </c>
      <c r="G52" s="4">
        <v>8</v>
      </c>
      <c r="H52" s="4">
        <v>1</v>
      </c>
      <c r="I52" s="4">
        <v>0</v>
      </c>
      <c r="J52" s="5">
        <v>152</v>
      </c>
    </row>
    <row r="53" spans="1:10" x14ac:dyDescent="0.25">
      <c r="A53" s="2" t="s">
        <v>25</v>
      </c>
      <c r="B53" s="3" t="s">
        <v>30</v>
      </c>
      <c r="C53" s="4">
        <v>135</v>
      </c>
      <c r="D53" s="4">
        <v>135</v>
      </c>
      <c r="E53" s="4">
        <v>91</v>
      </c>
      <c r="F53" s="4">
        <v>60</v>
      </c>
      <c r="G53" s="4">
        <v>15</v>
      </c>
      <c r="H53" s="4">
        <v>3</v>
      </c>
      <c r="I53" s="4">
        <v>0</v>
      </c>
      <c r="J53" s="5">
        <v>439</v>
      </c>
    </row>
    <row r="54" spans="1:10" x14ac:dyDescent="0.25">
      <c r="A54" s="2" t="s">
        <v>25</v>
      </c>
      <c r="B54" s="3" t="s">
        <v>79</v>
      </c>
      <c r="C54" s="4">
        <v>23</v>
      </c>
      <c r="D54" s="4">
        <v>45</v>
      </c>
      <c r="E54" s="4">
        <v>29</v>
      </c>
      <c r="F54" s="4">
        <v>18</v>
      </c>
      <c r="G54" s="4">
        <v>8</v>
      </c>
      <c r="H54" s="4">
        <v>1</v>
      </c>
      <c r="I54" s="4">
        <v>0</v>
      </c>
      <c r="J54" s="5">
        <v>124</v>
      </c>
    </row>
    <row r="55" spans="1:10" x14ac:dyDescent="0.25">
      <c r="A55" s="2" t="s">
        <v>25</v>
      </c>
      <c r="B55" s="3" t="s">
        <v>80</v>
      </c>
      <c r="C55" s="4">
        <v>2</v>
      </c>
      <c r="D55" s="4">
        <v>42</v>
      </c>
      <c r="E55" s="4">
        <v>32</v>
      </c>
      <c r="F55" s="4">
        <v>19</v>
      </c>
      <c r="G55" s="4">
        <v>7</v>
      </c>
      <c r="H55" s="4">
        <v>1</v>
      </c>
      <c r="I55" s="4">
        <v>0</v>
      </c>
      <c r="J55" s="5">
        <v>103</v>
      </c>
    </row>
    <row r="56" spans="1:10" x14ac:dyDescent="0.25">
      <c r="A56" s="2" t="s">
        <v>25</v>
      </c>
      <c r="B56" s="3" t="s">
        <v>31</v>
      </c>
      <c r="C56" s="4">
        <v>63</v>
      </c>
      <c r="D56" s="4">
        <v>70</v>
      </c>
      <c r="E56" s="4">
        <v>30</v>
      </c>
      <c r="F56" s="4">
        <v>24</v>
      </c>
      <c r="G56" s="4">
        <v>8</v>
      </c>
      <c r="H56" s="4">
        <v>5</v>
      </c>
      <c r="I56" s="4">
        <v>0</v>
      </c>
      <c r="J56" s="5">
        <v>200</v>
      </c>
    </row>
    <row r="57" spans="1:10" x14ac:dyDescent="0.25">
      <c r="A57" s="2" t="s">
        <v>32</v>
      </c>
      <c r="B57" s="3" t="s">
        <v>81</v>
      </c>
      <c r="C57" s="4">
        <v>62</v>
      </c>
      <c r="D57" s="4">
        <v>123</v>
      </c>
      <c r="E57" s="4">
        <v>95</v>
      </c>
      <c r="F57" s="4">
        <v>54</v>
      </c>
      <c r="G57" s="4">
        <v>26</v>
      </c>
      <c r="H57" s="4">
        <v>4</v>
      </c>
      <c r="I57" s="4">
        <v>2</v>
      </c>
      <c r="J57" s="5">
        <v>366</v>
      </c>
    </row>
    <row r="58" spans="1:10" x14ac:dyDescent="0.25">
      <c r="A58" s="2" t="s">
        <v>32</v>
      </c>
      <c r="B58" s="3" t="s">
        <v>82</v>
      </c>
      <c r="C58" s="4">
        <v>231</v>
      </c>
      <c r="D58" s="4">
        <v>256</v>
      </c>
      <c r="E58" s="4">
        <v>177</v>
      </c>
      <c r="F58" s="4">
        <v>111</v>
      </c>
      <c r="G58" s="4">
        <v>44</v>
      </c>
      <c r="H58" s="4">
        <v>10</v>
      </c>
      <c r="I58" s="4">
        <v>1</v>
      </c>
      <c r="J58" s="5">
        <v>830</v>
      </c>
    </row>
    <row r="59" spans="1:10" x14ac:dyDescent="0.25">
      <c r="A59" s="2" t="s">
        <v>32</v>
      </c>
      <c r="B59" s="3" t="s">
        <v>33</v>
      </c>
      <c r="C59" s="4">
        <v>43</v>
      </c>
      <c r="D59" s="4">
        <v>72</v>
      </c>
      <c r="E59" s="4">
        <v>40</v>
      </c>
      <c r="F59" s="4">
        <v>29</v>
      </c>
      <c r="G59" s="4">
        <v>7</v>
      </c>
      <c r="H59" s="4">
        <v>5</v>
      </c>
      <c r="I59" s="4">
        <v>2</v>
      </c>
      <c r="J59" s="5">
        <v>198</v>
      </c>
    </row>
    <row r="60" spans="1:10" x14ac:dyDescent="0.25">
      <c r="A60" s="2" t="s">
        <v>32</v>
      </c>
      <c r="B60" s="3" t="s">
        <v>34</v>
      </c>
      <c r="C60" s="4">
        <v>87</v>
      </c>
      <c r="D60" s="4">
        <v>93</v>
      </c>
      <c r="E60" s="4">
        <v>58</v>
      </c>
      <c r="F60" s="4">
        <v>34</v>
      </c>
      <c r="G60" s="4">
        <v>8</v>
      </c>
      <c r="H60" s="4">
        <v>6</v>
      </c>
      <c r="I60" s="4">
        <v>0</v>
      </c>
      <c r="J60" s="5">
        <v>286</v>
      </c>
    </row>
    <row r="61" spans="1:10" x14ac:dyDescent="0.25">
      <c r="A61" s="2" t="s">
        <v>32</v>
      </c>
      <c r="B61" s="3" t="s">
        <v>83</v>
      </c>
      <c r="C61" s="4">
        <v>77</v>
      </c>
      <c r="D61" s="4">
        <v>106</v>
      </c>
      <c r="E61" s="4">
        <v>79</v>
      </c>
      <c r="F61" s="4">
        <v>54</v>
      </c>
      <c r="G61" s="4">
        <v>17</v>
      </c>
      <c r="H61" s="4">
        <v>7</v>
      </c>
      <c r="I61" s="4">
        <v>1</v>
      </c>
      <c r="J61" s="5">
        <v>341</v>
      </c>
    </row>
    <row r="62" spans="1:10" x14ac:dyDescent="0.25">
      <c r="A62" s="2" t="s">
        <v>32</v>
      </c>
      <c r="B62" s="3" t="s">
        <v>84</v>
      </c>
      <c r="C62" s="4">
        <v>143</v>
      </c>
      <c r="D62" s="4">
        <v>132</v>
      </c>
      <c r="E62" s="4">
        <v>87</v>
      </c>
      <c r="F62" s="4">
        <v>54</v>
      </c>
      <c r="G62" s="4">
        <v>30</v>
      </c>
      <c r="H62" s="4">
        <v>8</v>
      </c>
      <c r="I62" s="4">
        <v>0</v>
      </c>
      <c r="J62" s="5">
        <v>454</v>
      </c>
    </row>
    <row r="63" spans="1:10" x14ac:dyDescent="0.25">
      <c r="A63" s="2" t="s">
        <v>32</v>
      </c>
      <c r="B63" s="3" t="s">
        <v>32</v>
      </c>
      <c r="C63" s="4">
        <v>62</v>
      </c>
      <c r="D63" s="4">
        <v>204</v>
      </c>
      <c r="E63" s="4">
        <v>139</v>
      </c>
      <c r="F63" s="4">
        <v>78</v>
      </c>
      <c r="G63" s="4">
        <v>23</v>
      </c>
      <c r="H63" s="4">
        <v>12</v>
      </c>
      <c r="I63" s="4">
        <v>1</v>
      </c>
      <c r="J63" s="5">
        <v>519</v>
      </c>
    </row>
    <row r="64" spans="1:10" x14ac:dyDescent="0.25">
      <c r="A64" s="2" t="s">
        <v>32</v>
      </c>
      <c r="B64" s="3" t="s">
        <v>85</v>
      </c>
      <c r="C64" s="4">
        <v>116</v>
      </c>
      <c r="D64" s="4">
        <v>193</v>
      </c>
      <c r="E64" s="4">
        <v>107</v>
      </c>
      <c r="F64" s="4">
        <v>84</v>
      </c>
      <c r="G64" s="4">
        <v>26</v>
      </c>
      <c r="H64" s="4">
        <v>18</v>
      </c>
      <c r="I64" s="4">
        <v>2</v>
      </c>
      <c r="J64" s="5">
        <v>546</v>
      </c>
    </row>
    <row r="65" spans="1:10" x14ac:dyDescent="0.25">
      <c r="A65" s="2" t="s">
        <v>86</v>
      </c>
      <c r="B65" s="3" t="s">
        <v>87</v>
      </c>
      <c r="C65" s="4">
        <v>16</v>
      </c>
      <c r="D65" s="4">
        <v>45</v>
      </c>
      <c r="E65" s="4">
        <v>35</v>
      </c>
      <c r="F65" s="4">
        <v>18</v>
      </c>
      <c r="G65" s="4">
        <v>6</v>
      </c>
      <c r="H65" s="4">
        <v>4</v>
      </c>
      <c r="I65" s="4">
        <v>0</v>
      </c>
      <c r="J65" s="5">
        <v>124</v>
      </c>
    </row>
    <row r="66" spans="1:10" x14ac:dyDescent="0.25">
      <c r="A66" s="2" t="s">
        <v>86</v>
      </c>
      <c r="B66" s="3" t="s">
        <v>88</v>
      </c>
      <c r="C66" s="4">
        <v>6</v>
      </c>
      <c r="D66" s="4">
        <v>10</v>
      </c>
      <c r="E66" s="4">
        <v>9</v>
      </c>
      <c r="F66" s="4">
        <v>5</v>
      </c>
      <c r="G66" s="4">
        <v>4</v>
      </c>
      <c r="H66" s="4">
        <v>1</v>
      </c>
      <c r="I66" s="4">
        <v>1</v>
      </c>
      <c r="J66" s="5">
        <v>36</v>
      </c>
    </row>
    <row r="67" spans="1:10" x14ac:dyDescent="0.25">
      <c r="A67" s="2" t="s">
        <v>86</v>
      </c>
      <c r="B67" s="3" t="s">
        <v>89</v>
      </c>
      <c r="C67" s="4">
        <v>8</v>
      </c>
      <c r="D67" s="4">
        <v>23</v>
      </c>
      <c r="E67" s="4">
        <v>13</v>
      </c>
      <c r="F67" s="4">
        <v>9</v>
      </c>
      <c r="G67" s="4">
        <v>9</v>
      </c>
      <c r="H67" s="4">
        <v>1</v>
      </c>
      <c r="I67" s="4">
        <v>0</v>
      </c>
      <c r="J67" s="5">
        <v>63</v>
      </c>
    </row>
    <row r="68" spans="1:10" x14ac:dyDescent="0.25">
      <c r="A68" s="2" t="s">
        <v>86</v>
      </c>
      <c r="B68" s="3" t="s">
        <v>90</v>
      </c>
      <c r="C68" s="4">
        <v>1</v>
      </c>
      <c r="D68" s="4">
        <v>6</v>
      </c>
      <c r="E68" s="4">
        <v>10</v>
      </c>
      <c r="F68" s="4">
        <v>6</v>
      </c>
      <c r="G68" s="4">
        <v>1</v>
      </c>
      <c r="H68" s="4">
        <v>0</v>
      </c>
      <c r="I68" s="4">
        <v>0</v>
      </c>
      <c r="J68" s="5">
        <v>24</v>
      </c>
    </row>
    <row r="69" spans="1:10" x14ac:dyDescent="0.25">
      <c r="A69" s="2" t="s">
        <v>86</v>
      </c>
      <c r="B69" s="3" t="s">
        <v>91</v>
      </c>
      <c r="C69" s="4">
        <v>20</v>
      </c>
      <c r="D69" s="4">
        <v>41</v>
      </c>
      <c r="E69" s="4">
        <v>24</v>
      </c>
      <c r="F69" s="4">
        <v>12</v>
      </c>
      <c r="G69" s="4">
        <v>10</v>
      </c>
      <c r="H69" s="4">
        <v>2</v>
      </c>
      <c r="I69" s="4">
        <v>0</v>
      </c>
      <c r="J69" s="5">
        <v>109</v>
      </c>
    </row>
    <row r="70" spans="1:10" x14ac:dyDescent="0.25">
      <c r="A70" s="2" t="s">
        <v>86</v>
      </c>
      <c r="B70" s="3" t="s">
        <v>92</v>
      </c>
      <c r="C70" s="4">
        <v>36</v>
      </c>
      <c r="D70" s="4">
        <v>127</v>
      </c>
      <c r="E70" s="4">
        <v>72</v>
      </c>
      <c r="F70" s="4">
        <v>37</v>
      </c>
      <c r="G70" s="4">
        <v>13</v>
      </c>
      <c r="H70" s="4">
        <v>2</v>
      </c>
      <c r="I70" s="4">
        <v>0</v>
      </c>
      <c r="J70" s="5">
        <v>287</v>
      </c>
    </row>
    <row r="71" spans="1:10" x14ac:dyDescent="0.25">
      <c r="A71" s="2" t="s">
        <v>86</v>
      </c>
      <c r="B71" s="3" t="s">
        <v>86</v>
      </c>
      <c r="C71" s="4">
        <v>10</v>
      </c>
      <c r="D71" s="4">
        <v>23</v>
      </c>
      <c r="E71" s="4">
        <v>10</v>
      </c>
      <c r="F71" s="4">
        <v>6</v>
      </c>
      <c r="G71" s="4">
        <v>5</v>
      </c>
      <c r="H71" s="4">
        <v>1</v>
      </c>
      <c r="I71" s="4">
        <v>0</v>
      </c>
      <c r="J71" s="5">
        <v>55</v>
      </c>
    </row>
    <row r="72" spans="1:10" x14ac:dyDescent="0.25">
      <c r="A72" s="2" t="s">
        <v>86</v>
      </c>
      <c r="B72" s="3" t="s">
        <v>93</v>
      </c>
      <c r="C72" s="4">
        <v>10</v>
      </c>
      <c r="D72" s="4">
        <v>16</v>
      </c>
      <c r="E72" s="4">
        <v>18</v>
      </c>
      <c r="F72" s="4">
        <v>4</v>
      </c>
      <c r="G72" s="4">
        <v>3</v>
      </c>
      <c r="H72" s="4">
        <v>1</v>
      </c>
      <c r="I72" s="4">
        <v>1</v>
      </c>
      <c r="J72" s="5">
        <v>53</v>
      </c>
    </row>
    <row r="73" spans="1:10" x14ac:dyDescent="0.25">
      <c r="A73" s="2" t="s">
        <v>86</v>
      </c>
      <c r="B73" s="3" t="s">
        <v>94</v>
      </c>
      <c r="C73" s="4">
        <v>6</v>
      </c>
      <c r="D73" s="4">
        <v>22</v>
      </c>
      <c r="E73" s="4">
        <v>11</v>
      </c>
      <c r="F73" s="4">
        <v>7</v>
      </c>
      <c r="G73" s="4">
        <v>3</v>
      </c>
      <c r="H73" s="4">
        <v>0</v>
      </c>
      <c r="I73" s="4">
        <v>0</v>
      </c>
      <c r="J73" s="5">
        <v>49</v>
      </c>
    </row>
    <row r="74" spans="1:10" x14ac:dyDescent="0.25">
      <c r="A74" s="2" t="s">
        <v>95</v>
      </c>
      <c r="B74" s="3" t="s">
        <v>96</v>
      </c>
      <c r="C74" s="4">
        <v>156</v>
      </c>
      <c r="D74" s="4">
        <v>181</v>
      </c>
      <c r="E74" s="4">
        <v>149</v>
      </c>
      <c r="F74" s="4">
        <v>89</v>
      </c>
      <c r="G74" s="4">
        <v>41</v>
      </c>
      <c r="H74" s="4">
        <v>22</v>
      </c>
      <c r="I74" s="4">
        <v>2</v>
      </c>
      <c r="J74" s="5">
        <v>640</v>
      </c>
    </row>
    <row r="75" spans="1:10" x14ac:dyDescent="0.25">
      <c r="A75" s="2" t="s">
        <v>95</v>
      </c>
      <c r="B75" s="3" t="s">
        <v>97</v>
      </c>
      <c r="C75" s="4">
        <v>44</v>
      </c>
      <c r="D75" s="4">
        <v>85</v>
      </c>
      <c r="E75" s="4">
        <v>79</v>
      </c>
      <c r="F75" s="4">
        <v>37</v>
      </c>
      <c r="G75" s="4">
        <v>25</v>
      </c>
      <c r="H75" s="4">
        <v>9</v>
      </c>
      <c r="I75" s="4">
        <v>0</v>
      </c>
      <c r="J75" s="5">
        <v>279</v>
      </c>
    </row>
    <row r="76" spans="1:10" x14ac:dyDescent="0.25">
      <c r="A76" s="2" t="s">
        <v>95</v>
      </c>
      <c r="B76" s="3" t="s">
        <v>98</v>
      </c>
      <c r="C76" s="4">
        <v>85</v>
      </c>
      <c r="D76" s="4">
        <v>97</v>
      </c>
      <c r="E76" s="4">
        <v>88</v>
      </c>
      <c r="F76" s="4">
        <v>54</v>
      </c>
      <c r="G76" s="4">
        <v>18</v>
      </c>
      <c r="H76" s="4">
        <v>6</v>
      </c>
      <c r="I76" s="4">
        <v>0</v>
      </c>
      <c r="J76" s="5">
        <v>348</v>
      </c>
    </row>
    <row r="77" spans="1:10" x14ac:dyDescent="0.25">
      <c r="A77" s="2" t="s">
        <v>95</v>
      </c>
      <c r="B77" s="3" t="s">
        <v>99</v>
      </c>
      <c r="C77" s="4">
        <v>81</v>
      </c>
      <c r="D77" s="4">
        <v>87</v>
      </c>
      <c r="E77" s="4">
        <v>79</v>
      </c>
      <c r="F77" s="4">
        <v>52</v>
      </c>
      <c r="G77" s="4">
        <v>26</v>
      </c>
      <c r="H77" s="4">
        <v>6</v>
      </c>
      <c r="I77" s="4">
        <v>3</v>
      </c>
      <c r="J77" s="5">
        <v>334</v>
      </c>
    </row>
    <row r="78" spans="1:10" x14ac:dyDescent="0.25">
      <c r="A78" s="2" t="s">
        <v>95</v>
      </c>
      <c r="B78" s="3" t="s">
        <v>95</v>
      </c>
      <c r="C78" s="4">
        <v>19</v>
      </c>
      <c r="D78" s="4">
        <v>40</v>
      </c>
      <c r="E78" s="4">
        <v>24</v>
      </c>
      <c r="F78" s="4">
        <v>16</v>
      </c>
      <c r="G78" s="4">
        <v>4</v>
      </c>
      <c r="H78" s="4">
        <v>2</v>
      </c>
      <c r="I78" s="4">
        <v>1</v>
      </c>
      <c r="J78" s="5">
        <v>106</v>
      </c>
    </row>
    <row r="79" spans="1:10" x14ac:dyDescent="0.25">
      <c r="A79" s="2" t="s">
        <v>95</v>
      </c>
      <c r="B79" s="3" t="s">
        <v>100</v>
      </c>
      <c r="C79" s="4">
        <v>11</v>
      </c>
      <c r="D79" s="4">
        <v>71</v>
      </c>
      <c r="E79" s="4">
        <v>56</v>
      </c>
      <c r="F79" s="4">
        <v>29</v>
      </c>
      <c r="G79" s="4">
        <v>16</v>
      </c>
      <c r="H79" s="4">
        <v>6</v>
      </c>
      <c r="I79" s="4">
        <v>1</v>
      </c>
      <c r="J79" s="5">
        <v>190</v>
      </c>
    </row>
    <row r="80" spans="1:10" x14ac:dyDescent="0.25">
      <c r="A80" s="2" t="s">
        <v>101</v>
      </c>
      <c r="B80" s="3" t="s">
        <v>102</v>
      </c>
      <c r="C80" s="4">
        <v>40</v>
      </c>
      <c r="D80" s="4">
        <v>52</v>
      </c>
      <c r="E80" s="4">
        <v>26</v>
      </c>
      <c r="F80" s="4">
        <v>15</v>
      </c>
      <c r="G80" s="4">
        <v>10</v>
      </c>
      <c r="H80" s="4">
        <v>4</v>
      </c>
      <c r="I80" s="4">
        <v>0</v>
      </c>
      <c r="J80" s="5">
        <v>147</v>
      </c>
    </row>
    <row r="81" spans="1:10" x14ac:dyDescent="0.25">
      <c r="A81" s="2" t="s">
        <v>101</v>
      </c>
      <c r="B81" s="3" t="s">
        <v>101</v>
      </c>
      <c r="C81" s="4">
        <v>202</v>
      </c>
      <c r="D81" s="4">
        <v>527</v>
      </c>
      <c r="E81" s="4">
        <v>374</v>
      </c>
      <c r="F81" s="4">
        <v>202</v>
      </c>
      <c r="G81" s="4">
        <v>88</v>
      </c>
      <c r="H81" s="4">
        <v>17</v>
      </c>
      <c r="I81" s="4">
        <v>5</v>
      </c>
      <c r="J81" s="5">
        <v>1415</v>
      </c>
    </row>
    <row r="82" spans="1:10" x14ac:dyDescent="0.25">
      <c r="A82" s="2" t="s">
        <v>101</v>
      </c>
      <c r="B82" s="3" t="s">
        <v>103</v>
      </c>
      <c r="C82" s="4">
        <v>56</v>
      </c>
      <c r="D82" s="4">
        <v>101</v>
      </c>
      <c r="E82" s="4">
        <v>73</v>
      </c>
      <c r="F82" s="4">
        <v>43</v>
      </c>
      <c r="G82" s="4">
        <v>12</v>
      </c>
      <c r="H82" s="4">
        <v>3</v>
      </c>
      <c r="I82" s="4">
        <v>1</v>
      </c>
      <c r="J82" s="5">
        <v>289</v>
      </c>
    </row>
    <row r="83" spans="1:10" x14ac:dyDescent="0.25">
      <c r="A83" s="2" t="s">
        <v>35</v>
      </c>
      <c r="B83" s="3" t="s">
        <v>36</v>
      </c>
      <c r="C83" s="4">
        <v>108</v>
      </c>
      <c r="D83" s="4">
        <v>117</v>
      </c>
      <c r="E83" s="4">
        <v>90</v>
      </c>
      <c r="F83" s="4">
        <v>35</v>
      </c>
      <c r="G83" s="4">
        <v>10</v>
      </c>
      <c r="H83" s="4">
        <v>7</v>
      </c>
      <c r="I83" s="4">
        <v>0</v>
      </c>
      <c r="J83" s="5">
        <v>367</v>
      </c>
    </row>
    <row r="84" spans="1:10" x14ac:dyDescent="0.25">
      <c r="A84" s="2" t="s">
        <v>35</v>
      </c>
      <c r="B84" s="3" t="s">
        <v>37</v>
      </c>
      <c r="C84" s="4">
        <v>118</v>
      </c>
      <c r="D84" s="4">
        <v>173</v>
      </c>
      <c r="E84" s="4">
        <v>110</v>
      </c>
      <c r="F84" s="4">
        <v>58</v>
      </c>
      <c r="G84" s="4">
        <v>28</v>
      </c>
      <c r="H84" s="4">
        <v>2</v>
      </c>
      <c r="I84" s="4">
        <v>1</v>
      </c>
      <c r="J84" s="5">
        <v>490</v>
      </c>
    </row>
    <row r="85" spans="1:10" x14ac:dyDescent="0.25">
      <c r="A85" s="2" t="s">
        <v>35</v>
      </c>
      <c r="B85" s="3" t="s">
        <v>104</v>
      </c>
      <c r="C85" s="4">
        <v>116</v>
      </c>
      <c r="D85" s="4">
        <v>134</v>
      </c>
      <c r="E85" s="4">
        <v>95</v>
      </c>
      <c r="F85" s="4">
        <v>38</v>
      </c>
      <c r="G85" s="4">
        <v>24</v>
      </c>
      <c r="H85" s="4">
        <v>3</v>
      </c>
      <c r="I85" s="4">
        <v>0</v>
      </c>
      <c r="J85" s="5">
        <v>410</v>
      </c>
    </row>
    <row r="86" spans="1:10" x14ac:dyDescent="0.25">
      <c r="A86" s="2" t="s">
        <v>35</v>
      </c>
      <c r="B86" s="3" t="s">
        <v>38</v>
      </c>
      <c r="C86" s="4">
        <v>160</v>
      </c>
      <c r="D86" s="4">
        <v>134</v>
      </c>
      <c r="E86" s="4">
        <v>84</v>
      </c>
      <c r="F86" s="4">
        <v>62</v>
      </c>
      <c r="G86" s="4">
        <v>21</v>
      </c>
      <c r="H86" s="4">
        <v>8</v>
      </c>
      <c r="I86" s="4">
        <v>1</v>
      </c>
      <c r="J86" s="5">
        <v>470</v>
      </c>
    </row>
    <row r="87" spans="1:10" x14ac:dyDescent="0.25">
      <c r="A87" s="2" t="s">
        <v>35</v>
      </c>
      <c r="B87" s="3" t="s">
        <v>105</v>
      </c>
      <c r="C87" s="4">
        <v>67</v>
      </c>
      <c r="D87" s="4">
        <v>77</v>
      </c>
      <c r="E87" s="4">
        <v>63</v>
      </c>
      <c r="F87" s="4">
        <v>32</v>
      </c>
      <c r="G87" s="4">
        <v>11</v>
      </c>
      <c r="H87" s="4">
        <v>1</v>
      </c>
      <c r="I87" s="4">
        <v>1</v>
      </c>
      <c r="J87" s="5">
        <v>252</v>
      </c>
    </row>
    <row r="88" spans="1:10" x14ac:dyDescent="0.25">
      <c r="A88" s="2" t="s">
        <v>39</v>
      </c>
      <c r="B88" s="3" t="s">
        <v>106</v>
      </c>
      <c r="C88" s="4">
        <v>144</v>
      </c>
      <c r="D88" s="4">
        <v>161</v>
      </c>
      <c r="E88" s="4">
        <v>138</v>
      </c>
      <c r="F88" s="4">
        <v>69</v>
      </c>
      <c r="G88" s="4">
        <v>42</v>
      </c>
      <c r="H88" s="4">
        <v>17</v>
      </c>
      <c r="I88" s="4">
        <v>2</v>
      </c>
      <c r="J88" s="5">
        <v>573</v>
      </c>
    </row>
    <row r="89" spans="1:10" x14ac:dyDescent="0.25">
      <c r="A89" s="2" t="s">
        <v>39</v>
      </c>
      <c r="B89" s="3" t="s">
        <v>107</v>
      </c>
      <c r="C89" s="4">
        <v>138</v>
      </c>
      <c r="D89" s="4">
        <v>192</v>
      </c>
      <c r="E89" s="4">
        <v>142</v>
      </c>
      <c r="F89" s="4">
        <v>103</v>
      </c>
      <c r="G89" s="4">
        <v>35</v>
      </c>
      <c r="H89" s="4">
        <v>18</v>
      </c>
      <c r="I89" s="4">
        <v>2</v>
      </c>
      <c r="J89" s="5">
        <v>630</v>
      </c>
    </row>
    <row r="90" spans="1:10" x14ac:dyDescent="0.25">
      <c r="A90" s="2" t="s">
        <v>39</v>
      </c>
      <c r="B90" s="3" t="s">
        <v>108</v>
      </c>
      <c r="C90" s="4">
        <v>211</v>
      </c>
      <c r="D90" s="4">
        <v>205</v>
      </c>
      <c r="E90" s="4">
        <v>142</v>
      </c>
      <c r="F90" s="4">
        <v>82</v>
      </c>
      <c r="G90" s="4">
        <v>48</v>
      </c>
      <c r="H90" s="4">
        <v>15</v>
      </c>
      <c r="I90" s="4">
        <v>5</v>
      </c>
      <c r="J90" s="5">
        <v>708</v>
      </c>
    </row>
    <row r="91" spans="1:10" x14ac:dyDescent="0.25">
      <c r="A91" s="2" t="s">
        <v>39</v>
      </c>
      <c r="B91" s="3" t="s">
        <v>109</v>
      </c>
      <c r="C91" s="4">
        <v>79</v>
      </c>
      <c r="D91" s="4">
        <v>164</v>
      </c>
      <c r="E91" s="4">
        <v>108</v>
      </c>
      <c r="F91" s="4">
        <v>93</v>
      </c>
      <c r="G91" s="4">
        <v>45</v>
      </c>
      <c r="H91" s="4">
        <v>13</v>
      </c>
      <c r="I91" s="4">
        <v>1</v>
      </c>
      <c r="J91" s="5">
        <v>503</v>
      </c>
    </row>
    <row r="92" spans="1:10" x14ac:dyDescent="0.25">
      <c r="A92" s="2" t="s">
        <v>39</v>
      </c>
      <c r="B92" s="3" t="s">
        <v>40</v>
      </c>
      <c r="C92" s="4">
        <v>195</v>
      </c>
      <c r="D92" s="4">
        <v>185</v>
      </c>
      <c r="E92" s="4">
        <v>136</v>
      </c>
      <c r="F92" s="4">
        <v>76</v>
      </c>
      <c r="G92" s="4">
        <v>37</v>
      </c>
      <c r="H92" s="4">
        <v>17</v>
      </c>
      <c r="I92" s="4">
        <v>1</v>
      </c>
      <c r="J92" s="5">
        <v>647</v>
      </c>
    </row>
    <row r="93" spans="1:10" x14ac:dyDescent="0.25">
      <c r="A93" s="2" t="s">
        <v>39</v>
      </c>
      <c r="B93" s="3" t="s">
        <v>110</v>
      </c>
      <c r="C93" s="4">
        <v>148</v>
      </c>
      <c r="D93" s="4">
        <v>172</v>
      </c>
      <c r="E93" s="4">
        <v>127</v>
      </c>
      <c r="F93" s="4">
        <v>92</v>
      </c>
      <c r="G93" s="4">
        <v>40</v>
      </c>
      <c r="H93" s="4">
        <v>15</v>
      </c>
      <c r="I93" s="4">
        <v>4</v>
      </c>
      <c r="J93" s="5">
        <v>598</v>
      </c>
    </row>
    <row r="94" spans="1:10" x14ac:dyDescent="0.25">
      <c r="A94" s="2" t="s">
        <v>39</v>
      </c>
      <c r="B94" s="3" t="s">
        <v>111</v>
      </c>
      <c r="C94" s="4">
        <v>55</v>
      </c>
      <c r="D94" s="4">
        <v>136</v>
      </c>
      <c r="E94" s="4">
        <v>106</v>
      </c>
      <c r="F94" s="4">
        <v>62</v>
      </c>
      <c r="G94" s="4">
        <v>30</v>
      </c>
      <c r="H94" s="4">
        <v>8</v>
      </c>
      <c r="I94" s="4">
        <v>0</v>
      </c>
      <c r="J94" s="5">
        <v>397</v>
      </c>
    </row>
    <row r="95" spans="1:10" x14ac:dyDescent="0.25">
      <c r="A95" s="2" t="s">
        <v>39</v>
      </c>
      <c r="B95" s="3" t="s">
        <v>112</v>
      </c>
      <c r="C95" s="4">
        <v>192</v>
      </c>
      <c r="D95" s="4">
        <v>153</v>
      </c>
      <c r="E95" s="4">
        <v>113</v>
      </c>
      <c r="F95" s="4">
        <v>83</v>
      </c>
      <c r="G95" s="4">
        <v>26</v>
      </c>
      <c r="H95" s="4">
        <v>8</v>
      </c>
      <c r="I95" s="4">
        <v>0</v>
      </c>
      <c r="J95" s="5">
        <v>575</v>
      </c>
    </row>
    <row r="96" spans="1:10" x14ac:dyDescent="0.25">
      <c r="A96" s="2" t="s">
        <v>39</v>
      </c>
      <c r="B96" s="3" t="s">
        <v>113</v>
      </c>
      <c r="C96" s="4">
        <v>46</v>
      </c>
      <c r="D96" s="4">
        <v>101</v>
      </c>
      <c r="E96" s="4">
        <v>74</v>
      </c>
      <c r="F96" s="4">
        <v>46</v>
      </c>
      <c r="G96" s="4">
        <v>12</v>
      </c>
      <c r="H96" s="4">
        <v>4</v>
      </c>
      <c r="I96" s="4">
        <v>0</v>
      </c>
      <c r="J96" s="5">
        <v>283</v>
      </c>
    </row>
    <row r="97" spans="1:10" x14ac:dyDescent="0.25">
      <c r="A97" s="2" t="s">
        <v>39</v>
      </c>
      <c r="B97" s="3" t="s">
        <v>41</v>
      </c>
      <c r="C97" s="4">
        <v>92</v>
      </c>
      <c r="D97" s="4">
        <v>96</v>
      </c>
      <c r="E97" s="4">
        <v>62</v>
      </c>
      <c r="F97" s="4">
        <v>30</v>
      </c>
      <c r="G97" s="4">
        <v>11</v>
      </c>
      <c r="H97" s="4">
        <v>5</v>
      </c>
      <c r="I97" s="4">
        <v>1</v>
      </c>
      <c r="J97" s="5">
        <v>297</v>
      </c>
    </row>
    <row r="98" spans="1:10" x14ac:dyDescent="0.25">
      <c r="A98" s="2" t="s">
        <v>39</v>
      </c>
      <c r="B98" s="3" t="s">
        <v>114</v>
      </c>
      <c r="C98" s="4">
        <v>127</v>
      </c>
      <c r="D98" s="4">
        <v>119</v>
      </c>
      <c r="E98" s="4">
        <v>87</v>
      </c>
      <c r="F98" s="4">
        <v>61</v>
      </c>
      <c r="G98" s="4">
        <v>21</v>
      </c>
      <c r="H98" s="4">
        <v>9</v>
      </c>
      <c r="I98" s="4">
        <v>1</v>
      </c>
      <c r="J98" s="5">
        <v>425</v>
      </c>
    </row>
    <row r="99" spans="1:10" x14ac:dyDescent="0.25">
      <c r="A99" s="6" t="s">
        <v>119</v>
      </c>
      <c r="B99" s="7"/>
      <c r="C99" s="8">
        <f>SUBTOTAL(109,Tabla1[70-74])</f>
        <v>7059</v>
      </c>
      <c r="D99" s="8">
        <f>SUBTOTAL(109,Tabla1[75-79])</f>
        <v>10003</v>
      </c>
      <c r="E99" s="8">
        <f>SUBTOTAL(109,Tabla1[80-84])</f>
        <v>7102</v>
      </c>
      <c r="F99" s="8">
        <f>SUBTOTAL(109,Tabla1[85-89])</f>
        <v>4125</v>
      </c>
      <c r="G99" s="8">
        <f>SUBTOTAL(109,Tabla1[90-94])</f>
        <v>1620</v>
      </c>
      <c r="H99" s="8">
        <f>SUBTOTAL(109,Tabla1[95-100])</f>
        <v>513</v>
      </c>
      <c r="I99" s="8">
        <f>SUBTOTAL(109,Tabla1[&gt;100])</f>
        <v>63</v>
      </c>
      <c r="J99" s="9">
        <f>SUBTOTAL(109,Tabla1[Total general])</f>
        <v>30485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workbookViewId="0">
      <selection activeCell="D1" sqref="D1"/>
    </sheetView>
  </sheetViews>
  <sheetFormatPr baseColWidth="10" defaultRowHeight="15" x14ac:dyDescent="0.25"/>
  <cols>
    <col min="1" max="1" width="16.140625" bestFit="1" customWidth="1"/>
    <col min="2" max="2" width="27.5703125" bestFit="1" customWidth="1"/>
    <col min="3" max="4" width="6.5703125" bestFit="1" customWidth="1"/>
    <col min="5" max="5" width="14.85546875" bestFit="1" customWidth="1"/>
  </cols>
  <sheetData>
    <row r="1" spans="1:5" x14ac:dyDescent="0.25">
      <c r="A1" s="11" t="s">
        <v>115</v>
      </c>
      <c r="B1" s="12" t="s">
        <v>116</v>
      </c>
      <c r="C1" s="12" t="s">
        <v>117</v>
      </c>
      <c r="D1" s="12" t="s">
        <v>118</v>
      </c>
      <c r="E1" s="13" t="s">
        <v>9</v>
      </c>
    </row>
    <row r="2" spans="1:5" x14ac:dyDescent="0.25">
      <c r="A2" s="2" t="s">
        <v>10</v>
      </c>
      <c r="B2" s="3" t="s">
        <v>10</v>
      </c>
      <c r="C2" s="4">
        <v>412</v>
      </c>
      <c r="D2" s="4">
        <v>314</v>
      </c>
      <c r="E2" s="5">
        <v>726</v>
      </c>
    </row>
    <row r="3" spans="1:5" x14ac:dyDescent="0.25">
      <c r="A3" s="2" t="s">
        <v>10</v>
      </c>
      <c r="B3" s="3" t="s">
        <v>42</v>
      </c>
      <c r="C3" s="4">
        <v>290</v>
      </c>
      <c r="D3" s="4">
        <v>270</v>
      </c>
      <c r="E3" s="5">
        <v>560</v>
      </c>
    </row>
    <row r="4" spans="1:5" x14ac:dyDescent="0.25">
      <c r="A4" s="2" t="s">
        <v>10</v>
      </c>
      <c r="B4" s="3" t="s">
        <v>43</v>
      </c>
      <c r="C4" s="4">
        <v>551</v>
      </c>
      <c r="D4" s="4">
        <v>507</v>
      </c>
      <c r="E4" s="5">
        <v>1058</v>
      </c>
    </row>
    <row r="5" spans="1:5" x14ac:dyDescent="0.25">
      <c r="A5" s="2" t="s">
        <v>10</v>
      </c>
      <c r="B5" s="3" t="s">
        <v>11</v>
      </c>
      <c r="C5" s="4">
        <v>198</v>
      </c>
      <c r="D5" s="4">
        <v>206</v>
      </c>
      <c r="E5" s="5">
        <v>404</v>
      </c>
    </row>
    <row r="6" spans="1:5" x14ac:dyDescent="0.25">
      <c r="A6" s="2" t="s">
        <v>10</v>
      </c>
      <c r="B6" s="3" t="s">
        <v>12</v>
      </c>
      <c r="C6" s="4">
        <v>506</v>
      </c>
      <c r="D6" s="4">
        <v>454</v>
      </c>
      <c r="E6" s="5">
        <v>960</v>
      </c>
    </row>
    <row r="7" spans="1:5" x14ac:dyDescent="0.25">
      <c r="A7" s="2" t="s">
        <v>13</v>
      </c>
      <c r="B7" s="3" t="s">
        <v>44</v>
      </c>
      <c r="C7" s="4">
        <v>36</v>
      </c>
      <c r="D7" s="4">
        <v>41</v>
      </c>
      <c r="E7" s="5">
        <v>77</v>
      </c>
    </row>
    <row r="8" spans="1:5" x14ac:dyDescent="0.25">
      <c r="A8" s="2" t="s">
        <v>13</v>
      </c>
      <c r="B8" s="3" t="s">
        <v>45</v>
      </c>
      <c r="C8" s="4">
        <v>117</v>
      </c>
      <c r="D8" s="4">
        <v>84</v>
      </c>
      <c r="E8" s="5">
        <v>201</v>
      </c>
    </row>
    <row r="9" spans="1:5" x14ac:dyDescent="0.25">
      <c r="A9" s="2" t="s">
        <v>13</v>
      </c>
      <c r="B9" s="3" t="s">
        <v>14</v>
      </c>
      <c r="C9" s="4">
        <v>154</v>
      </c>
      <c r="D9" s="4">
        <v>172</v>
      </c>
      <c r="E9" s="5">
        <v>326</v>
      </c>
    </row>
    <row r="10" spans="1:5" x14ac:dyDescent="0.25">
      <c r="A10" s="2" t="s">
        <v>13</v>
      </c>
      <c r="B10" s="3" t="s">
        <v>46</v>
      </c>
      <c r="C10" s="4">
        <v>293</v>
      </c>
      <c r="D10" s="4">
        <v>236</v>
      </c>
      <c r="E10" s="5">
        <v>529</v>
      </c>
    </row>
    <row r="11" spans="1:5" x14ac:dyDescent="0.25">
      <c r="A11" s="2" t="s">
        <v>15</v>
      </c>
      <c r="B11" s="3" t="s">
        <v>47</v>
      </c>
      <c r="C11" s="4">
        <v>157</v>
      </c>
      <c r="D11" s="4">
        <v>161</v>
      </c>
      <c r="E11" s="5">
        <v>318</v>
      </c>
    </row>
    <row r="12" spans="1:5" x14ac:dyDescent="0.25">
      <c r="A12" s="2" t="s">
        <v>15</v>
      </c>
      <c r="B12" s="3" t="s">
        <v>48</v>
      </c>
      <c r="C12" s="4">
        <v>60</v>
      </c>
      <c r="D12" s="4">
        <v>76</v>
      </c>
      <c r="E12" s="5">
        <v>136</v>
      </c>
    </row>
    <row r="13" spans="1:5" x14ac:dyDescent="0.25">
      <c r="A13" s="2" t="s">
        <v>15</v>
      </c>
      <c r="B13" s="3" t="s">
        <v>16</v>
      </c>
      <c r="C13" s="4">
        <v>48</v>
      </c>
      <c r="D13" s="4">
        <v>44</v>
      </c>
      <c r="E13" s="5">
        <v>92</v>
      </c>
    </row>
    <row r="14" spans="1:5" x14ac:dyDescent="0.25">
      <c r="A14" s="2" t="s">
        <v>15</v>
      </c>
      <c r="B14" s="3" t="s">
        <v>49</v>
      </c>
      <c r="C14" s="4">
        <v>64</v>
      </c>
      <c r="D14" s="4">
        <v>66</v>
      </c>
      <c r="E14" s="5">
        <v>130</v>
      </c>
    </row>
    <row r="15" spans="1:5" x14ac:dyDescent="0.25">
      <c r="A15" s="2" t="s">
        <v>15</v>
      </c>
      <c r="B15" s="3" t="s">
        <v>50</v>
      </c>
      <c r="C15" s="4">
        <v>97</v>
      </c>
      <c r="D15" s="4">
        <v>94</v>
      </c>
      <c r="E15" s="5">
        <v>191</v>
      </c>
    </row>
    <row r="16" spans="1:5" x14ac:dyDescent="0.25">
      <c r="A16" s="2" t="s">
        <v>15</v>
      </c>
      <c r="B16" s="3" t="s">
        <v>51</v>
      </c>
      <c r="C16" s="4">
        <v>31</v>
      </c>
      <c r="D16" s="4">
        <v>18</v>
      </c>
      <c r="E16" s="5">
        <v>49</v>
      </c>
    </row>
    <row r="17" spans="1:5" x14ac:dyDescent="0.25">
      <c r="A17" s="2" t="s">
        <v>15</v>
      </c>
      <c r="B17" s="3" t="s">
        <v>52</v>
      </c>
      <c r="C17" s="4">
        <v>28</v>
      </c>
      <c r="D17" s="4">
        <v>30</v>
      </c>
      <c r="E17" s="5">
        <v>58</v>
      </c>
    </row>
    <row r="18" spans="1:5" x14ac:dyDescent="0.25">
      <c r="A18" s="2" t="s">
        <v>15</v>
      </c>
      <c r="B18" s="3" t="s">
        <v>53</v>
      </c>
      <c r="C18" s="4">
        <v>116</v>
      </c>
      <c r="D18" s="4">
        <v>83</v>
      </c>
      <c r="E18" s="5">
        <v>199</v>
      </c>
    </row>
    <row r="19" spans="1:5" x14ac:dyDescent="0.25">
      <c r="A19" s="2" t="s">
        <v>15</v>
      </c>
      <c r="B19" s="3" t="s">
        <v>54</v>
      </c>
      <c r="C19" s="4">
        <v>40</v>
      </c>
      <c r="D19" s="4">
        <v>39</v>
      </c>
      <c r="E19" s="5">
        <v>79</v>
      </c>
    </row>
    <row r="20" spans="1:5" x14ac:dyDescent="0.25">
      <c r="A20" s="2" t="s">
        <v>15</v>
      </c>
      <c r="B20" s="3" t="s">
        <v>55</v>
      </c>
      <c r="C20" s="4">
        <v>80</v>
      </c>
      <c r="D20" s="4">
        <v>76</v>
      </c>
      <c r="E20" s="5">
        <v>156</v>
      </c>
    </row>
    <row r="21" spans="1:5" x14ac:dyDescent="0.25">
      <c r="A21" s="2" t="s">
        <v>15</v>
      </c>
      <c r="B21" s="3" t="s">
        <v>56</v>
      </c>
      <c r="C21" s="4">
        <v>66</v>
      </c>
      <c r="D21" s="4">
        <v>53</v>
      </c>
      <c r="E21" s="5">
        <v>119</v>
      </c>
    </row>
    <row r="22" spans="1:5" x14ac:dyDescent="0.25">
      <c r="A22" s="2" t="s">
        <v>15</v>
      </c>
      <c r="B22" s="3" t="s">
        <v>17</v>
      </c>
      <c r="C22" s="4">
        <v>13</v>
      </c>
      <c r="D22" s="4">
        <v>29</v>
      </c>
      <c r="E22" s="5">
        <v>42</v>
      </c>
    </row>
    <row r="23" spans="1:5" x14ac:dyDescent="0.25">
      <c r="A23" s="2" t="s">
        <v>15</v>
      </c>
      <c r="B23" s="3" t="s">
        <v>57</v>
      </c>
      <c r="C23" s="4">
        <v>13</v>
      </c>
      <c r="D23" s="4">
        <v>19</v>
      </c>
      <c r="E23" s="5">
        <v>32</v>
      </c>
    </row>
    <row r="24" spans="1:5" x14ac:dyDescent="0.25">
      <c r="A24" s="2" t="s">
        <v>15</v>
      </c>
      <c r="B24" s="3" t="s">
        <v>18</v>
      </c>
      <c r="C24" s="4">
        <v>49</v>
      </c>
      <c r="D24" s="4">
        <v>39</v>
      </c>
      <c r="E24" s="5">
        <v>88</v>
      </c>
    </row>
    <row r="25" spans="1:5" x14ac:dyDescent="0.25">
      <c r="A25" s="2" t="s">
        <v>15</v>
      </c>
      <c r="B25" s="3" t="s">
        <v>58</v>
      </c>
      <c r="C25" s="4">
        <v>77</v>
      </c>
      <c r="D25" s="4">
        <v>64</v>
      </c>
      <c r="E25" s="5">
        <v>141</v>
      </c>
    </row>
    <row r="26" spans="1:5" x14ac:dyDescent="0.25">
      <c r="A26" s="2" t="s">
        <v>15</v>
      </c>
      <c r="B26" s="3" t="s">
        <v>59</v>
      </c>
      <c r="C26" s="4">
        <v>10</v>
      </c>
      <c r="D26" s="4">
        <v>10</v>
      </c>
      <c r="E26" s="5">
        <v>20</v>
      </c>
    </row>
    <row r="27" spans="1:5" x14ac:dyDescent="0.25">
      <c r="A27" s="2" t="s">
        <v>19</v>
      </c>
      <c r="B27" s="3" t="s">
        <v>20</v>
      </c>
      <c r="C27" s="4">
        <v>66</v>
      </c>
      <c r="D27" s="4">
        <v>45</v>
      </c>
      <c r="E27" s="5">
        <v>111</v>
      </c>
    </row>
    <row r="28" spans="1:5" x14ac:dyDescent="0.25">
      <c r="A28" s="2" t="s">
        <v>19</v>
      </c>
      <c r="B28" s="3" t="s">
        <v>21</v>
      </c>
      <c r="C28" s="4">
        <v>199</v>
      </c>
      <c r="D28" s="4">
        <v>284</v>
      </c>
      <c r="E28" s="5">
        <v>483</v>
      </c>
    </row>
    <row r="29" spans="1:5" x14ac:dyDescent="0.25">
      <c r="A29" s="2" t="s">
        <v>19</v>
      </c>
      <c r="B29" s="3" t="s">
        <v>22</v>
      </c>
      <c r="C29" s="4">
        <v>168</v>
      </c>
      <c r="D29" s="4">
        <v>186</v>
      </c>
      <c r="E29" s="5">
        <v>354</v>
      </c>
    </row>
    <row r="30" spans="1:5" x14ac:dyDescent="0.25">
      <c r="A30" s="2" t="s">
        <v>60</v>
      </c>
      <c r="B30" s="3" t="s">
        <v>61</v>
      </c>
      <c r="C30" s="4">
        <v>174</v>
      </c>
      <c r="D30" s="4">
        <v>160</v>
      </c>
      <c r="E30" s="5">
        <v>334</v>
      </c>
    </row>
    <row r="31" spans="1:5" x14ac:dyDescent="0.25">
      <c r="A31" s="2" t="s">
        <v>60</v>
      </c>
      <c r="B31" s="3" t="s">
        <v>62</v>
      </c>
      <c r="C31" s="4">
        <v>137</v>
      </c>
      <c r="D31" s="4">
        <v>112</v>
      </c>
      <c r="E31" s="5">
        <v>249</v>
      </c>
    </row>
    <row r="32" spans="1:5" x14ac:dyDescent="0.25">
      <c r="A32" s="2" t="s">
        <v>60</v>
      </c>
      <c r="B32" s="3" t="s">
        <v>63</v>
      </c>
      <c r="C32" s="4">
        <v>227</v>
      </c>
      <c r="D32" s="4">
        <v>183</v>
      </c>
      <c r="E32" s="5">
        <v>410</v>
      </c>
    </row>
    <row r="33" spans="1:5" x14ac:dyDescent="0.25">
      <c r="A33" s="2" t="s">
        <v>60</v>
      </c>
      <c r="B33" s="3" t="s">
        <v>64</v>
      </c>
      <c r="C33" s="4">
        <v>97</v>
      </c>
      <c r="D33" s="4">
        <v>91</v>
      </c>
      <c r="E33" s="5">
        <v>188</v>
      </c>
    </row>
    <row r="34" spans="1:5" x14ac:dyDescent="0.25">
      <c r="A34" s="2" t="s">
        <v>60</v>
      </c>
      <c r="B34" s="3" t="s">
        <v>65</v>
      </c>
      <c r="C34" s="4">
        <v>64</v>
      </c>
      <c r="D34" s="4">
        <v>41</v>
      </c>
      <c r="E34" s="5">
        <v>105</v>
      </c>
    </row>
    <row r="35" spans="1:5" x14ac:dyDescent="0.25">
      <c r="A35" s="2" t="s">
        <v>60</v>
      </c>
      <c r="B35" s="3" t="s">
        <v>66</v>
      </c>
      <c r="C35" s="4">
        <v>145</v>
      </c>
      <c r="D35" s="4">
        <v>166</v>
      </c>
      <c r="E35" s="5">
        <v>311</v>
      </c>
    </row>
    <row r="36" spans="1:5" x14ac:dyDescent="0.25">
      <c r="A36" s="2" t="s">
        <v>67</v>
      </c>
      <c r="B36" s="3" t="s">
        <v>68</v>
      </c>
      <c r="C36" s="4">
        <v>82</v>
      </c>
      <c r="D36" s="4">
        <v>69</v>
      </c>
      <c r="E36" s="5">
        <v>151</v>
      </c>
    </row>
    <row r="37" spans="1:5" x14ac:dyDescent="0.25">
      <c r="A37" s="2" t="s">
        <v>67</v>
      </c>
      <c r="B37" s="3" t="s">
        <v>69</v>
      </c>
      <c r="C37" s="4">
        <v>68</v>
      </c>
      <c r="D37" s="4">
        <v>57</v>
      </c>
      <c r="E37" s="5">
        <v>125</v>
      </c>
    </row>
    <row r="38" spans="1:5" x14ac:dyDescent="0.25">
      <c r="A38" s="2" t="s">
        <v>67</v>
      </c>
      <c r="B38" s="3" t="s">
        <v>70</v>
      </c>
      <c r="C38" s="4">
        <v>104</v>
      </c>
      <c r="D38" s="4">
        <v>69</v>
      </c>
      <c r="E38" s="5">
        <v>173</v>
      </c>
    </row>
    <row r="39" spans="1:5" x14ac:dyDescent="0.25">
      <c r="A39" s="2" t="s">
        <v>67</v>
      </c>
      <c r="B39" s="3" t="s">
        <v>71</v>
      </c>
      <c r="C39" s="4">
        <v>122</v>
      </c>
      <c r="D39" s="4">
        <v>86</v>
      </c>
      <c r="E39" s="5">
        <v>208</v>
      </c>
    </row>
    <row r="40" spans="1:5" x14ac:dyDescent="0.25">
      <c r="A40" s="2" t="s">
        <v>67</v>
      </c>
      <c r="B40" s="3" t="s">
        <v>72</v>
      </c>
      <c r="C40" s="4">
        <v>151</v>
      </c>
      <c r="D40" s="4">
        <v>125</v>
      </c>
      <c r="E40" s="5">
        <v>276</v>
      </c>
    </row>
    <row r="41" spans="1:5" x14ac:dyDescent="0.25">
      <c r="A41" s="2" t="s">
        <v>23</v>
      </c>
      <c r="B41" s="3" t="s">
        <v>24</v>
      </c>
      <c r="C41" s="4">
        <v>244</v>
      </c>
      <c r="D41" s="4">
        <v>270</v>
      </c>
      <c r="E41" s="5">
        <v>514</v>
      </c>
    </row>
    <row r="42" spans="1:5" x14ac:dyDescent="0.25">
      <c r="A42" s="2" t="s">
        <v>23</v>
      </c>
      <c r="B42" s="3" t="s">
        <v>73</v>
      </c>
      <c r="C42" s="4">
        <v>103</v>
      </c>
      <c r="D42" s="4">
        <v>70</v>
      </c>
      <c r="E42" s="5">
        <v>173</v>
      </c>
    </row>
    <row r="43" spans="1:5" x14ac:dyDescent="0.25">
      <c r="A43" s="2" t="s">
        <v>25</v>
      </c>
      <c r="B43" s="3" t="s">
        <v>74</v>
      </c>
      <c r="C43" s="4">
        <v>70</v>
      </c>
      <c r="D43" s="4">
        <v>63</v>
      </c>
      <c r="E43" s="5">
        <v>133</v>
      </c>
    </row>
    <row r="44" spans="1:5" x14ac:dyDescent="0.25">
      <c r="A44" s="2" t="s">
        <v>25</v>
      </c>
      <c r="B44" s="3" t="s">
        <v>26</v>
      </c>
      <c r="C44" s="4">
        <v>251</v>
      </c>
      <c r="D44" s="4">
        <v>256</v>
      </c>
      <c r="E44" s="5">
        <v>507</v>
      </c>
    </row>
    <row r="45" spans="1:5" x14ac:dyDescent="0.25">
      <c r="A45" s="2" t="s">
        <v>25</v>
      </c>
      <c r="B45" s="3" t="s">
        <v>75</v>
      </c>
      <c r="C45" s="4">
        <v>226</v>
      </c>
      <c r="D45" s="4">
        <v>199</v>
      </c>
      <c r="E45" s="5">
        <v>425</v>
      </c>
    </row>
    <row r="46" spans="1:5" x14ac:dyDescent="0.25">
      <c r="A46" s="2" t="s">
        <v>25</v>
      </c>
      <c r="B46" s="3" t="s">
        <v>76</v>
      </c>
      <c r="C46" s="4">
        <v>317</v>
      </c>
      <c r="D46" s="4">
        <v>331</v>
      </c>
      <c r="E46" s="5">
        <v>648</v>
      </c>
    </row>
    <row r="47" spans="1:5" x14ac:dyDescent="0.25">
      <c r="A47" s="2" t="s">
        <v>25</v>
      </c>
      <c r="B47" s="3" t="s">
        <v>27</v>
      </c>
      <c r="C47" s="4">
        <v>106</v>
      </c>
      <c r="D47" s="4">
        <v>102</v>
      </c>
      <c r="E47" s="5">
        <v>208</v>
      </c>
    </row>
    <row r="48" spans="1:5" x14ac:dyDescent="0.25">
      <c r="A48" s="2" t="s">
        <v>25</v>
      </c>
      <c r="B48" s="3" t="s">
        <v>77</v>
      </c>
      <c r="C48" s="4">
        <v>233</v>
      </c>
      <c r="D48" s="4">
        <v>158</v>
      </c>
      <c r="E48" s="5">
        <v>391</v>
      </c>
    </row>
    <row r="49" spans="1:5" x14ac:dyDescent="0.25">
      <c r="A49" s="2" t="s">
        <v>25</v>
      </c>
      <c r="B49" s="3" t="s">
        <v>28</v>
      </c>
      <c r="C49" s="4">
        <v>108</v>
      </c>
      <c r="D49" s="4">
        <v>127</v>
      </c>
      <c r="E49" s="5">
        <v>235</v>
      </c>
    </row>
    <row r="50" spans="1:5" x14ac:dyDescent="0.25">
      <c r="A50" s="2" t="s">
        <v>25</v>
      </c>
      <c r="B50" s="3" t="s">
        <v>78</v>
      </c>
      <c r="C50" s="4">
        <v>119</v>
      </c>
      <c r="D50" s="4">
        <v>118</v>
      </c>
      <c r="E50" s="5">
        <v>237</v>
      </c>
    </row>
    <row r="51" spans="1:5" x14ac:dyDescent="0.25">
      <c r="A51" s="2" t="s">
        <v>25</v>
      </c>
      <c r="B51" s="3" t="s">
        <v>18</v>
      </c>
      <c r="C51" s="4">
        <v>65</v>
      </c>
      <c r="D51" s="4">
        <v>49</v>
      </c>
      <c r="E51" s="5">
        <v>114</v>
      </c>
    </row>
    <row r="52" spans="1:5" x14ac:dyDescent="0.25">
      <c r="A52" s="2" t="s">
        <v>25</v>
      </c>
      <c r="B52" s="3" t="s">
        <v>29</v>
      </c>
      <c r="C52" s="4">
        <v>68</v>
      </c>
      <c r="D52" s="4">
        <v>84</v>
      </c>
      <c r="E52" s="5">
        <v>152</v>
      </c>
    </row>
    <row r="53" spans="1:5" x14ac:dyDescent="0.25">
      <c r="A53" s="2" t="s">
        <v>25</v>
      </c>
      <c r="B53" s="3" t="s">
        <v>30</v>
      </c>
      <c r="C53" s="4">
        <v>217</v>
      </c>
      <c r="D53" s="4">
        <v>222</v>
      </c>
      <c r="E53" s="5">
        <v>439</v>
      </c>
    </row>
    <row r="54" spans="1:5" x14ac:dyDescent="0.25">
      <c r="A54" s="2" t="s">
        <v>25</v>
      </c>
      <c r="B54" s="3" t="s">
        <v>79</v>
      </c>
      <c r="C54" s="4">
        <v>79</v>
      </c>
      <c r="D54" s="4">
        <v>45</v>
      </c>
      <c r="E54" s="5">
        <v>124</v>
      </c>
    </row>
    <row r="55" spans="1:5" x14ac:dyDescent="0.25">
      <c r="A55" s="2" t="s">
        <v>25</v>
      </c>
      <c r="B55" s="3" t="s">
        <v>80</v>
      </c>
      <c r="C55" s="4">
        <v>45</v>
      </c>
      <c r="D55" s="4">
        <v>58</v>
      </c>
      <c r="E55" s="5">
        <v>103</v>
      </c>
    </row>
    <row r="56" spans="1:5" x14ac:dyDescent="0.25">
      <c r="A56" s="2" t="s">
        <v>25</v>
      </c>
      <c r="B56" s="3" t="s">
        <v>31</v>
      </c>
      <c r="C56" s="4">
        <v>94</v>
      </c>
      <c r="D56" s="4">
        <v>106</v>
      </c>
      <c r="E56" s="5">
        <v>200</v>
      </c>
    </row>
    <row r="57" spans="1:5" x14ac:dyDescent="0.25">
      <c r="A57" s="2" t="s">
        <v>32</v>
      </c>
      <c r="B57" s="3" t="s">
        <v>81</v>
      </c>
      <c r="C57" s="4">
        <v>181</v>
      </c>
      <c r="D57" s="4">
        <v>185</v>
      </c>
      <c r="E57" s="5">
        <v>366</v>
      </c>
    </row>
    <row r="58" spans="1:5" x14ac:dyDescent="0.25">
      <c r="A58" s="2" t="s">
        <v>32</v>
      </c>
      <c r="B58" s="3" t="s">
        <v>82</v>
      </c>
      <c r="C58" s="4">
        <v>474</v>
      </c>
      <c r="D58" s="4">
        <v>356</v>
      </c>
      <c r="E58" s="5">
        <v>830</v>
      </c>
    </row>
    <row r="59" spans="1:5" x14ac:dyDescent="0.25">
      <c r="A59" s="2" t="s">
        <v>32</v>
      </c>
      <c r="B59" s="3" t="s">
        <v>33</v>
      </c>
      <c r="C59" s="4">
        <v>98</v>
      </c>
      <c r="D59" s="4">
        <v>100</v>
      </c>
      <c r="E59" s="5">
        <v>198</v>
      </c>
    </row>
    <row r="60" spans="1:5" x14ac:dyDescent="0.25">
      <c r="A60" s="2" t="s">
        <v>32</v>
      </c>
      <c r="B60" s="3" t="s">
        <v>34</v>
      </c>
      <c r="C60" s="4">
        <v>155</v>
      </c>
      <c r="D60" s="4">
        <v>131</v>
      </c>
      <c r="E60" s="5">
        <v>286</v>
      </c>
    </row>
    <row r="61" spans="1:5" x14ac:dyDescent="0.25">
      <c r="A61" s="2" t="s">
        <v>32</v>
      </c>
      <c r="B61" s="3" t="s">
        <v>83</v>
      </c>
      <c r="C61" s="4">
        <v>175</v>
      </c>
      <c r="D61" s="4">
        <v>166</v>
      </c>
      <c r="E61" s="5">
        <v>341</v>
      </c>
    </row>
    <row r="62" spans="1:5" x14ac:dyDescent="0.25">
      <c r="A62" s="2" t="s">
        <v>32</v>
      </c>
      <c r="B62" s="3" t="s">
        <v>84</v>
      </c>
      <c r="C62" s="4">
        <v>263</v>
      </c>
      <c r="D62" s="4">
        <v>191</v>
      </c>
      <c r="E62" s="5">
        <v>454</v>
      </c>
    </row>
    <row r="63" spans="1:5" x14ac:dyDescent="0.25">
      <c r="A63" s="2" t="s">
        <v>32</v>
      </c>
      <c r="B63" s="3" t="s">
        <v>32</v>
      </c>
      <c r="C63" s="4">
        <v>340</v>
      </c>
      <c r="D63" s="4">
        <v>179</v>
      </c>
      <c r="E63" s="5">
        <v>519</v>
      </c>
    </row>
    <row r="64" spans="1:5" x14ac:dyDescent="0.25">
      <c r="A64" s="2" t="s">
        <v>32</v>
      </c>
      <c r="B64" s="3" t="s">
        <v>85</v>
      </c>
      <c r="C64" s="4">
        <v>272</v>
      </c>
      <c r="D64" s="4">
        <v>274</v>
      </c>
      <c r="E64" s="5">
        <v>546</v>
      </c>
    </row>
    <row r="65" spans="1:5" x14ac:dyDescent="0.25">
      <c r="A65" s="2" t="s">
        <v>86</v>
      </c>
      <c r="B65" s="3" t="s">
        <v>87</v>
      </c>
      <c r="C65" s="4">
        <v>70</v>
      </c>
      <c r="D65" s="4">
        <v>54</v>
      </c>
      <c r="E65" s="5">
        <v>124</v>
      </c>
    </row>
    <row r="66" spans="1:5" x14ac:dyDescent="0.25">
      <c r="A66" s="2" t="s">
        <v>86</v>
      </c>
      <c r="B66" s="3" t="s">
        <v>88</v>
      </c>
      <c r="C66" s="4">
        <v>19</v>
      </c>
      <c r="D66" s="4">
        <v>17</v>
      </c>
      <c r="E66" s="5">
        <v>36</v>
      </c>
    </row>
    <row r="67" spans="1:5" x14ac:dyDescent="0.25">
      <c r="A67" s="2" t="s">
        <v>86</v>
      </c>
      <c r="B67" s="3" t="s">
        <v>89</v>
      </c>
      <c r="C67" s="4">
        <v>39</v>
      </c>
      <c r="D67" s="4">
        <v>24</v>
      </c>
      <c r="E67" s="5">
        <v>63</v>
      </c>
    </row>
    <row r="68" spans="1:5" x14ac:dyDescent="0.25">
      <c r="A68" s="2" t="s">
        <v>86</v>
      </c>
      <c r="B68" s="3" t="s">
        <v>90</v>
      </c>
      <c r="C68" s="4">
        <v>15</v>
      </c>
      <c r="D68" s="4">
        <v>9</v>
      </c>
      <c r="E68" s="5">
        <v>24</v>
      </c>
    </row>
    <row r="69" spans="1:5" x14ac:dyDescent="0.25">
      <c r="A69" s="2" t="s">
        <v>86</v>
      </c>
      <c r="B69" s="3" t="s">
        <v>91</v>
      </c>
      <c r="C69" s="4">
        <v>64</v>
      </c>
      <c r="D69" s="4">
        <v>45</v>
      </c>
      <c r="E69" s="5">
        <v>109</v>
      </c>
    </row>
    <row r="70" spans="1:5" x14ac:dyDescent="0.25">
      <c r="A70" s="2" t="s">
        <v>86</v>
      </c>
      <c r="B70" s="3" t="s">
        <v>92</v>
      </c>
      <c r="C70" s="4">
        <v>170</v>
      </c>
      <c r="D70" s="4">
        <v>117</v>
      </c>
      <c r="E70" s="5">
        <v>287</v>
      </c>
    </row>
    <row r="71" spans="1:5" x14ac:dyDescent="0.25">
      <c r="A71" s="2" t="s">
        <v>86</v>
      </c>
      <c r="B71" s="3" t="s">
        <v>86</v>
      </c>
      <c r="C71" s="4">
        <v>37</v>
      </c>
      <c r="D71" s="4">
        <v>18</v>
      </c>
      <c r="E71" s="5">
        <v>55</v>
      </c>
    </row>
    <row r="72" spans="1:5" x14ac:dyDescent="0.25">
      <c r="A72" s="2" t="s">
        <v>86</v>
      </c>
      <c r="B72" s="3" t="s">
        <v>93</v>
      </c>
      <c r="C72" s="4">
        <v>39</v>
      </c>
      <c r="D72" s="4">
        <v>14</v>
      </c>
      <c r="E72" s="5">
        <v>53</v>
      </c>
    </row>
    <row r="73" spans="1:5" x14ac:dyDescent="0.25">
      <c r="A73" s="2" t="s">
        <v>86</v>
      </c>
      <c r="B73" s="3" t="s">
        <v>94</v>
      </c>
      <c r="C73" s="4">
        <v>29</v>
      </c>
      <c r="D73" s="4">
        <v>20</v>
      </c>
      <c r="E73" s="5">
        <v>49</v>
      </c>
    </row>
    <row r="74" spans="1:5" x14ac:dyDescent="0.25">
      <c r="A74" s="2" t="s">
        <v>95</v>
      </c>
      <c r="B74" s="3" t="s">
        <v>96</v>
      </c>
      <c r="C74" s="4">
        <v>377</v>
      </c>
      <c r="D74" s="4">
        <v>263</v>
      </c>
      <c r="E74" s="5">
        <v>640</v>
      </c>
    </row>
    <row r="75" spans="1:5" x14ac:dyDescent="0.25">
      <c r="A75" s="2" t="s">
        <v>95</v>
      </c>
      <c r="B75" s="3" t="s">
        <v>97</v>
      </c>
      <c r="C75" s="4">
        <v>150</v>
      </c>
      <c r="D75" s="4">
        <v>129</v>
      </c>
      <c r="E75" s="5">
        <v>279</v>
      </c>
    </row>
    <row r="76" spans="1:5" x14ac:dyDescent="0.25">
      <c r="A76" s="2" t="s">
        <v>95</v>
      </c>
      <c r="B76" s="3" t="s">
        <v>98</v>
      </c>
      <c r="C76" s="4">
        <v>183</v>
      </c>
      <c r="D76" s="4">
        <v>165</v>
      </c>
      <c r="E76" s="5">
        <v>348</v>
      </c>
    </row>
    <row r="77" spans="1:5" x14ac:dyDescent="0.25">
      <c r="A77" s="2" t="s">
        <v>95</v>
      </c>
      <c r="B77" s="3" t="s">
        <v>99</v>
      </c>
      <c r="C77" s="4">
        <v>186</v>
      </c>
      <c r="D77" s="4">
        <v>148</v>
      </c>
      <c r="E77" s="5">
        <v>334</v>
      </c>
    </row>
    <row r="78" spans="1:5" x14ac:dyDescent="0.25">
      <c r="A78" s="2" t="s">
        <v>95</v>
      </c>
      <c r="B78" s="3" t="s">
        <v>95</v>
      </c>
      <c r="C78" s="4">
        <v>63</v>
      </c>
      <c r="D78" s="4">
        <v>43</v>
      </c>
      <c r="E78" s="5">
        <v>106</v>
      </c>
    </row>
    <row r="79" spans="1:5" x14ac:dyDescent="0.25">
      <c r="A79" s="2" t="s">
        <v>95</v>
      </c>
      <c r="B79" s="3" t="s">
        <v>100</v>
      </c>
      <c r="C79" s="4">
        <v>100</v>
      </c>
      <c r="D79" s="4">
        <v>90</v>
      </c>
      <c r="E79" s="5">
        <v>190</v>
      </c>
    </row>
    <row r="80" spans="1:5" x14ac:dyDescent="0.25">
      <c r="A80" s="2" t="s">
        <v>101</v>
      </c>
      <c r="B80" s="3" t="s">
        <v>102</v>
      </c>
      <c r="C80" s="4">
        <v>67</v>
      </c>
      <c r="D80" s="4">
        <v>80</v>
      </c>
      <c r="E80" s="5">
        <v>147</v>
      </c>
    </row>
    <row r="81" spans="1:5" x14ac:dyDescent="0.25">
      <c r="A81" s="2" t="s">
        <v>101</v>
      </c>
      <c r="B81" s="3" t="s">
        <v>101</v>
      </c>
      <c r="C81" s="4">
        <v>826</v>
      </c>
      <c r="D81" s="4">
        <v>589</v>
      </c>
      <c r="E81" s="5">
        <v>1415</v>
      </c>
    </row>
    <row r="82" spans="1:5" x14ac:dyDescent="0.25">
      <c r="A82" s="2" t="s">
        <v>101</v>
      </c>
      <c r="B82" s="3" t="s">
        <v>103</v>
      </c>
      <c r="C82" s="4">
        <v>151</v>
      </c>
      <c r="D82" s="4">
        <v>138</v>
      </c>
      <c r="E82" s="5">
        <v>289</v>
      </c>
    </row>
    <row r="83" spans="1:5" x14ac:dyDescent="0.25">
      <c r="A83" s="2" t="s">
        <v>35</v>
      </c>
      <c r="B83" s="3" t="s">
        <v>36</v>
      </c>
      <c r="C83" s="4">
        <v>188</v>
      </c>
      <c r="D83" s="4">
        <v>179</v>
      </c>
      <c r="E83" s="5">
        <v>367</v>
      </c>
    </row>
    <row r="84" spans="1:5" x14ac:dyDescent="0.25">
      <c r="A84" s="2" t="s">
        <v>35</v>
      </c>
      <c r="B84" s="3" t="s">
        <v>37</v>
      </c>
      <c r="C84" s="4">
        <v>222</v>
      </c>
      <c r="D84" s="4">
        <v>268</v>
      </c>
      <c r="E84" s="5">
        <v>490</v>
      </c>
    </row>
    <row r="85" spans="1:5" x14ac:dyDescent="0.25">
      <c r="A85" s="2" t="s">
        <v>35</v>
      </c>
      <c r="B85" s="3" t="s">
        <v>104</v>
      </c>
      <c r="C85" s="4">
        <v>207</v>
      </c>
      <c r="D85" s="4">
        <v>203</v>
      </c>
      <c r="E85" s="5">
        <v>410</v>
      </c>
    </row>
    <row r="86" spans="1:5" x14ac:dyDescent="0.25">
      <c r="A86" s="2" t="s">
        <v>35</v>
      </c>
      <c r="B86" s="3" t="s">
        <v>38</v>
      </c>
      <c r="C86" s="4">
        <v>243</v>
      </c>
      <c r="D86" s="4">
        <v>227</v>
      </c>
      <c r="E86" s="5">
        <v>470</v>
      </c>
    </row>
    <row r="87" spans="1:5" x14ac:dyDescent="0.25">
      <c r="A87" s="2" t="s">
        <v>35</v>
      </c>
      <c r="B87" s="3" t="s">
        <v>105</v>
      </c>
      <c r="C87" s="4">
        <v>138</v>
      </c>
      <c r="D87" s="4">
        <v>114</v>
      </c>
      <c r="E87" s="5">
        <v>252</v>
      </c>
    </row>
    <row r="88" spans="1:5" x14ac:dyDescent="0.25">
      <c r="A88" s="2" t="s">
        <v>39</v>
      </c>
      <c r="B88" s="3" t="s">
        <v>106</v>
      </c>
      <c r="C88" s="4">
        <v>331</v>
      </c>
      <c r="D88" s="4">
        <v>242</v>
      </c>
      <c r="E88" s="5">
        <v>573</v>
      </c>
    </row>
    <row r="89" spans="1:5" x14ac:dyDescent="0.25">
      <c r="A89" s="2" t="s">
        <v>39</v>
      </c>
      <c r="B89" s="3" t="s">
        <v>107</v>
      </c>
      <c r="C89" s="4">
        <v>348</v>
      </c>
      <c r="D89" s="4">
        <v>282</v>
      </c>
      <c r="E89" s="5">
        <v>630</v>
      </c>
    </row>
    <row r="90" spans="1:5" x14ac:dyDescent="0.25">
      <c r="A90" s="2" t="s">
        <v>39</v>
      </c>
      <c r="B90" s="3" t="s">
        <v>108</v>
      </c>
      <c r="C90" s="4">
        <v>397</v>
      </c>
      <c r="D90" s="4">
        <v>311</v>
      </c>
      <c r="E90" s="5">
        <v>708</v>
      </c>
    </row>
    <row r="91" spans="1:5" x14ac:dyDescent="0.25">
      <c r="A91" s="2" t="s">
        <v>39</v>
      </c>
      <c r="B91" s="3" t="s">
        <v>109</v>
      </c>
      <c r="C91" s="4">
        <v>298</v>
      </c>
      <c r="D91" s="4">
        <v>205</v>
      </c>
      <c r="E91" s="5">
        <v>503</v>
      </c>
    </row>
    <row r="92" spans="1:5" x14ac:dyDescent="0.25">
      <c r="A92" s="2" t="s">
        <v>39</v>
      </c>
      <c r="B92" s="3" t="s">
        <v>40</v>
      </c>
      <c r="C92" s="4">
        <v>329</v>
      </c>
      <c r="D92" s="4">
        <v>318</v>
      </c>
      <c r="E92" s="5">
        <v>647</v>
      </c>
    </row>
    <row r="93" spans="1:5" x14ac:dyDescent="0.25">
      <c r="A93" s="2" t="s">
        <v>39</v>
      </c>
      <c r="B93" s="3" t="s">
        <v>110</v>
      </c>
      <c r="C93" s="4">
        <v>333</v>
      </c>
      <c r="D93" s="4">
        <v>265</v>
      </c>
      <c r="E93" s="5">
        <v>598</v>
      </c>
    </row>
    <row r="94" spans="1:5" x14ac:dyDescent="0.25">
      <c r="A94" s="2" t="s">
        <v>39</v>
      </c>
      <c r="B94" s="3" t="s">
        <v>111</v>
      </c>
      <c r="C94" s="4">
        <v>233</v>
      </c>
      <c r="D94" s="4">
        <v>164</v>
      </c>
      <c r="E94" s="5">
        <v>397</v>
      </c>
    </row>
    <row r="95" spans="1:5" x14ac:dyDescent="0.25">
      <c r="A95" s="2" t="s">
        <v>39</v>
      </c>
      <c r="B95" s="3" t="s">
        <v>112</v>
      </c>
      <c r="C95" s="4">
        <v>343</v>
      </c>
      <c r="D95" s="4">
        <v>232</v>
      </c>
      <c r="E95" s="5">
        <v>575</v>
      </c>
    </row>
    <row r="96" spans="1:5" x14ac:dyDescent="0.25">
      <c r="A96" s="2" t="s">
        <v>39</v>
      </c>
      <c r="B96" s="3" t="s">
        <v>113</v>
      </c>
      <c r="C96" s="4">
        <v>157</v>
      </c>
      <c r="D96" s="4">
        <v>126</v>
      </c>
      <c r="E96" s="5">
        <v>283</v>
      </c>
    </row>
    <row r="97" spans="1:5" x14ac:dyDescent="0.25">
      <c r="A97" s="2" t="s">
        <v>39</v>
      </c>
      <c r="B97" s="3" t="s">
        <v>41</v>
      </c>
      <c r="C97" s="4">
        <v>147</v>
      </c>
      <c r="D97" s="4">
        <v>150</v>
      </c>
      <c r="E97" s="5">
        <v>297</v>
      </c>
    </row>
    <row r="98" spans="1:5" x14ac:dyDescent="0.25">
      <c r="A98" s="2" t="s">
        <v>39</v>
      </c>
      <c r="B98" s="3" t="s">
        <v>114</v>
      </c>
      <c r="C98" s="4">
        <v>231</v>
      </c>
      <c r="D98" s="4">
        <v>194</v>
      </c>
      <c r="E98" s="5">
        <v>425</v>
      </c>
    </row>
    <row r="99" spans="1:5" x14ac:dyDescent="0.25">
      <c r="A99" s="6" t="s">
        <v>119</v>
      </c>
      <c r="B99" s="7"/>
      <c r="C99" s="8">
        <f>SUBTOTAL(109,Tabla2[F])</f>
        <v>16343</v>
      </c>
      <c r="D99" s="8">
        <f>SUBTOTAL(109,Tabla2[M])</f>
        <v>14142</v>
      </c>
      <c r="E99" s="9">
        <f>SUBTOTAL(109,Tabla2[Total general])</f>
        <v>30485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H102" sqref="H102"/>
    </sheetView>
  </sheetViews>
  <sheetFormatPr baseColWidth="10" defaultRowHeight="15" x14ac:dyDescent="0.25"/>
  <cols>
    <col min="1" max="1" width="16" customWidth="1"/>
    <col min="2" max="2" width="27.5703125" bestFit="1" customWidth="1"/>
    <col min="3" max="3" width="16.5703125" customWidth="1"/>
    <col min="4" max="4" width="26.42578125" customWidth="1"/>
    <col min="5" max="5" width="18.85546875" customWidth="1"/>
    <col min="6" max="6" width="10.7109375" customWidth="1"/>
    <col min="7" max="7" width="7.140625" customWidth="1"/>
    <col min="8" max="8" width="20" customWidth="1"/>
    <col min="9" max="9" width="29.140625" customWidth="1"/>
    <col min="10" max="10" width="24.42578125" customWidth="1"/>
    <col min="11" max="11" width="14.7109375" customWidth="1"/>
  </cols>
  <sheetData>
    <row r="1" spans="1:11" x14ac:dyDescent="0.25">
      <c r="A1" s="11" t="s">
        <v>115</v>
      </c>
      <c r="B1" s="12" t="s">
        <v>116</v>
      </c>
      <c r="C1" s="12" t="s">
        <v>120</v>
      </c>
      <c r="D1" s="12" t="s">
        <v>121</v>
      </c>
      <c r="E1" s="12" t="s">
        <v>122</v>
      </c>
      <c r="F1" s="12" t="s">
        <v>123</v>
      </c>
      <c r="G1" s="12" t="s">
        <v>124</v>
      </c>
      <c r="H1" s="12" t="s">
        <v>125</v>
      </c>
      <c r="I1" s="12" t="s">
        <v>126</v>
      </c>
      <c r="J1" s="12" t="s">
        <v>127</v>
      </c>
      <c r="K1" s="13" t="s">
        <v>9</v>
      </c>
    </row>
    <row r="2" spans="1:11" x14ac:dyDescent="0.25">
      <c r="A2" s="2" t="s">
        <v>10</v>
      </c>
      <c r="B2" s="3" t="s">
        <v>10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17">
        <v>726</v>
      </c>
      <c r="K2" s="5">
        <v>726</v>
      </c>
    </row>
    <row r="3" spans="1:11" x14ac:dyDescent="0.25">
      <c r="A3" s="2" t="s">
        <v>10</v>
      </c>
      <c r="B3" s="3" t="s">
        <v>42</v>
      </c>
      <c r="C3" s="4">
        <v>122</v>
      </c>
      <c r="D3" s="4">
        <v>25</v>
      </c>
      <c r="E3" s="4">
        <v>0</v>
      </c>
      <c r="F3" s="4">
        <v>378</v>
      </c>
      <c r="G3" s="4">
        <v>0</v>
      </c>
      <c r="H3" s="4">
        <v>23</v>
      </c>
      <c r="I3" s="4">
        <v>0</v>
      </c>
      <c r="J3" s="4">
        <v>12</v>
      </c>
      <c r="K3" s="5">
        <v>560</v>
      </c>
    </row>
    <row r="4" spans="1:11" x14ac:dyDescent="0.25">
      <c r="A4" s="2" t="s">
        <v>10</v>
      </c>
      <c r="B4" s="3" t="s">
        <v>43</v>
      </c>
      <c r="C4" s="4">
        <v>181</v>
      </c>
      <c r="D4" s="4">
        <v>231</v>
      </c>
      <c r="E4" s="4">
        <v>1</v>
      </c>
      <c r="F4" s="4">
        <v>578</v>
      </c>
      <c r="G4" s="4">
        <v>0</v>
      </c>
      <c r="H4" s="4">
        <v>67</v>
      </c>
      <c r="I4" s="4">
        <v>0</v>
      </c>
      <c r="J4" s="4">
        <v>0</v>
      </c>
      <c r="K4" s="5">
        <v>1058</v>
      </c>
    </row>
    <row r="5" spans="1:11" x14ac:dyDescent="0.25">
      <c r="A5" s="2" t="s">
        <v>10</v>
      </c>
      <c r="B5" s="3" t="s">
        <v>11</v>
      </c>
      <c r="C5" s="4">
        <v>49</v>
      </c>
      <c r="D5" s="4">
        <v>0</v>
      </c>
      <c r="E5" s="4">
        <v>102</v>
      </c>
      <c r="F5" s="4">
        <v>84</v>
      </c>
      <c r="G5" s="4">
        <v>0</v>
      </c>
      <c r="H5" s="4">
        <v>166</v>
      </c>
      <c r="I5" s="10">
        <v>0</v>
      </c>
      <c r="J5" s="4">
        <v>3</v>
      </c>
      <c r="K5" s="5">
        <v>404</v>
      </c>
    </row>
    <row r="6" spans="1:11" x14ac:dyDescent="0.25">
      <c r="A6" s="2" t="s">
        <v>10</v>
      </c>
      <c r="B6" s="3" t="s">
        <v>12</v>
      </c>
      <c r="C6" s="4">
        <v>78</v>
      </c>
      <c r="D6" s="4">
        <v>0</v>
      </c>
      <c r="E6" s="4">
        <v>210</v>
      </c>
      <c r="F6" s="4">
        <v>164</v>
      </c>
      <c r="G6" s="4">
        <v>0</v>
      </c>
      <c r="H6" s="4">
        <v>508</v>
      </c>
      <c r="I6" s="10">
        <v>0</v>
      </c>
      <c r="J6" s="4">
        <v>0</v>
      </c>
      <c r="K6" s="5">
        <v>960</v>
      </c>
    </row>
    <row r="7" spans="1:11" x14ac:dyDescent="0.25">
      <c r="A7" s="2" t="s">
        <v>13</v>
      </c>
      <c r="B7" s="3" t="s">
        <v>44</v>
      </c>
      <c r="C7" s="4">
        <v>16</v>
      </c>
      <c r="D7" s="4">
        <v>2</v>
      </c>
      <c r="E7" s="4">
        <v>0</v>
      </c>
      <c r="F7" s="4">
        <v>46</v>
      </c>
      <c r="G7" s="4">
        <v>0</v>
      </c>
      <c r="H7" s="4">
        <v>13</v>
      </c>
      <c r="I7" s="4">
        <v>0</v>
      </c>
      <c r="J7" s="4">
        <v>0</v>
      </c>
      <c r="K7" s="5">
        <v>77</v>
      </c>
    </row>
    <row r="8" spans="1:11" x14ac:dyDescent="0.25">
      <c r="A8" s="2" t="s">
        <v>13</v>
      </c>
      <c r="B8" s="3" t="s">
        <v>45</v>
      </c>
      <c r="C8" s="4">
        <v>19</v>
      </c>
      <c r="D8" s="4">
        <v>55</v>
      </c>
      <c r="E8" s="4">
        <v>0</v>
      </c>
      <c r="F8" s="4">
        <v>112</v>
      </c>
      <c r="G8" s="4">
        <v>0</v>
      </c>
      <c r="H8" s="4">
        <v>15</v>
      </c>
      <c r="I8" s="4">
        <v>0</v>
      </c>
      <c r="J8" s="4">
        <v>0</v>
      </c>
      <c r="K8" s="5">
        <v>201</v>
      </c>
    </row>
    <row r="9" spans="1:11" x14ac:dyDescent="0.25">
      <c r="A9" s="2" t="s">
        <v>13</v>
      </c>
      <c r="B9" s="3" t="s">
        <v>14</v>
      </c>
      <c r="C9" s="4">
        <v>22</v>
      </c>
      <c r="D9" s="4">
        <v>0</v>
      </c>
      <c r="E9" s="4">
        <v>74</v>
      </c>
      <c r="F9" s="4">
        <v>46</v>
      </c>
      <c r="G9" s="4">
        <v>0</v>
      </c>
      <c r="H9" s="4">
        <v>184</v>
      </c>
      <c r="I9" s="10">
        <v>0</v>
      </c>
      <c r="J9" s="4">
        <v>0</v>
      </c>
      <c r="K9" s="5">
        <v>326</v>
      </c>
    </row>
    <row r="10" spans="1:11" x14ac:dyDescent="0.25">
      <c r="A10" s="2" t="s">
        <v>13</v>
      </c>
      <c r="B10" s="3" t="s">
        <v>46</v>
      </c>
      <c r="C10" s="4">
        <v>187</v>
      </c>
      <c r="D10" s="4">
        <v>0</v>
      </c>
      <c r="E10" s="4">
        <v>0</v>
      </c>
      <c r="F10" s="4">
        <v>342</v>
      </c>
      <c r="G10" s="4">
        <v>0</v>
      </c>
      <c r="H10" s="4">
        <v>0</v>
      </c>
      <c r="I10" s="4">
        <v>0</v>
      </c>
      <c r="J10" s="4">
        <v>0</v>
      </c>
      <c r="K10" s="5">
        <v>529</v>
      </c>
    </row>
    <row r="11" spans="1:11" x14ac:dyDescent="0.25">
      <c r="A11" s="2" t="s">
        <v>15</v>
      </c>
      <c r="B11" s="3" t="s">
        <v>47</v>
      </c>
      <c r="C11" s="4">
        <v>91</v>
      </c>
      <c r="D11" s="4">
        <v>0</v>
      </c>
      <c r="E11" s="4">
        <v>0</v>
      </c>
      <c r="F11" s="4">
        <v>227</v>
      </c>
      <c r="G11" s="4">
        <v>0</v>
      </c>
      <c r="H11" s="4">
        <v>0</v>
      </c>
      <c r="I11" s="4">
        <v>0</v>
      </c>
      <c r="J11" s="4">
        <v>0</v>
      </c>
      <c r="K11" s="5">
        <v>318</v>
      </c>
    </row>
    <row r="12" spans="1:11" x14ac:dyDescent="0.25">
      <c r="A12" s="2" t="s">
        <v>15</v>
      </c>
      <c r="B12" s="3" t="s">
        <v>48</v>
      </c>
      <c r="C12" s="4">
        <v>28</v>
      </c>
      <c r="D12" s="4">
        <v>16</v>
      </c>
      <c r="E12" s="4">
        <v>0</v>
      </c>
      <c r="F12" s="4">
        <v>85</v>
      </c>
      <c r="G12" s="4">
        <v>0</v>
      </c>
      <c r="H12" s="4">
        <v>7</v>
      </c>
      <c r="I12" s="4">
        <v>0</v>
      </c>
      <c r="J12" s="4">
        <v>0</v>
      </c>
      <c r="K12" s="5">
        <v>136</v>
      </c>
    </row>
    <row r="13" spans="1:11" x14ac:dyDescent="0.25">
      <c r="A13" s="2" t="s">
        <v>15</v>
      </c>
      <c r="B13" s="3" t="s">
        <v>16</v>
      </c>
      <c r="C13" s="4">
        <v>6</v>
      </c>
      <c r="D13" s="4">
        <v>0</v>
      </c>
      <c r="E13" s="4">
        <v>25</v>
      </c>
      <c r="F13" s="4">
        <v>6</v>
      </c>
      <c r="G13" s="4">
        <v>0</v>
      </c>
      <c r="H13" s="4">
        <v>55</v>
      </c>
      <c r="I13" s="10">
        <v>0</v>
      </c>
      <c r="J13" s="4">
        <v>0</v>
      </c>
      <c r="K13" s="5">
        <v>92</v>
      </c>
    </row>
    <row r="14" spans="1:11" x14ac:dyDescent="0.25">
      <c r="A14" s="2" t="s">
        <v>15</v>
      </c>
      <c r="B14" s="3" t="s">
        <v>49</v>
      </c>
      <c r="C14" s="4">
        <v>72</v>
      </c>
      <c r="D14" s="4">
        <v>0</v>
      </c>
      <c r="E14" s="4">
        <v>0</v>
      </c>
      <c r="F14" s="4">
        <v>57</v>
      </c>
      <c r="G14" s="4">
        <v>0</v>
      </c>
      <c r="H14" s="4">
        <v>1</v>
      </c>
      <c r="I14" s="4">
        <v>0</v>
      </c>
      <c r="J14" s="4">
        <v>0</v>
      </c>
      <c r="K14" s="5">
        <v>130</v>
      </c>
    </row>
    <row r="15" spans="1:11" x14ac:dyDescent="0.25">
      <c r="A15" s="2" t="s">
        <v>15</v>
      </c>
      <c r="B15" s="3" t="s">
        <v>50</v>
      </c>
      <c r="C15" s="4">
        <v>72</v>
      </c>
      <c r="D15" s="4">
        <v>23</v>
      </c>
      <c r="E15" s="4">
        <v>0</v>
      </c>
      <c r="F15" s="4">
        <v>86</v>
      </c>
      <c r="G15" s="4">
        <v>0</v>
      </c>
      <c r="H15" s="4">
        <v>10</v>
      </c>
      <c r="I15" s="4">
        <v>0</v>
      </c>
      <c r="J15" s="4">
        <v>0</v>
      </c>
      <c r="K15" s="5">
        <v>191</v>
      </c>
    </row>
    <row r="16" spans="1:11" x14ac:dyDescent="0.25">
      <c r="A16" s="2" t="s">
        <v>15</v>
      </c>
      <c r="B16" s="3" t="s">
        <v>51</v>
      </c>
      <c r="C16" s="4">
        <v>26</v>
      </c>
      <c r="D16" s="4">
        <v>0</v>
      </c>
      <c r="E16" s="4">
        <v>0</v>
      </c>
      <c r="F16" s="4">
        <v>23</v>
      </c>
      <c r="G16" s="4">
        <v>0</v>
      </c>
      <c r="H16" s="4">
        <v>0</v>
      </c>
      <c r="I16" s="4">
        <v>0</v>
      </c>
      <c r="J16" s="4">
        <v>0</v>
      </c>
      <c r="K16" s="5">
        <v>49</v>
      </c>
    </row>
    <row r="17" spans="1:11" x14ac:dyDescent="0.25">
      <c r="A17" s="2" t="s">
        <v>15</v>
      </c>
      <c r="B17" s="3" t="s">
        <v>52</v>
      </c>
      <c r="C17" s="4">
        <v>15</v>
      </c>
      <c r="D17" s="4">
        <v>4</v>
      </c>
      <c r="E17" s="4">
        <v>0</v>
      </c>
      <c r="F17" s="4">
        <v>37</v>
      </c>
      <c r="G17" s="4">
        <v>0</v>
      </c>
      <c r="H17" s="4">
        <v>2</v>
      </c>
      <c r="I17" s="4">
        <v>0</v>
      </c>
      <c r="J17" s="4">
        <v>0</v>
      </c>
      <c r="K17" s="5">
        <v>58</v>
      </c>
    </row>
    <row r="18" spans="1:11" x14ac:dyDescent="0.25">
      <c r="A18" s="2" t="s">
        <v>15</v>
      </c>
      <c r="B18" s="3" t="s">
        <v>53</v>
      </c>
      <c r="C18" s="4">
        <v>55</v>
      </c>
      <c r="D18" s="4">
        <v>0</v>
      </c>
      <c r="E18" s="4">
        <v>0</v>
      </c>
      <c r="F18" s="4">
        <v>144</v>
      </c>
      <c r="G18" s="4">
        <v>0</v>
      </c>
      <c r="H18" s="4">
        <v>0</v>
      </c>
      <c r="I18" s="4">
        <v>0</v>
      </c>
      <c r="J18" s="4">
        <v>0</v>
      </c>
      <c r="K18" s="5">
        <v>199</v>
      </c>
    </row>
    <row r="19" spans="1:11" x14ac:dyDescent="0.25">
      <c r="A19" s="2" t="s">
        <v>15</v>
      </c>
      <c r="B19" s="3" t="s">
        <v>54</v>
      </c>
      <c r="C19" s="4">
        <v>15</v>
      </c>
      <c r="D19" s="4">
        <v>10</v>
      </c>
      <c r="E19" s="4">
        <v>0</v>
      </c>
      <c r="F19" s="4">
        <v>47</v>
      </c>
      <c r="G19" s="4">
        <v>0</v>
      </c>
      <c r="H19" s="4">
        <v>7</v>
      </c>
      <c r="I19" s="4">
        <v>0</v>
      </c>
      <c r="J19" s="4">
        <v>0</v>
      </c>
      <c r="K19" s="5">
        <v>79</v>
      </c>
    </row>
    <row r="20" spans="1:11" x14ac:dyDescent="0.25">
      <c r="A20" s="2" t="s">
        <v>15</v>
      </c>
      <c r="B20" s="3" t="s">
        <v>55</v>
      </c>
      <c r="C20" s="4">
        <v>55</v>
      </c>
      <c r="D20" s="4">
        <v>12</v>
      </c>
      <c r="E20" s="4">
        <v>0</v>
      </c>
      <c r="F20" s="4">
        <v>70</v>
      </c>
      <c r="G20" s="4">
        <v>0</v>
      </c>
      <c r="H20" s="4">
        <v>19</v>
      </c>
      <c r="I20" s="4">
        <v>0</v>
      </c>
      <c r="J20" s="4">
        <v>0</v>
      </c>
      <c r="K20" s="5">
        <v>156</v>
      </c>
    </row>
    <row r="21" spans="1:11" x14ac:dyDescent="0.25">
      <c r="A21" s="2" t="s">
        <v>15</v>
      </c>
      <c r="B21" s="3" t="s">
        <v>56</v>
      </c>
      <c r="C21" s="4">
        <v>62</v>
      </c>
      <c r="D21" s="4">
        <v>5</v>
      </c>
      <c r="E21" s="4">
        <v>0</v>
      </c>
      <c r="F21" s="4">
        <v>45</v>
      </c>
      <c r="G21" s="4">
        <v>0</v>
      </c>
      <c r="H21" s="4">
        <v>7</v>
      </c>
      <c r="I21" s="4">
        <v>0</v>
      </c>
      <c r="J21" s="4">
        <v>0</v>
      </c>
      <c r="K21" s="5">
        <v>119</v>
      </c>
    </row>
    <row r="22" spans="1:11" x14ac:dyDescent="0.25">
      <c r="A22" s="2" t="s">
        <v>15</v>
      </c>
      <c r="B22" s="3" t="s">
        <v>17</v>
      </c>
      <c r="C22" s="4">
        <v>8</v>
      </c>
      <c r="D22" s="4">
        <v>0</v>
      </c>
      <c r="E22" s="4">
        <v>6</v>
      </c>
      <c r="F22" s="4">
        <v>6</v>
      </c>
      <c r="G22" s="4">
        <v>0</v>
      </c>
      <c r="H22" s="4">
        <v>22</v>
      </c>
      <c r="I22" s="10">
        <v>0</v>
      </c>
      <c r="J22" s="4">
        <v>0</v>
      </c>
      <c r="K22" s="5">
        <v>42</v>
      </c>
    </row>
    <row r="23" spans="1:11" x14ac:dyDescent="0.25">
      <c r="A23" s="2" t="s">
        <v>15</v>
      </c>
      <c r="B23" s="3" t="s">
        <v>57</v>
      </c>
      <c r="C23" s="4">
        <v>12</v>
      </c>
      <c r="D23" s="4">
        <v>1</v>
      </c>
      <c r="E23" s="4">
        <v>0</v>
      </c>
      <c r="F23" s="4">
        <v>18</v>
      </c>
      <c r="G23" s="4">
        <v>0</v>
      </c>
      <c r="H23" s="4">
        <v>1</v>
      </c>
      <c r="I23" s="4">
        <v>0</v>
      </c>
      <c r="J23" s="4">
        <v>0</v>
      </c>
      <c r="K23" s="5">
        <v>32</v>
      </c>
    </row>
    <row r="24" spans="1:11" x14ac:dyDescent="0.25">
      <c r="A24" s="2" t="s">
        <v>15</v>
      </c>
      <c r="B24" s="3" t="s">
        <v>18</v>
      </c>
      <c r="C24" s="4">
        <v>9</v>
      </c>
      <c r="D24" s="4">
        <v>0</v>
      </c>
      <c r="E24" s="4">
        <v>26</v>
      </c>
      <c r="F24" s="4">
        <v>9</v>
      </c>
      <c r="G24" s="4">
        <v>1</v>
      </c>
      <c r="H24" s="4">
        <v>43</v>
      </c>
      <c r="I24" s="10">
        <v>0</v>
      </c>
      <c r="J24" s="4">
        <v>0</v>
      </c>
      <c r="K24" s="5">
        <v>88</v>
      </c>
    </row>
    <row r="25" spans="1:11" x14ac:dyDescent="0.25">
      <c r="A25" s="2" t="s">
        <v>15</v>
      </c>
      <c r="B25" s="3" t="s">
        <v>58</v>
      </c>
      <c r="C25" s="4">
        <v>62</v>
      </c>
      <c r="D25" s="4">
        <v>16</v>
      </c>
      <c r="E25" s="4">
        <v>0</v>
      </c>
      <c r="F25" s="4">
        <v>49</v>
      </c>
      <c r="G25" s="4">
        <v>0</v>
      </c>
      <c r="H25" s="4">
        <v>14</v>
      </c>
      <c r="I25" s="4">
        <v>0</v>
      </c>
      <c r="J25" s="4">
        <v>0</v>
      </c>
      <c r="K25" s="5">
        <v>141</v>
      </c>
    </row>
    <row r="26" spans="1:11" x14ac:dyDescent="0.25">
      <c r="A26" s="2" t="s">
        <v>15</v>
      </c>
      <c r="B26" s="3" t="s">
        <v>59</v>
      </c>
      <c r="C26" s="4">
        <v>8</v>
      </c>
      <c r="D26" s="4">
        <v>1</v>
      </c>
      <c r="E26" s="4">
        <v>0</v>
      </c>
      <c r="F26" s="4">
        <v>11</v>
      </c>
      <c r="G26" s="4">
        <v>0</v>
      </c>
      <c r="H26" s="4">
        <v>0</v>
      </c>
      <c r="I26" s="4">
        <v>0</v>
      </c>
      <c r="J26" s="4">
        <v>0</v>
      </c>
      <c r="K26" s="5">
        <v>20</v>
      </c>
    </row>
    <row r="27" spans="1:11" x14ac:dyDescent="0.25">
      <c r="A27" s="2" t="s">
        <v>19</v>
      </c>
      <c r="B27" s="3" t="s">
        <v>20</v>
      </c>
      <c r="C27" s="4">
        <v>39</v>
      </c>
      <c r="D27" s="4">
        <v>0</v>
      </c>
      <c r="E27" s="4">
        <v>0</v>
      </c>
      <c r="F27" s="4">
        <v>70</v>
      </c>
      <c r="G27" s="4">
        <v>0</v>
      </c>
      <c r="H27" s="4">
        <v>0</v>
      </c>
      <c r="I27" s="10">
        <v>0</v>
      </c>
      <c r="J27" s="4">
        <v>2</v>
      </c>
      <c r="K27" s="5">
        <v>111</v>
      </c>
    </row>
    <row r="28" spans="1:11" x14ac:dyDescent="0.25">
      <c r="A28" s="2" t="s">
        <v>19</v>
      </c>
      <c r="B28" s="3" t="s">
        <v>21</v>
      </c>
      <c r="C28" s="4">
        <v>56</v>
      </c>
      <c r="D28" s="4">
        <v>0</v>
      </c>
      <c r="E28" s="4">
        <v>198</v>
      </c>
      <c r="F28" s="4">
        <v>70</v>
      </c>
      <c r="G28" s="4">
        <v>0</v>
      </c>
      <c r="H28" s="4">
        <v>159</v>
      </c>
      <c r="I28" s="10">
        <v>0</v>
      </c>
      <c r="J28" s="4">
        <v>0</v>
      </c>
      <c r="K28" s="5">
        <v>483</v>
      </c>
    </row>
    <row r="29" spans="1:11" x14ac:dyDescent="0.25">
      <c r="A29" s="2" t="s">
        <v>19</v>
      </c>
      <c r="B29" s="3" t="s">
        <v>22</v>
      </c>
      <c r="C29" s="4">
        <v>45</v>
      </c>
      <c r="D29" s="4">
        <v>0</v>
      </c>
      <c r="E29" s="4">
        <v>172</v>
      </c>
      <c r="F29" s="4">
        <v>48</v>
      </c>
      <c r="G29" s="4">
        <v>0</v>
      </c>
      <c r="H29" s="4">
        <v>88</v>
      </c>
      <c r="I29" s="10">
        <v>1</v>
      </c>
      <c r="J29" s="4">
        <v>0</v>
      </c>
      <c r="K29" s="5">
        <v>354</v>
      </c>
    </row>
    <row r="30" spans="1:11" x14ac:dyDescent="0.25">
      <c r="A30" s="2" t="s">
        <v>60</v>
      </c>
      <c r="B30" s="3" t="s">
        <v>61</v>
      </c>
      <c r="C30" s="4">
        <v>110</v>
      </c>
      <c r="D30" s="4">
        <v>0</v>
      </c>
      <c r="E30" s="4">
        <v>0</v>
      </c>
      <c r="F30" s="4">
        <v>222</v>
      </c>
      <c r="G30" s="4">
        <v>0</v>
      </c>
      <c r="H30" s="4">
        <v>2</v>
      </c>
      <c r="I30" s="4">
        <v>0</v>
      </c>
      <c r="J30" s="4">
        <v>0</v>
      </c>
      <c r="K30" s="5">
        <v>334</v>
      </c>
    </row>
    <row r="31" spans="1:11" x14ac:dyDescent="0.25">
      <c r="A31" s="2" t="s">
        <v>60</v>
      </c>
      <c r="B31" s="3" t="s">
        <v>62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17">
        <v>249</v>
      </c>
      <c r="K31" s="5">
        <v>249</v>
      </c>
    </row>
    <row r="32" spans="1:11" x14ac:dyDescent="0.25">
      <c r="A32" s="2" t="s">
        <v>60</v>
      </c>
      <c r="B32" s="3" t="s">
        <v>63</v>
      </c>
      <c r="C32" s="4">
        <v>149</v>
      </c>
      <c r="D32" s="4">
        <v>0</v>
      </c>
      <c r="E32" s="4">
        <v>1</v>
      </c>
      <c r="F32" s="4">
        <v>260</v>
      </c>
      <c r="G32" s="4">
        <v>0</v>
      </c>
      <c r="H32" s="4">
        <v>0</v>
      </c>
      <c r="I32" s="4">
        <v>0</v>
      </c>
      <c r="J32" s="4">
        <v>0</v>
      </c>
      <c r="K32" s="5">
        <v>410</v>
      </c>
    </row>
    <row r="33" spans="1:11" x14ac:dyDescent="0.25">
      <c r="A33" s="2" t="s">
        <v>60</v>
      </c>
      <c r="B33" s="3" t="s">
        <v>64</v>
      </c>
      <c r="C33" s="4">
        <v>56</v>
      </c>
      <c r="D33" s="4">
        <v>12</v>
      </c>
      <c r="E33" s="4">
        <v>0</v>
      </c>
      <c r="F33" s="4">
        <v>117</v>
      </c>
      <c r="G33" s="4">
        <v>0</v>
      </c>
      <c r="H33" s="4">
        <v>3</v>
      </c>
      <c r="I33" s="4">
        <v>0</v>
      </c>
      <c r="J33" s="4">
        <v>0</v>
      </c>
      <c r="K33" s="5">
        <v>188</v>
      </c>
    </row>
    <row r="34" spans="1:11" x14ac:dyDescent="0.25">
      <c r="A34" s="2" t="s">
        <v>60</v>
      </c>
      <c r="B34" s="3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17">
        <v>105</v>
      </c>
      <c r="K34" s="5">
        <v>105</v>
      </c>
    </row>
    <row r="35" spans="1:11" x14ac:dyDescent="0.25">
      <c r="A35" s="2" t="s">
        <v>60</v>
      </c>
      <c r="B35" s="3" t="s">
        <v>66</v>
      </c>
      <c r="C35" s="4">
        <v>87</v>
      </c>
      <c r="D35" s="4">
        <v>27</v>
      </c>
      <c r="E35" s="4">
        <v>2</v>
      </c>
      <c r="F35" s="4">
        <v>186</v>
      </c>
      <c r="G35" s="4">
        <v>0</v>
      </c>
      <c r="H35" s="4">
        <v>8</v>
      </c>
      <c r="I35" s="4">
        <v>0</v>
      </c>
      <c r="J35" s="4">
        <v>1</v>
      </c>
      <c r="K35" s="5">
        <v>311</v>
      </c>
    </row>
    <row r="36" spans="1:11" x14ac:dyDescent="0.25">
      <c r="A36" s="2" t="s">
        <v>67</v>
      </c>
      <c r="B36" s="3" t="s">
        <v>68</v>
      </c>
      <c r="C36" s="4">
        <v>88</v>
      </c>
      <c r="D36" s="4">
        <v>7</v>
      </c>
      <c r="E36" s="4">
        <v>0</v>
      </c>
      <c r="F36" s="4">
        <v>49</v>
      </c>
      <c r="G36" s="4">
        <v>1</v>
      </c>
      <c r="H36" s="4">
        <v>6</v>
      </c>
      <c r="I36" s="4">
        <v>0</v>
      </c>
      <c r="J36" s="4">
        <v>0</v>
      </c>
      <c r="K36" s="5">
        <v>151</v>
      </c>
    </row>
    <row r="37" spans="1:11" x14ac:dyDescent="0.25">
      <c r="A37" s="2" t="s">
        <v>67</v>
      </c>
      <c r="B37" s="3" t="s">
        <v>69</v>
      </c>
      <c r="C37" s="4">
        <v>70</v>
      </c>
      <c r="D37" s="4">
        <v>0</v>
      </c>
      <c r="E37" s="4">
        <v>1</v>
      </c>
      <c r="F37" s="4">
        <v>54</v>
      </c>
      <c r="G37" s="4">
        <v>0</v>
      </c>
      <c r="H37" s="4">
        <v>0</v>
      </c>
      <c r="I37" s="4">
        <v>0</v>
      </c>
      <c r="J37" s="4">
        <v>0</v>
      </c>
      <c r="K37" s="5">
        <v>125</v>
      </c>
    </row>
    <row r="38" spans="1:11" x14ac:dyDescent="0.25">
      <c r="A38" s="2" t="s">
        <v>67</v>
      </c>
      <c r="B38" s="3" t="s">
        <v>70</v>
      </c>
      <c r="C38" s="4">
        <v>97</v>
      </c>
      <c r="D38" s="4">
        <v>0</v>
      </c>
      <c r="E38" s="4">
        <v>0</v>
      </c>
      <c r="F38" s="4">
        <v>75</v>
      </c>
      <c r="G38" s="4">
        <v>0</v>
      </c>
      <c r="H38" s="4">
        <v>1</v>
      </c>
      <c r="I38" s="4">
        <v>0</v>
      </c>
      <c r="J38" s="4">
        <v>0</v>
      </c>
      <c r="K38" s="5">
        <v>173</v>
      </c>
    </row>
    <row r="39" spans="1:11" x14ac:dyDescent="0.25">
      <c r="A39" s="2" t="s">
        <v>67</v>
      </c>
      <c r="B39" s="3" t="s">
        <v>71</v>
      </c>
      <c r="C39" s="4">
        <v>99</v>
      </c>
      <c r="D39" s="4">
        <v>0</v>
      </c>
      <c r="E39" s="4">
        <v>1</v>
      </c>
      <c r="F39" s="4">
        <v>108</v>
      </c>
      <c r="G39" s="4">
        <v>0</v>
      </c>
      <c r="H39" s="4">
        <v>0</v>
      </c>
      <c r="I39" s="4">
        <v>0</v>
      </c>
      <c r="J39" s="4">
        <v>0</v>
      </c>
      <c r="K39" s="5">
        <v>208</v>
      </c>
    </row>
    <row r="40" spans="1:11" x14ac:dyDescent="0.25">
      <c r="A40" s="2" t="s">
        <v>67</v>
      </c>
      <c r="B40" s="3" t="s">
        <v>72</v>
      </c>
      <c r="C40" s="4">
        <v>156</v>
      </c>
      <c r="D40" s="4">
        <v>0</v>
      </c>
      <c r="E40" s="4">
        <v>0</v>
      </c>
      <c r="F40" s="4">
        <v>119</v>
      </c>
      <c r="G40" s="4">
        <v>0</v>
      </c>
      <c r="H40" s="4">
        <v>1</v>
      </c>
      <c r="I40" s="4">
        <v>0</v>
      </c>
      <c r="J40" s="4">
        <v>0</v>
      </c>
      <c r="K40" s="5">
        <v>276</v>
      </c>
    </row>
    <row r="41" spans="1:11" x14ac:dyDescent="0.25">
      <c r="A41" s="2" t="s">
        <v>23</v>
      </c>
      <c r="B41" s="3" t="s">
        <v>24</v>
      </c>
      <c r="C41" s="4">
        <v>33</v>
      </c>
      <c r="D41" s="4">
        <v>0</v>
      </c>
      <c r="E41" s="4">
        <v>39</v>
      </c>
      <c r="F41" s="4">
        <v>174</v>
      </c>
      <c r="G41" s="4">
        <v>4</v>
      </c>
      <c r="H41" s="4">
        <v>264</v>
      </c>
      <c r="I41" s="10">
        <v>0</v>
      </c>
      <c r="J41" s="4">
        <v>0</v>
      </c>
      <c r="K41" s="5">
        <v>514</v>
      </c>
    </row>
    <row r="42" spans="1:11" x14ac:dyDescent="0.25">
      <c r="A42" s="2" t="s">
        <v>23</v>
      </c>
      <c r="B42" s="3" t="s">
        <v>73</v>
      </c>
      <c r="C42" s="4">
        <v>51</v>
      </c>
      <c r="D42" s="4">
        <v>0</v>
      </c>
      <c r="E42" s="4">
        <v>0</v>
      </c>
      <c r="F42" s="4">
        <v>122</v>
      </c>
      <c r="G42" s="4">
        <v>0</v>
      </c>
      <c r="H42" s="4">
        <v>0</v>
      </c>
      <c r="I42" s="4">
        <v>0</v>
      </c>
      <c r="J42" s="4">
        <v>0</v>
      </c>
      <c r="K42" s="5">
        <v>173</v>
      </c>
    </row>
    <row r="43" spans="1:11" x14ac:dyDescent="0.25">
      <c r="A43" s="2" t="s">
        <v>25</v>
      </c>
      <c r="B43" s="3" t="s">
        <v>74</v>
      </c>
      <c r="C43" s="4">
        <v>56</v>
      </c>
      <c r="D43" s="4">
        <v>6</v>
      </c>
      <c r="E43" s="4">
        <v>0</v>
      </c>
      <c r="F43" s="4">
        <v>66</v>
      </c>
      <c r="G43" s="4">
        <v>0</v>
      </c>
      <c r="H43" s="4">
        <v>5</v>
      </c>
      <c r="I43" s="4">
        <v>0</v>
      </c>
      <c r="J43" s="4">
        <v>0</v>
      </c>
      <c r="K43" s="5">
        <v>133</v>
      </c>
    </row>
    <row r="44" spans="1:11" x14ac:dyDescent="0.25">
      <c r="A44" s="2" t="s">
        <v>25</v>
      </c>
      <c r="B44" s="3" t="s">
        <v>26</v>
      </c>
      <c r="C44" s="4">
        <v>18</v>
      </c>
      <c r="D44" s="4">
        <v>0</v>
      </c>
      <c r="E44" s="4">
        <v>77</v>
      </c>
      <c r="F44" s="4">
        <v>95</v>
      </c>
      <c r="G44" s="4">
        <v>0</v>
      </c>
      <c r="H44" s="4">
        <v>317</v>
      </c>
      <c r="I44" s="10">
        <v>0</v>
      </c>
      <c r="J44" s="4">
        <v>0</v>
      </c>
      <c r="K44" s="5">
        <v>507</v>
      </c>
    </row>
    <row r="45" spans="1:11" x14ac:dyDescent="0.25">
      <c r="A45" s="2" t="s">
        <v>25</v>
      </c>
      <c r="B45" s="3" t="s">
        <v>75</v>
      </c>
      <c r="C45" s="4">
        <v>71</v>
      </c>
      <c r="D45" s="4">
        <v>106</v>
      </c>
      <c r="E45" s="4">
        <v>0</v>
      </c>
      <c r="F45" s="4">
        <v>221</v>
      </c>
      <c r="G45" s="4">
        <v>0</v>
      </c>
      <c r="H45" s="4">
        <v>27</v>
      </c>
      <c r="I45" s="4">
        <v>0</v>
      </c>
      <c r="J45" s="4">
        <v>0</v>
      </c>
      <c r="K45" s="5">
        <v>425</v>
      </c>
    </row>
    <row r="46" spans="1:11" x14ac:dyDescent="0.25">
      <c r="A46" s="2" t="s">
        <v>25</v>
      </c>
      <c r="B46" s="3" t="s">
        <v>76</v>
      </c>
      <c r="C46" s="4">
        <v>85</v>
      </c>
      <c r="D46" s="4">
        <v>92</v>
      </c>
      <c r="E46" s="4">
        <v>0</v>
      </c>
      <c r="F46" s="4">
        <v>460</v>
      </c>
      <c r="G46" s="4">
        <v>1</v>
      </c>
      <c r="H46" s="4">
        <v>10</v>
      </c>
      <c r="I46" s="4">
        <v>0</v>
      </c>
      <c r="J46" s="4">
        <v>0</v>
      </c>
      <c r="K46" s="5">
        <v>648</v>
      </c>
    </row>
    <row r="47" spans="1:11" x14ac:dyDescent="0.25">
      <c r="A47" s="2" t="s">
        <v>25</v>
      </c>
      <c r="B47" s="3" t="s">
        <v>27</v>
      </c>
      <c r="C47" s="4">
        <v>21</v>
      </c>
      <c r="D47" s="4">
        <v>0</v>
      </c>
      <c r="E47" s="4">
        <v>63</v>
      </c>
      <c r="F47" s="4">
        <v>34</v>
      </c>
      <c r="G47" s="4">
        <v>2</v>
      </c>
      <c r="H47" s="4">
        <v>87</v>
      </c>
      <c r="I47" s="10">
        <v>1</v>
      </c>
      <c r="J47" s="4">
        <v>0</v>
      </c>
      <c r="K47" s="5">
        <v>208</v>
      </c>
    </row>
    <row r="48" spans="1:11" x14ac:dyDescent="0.25">
      <c r="A48" s="2" t="s">
        <v>25</v>
      </c>
      <c r="B48" s="3" t="s">
        <v>77</v>
      </c>
      <c r="C48" s="4">
        <v>81</v>
      </c>
      <c r="D48" s="4">
        <v>20</v>
      </c>
      <c r="E48" s="4">
        <v>0</v>
      </c>
      <c r="F48" s="4">
        <v>286</v>
      </c>
      <c r="G48" s="4">
        <v>0</v>
      </c>
      <c r="H48" s="4">
        <v>4</v>
      </c>
      <c r="I48" s="4">
        <v>0</v>
      </c>
      <c r="J48" s="4">
        <v>0</v>
      </c>
      <c r="K48" s="5">
        <v>391</v>
      </c>
    </row>
    <row r="49" spans="1:11" x14ac:dyDescent="0.25">
      <c r="A49" s="2" t="s">
        <v>25</v>
      </c>
      <c r="B49" s="3" t="s">
        <v>28</v>
      </c>
      <c r="C49" s="4">
        <v>24</v>
      </c>
      <c r="D49" s="4">
        <v>0</v>
      </c>
      <c r="E49" s="4">
        <v>78</v>
      </c>
      <c r="F49" s="4">
        <v>27</v>
      </c>
      <c r="G49" s="4">
        <v>3</v>
      </c>
      <c r="H49" s="4">
        <v>103</v>
      </c>
      <c r="I49" s="10">
        <v>0</v>
      </c>
      <c r="J49" s="4">
        <v>0</v>
      </c>
      <c r="K49" s="5">
        <v>235</v>
      </c>
    </row>
    <row r="50" spans="1:11" x14ac:dyDescent="0.25">
      <c r="A50" s="2" t="s">
        <v>25</v>
      </c>
      <c r="B50" s="3" t="s">
        <v>78</v>
      </c>
      <c r="C50" s="4">
        <v>27</v>
      </c>
      <c r="D50" s="4">
        <v>70</v>
      </c>
      <c r="E50" s="4">
        <v>0</v>
      </c>
      <c r="F50" s="4">
        <v>119</v>
      </c>
      <c r="G50" s="4">
        <v>0</v>
      </c>
      <c r="H50" s="4">
        <v>21</v>
      </c>
      <c r="I50" s="4">
        <v>0</v>
      </c>
      <c r="J50" s="4">
        <v>0</v>
      </c>
      <c r="K50" s="5">
        <v>237</v>
      </c>
    </row>
    <row r="51" spans="1:11" x14ac:dyDescent="0.25">
      <c r="A51" s="2" t="s">
        <v>25</v>
      </c>
      <c r="B51" s="3" t="s">
        <v>18</v>
      </c>
      <c r="C51" s="4">
        <v>9</v>
      </c>
      <c r="D51" s="4">
        <v>0</v>
      </c>
      <c r="E51" s="4">
        <v>53</v>
      </c>
      <c r="F51" s="4">
        <v>7</v>
      </c>
      <c r="G51" s="4">
        <v>0</v>
      </c>
      <c r="H51" s="4">
        <v>45</v>
      </c>
      <c r="I51" s="10">
        <v>0</v>
      </c>
      <c r="J51" s="4">
        <v>0</v>
      </c>
      <c r="K51" s="5">
        <v>114</v>
      </c>
    </row>
    <row r="52" spans="1:11" x14ac:dyDescent="0.25">
      <c r="A52" s="2" t="s">
        <v>25</v>
      </c>
      <c r="B52" s="3" t="s">
        <v>29</v>
      </c>
      <c r="C52" s="4">
        <v>9</v>
      </c>
      <c r="D52" s="4">
        <v>0</v>
      </c>
      <c r="E52" s="4">
        <v>57</v>
      </c>
      <c r="F52" s="4">
        <v>19</v>
      </c>
      <c r="G52" s="4">
        <v>0</v>
      </c>
      <c r="H52" s="4">
        <v>67</v>
      </c>
      <c r="I52" s="10">
        <v>0</v>
      </c>
      <c r="J52" s="4">
        <v>0</v>
      </c>
      <c r="K52" s="5">
        <v>152</v>
      </c>
    </row>
    <row r="53" spans="1:11" x14ac:dyDescent="0.25">
      <c r="A53" s="2" t="s">
        <v>25</v>
      </c>
      <c r="B53" s="3" t="s">
        <v>30</v>
      </c>
      <c r="C53" s="4">
        <v>34</v>
      </c>
      <c r="D53" s="4">
        <v>0</v>
      </c>
      <c r="E53" s="4">
        <v>124</v>
      </c>
      <c r="F53" s="4">
        <v>79</v>
      </c>
      <c r="G53" s="4">
        <v>1</v>
      </c>
      <c r="H53" s="4">
        <v>201</v>
      </c>
      <c r="I53" s="10">
        <v>0</v>
      </c>
      <c r="J53" s="4">
        <v>0</v>
      </c>
      <c r="K53" s="5">
        <v>439</v>
      </c>
    </row>
    <row r="54" spans="1:11" x14ac:dyDescent="0.25">
      <c r="A54" s="2" t="s">
        <v>25</v>
      </c>
      <c r="B54" s="3" t="s">
        <v>79</v>
      </c>
      <c r="C54" s="4">
        <v>31</v>
      </c>
      <c r="D54" s="4">
        <v>17</v>
      </c>
      <c r="E54" s="4">
        <v>0</v>
      </c>
      <c r="F54" s="4">
        <v>65</v>
      </c>
      <c r="G54" s="4">
        <v>0</v>
      </c>
      <c r="H54" s="4">
        <v>11</v>
      </c>
      <c r="I54" s="4">
        <v>0</v>
      </c>
      <c r="J54" s="4">
        <v>0</v>
      </c>
      <c r="K54" s="5">
        <v>124</v>
      </c>
    </row>
    <row r="55" spans="1:11" x14ac:dyDescent="0.25">
      <c r="A55" s="2" t="s">
        <v>25</v>
      </c>
      <c r="B55" s="3" t="s">
        <v>80</v>
      </c>
      <c r="C55" s="4">
        <v>52</v>
      </c>
      <c r="D55" s="4">
        <v>0</v>
      </c>
      <c r="E55" s="4">
        <v>1</v>
      </c>
      <c r="F55" s="4">
        <v>43</v>
      </c>
      <c r="G55" s="4">
        <v>2</v>
      </c>
      <c r="H55" s="4">
        <v>5</v>
      </c>
      <c r="I55" s="4">
        <v>0</v>
      </c>
      <c r="J55" s="4">
        <v>0</v>
      </c>
      <c r="K55" s="5">
        <v>103</v>
      </c>
    </row>
    <row r="56" spans="1:11" x14ac:dyDescent="0.25">
      <c r="A56" s="2" t="s">
        <v>25</v>
      </c>
      <c r="B56" s="3" t="s">
        <v>31</v>
      </c>
      <c r="C56" s="4">
        <v>17</v>
      </c>
      <c r="D56" s="4">
        <v>0</v>
      </c>
      <c r="E56" s="4">
        <v>34</v>
      </c>
      <c r="F56" s="4">
        <v>37</v>
      </c>
      <c r="G56" s="4">
        <v>0</v>
      </c>
      <c r="H56" s="4">
        <v>112</v>
      </c>
      <c r="I56" s="10">
        <v>0</v>
      </c>
      <c r="J56" s="4">
        <v>0</v>
      </c>
      <c r="K56" s="5">
        <v>200</v>
      </c>
    </row>
    <row r="57" spans="1:11" x14ac:dyDescent="0.25">
      <c r="A57" s="2" t="s">
        <v>32</v>
      </c>
      <c r="B57" s="3" t="s">
        <v>81</v>
      </c>
      <c r="C57" s="4">
        <v>39</v>
      </c>
      <c r="D57" s="4">
        <v>67</v>
      </c>
      <c r="E57" s="4">
        <v>0</v>
      </c>
      <c r="F57" s="4">
        <v>242</v>
      </c>
      <c r="G57" s="4">
        <v>0</v>
      </c>
      <c r="H57" s="4">
        <v>18</v>
      </c>
      <c r="I57" s="4">
        <v>0</v>
      </c>
      <c r="J57" s="4">
        <v>0</v>
      </c>
      <c r="K57" s="5">
        <v>366</v>
      </c>
    </row>
    <row r="58" spans="1:11" x14ac:dyDescent="0.25">
      <c r="A58" s="2" t="s">
        <v>32</v>
      </c>
      <c r="B58" s="3" t="s">
        <v>82</v>
      </c>
      <c r="C58" s="4">
        <v>178</v>
      </c>
      <c r="D58" s="4">
        <v>0</v>
      </c>
      <c r="E58" s="4">
        <v>0</v>
      </c>
      <c r="F58" s="4">
        <v>652</v>
      </c>
      <c r="G58" s="4">
        <v>0</v>
      </c>
      <c r="H58" s="4">
        <v>0</v>
      </c>
      <c r="I58" s="4">
        <v>0</v>
      </c>
      <c r="J58" s="4">
        <v>0</v>
      </c>
      <c r="K58" s="5">
        <v>830</v>
      </c>
    </row>
    <row r="59" spans="1:11" x14ac:dyDescent="0.25">
      <c r="A59" s="2" t="s">
        <v>32</v>
      </c>
      <c r="B59" s="3" t="s">
        <v>33</v>
      </c>
      <c r="C59" s="4">
        <v>4</v>
      </c>
      <c r="D59" s="4">
        <v>0</v>
      </c>
      <c r="E59" s="4">
        <v>27</v>
      </c>
      <c r="F59" s="4">
        <v>31</v>
      </c>
      <c r="G59" s="4">
        <v>0</v>
      </c>
      <c r="H59" s="4">
        <v>136</v>
      </c>
      <c r="I59" s="10">
        <v>0</v>
      </c>
      <c r="J59" s="4">
        <v>0</v>
      </c>
      <c r="K59" s="5">
        <v>198</v>
      </c>
    </row>
    <row r="60" spans="1:11" x14ac:dyDescent="0.25">
      <c r="A60" s="2" t="s">
        <v>32</v>
      </c>
      <c r="B60" s="3" t="s">
        <v>34</v>
      </c>
      <c r="C60" s="4">
        <v>18</v>
      </c>
      <c r="D60" s="4">
        <v>0</v>
      </c>
      <c r="E60" s="4">
        <v>50</v>
      </c>
      <c r="F60" s="4">
        <v>50</v>
      </c>
      <c r="G60" s="4">
        <v>1</v>
      </c>
      <c r="H60" s="4">
        <v>167</v>
      </c>
      <c r="I60" s="10">
        <v>0</v>
      </c>
      <c r="J60" s="4">
        <v>0</v>
      </c>
      <c r="K60" s="5">
        <v>286</v>
      </c>
    </row>
    <row r="61" spans="1:11" x14ac:dyDescent="0.25">
      <c r="A61" s="2" t="s">
        <v>32</v>
      </c>
      <c r="B61" s="3" t="s">
        <v>83</v>
      </c>
      <c r="C61" s="4">
        <v>27</v>
      </c>
      <c r="D61" s="4">
        <v>79</v>
      </c>
      <c r="E61" s="4">
        <v>1</v>
      </c>
      <c r="F61" s="4">
        <v>223</v>
      </c>
      <c r="G61" s="4">
        <v>0</v>
      </c>
      <c r="H61" s="4">
        <v>9</v>
      </c>
      <c r="I61" s="4">
        <v>0</v>
      </c>
      <c r="J61" s="4">
        <v>2</v>
      </c>
      <c r="K61" s="5">
        <v>341</v>
      </c>
    </row>
    <row r="62" spans="1:11" x14ac:dyDescent="0.25">
      <c r="A62" s="2" t="s">
        <v>32</v>
      </c>
      <c r="B62" s="3" t="s">
        <v>84</v>
      </c>
      <c r="C62" s="4">
        <v>190</v>
      </c>
      <c r="D62" s="4">
        <v>0</v>
      </c>
      <c r="E62" s="4">
        <v>1</v>
      </c>
      <c r="F62" s="4">
        <v>263</v>
      </c>
      <c r="G62" s="4">
        <v>0</v>
      </c>
      <c r="H62" s="4">
        <v>0</v>
      </c>
      <c r="I62" s="4">
        <v>0</v>
      </c>
      <c r="J62" s="4">
        <v>0</v>
      </c>
      <c r="K62" s="5">
        <v>454</v>
      </c>
    </row>
    <row r="63" spans="1:11" x14ac:dyDescent="0.25">
      <c r="A63" s="2" t="s">
        <v>32</v>
      </c>
      <c r="B63" s="3" t="s">
        <v>32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17">
        <v>519</v>
      </c>
      <c r="K63" s="5">
        <v>519</v>
      </c>
    </row>
    <row r="64" spans="1:11" x14ac:dyDescent="0.25">
      <c r="A64" s="2" t="s">
        <v>32</v>
      </c>
      <c r="B64" s="3" t="s">
        <v>85</v>
      </c>
      <c r="C64" s="4">
        <v>44</v>
      </c>
      <c r="D64" s="4">
        <v>103</v>
      </c>
      <c r="E64" s="4">
        <v>0</v>
      </c>
      <c r="F64" s="4">
        <v>369</v>
      </c>
      <c r="G64" s="4">
        <v>0</v>
      </c>
      <c r="H64" s="4">
        <v>30</v>
      </c>
      <c r="I64" s="4">
        <v>0</v>
      </c>
      <c r="J64" s="4">
        <v>0</v>
      </c>
      <c r="K64" s="5">
        <v>546</v>
      </c>
    </row>
    <row r="65" spans="1:11" x14ac:dyDescent="0.25">
      <c r="A65" s="2" t="s">
        <v>86</v>
      </c>
      <c r="B65" s="3" t="s">
        <v>87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124</v>
      </c>
      <c r="K65" s="5">
        <v>124</v>
      </c>
    </row>
    <row r="66" spans="1:11" x14ac:dyDescent="0.25">
      <c r="A66" s="2" t="s">
        <v>86</v>
      </c>
      <c r="B66" s="3" t="s">
        <v>88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36</v>
      </c>
      <c r="K66" s="5">
        <v>36</v>
      </c>
    </row>
    <row r="67" spans="1:11" x14ac:dyDescent="0.25">
      <c r="A67" s="2" t="s">
        <v>86</v>
      </c>
      <c r="B67" s="3" t="s">
        <v>89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63</v>
      </c>
      <c r="K67" s="5">
        <v>63</v>
      </c>
    </row>
    <row r="68" spans="1:11" x14ac:dyDescent="0.25">
      <c r="A68" s="2" t="s">
        <v>86</v>
      </c>
      <c r="B68" s="3" t="s">
        <v>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24</v>
      </c>
      <c r="K68" s="5">
        <v>24</v>
      </c>
    </row>
    <row r="69" spans="1:11" x14ac:dyDescent="0.25">
      <c r="A69" s="2" t="s">
        <v>86</v>
      </c>
      <c r="B69" s="3" t="s">
        <v>91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109</v>
      </c>
      <c r="K69" s="5">
        <v>109</v>
      </c>
    </row>
    <row r="70" spans="1:11" x14ac:dyDescent="0.25">
      <c r="A70" s="2" t="s">
        <v>86</v>
      </c>
      <c r="B70" s="3" t="s">
        <v>92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287</v>
      </c>
      <c r="K70" s="5">
        <v>287</v>
      </c>
    </row>
    <row r="71" spans="1:11" x14ac:dyDescent="0.25">
      <c r="A71" s="2" t="s">
        <v>86</v>
      </c>
      <c r="B71" s="3" t="s">
        <v>86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55</v>
      </c>
      <c r="K71" s="5">
        <v>55</v>
      </c>
    </row>
    <row r="72" spans="1:11" x14ac:dyDescent="0.25">
      <c r="A72" s="2" t="s">
        <v>86</v>
      </c>
      <c r="B72" s="3" t="s">
        <v>93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53</v>
      </c>
      <c r="K72" s="5">
        <v>53</v>
      </c>
    </row>
    <row r="73" spans="1:11" x14ac:dyDescent="0.25">
      <c r="A73" s="2" t="s">
        <v>86</v>
      </c>
      <c r="B73" s="3" t="s">
        <v>94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49</v>
      </c>
      <c r="K73" s="5">
        <v>49</v>
      </c>
    </row>
    <row r="74" spans="1:11" x14ac:dyDescent="0.25">
      <c r="A74" s="2" t="s">
        <v>95</v>
      </c>
      <c r="B74" s="3" t="s">
        <v>96</v>
      </c>
      <c r="C74" s="4">
        <v>280</v>
      </c>
      <c r="D74" s="4">
        <v>0</v>
      </c>
      <c r="E74" s="4">
        <v>0</v>
      </c>
      <c r="F74" s="4">
        <v>360</v>
      </c>
      <c r="G74" s="4">
        <v>0</v>
      </c>
      <c r="H74" s="4">
        <v>0</v>
      </c>
      <c r="I74" s="4">
        <v>0</v>
      </c>
      <c r="J74" s="4">
        <v>0</v>
      </c>
      <c r="K74" s="5">
        <v>640</v>
      </c>
    </row>
    <row r="75" spans="1:11" x14ac:dyDescent="0.25">
      <c r="A75" s="2" t="s">
        <v>95</v>
      </c>
      <c r="B75" s="3" t="s">
        <v>97</v>
      </c>
      <c r="C75" s="4">
        <v>121</v>
      </c>
      <c r="D75" s="4">
        <v>21</v>
      </c>
      <c r="E75" s="4">
        <v>0</v>
      </c>
      <c r="F75" s="4">
        <v>124</v>
      </c>
      <c r="G75" s="4">
        <v>0</v>
      </c>
      <c r="H75" s="4">
        <v>13</v>
      </c>
      <c r="I75" s="4">
        <v>0</v>
      </c>
      <c r="J75" s="4">
        <v>0</v>
      </c>
      <c r="K75" s="5">
        <v>279</v>
      </c>
    </row>
    <row r="76" spans="1:11" x14ac:dyDescent="0.25">
      <c r="A76" s="2" t="s">
        <v>95</v>
      </c>
      <c r="B76" s="3" t="s">
        <v>98</v>
      </c>
      <c r="C76" s="4">
        <v>51</v>
      </c>
      <c r="D76" s="4">
        <v>72</v>
      </c>
      <c r="E76" s="4">
        <v>2</v>
      </c>
      <c r="F76" s="4">
        <v>198</v>
      </c>
      <c r="G76" s="4">
        <v>0</v>
      </c>
      <c r="H76" s="4">
        <v>25</v>
      </c>
      <c r="I76" s="4">
        <v>0</v>
      </c>
      <c r="J76" s="4">
        <v>0</v>
      </c>
      <c r="K76" s="5">
        <v>348</v>
      </c>
    </row>
    <row r="77" spans="1:11" x14ac:dyDescent="0.25">
      <c r="A77" s="2" t="s">
        <v>95</v>
      </c>
      <c r="B77" s="3" t="s">
        <v>99</v>
      </c>
      <c r="C77" s="4">
        <v>159</v>
      </c>
      <c r="D77" s="4">
        <v>0</v>
      </c>
      <c r="E77" s="4">
        <v>2</v>
      </c>
      <c r="F77" s="4">
        <v>173</v>
      </c>
      <c r="G77" s="4">
        <v>0</v>
      </c>
      <c r="H77" s="4">
        <v>0</v>
      </c>
      <c r="I77" s="4">
        <v>0</v>
      </c>
      <c r="J77" s="4">
        <v>0</v>
      </c>
      <c r="K77" s="5">
        <v>334</v>
      </c>
    </row>
    <row r="78" spans="1:11" x14ac:dyDescent="0.25">
      <c r="A78" s="2" t="s">
        <v>95</v>
      </c>
      <c r="B78" s="3" t="s">
        <v>95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17">
        <v>106</v>
      </c>
      <c r="K78" s="5">
        <v>106</v>
      </c>
    </row>
    <row r="79" spans="1:11" x14ac:dyDescent="0.25">
      <c r="A79" s="2" t="s">
        <v>95</v>
      </c>
      <c r="B79" s="3" t="s">
        <v>100</v>
      </c>
      <c r="C79" s="4">
        <v>57</v>
      </c>
      <c r="D79" s="4">
        <v>5</v>
      </c>
      <c r="E79" s="4">
        <v>0</v>
      </c>
      <c r="F79" s="4">
        <v>125</v>
      </c>
      <c r="G79" s="4">
        <v>0</v>
      </c>
      <c r="H79" s="4">
        <v>3</v>
      </c>
      <c r="I79" s="4">
        <v>0</v>
      </c>
      <c r="J79" s="4">
        <v>0</v>
      </c>
      <c r="K79" s="5">
        <v>190</v>
      </c>
    </row>
    <row r="80" spans="1:11" x14ac:dyDescent="0.25">
      <c r="A80" s="2" t="s">
        <v>101</v>
      </c>
      <c r="B80" s="3" t="s">
        <v>102</v>
      </c>
      <c r="C80" s="4">
        <v>24</v>
      </c>
      <c r="D80" s="4">
        <v>32</v>
      </c>
      <c r="E80" s="4">
        <v>0</v>
      </c>
      <c r="F80" s="4">
        <v>84</v>
      </c>
      <c r="G80" s="4">
        <v>0</v>
      </c>
      <c r="H80" s="4">
        <v>7</v>
      </c>
      <c r="I80" s="4">
        <v>0</v>
      </c>
      <c r="J80" s="4">
        <v>0</v>
      </c>
      <c r="K80" s="5">
        <v>147</v>
      </c>
    </row>
    <row r="81" spans="1:11" x14ac:dyDescent="0.25">
      <c r="A81" s="2" t="s">
        <v>101</v>
      </c>
      <c r="B81" s="3" t="s">
        <v>101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17">
        <v>1415</v>
      </c>
      <c r="K81" s="5">
        <v>1415</v>
      </c>
    </row>
    <row r="82" spans="1:11" x14ac:dyDescent="0.25">
      <c r="A82" s="2" t="s">
        <v>101</v>
      </c>
      <c r="B82" s="3" t="s">
        <v>103</v>
      </c>
      <c r="C82" s="4">
        <v>79</v>
      </c>
      <c r="D82" s="4">
        <v>34</v>
      </c>
      <c r="E82" s="4">
        <v>0</v>
      </c>
      <c r="F82" s="4">
        <v>155</v>
      </c>
      <c r="G82" s="4">
        <v>0</v>
      </c>
      <c r="H82" s="4">
        <v>21</v>
      </c>
      <c r="I82" s="4">
        <v>0</v>
      </c>
      <c r="J82" s="4">
        <v>0</v>
      </c>
      <c r="K82" s="5">
        <v>289</v>
      </c>
    </row>
    <row r="83" spans="1:11" x14ac:dyDescent="0.25">
      <c r="A83" s="2" t="s">
        <v>35</v>
      </c>
      <c r="B83" s="3" t="s">
        <v>36</v>
      </c>
      <c r="C83" s="4">
        <v>56</v>
      </c>
      <c r="D83" s="4">
        <v>2</v>
      </c>
      <c r="E83" s="4">
        <v>97</v>
      </c>
      <c r="F83" s="4">
        <v>46</v>
      </c>
      <c r="G83" s="4">
        <v>1</v>
      </c>
      <c r="H83" s="4">
        <v>165</v>
      </c>
      <c r="I83" s="10">
        <v>0</v>
      </c>
      <c r="J83" s="4">
        <v>0</v>
      </c>
      <c r="K83" s="5">
        <v>367</v>
      </c>
    </row>
    <row r="84" spans="1:11" x14ac:dyDescent="0.25">
      <c r="A84" s="2" t="s">
        <v>35</v>
      </c>
      <c r="B84" s="3" t="s">
        <v>37</v>
      </c>
      <c r="C84" s="4">
        <v>47</v>
      </c>
      <c r="D84" s="4">
        <v>0</v>
      </c>
      <c r="E84" s="4">
        <v>150</v>
      </c>
      <c r="F84" s="4">
        <v>53</v>
      </c>
      <c r="G84" s="4">
        <v>0</v>
      </c>
      <c r="H84" s="4">
        <v>240</v>
      </c>
      <c r="I84" s="10">
        <v>0</v>
      </c>
      <c r="J84" s="4">
        <v>0</v>
      </c>
      <c r="K84" s="5">
        <v>490</v>
      </c>
    </row>
    <row r="85" spans="1:11" x14ac:dyDescent="0.25">
      <c r="A85" s="2" t="s">
        <v>35</v>
      </c>
      <c r="B85" s="3" t="s">
        <v>104</v>
      </c>
      <c r="C85" s="4">
        <v>81</v>
      </c>
      <c r="D85" s="4">
        <v>79</v>
      </c>
      <c r="E85" s="4">
        <v>0</v>
      </c>
      <c r="F85" s="4">
        <v>219</v>
      </c>
      <c r="G85" s="4">
        <v>0</v>
      </c>
      <c r="H85" s="4">
        <v>31</v>
      </c>
      <c r="I85" s="4">
        <v>0</v>
      </c>
      <c r="J85" s="4">
        <v>0</v>
      </c>
      <c r="K85" s="5">
        <v>410</v>
      </c>
    </row>
    <row r="86" spans="1:11" x14ac:dyDescent="0.25">
      <c r="A86" s="2" t="s">
        <v>35</v>
      </c>
      <c r="B86" s="3" t="s">
        <v>38</v>
      </c>
      <c r="C86" s="4">
        <v>34</v>
      </c>
      <c r="D86" s="4">
        <v>0</v>
      </c>
      <c r="E86" s="4">
        <v>78</v>
      </c>
      <c r="F86" s="4">
        <v>85</v>
      </c>
      <c r="G86" s="4">
        <v>0</v>
      </c>
      <c r="H86" s="4">
        <v>273</v>
      </c>
      <c r="I86" s="10">
        <v>0</v>
      </c>
      <c r="J86" s="4">
        <v>0</v>
      </c>
      <c r="K86" s="5">
        <v>470</v>
      </c>
    </row>
    <row r="87" spans="1:11" x14ac:dyDescent="0.25">
      <c r="A87" s="2" t="s">
        <v>35</v>
      </c>
      <c r="B87" s="3" t="s">
        <v>105</v>
      </c>
      <c r="C87" s="4">
        <v>53</v>
      </c>
      <c r="D87" s="4">
        <v>49</v>
      </c>
      <c r="E87" s="4">
        <v>1</v>
      </c>
      <c r="F87" s="4">
        <v>126</v>
      </c>
      <c r="G87" s="4">
        <v>0</v>
      </c>
      <c r="H87" s="4">
        <v>23</v>
      </c>
      <c r="I87" s="4">
        <v>0</v>
      </c>
      <c r="J87" s="4">
        <v>0</v>
      </c>
      <c r="K87" s="5">
        <v>252</v>
      </c>
    </row>
    <row r="88" spans="1:11" x14ac:dyDescent="0.25">
      <c r="A88" s="2" t="s">
        <v>39</v>
      </c>
      <c r="B88" s="3" t="s">
        <v>106</v>
      </c>
      <c r="C88" s="4">
        <v>199</v>
      </c>
      <c r="D88" s="4">
        <v>0</v>
      </c>
      <c r="E88" s="4">
        <v>1</v>
      </c>
      <c r="F88" s="4">
        <v>373</v>
      </c>
      <c r="G88" s="4">
        <v>0</v>
      </c>
      <c r="H88" s="4">
        <v>0</v>
      </c>
      <c r="I88" s="4">
        <v>0</v>
      </c>
      <c r="J88" s="4">
        <v>0</v>
      </c>
      <c r="K88" s="5">
        <v>573</v>
      </c>
    </row>
    <row r="89" spans="1:11" x14ac:dyDescent="0.25">
      <c r="A89" s="2" t="s">
        <v>39</v>
      </c>
      <c r="B89" s="3" t="s">
        <v>107</v>
      </c>
      <c r="C89" s="4">
        <v>176</v>
      </c>
      <c r="D89" s="4">
        <v>0</v>
      </c>
      <c r="E89" s="4">
        <v>2</v>
      </c>
      <c r="F89" s="4">
        <v>450</v>
      </c>
      <c r="G89" s="4">
        <v>0</v>
      </c>
      <c r="H89" s="4">
        <v>2</v>
      </c>
      <c r="I89" s="4">
        <v>0</v>
      </c>
      <c r="J89" s="4">
        <v>0</v>
      </c>
      <c r="K89" s="5">
        <v>630</v>
      </c>
    </row>
    <row r="90" spans="1:11" x14ac:dyDescent="0.25">
      <c r="A90" s="2" t="s">
        <v>39</v>
      </c>
      <c r="B90" s="3" t="s">
        <v>108</v>
      </c>
      <c r="C90" s="4">
        <v>214</v>
      </c>
      <c r="D90" s="4">
        <v>0</v>
      </c>
      <c r="E90" s="4">
        <v>2</v>
      </c>
      <c r="F90" s="4">
        <v>491</v>
      </c>
      <c r="G90" s="4">
        <v>0</v>
      </c>
      <c r="H90" s="4">
        <v>1</v>
      </c>
      <c r="I90" s="4">
        <v>0</v>
      </c>
      <c r="J90" s="4">
        <v>0</v>
      </c>
      <c r="K90" s="5">
        <v>708</v>
      </c>
    </row>
    <row r="91" spans="1:11" x14ac:dyDescent="0.25">
      <c r="A91" s="2" t="s">
        <v>39</v>
      </c>
      <c r="B91" s="3" t="s">
        <v>109</v>
      </c>
      <c r="C91" s="4">
        <v>102</v>
      </c>
      <c r="D91" s="4">
        <v>48</v>
      </c>
      <c r="E91" s="4">
        <v>2</v>
      </c>
      <c r="F91" s="4">
        <v>323</v>
      </c>
      <c r="G91" s="4">
        <v>0</v>
      </c>
      <c r="H91" s="4">
        <v>27</v>
      </c>
      <c r="I91" s="4">
        <v>0</v>
      </c>
      <c r="J91" s="4">
        <v>1</v>
      </c>
      <c r="K91" s="5">
        <v>503</v>
      </c>
    </row>
    <row r="92" spans="1:11" x14ac:dyDescent="0.25">
      <c r="A92" s="2" t="s">
        <v>39</v>
      </c>
      <c r="B92" s="3" t="s">
        <v>40</v>
      </c>
      <c r="C92" s="4">
        <v>61</v>
      </c>
      <c r="D92" s="4">
        <v>0</v>
      </c>
      <c r="E92" s="4">
        <v>112</v>
      </c>
      <c r="F92" s="4">
        <v>154</v>
      </c>
      <c r="G92" s="4">
        <v>0</v>
      </c>
      <c r="H92" s="4">
        <v>312</v>
      </c>
      <c r="I92" s="10">
        <v>1</v>
      </c>
      <c r="J92" s="4">
        <v>7</v>
      </c>
      <c r="K92" s="5">
        <v>647</v>
      </c>
    </row>
    <row r="93" spans="1:11" x14ac:dyDescent="0.25">
      <c r="A93" s="2" t="s">
        <v>39</v>
      </c>
      <c r="B93" s="3" t="s">
        <v>110</v>
      </c>
      <c r="C93" s="4">
        <v>182</v>
      </c>
      <c r="D93" s="4">
        <v>0</v>
      </c>
      <c r="E93" s="4">
        <v>0</v>
      </c>
      <c r="F93" s="4">
        <v>415</v>
      </c>
      <c r="G93" s="4">
        <v>0</v>
      </c>
      <c r="H93" s="4">
        <v>1</v>
      </c>
      <c r="I93" s="4">
        <v>0</v>
      </c>
      <c r="J93" s="4">
        <v>0</v>
      </c>
      <c r="K93" s="5">
        <v>598</v>
      </c>
    </row>
    <row r="94" spans="1:11" x14ac:dyDescent="0.25">
      <c r="A94" s="2" t="s">
        <v>39</v>
      </c>
      <c r="B94" s="3" t="s">
        <v>111</v>
      </c>
      <c r="C94" s="4">
        <v>66</v>
      </c>
      <c r="D94" s="4">
        <v>50</v>
      </c>
      <c r="E94" s="4">
        <v>0</v>
      </c>
      <c r="F94" s="4">
        <v>259</v>
      </c>
      <c r="G94" s="4">
        <v>0</v>
      </c>
      <c r="H94" s="4">
        <v>22</v>
      </c>
      <c r="I94" s="4">
        <v>0</v>
      </c>
      <c r="J94" s="4">
        <v>0</v>
      </c>
      <c r="K94" s="5">
        <v>397</v>
      </c>
    </row>
    <row r="95" spans="1:11" x14ac:dyDescent="0.25">
      <c r="A95" s="2" t="s">
        <v>39</v>
      </c>
      <c r="B95" s="3" t="s">
        <v>112</v>
      </c>
      <c r="C95" s="4">
        <v>217</v>
      </c>
      <c r="D95" s="4">
        <v>0</v>
      </c>
      <c r="E95" s="4">
        <v>3</v>
      </c>
      <c r="F95" s="4">
        <v>352</v>
      </c>
      <c r="G95" s="4">
        <v>0</v>
      </c>
      <c r="H95" s="4">
        <v>3</v>
      </c>
      <c r="I95" s="4">
        <v>0</v>
      </c>
      <c r="J95" s="4">
        <v>0</v>
      </c>
      <c r="K95" s="5">
        <v>575</v>
      </c>
    </row>
    <row r="96" spans="1:11" x14ac:dyDescent="0.25">
      <c r="A96" s="2" t="s">
        <v>39</v>
      </c>
      <c r="B96" s="3" t="s">
        <v>113</v>
      </c>
      <c r="C96" s="4">
        <v>63</v>
      </c>
      <c r="D96" s="4">
        <v>36</v>
      </c>
      <c r="E96" s="4">
        <v>0</v>
      </c>
      <c r="F96" s="4">
        <v>176</v>
      </c>
      <c r="G96" s="4">
        <v>0</v>
      </c>
      <c r="H96" s="4">
        <v>8</v>
      </c>
      <c r="I96" s="4">
        <v>0</v>
      </c>
      <c r="J96" s="4">
        <v>0</v>
      </c>
      <c r="K96" s="5">
        <v>283</v>
      </c>
    </row>
    <row r="97" spans="1:11" x14ac:dyDescent="0.25">
      <c r="A97" s="2" t="s">
        <v>39</v>
      </c>
      <c r="B97" s="3" t="s">
        <v>41</v>
      </c>
      <c r="C97" s="4">
        <v>28</v>
      </c>
      <c r="D97" s="4">
        <v>0</v>
      </c>
      <c r="E97" s="4">
        <v>102</v>
      </c>
      <c r="F97" s="4">
        <v>38</v>
      </c>
      <c r="G97" s="4">
        <v>0</v>
      </c>
      <c r="H97" s="4">
        <v>129</v>
      </c>
      <c r="I97" s="10">
        <v>0</v>
      </c>
      <c r="J97" s="4">
        <v>0</v>
      </c>
      <c r="K97" s="5">
        <v>297</v>
      </c>
    </row>
    <row r="98" spans="1:11" x14ac:dyDescent="0.25">
      <c r="A98" s="2" t="s">
        <v>39</v>
      </c>
      <c r="B98" s="3" t="s">
        <v>114</v>
      </c>
      <c r="C98" s="4">
        <v>142</v>
      </c>
      <c r="D98" s="4">
        <v>0</v>
      </c>
      <c r="E98" s="4">
        <v>4</v>
      </c>
      <c r="F98" s="4">
        <v>278</v>
      </c>
      <c r="G98" s="4">
        <v>0</v>
      </c>
      <c r="H98" s="4">
        <v>0</v>
      </c>
      <c r="I98" s="4">
        <v>1</v>
      </c>
      <c r="J98" s="4">
        <v>0</v>
      </c>
      <c r="K98" s="5">
        <v>425</v>
      </c>
    </row>
    <row r="99" spans="1:11" s="1" customFormat="1" x14ac:dyDescent="0.25">
      <c r="A99" s="6" t="s">
        <v>119</v>
      </c>
      <c r="B99" s="7"/>
      <c r="C99" s="8">
        <f>SUBTOTAL(109,Tabla3[Basica (1o a 9o)])</f>
        <v>5933</v>
      </c>
      <c r="D99" s="8">
        <f>SUBTOTAL(109,Tabla3[Educacion especial (1 a 12)])</f>
        <v>1435</v>
      </c>
      <c r="E99" s="8">
        <f>SUBTOTAL(109,Tabla3[Media (10o a 13o)])</f>
        <v>1982</v>
      </c>
      <c r="F99" s="8">
        <f>SUBTOTAL(109,Tabla3[Ninguno])</f>
        <v>12789</v>
      </c>
      <c r="G99" s="8">
        <f>SUBTOTAL(109,Tabla3[Otro])</f>
        <v>17</v>
      </c>
      <c r="H99" s="8">
        <f>SUBTOTAL(109,Tabla3[Parvularia (1o a 3o)])</f>
        <v>4377</v>
      </c>
      <c r="I99" s="8">
        <f>SUBTOTAL(109,Tabla3[Superior universitario (1 a 15)])</f>
        <v>4</v>
      </c>
      <c r="J99" s="8">
        <f>SUBTOTAL(109,Tabla3[No se tiene información])</f>
        <v>3948</v>
      </c>
      <c r="K99" s="9">
        <f>SUBTOTAL(109,Tabla3[Total general])</f>
        <v>30485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EDAD</vt:lpstr>
      <vt:lpstr>SEXO</vt:lpstr>
      <vt:lpstr>NIVEL DE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MARIA SERRANO</dc:creator>
  <cp:lastModifiedBy>GRACIA MARIA SERRANO</cp:lastModifiedBy>
  <dcterms:created xsi:type="dcterms:W3CDTF">2018-10-09T22:45:42Z</dcterms:created>
  <dcterms:modified xsi:type="dcterms:W3CDTF">2018-10-09T23:35:54Z</dcterms:modified>
</cp:coreProperties>
</file>