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8915" windowHeight="6225"/>
  </bookViews>
  <sheets>
    <sheet name="Resumen" sheetId="2" r:id="rId1"/>
  </sheets>
  <definedNames>
    <definedName name="_xlnm.Print_Area" localSheetId="0">Resumen!$B$2:$O$36</definedName>
  </definedNames>
  <calcPr calcId="145621"/>
</workbook>
</file>

<file path=xl/calcChain.xml><?xml version="1.0" encoding="utf-8"?>
<calcChain xmlns="http://schemas.openxmlformats.org/spreadsheetml/2006/main">
  <c r="N31" i="2" l="1"/>
  <c r="O31" i="2" s="1"/>
  <c r="N32" i="2"/>
  <c r="O32" i="2" s="1"/>
  <c r="N24" i="2"/>
  <c r="N25" i="2"/>
  <c r="O25" i="2" s="1"/>
  <c r="N26" i="2"/>
  <c r="O26" i="2" s="1"/>
  <c r="N27" i="2"/>
  <c r="N23" i="2"/>
  <c r="N18" i="2"/>
  <c r="N19" i="2"/>
  <c r="O19" i="2" s="1"/>
  <c r="O18" i="2"/>
  <c r="J20" i="2"/>
  <c r="N20" i="2" s="1"/>
  <c r="O20" i="2" s="1"/>
  <c r="F22" i="2"/>
  <c r="G14" i="2"/>
  <c r="H14" i="2"/>
  <c r="I14" i="2"/>
  <c r="J14" i="2"/>
  <c r="K14" i="2"/>
  <c r="L14" i="2"/>
  <c r="M14" i="2"/>
  <c r="O24" i="2"/>
  <c r="G22" i="2"/>
  <c r="H22" i="2"/>
  <c r="I22" i="2"/>
  <c r="J22" i="2"/>
  <c r="K22" i="2"/>
  <c r="L22" i="2"/>
  <c r="M22" i="2"/>
  <c r="G29" i="2"/>
  <c r="H29" i="2"/>
  <c r="I29" i="2"/>
  <c r="J29" i="2"/>
  <c r="K29" i="2"/>
  <c r="L29" i="2"/>
  <c r="M29" i="2"/>
  <c r="F29" i="2"/>
  <c r="F14" i="2"/>
  <c r="F11" i="2"/>
  <c r="F7" i="2"/>
  <c r="N29" i="2" l="1"/>
  <c r="F34" i="2"/>
  <c r="N30" i="2"/>
  <c r="O30" i="2" s="1"/>
  <c r="O29" i="2" s="1"/>
  <c r="N17" i="2"/>
  <c r="N16" i="2"/>
  <c r="O16" i="2" s="1"/>
  <c r="N15" i="2"/>
  <c r="O15" i="2" s="1"/>
  <c r="N12" i="2"/>
  <c r="N11" i="2" s="1"/>
  <c r="N9" i="2"/>
  <c r="O9" i="2" s="1"/>
  <c r="N8" i="2"/>
  <c r="O8" i="2" s="1"/>
  <c r="M11" i="2"/>
  <c r="M34" i="2" s="1"/>
  <c r="L11" i="2"/>
  <c r="K11" i="2"/>
  <c r="K34" i="2" s="1"/>
  <c r="J11" i="2"/>
  <c r="I11" i="2"/>
  <c r="I34" i="2" s="1"/>
  <c r="H11" i="2"/>
  <c r="G11" i="2"/>
  <c r="M7" i="2"/>
  <c r="L7" i="2"/>
  <c r="K7" i="2"/>
  <c r="J7" i="2"/>
  <c r="I7" i="2"/>
  <c r="H7" i="2"/>
  <c r="G7" i="2"/>
  <c r="G34" i="2" l="1"/>
  <c r="L34" i="2"/>
  <c r="O27" i="2"/>
  <c r="N22" i="2"/>
  <c r="H34" i="2"/>
  <c r="N14" i="2"/>
  <c r="J34" i="2"/>
  <c r="O23" i="2"/>
  <c r="O12" i="2"/>
  <c r="O11" i="2" s="1"/>
  <c r="O17" i="2"/>
  <c r="O14" i="2" s="1"/>
  <c r="O7" i="2"/>
  <c r="N7" i="2"/>
  <c r="O22" i="2" l="1"/>
  <c r="O34" i="2" s="1"/>
  <c r="N34" i="2"/>
</calcChain>
</file>

<file path=xl/sharedStrings.xml><?xml version="1.0" encoding="utf-8"?>
<sst xmlns="http://schemas.openxmlformats.org/spreadsheetml/2006/main" count="72" uniqueCount="45">
  <si>
    <t>FONDO GENERAL</t>
  </si>
  <si>
    <t>GESTION DE PROGRAMAS Y PROYECTOS</t>
  </si>
  <si>
    <t>04</t>
  </si>
  <si>
    <t>PROGRAMA DE AGUA Y SANEAMIENTO RURAL</t>
  </si>
  <si>
    <t>PROGRAMA DE AGUA Y SANEAMIENTO RURAL (CONTRAPARTIDA)</t>
  </si>
  <si>
    <t>DONACIONES</t>
  </si>
  <si>
    <t>FONDO DE INVERSIÓN SOCIAL PARA EL DESARROLLO LOCAL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</si>
  <si>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</si>
  <si>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</si>
  <si>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</si>
  <si>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</si>
  <si>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</si>
  <si>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</si>
  <si>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DIRECCIÓN SUPERIOR</t>
  </si>
  <si>
    <t>ADMINISTRACIÓN GENERAL</t>
  </si>
  <si>
    <t>03</t>
  </si>
  <si>
    <t>05</t>
  </si>
  <si>
    <t>APOYO EN EDUCACIÓN Y SALUD</t>
  </si>
  <si>
    <t>PENSIÓN BÁSICA UNIVERSAL</t>
  </si>
  <si>
    <t>INCLUSIÓN PRODUCTIVA PARA PERSONAS EN CONDICIÓN DE POBREZA Y VULNERABILIDAD</t>
  </si>
  <si>
    <t>INFRAESTRUCTURA SOCIAL BÁSICA</t>
  </si>
  <si>
    <t>APOYO AL PROGRAMA HACIA LA ERRADICACIÓN DE LA POBREZA EN EL SALVADOR</t>
  </si>
  <si>
    <t>ESPACIOS SEGUROS DE CONVIVENCIA PARA JÓVENES EN EL SALVADOR (CONVIVIR)</t>
  </si>
  <si>
    <t>06</t>
  </si>
  <si>
    <t>CUMPLIMIENTO DE LA SENTENCIA EL MOZOTE Y LUGARES ALEDAÑOS</t>
  </si>
  <si>
    <t>TOTAL</t>
  </si>
  <si>
    <t>VETERANOS DE GUERRA</t>
  </si>
  <si>
    <t xml:space="preserve">FONDO GENERAL   </t>
  </si>
  <si>
    <t>PRÉSTAMOS EXTERNOS</t>
  </si>
  <si>
    <t>INDEMNIZACIÓN A VÍCTIMAS DE GRAVES VIOLACIONES</t>
  </si>
  <si>
    <t>MEJORA EN INFRAESTRUCTURA EN ESPACIOS PÚBLICOS</t>
  </si>
  <si>
    <t>MODIFICACIONES</t>
  </si>
  <si>
    <t>LEY DE PRESUPUESTO FISDL 2017</t>
  </si>
  <si>
    <t>APOYO A LA PREVENCIÓN DE LA VIOLENCIA</t>
  </si>
  <si>
    <t>COMPENSACIÓN A PERSONAS EN CONDICIÓN DE VULNERABILIDAD A CONSECUENCIA DEL CONFLICTO ARMADO INTERNO</t>
  </si>
  <si>
    <t>PRESUPUESTO INICIAL APROBADO (DL 590 Y 591 pág. 218-223).pdf</t>
  </si>
  <si>
    <t>D.L. No. 657.pdf</t>
  </si>
  <si>
    <t>A.E. No. 803.pdf</t>
  </si>
  <si>
    <t>D. L. No. 699.pdf</t>
  </si>
  <si>
    <t>D. L. No. 684.pdf</t>
  </si>
  <si>
    <t>FECHA:  7 DE SEPTIEMBRE DE 2017</t>
  </si>
  <si>
    <t>EN US DÓLARES</t>
  </si>
  <si>
    <t>PROGRAMA DE APOYO INTEGRAL A LA ESTRATEGIA DE PREVENCIÓN DE LA VIOLENCIA</t>
  </si>
  <si>
    <t>GESTIÓN DE PROGRAMAS Y PROYECTOS</t>
  </si>
  <si>
    <t>UNIDAD PRESUPUESTARIA Y LÍNEA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</si>
</sst>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7" fillId="2" borderId="1" xfId="9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</cellXfs>
  <cellStyles count="10">
    <cellStyle name="Hipervínculo" xfId="9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A.E.%20No.%20803.pdf" TargetMode="External"/><Relationship Id="rId2" Type="http://schemas.openxmlformats.org/officeDocument/2006/relationships/hyperlink" Target="D.L.%20No.%20657.pdf" TargetMode="External"/><Relationship Id="rId1" Type="http://schemas.openxmlformats.org/officeDocument/2006/relationships/hyperlink" Target="PRESUPUESTO%20INICIAL%20APROBADO%20(DL%20590%20Y%20591%20p&#225;g.%20218-223)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D.%20L.%20No.%20684.pdf" TargetMode="External"/><Relationship Id="rId4" Type="http://schemas.openxmlformats.org/officeDocument/2006/relationships/hyperlink" Target="D.%20L.%20No.%206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2"/>
  <sheetViews>
    <sheetView tabSelected="1" topLeftCell="A19" zoomScaleNormal="100" workbookViewId="0">
      <selection activeCell="H29" sqref="H29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51.28515625" style="3" customWidth="1"/>
    <col min="5" max="5" width="15.42578125" style="3" customWidth="1"/>
    <col min="6" max="6" width="19.42578125" style="3" customWidth="1"/>
    <col min="7" max="10" width="17.42578125" style="3" customWidth="1"/>
    <col min="11" max="13" width="13.85546875" style="3" hidden="1" customWidth="1"/>
    <col min="14" max="14" width="16.5703125" style="3" customWidth="1"/>
    <col min="15" max="15" width="15.7109375" style="3" customWidth="1"/>
    <col min="16" max="16384" width="11.42578125" style="3"/>
  </cols>
  <sheetData>
    <row r="1" spans="2:16" s="1" customFormat="1" x14ac:dyDescent="0.2"/>
    <row r="2" spans="2:16" s="1" customFormat="1" ht="19.5" x14ac:dyDescent="0.2">
      <c r="B2" s="31" t="s">
        <v>6</v>
      </c>
    </row>
    <row r="3" spans="2:16" s="1" customFormat="1" ht="19.5" x14ac:dyDescent="0.2">
      <c r="B3" s="32" t="s">
        <v>32</v>
      </c>
    </row>
    <row r="4" spans="2:16" s="1" customFormat="1" ht="15.75" x14ac:dyDescent="0.2">
      <c r="B4" s="34" t="s">
        <v>41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2:16" s="1" customFormat="1" ht="30.75" customHeight="1" x14ac:dyDescent="0.2">
      <c r="B5" s="33" t="s">
        <v>44</v>
      </c>
      <c r="C5" s="33"/>
      <c r="D5" s="33"/>
      <c r="E5" s="24" t="s">
        <v>7</v>
      </c>
      <c r="F5" s="29" t="s">
        <v>35</v>
      </c>
      <c r="G5" s="25" t="s">
        <v>31</v>
      </c>
      <c r="H5" s="26"/>
      <c r="I5" s="26"/>
      <c r="J5" s="26"/>
      <c r="K5" s="26"/>
      <c r="L5" s="26"/>
      <c r="M5" s="27"/>
      <c r="N5" s="24" t="s">
        <v>8</v>
      </c>
      <c r="O5" s="24" t="s">
        <v>9</v>
      </c>
    </row>
    <row r="6" spans="2:16" s="1" customFormat="1" ht="31.5" customHeight="1" x14ac:dyDescent="0.2">
      <c r="B6" s="33"/>
      <c r="C6" s="33"/>
      <c r="D6" s="33"/>
      <c r="E6" s="24"/>
      <c r="F6" s="29"/>
      <c r="G6" s="30" t="s">
        <v>36</v>
      </c>
      <c r="H6" s="30" t="s">
        <v>37</v>
      </c>
      <c r="I6" s="30" t="s">
        <v>38</v>
      </c>
      <c r="J6" s="30" t="s">
        <v>39</v>
      </c>
      <c r="K6" s="8"/>
      <c r="L6" s="9"/>
      <c r="M6" s="9"/>
      <c r="N6" s="24"/>
      <c r="O6" s="24"/>
    </row>
    <row r="7" spans="2:16" s="1" customFormat="1" ht="19.5" customHeight="1" x14ac:dyDescent="0.2">
      <c r="B7" s="10" t="s">
        <v>10</v>
      </c>
      <c r="C7" s="11"/>
      <c r="D7" s="21" t="s">
        <v>11</v>
      </c>
      <c r="E7" s="12"/>
      <c r="F7" s="13">
        <f>SUM(F8:F9)</f>
        <v>3361860</v>
      </c>
      <c r="G7" s="13">
        <f t="shared" ref="G7:O7" si="0">SUM(G8:G9)</f>
        <v>-86590</v>
      </c>
      <c r="H7" s="13">
        <f t="shared" si="0"/>
        <v>30023</v>
      </c>
      <c r="I7" s="13">
        <f t="shared" si="0"/>
        <v>0</v>
      </c>
      <c r="J7" s="13">
        <f t="shared" si="0"/>
        <v>0</v>
      </c>
      <c r="K7" s="13">
        <f t="shared" si="0"/>
        <v>0</v>
      </c>
      <c r="L7" s="13">
        <f t="shared" si="0"/>
        <v>0</v>
      </c>
      <c r="M7" s="13">
        <f t="shared" si="0"/>
        <v>0</v>
      </c>
      <c r="N7" s="13">
        <f t="shared" si="0"/>
        <v>-56567</v>
      </c>
      <c r="O7" s="13">
        <f t="shared" si="0"/>
        <v>3305293</v>
      </c>
      <c r="P7" s="5"/>
    </row>
    <row r="8" spans="2:16" s="1" customFormat="1" ht="19.5" customHeight="1" x14ac:dyDescent="0.2">
      <c r="B8" s="14"/>
      <c r="C8" s="15" t="s">
        <v>10</v>
      </c>
      <c r="D8" s="18" t="s">
        <v>13</v>
      </c>
      <c r="E8" s="12" t="s">
        <v>0</v>
      </c>
      <c r="F8" s="16">
        <v>943615</v>
      </c>
      <c r="G8" s="16">
        <v>-28430</v>
      </c>
      <c r="H8" s="16">
        <v>151833</v>
      </c>
      <c r="I8" s="16"/>
      <c r="J8" s="16"/>
      <c r="K8" s="16"/>
      <c r="L8" s="16"/>
      <c r="M8" s="16"/>
      <c r="N8" s="16">
        <f>SUM(G8:M8)</f>
        <v>123403</v>
      </c>
      <c r="O8" s="16">
        <f>+F8+N8</f>
        <v>1067018</v>
      </c>
      <c r="P8" s="5"/>
    </row>
    <row r="9" spans="2:16" s="1" customFormat="1" ht="19.5" customHeight="1" x14ac:dyDescent="0.2">
      <c r="B9" s="14"/>
      <c r="C9" s="15" t="s">
        <v>12</v>
      </c>
      <c r="D9" s="18" t="s">
        <v>14</v>
      </c>
      <c r="E9" s="12" t="s">
        <v>0</v>
      </c>
      <c r="F9" s="16">
        <v>2418245</v>
      </c>
      <c r="G9" s="16">
        <v>-58160</v>
      </c>
      <c r="H9" s="16">
        <v>-121810</v>
      </c>
      <c r="I9" s="16"/>
      <c r="J9" s="16"/>
      <c r="K9" s="16"/>
      <c r="L9" s="16"/>
      <c r="M9" s="16"/>
      <c r="N9" s="16">
        <f>SUM(G9:M9)</f>
        <v>-179970</v>
      </c>
      <c r="O9" s="16">
        <f>+F9+N9</f>
        <v>2238275</v>
      </c>
      <c r="P9" s="5"/>
    </row>
    <row r="10" spans="2:16" s="1" customFormat="1" ht="19.5" customHeight="1" x14ac:dyDescent="0.2">
      <c r="B10" s="14"/>
      <c r="C10" s="14"/>
      <c r="D10" s="22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5"/>
    </row>
    <row r="11" spans="2:16" s="1" customFormat="1" ht="19.5" customHeight="1" x14ac:dyDescent="0.2">
      <c r="B11" s="10" t="s">
        <v>12</v>
      </c>
      <c r="C11" s="11"/>
      <c r="D11" s="17" t="s">
        <v>1</v>
      </c>
      <c r="E11" s="12"/>
      <c r="F11" s="13">
        <f>+F12</f>
        <v>1765630</v>
      </c>
      <c r="G11" s="13">
        <f t="shared" ref="G11:O11" si="1">+G12</f>
        <v>0</v>
      </c>
      <c r="H11" s="13">
        <f t="shared" si="1"/>
        <v>-30023</v>
      </c>
      <c r="I11" s="13">
        <f t="shared" si="1"/>
        <v>0</v>
      </c>
      <c r="J11" s="13">
        <f t="shared" si="1"/>
        <v>0</v>
      </c>
      <c r="K11" s="13">
        <f t="shared" si="1"/>
        <v>0</v>
      </c>
      <c r="L11" s="13">
        <f t="shared" si="1"/>
        <v>0</v>
      </c>
      <c r="M11" s="13">
        <f t="shared" si="1"/>
        <v>0</v>
      </c>
      <c r="N11" s="13">
        <f t="shared" si="1"/>
        <v>-30023</v>
      </c>
      <c r="O11" s="13">
        <f t="shared" si="1"/>
        <v>1735607</v>
      </c>
      <c r="P11" s="5"/>
    </row>
    <row r="12" spans="2:16" s="1" customFormat="1" ht="19.5" customHeight="1" x14ac:dyDescent="0.2">
      <c r="B12" s="14"/>
      <c r="C12" s="15" t="s">
        <v>10</v>
      </c>
      <c r="D12" s="18" t="s">
        <v>43</v>
      </c>
      <c r="E12" s="12" t="s">
        <v>0</v>
      </c>
      <c r="F12" s="16">
        <v>1765630</v>
      </c>
      <c r="G12" s="16"/>
      <c r="H12" s="16">
        <v>-30023</v>
      </c>
      <c r="I12" s="16"/>
      <c r="J12" s="16"/>
      <c r="K12" s="16"/>
      <c r="L12" s="16"/>
      <c r="M12" s="16"/>
      <c r="N12" s="16">
        <f>SUM(G12:M12)</f>
        <v>-30023</v>
      </c>
      <c r="O12" s="16">
        <f>+F12+N12</f>
        <v>1735607</v>
      </c>
      <c r="P12" s="5"/>
    </row>
    <row r="13" spans="2:16" s="1" customFormat="1" ht="19.5" customHeight="1" x14ac:dyDescent="0.2">
      <c r="B13" s="14"/>
      <c r="C13" s="14"/>
      <c r="D13" s="22"/>
      <c r="E13" s="12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5"/>
    </row>
    <row r="14" spans="2:16" s="1" customFormat="1" ht="30" customHeight="1" x14ac:dyDescent="0.2">
      <c r="B14" s="10" t="s">
        <v>15</v>
      </c>
      <c r="C14" s="11"/>
      <c r="D14" s="17" t="s">
        <v>21</v>
      </c>
      <c r="E14" s="12"/>
      <c r="F14" s="13">
        <f>SUM(F15:F20)</f>
        <v>49378640</v>
      </c>
      <c r="G14" s="13">
        <f t="shared" ref="G14:N14" si="2">SUM(G15:G20)</f>
        <v>-1913410</v>
      </c>
      <c r="H14" s="13">
        <f t="shared" si="2"/>
        <v>0</v>
      </c>
      <c r="I14" s="13">
        <f t="shared" si="2"/>
        <v>0</v>
      </c>
      <c r="J14" s="13">
        <f t="shared" si="2"/>
        <v>2977884</v>
      </c>
      <c r="K14" s="13">
        <f t="shared" si="2"/>
        <v>0</v>
      </c>
      <c r="L14" s="13">
        <f t="shared" si="2"/>
        <v>0</v>
      </c>
      <c r="M14" s="13">
        <f t="shared" si="2"/>
        <v>0</v>
      </c>
      <c r="N14" s="13">
        <f t="shared" si="2"/>
        <v>1064474</v>
      </c>
      <c r="O14" s="13">
        <f>SUM(O15:O20)</f>
        <v>50443114</v>
      </c>
      <c r="P14" s="5"/>
    </row>
    <row r="15" spans="2:16" s="1" customFormat="1" ht="19.5" customHeight="1" x14ac:dyDescent="0.2">
      <c r="B15" s="14"/>
      <c r="C15" s="15" t="s">
        <v>10</v>
      </c>
      <c r="D15" s="18" t="s">
        <v>17</v>
      </c>
      <c r="E15" s="12" t="s">
        <v>0</v>
      </c>
      <c r="F15" s="16">
        <v>20856440</v>
      </c>
      <c r="G15" s="16">
        <v>-1400065</v>
      </c>
      <c r="H15" s="16"/>
      <c r="I15" s="16"/>
      <c r="J15" s="16"/>
      <c r="K15" s="16"/>
      <c r="L15" s="16"/>
      <c r="M15" s="16"/>
      <c r="N15" s="16">
        <f t="shared" ref="N15:N20" si="3">SUM(G15:M15)</f>
        <v>-1400065</v>
      </c>
      <c r="O15" s="16">
        <f t="shared" ref="O15:O20" si="4">+F15+N15</f>
        <v>19456375</v>
      </c>
      <c r="P15" s="5"/>
    </row>
    <row r="16" spans="2:16" s="1" customFormat="1" ht="19.5" customHeight="1" x14ac:dyDescent="0.2">
      <c r="B16" s="14"/>
      <c r="C16" s="15" t="s">
        <v>12</v>
      </c>
      <c r="D16" s="19" t="s">
        <v>18</v>
      </c>
      <c r="E16" s="12" t="s">
        <v>27</v>
      </c>
      <c r="F16" s="16">
        <v>21328050</v>
      </c>
      <c r="G16" s="16">
        <v>-513345</v>
      </c>
      <c r="H16" s="16"/>
      <c r="I16" s="16"/>
      <c r="J16" s="16"/>
      <c r="K16" s="16"/>
      <c r="L16" s="16"/>
      <c r="M16" s="16"/>
      <c r="N16" s="16">
        <f t="shared" si="3"/>
        <v>-513345</v>
      </c>
      <c r="O16" s="16">
        <f t="shared" si="4"/>
        <v>20814705</v>
      </c>
      <c r="P16" s="5"/>
    </row>
    <row r="17" spans="2:16" s="1" customFormat="1" ht="19.5" customHeight="1" x14ac:dyDescent="0.2">
      <c r="B17" s="14"/>
      <c r="C17" s="15" t="s">
        <v>15</v>
      </c>
      <c r="D17" s="18" t="s">
        <v>20</v>
      </c>
      <c r="E17" s="12" t="s">
        <v>0</v>
      </c>
      <c r="F17" s="16">
        <v>6494150</v>
      </c>
      <c r="G17" s="16"/>
      <c r="H17" s="16"/>
      <c r="I17" s="16"/>
      <c r="J17" s="16"/>
      <c r="K17" s="16"/>
      <c r="L17" s="16"/>
      <c r="M17" s="16"/>
      <c r="N17" s="16">
        <f t="shared" si="3"/>
        <v>0</v>
      </c>
      <c r="O17" s="16">
        <f t="shared" si="4"/>
        <v>6494150</v>
      </c>
      <c r="P17" s="5"/>
    </row>
    <row r="18" spans="2:16" s="1" customFormat="1" ht="24.75" customHeight="1" x14ac:dyDescent="0.2">
      <c r="B18" s="14"/>
      <c r="C18" s="15" t="s">
        <v>2</v>
      </c>
      <c r="D18" s="18" t="s">
        <v>19</v>
      </c>
      <c r="E18" s="12" t="s">
        <v>0</v>
      </c>
      <c r="F18" s="16">
        <v>700000</v>
      </c>
      <c r="G18" s="16"/>
      <c r="H18" s="16"/>
      <c r="I18" s="16"/>
      <c r="J18" s="16"/>
      <c r="K18" s="16"/>
      <c r="L18" s="16"/>
      <c r="M18" s="16"/>
      <c r="N18" s="16">
        <f t="shared" si="3"/>
        <v>0</v>
      </c>
      <c r="O18" s="16">
        <f>+F18+N18</f>
        <v>700000</v>
      </c>
      <c r="P18" s="5"/>
    </row>
    <row r="19" spans="2:16" s="1" customFormat="1" ht="25.5" customHeight="1" x14ac:dyDescent="0.2">
      <c r="B19" s="14"/>
      <c r="C19" s="15" t="s">
        <v>16</v>
      </c>
      <c r="D19" s="18" t="s">
        <v>3</v>
      </c>
      <c r="E19" s="12" t="s">
        <v>28</v>
      </c>
      <c r="F19" s="16">
        <v>0</v>
      </c>
      <c r="G19" s="16"/>
      <c r="H19" s="16"/>
      <c r="I19" s="16"/>
      <c r="J19" s="16">
        <v>195911</v>
      </c>
      <c r="K19" s="16"/>
      <c r="L19" s="16"/>
      <c r="M19" s="16"/>
      <c r="N19" s="16">
        <f t="shared" si="3"/>
        <v>195911</v>
      </c>
      <c r="O19" s="16">
        <f t="shared" si="4"/>
        <v>195911</v>
      </c>
      <c r="P19" s="5"/>
    </row>
    <row r="20" spans="2:16" s="1" customFormat="1" ht="19.5" customHeight="1" x14ac:dyDescent="0.2">
      <c r="B20" s="14"/>
      <c r="C20" s="15" t="s">
        <v>23</v>
      </c>
      <c r="D20" s="18" t="s">
        <v>4</v>
      </c>
      <c r="E20" s="12" t="s">
        <v>5</v>
      </c>
      <c r="F20" s="16">
        <v>0</v>
      </c>
      <c r="G20" s="16"/>
      <c r="H20" s="16"/>
      <c r="I20" s="16"/>
      <c r="J20" s="16">
        <f>4670+2777303</f>
        <v>2781973</v>
      </c>
      <c r="K20" s="16"/>
      <c r="L20" s="16"/>
      <c r="M20" s="16"/>
      <c r="N20" s="16">
        <f t="shared" si="3"/>
        <v>2781973</v>
      </c>
      <c r="O20" s="16">
        <f t="shared" si="4"/>
        <v>2781973</v>
      </c>
      <c r="P20" s="5"/>
    </row>
    <row r="21" spans="2:16" s="1" customFormat="1" ht="19.5" customHeight="1" x14ac:dyDescent="0.2">
      <c r="B21" s="14"/>
      <c r="C21" s="15"/>
      <c r="D21" s="18"/>
      <c r="E21" s="12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5"/>
    </row>
    <row r="22" spans="2:16" s="1" customFormat="1" ht="19.5" customHeight="1" x14ac:dyDescent="0.2">
      <c r="B22" s="10" t="s">
        <v>2</v>
      </c>
      <c r="C22" s="11"/>
      <c r="D22" s="21" t="s">
        <v>33</v>
      </c>
      <c r="E22" s="12"/>
      <c r="F22" s="13">
        <f>SUM(F23:F27)</f>
        <v>8668615</v>
      </c>
      <c r="G22" s="13">
        <f t="shared" ref="G22:N22" si="5">SUM(G23:G27)</f>
        <v>0</v>
      </c>
      <c r="H22" s="13">
        <f t="shared" si="5"/>
        <v>0</v>
      </c>
      <c r="I22" s="13">
        <f t="shared" si="5"/>
        <v>520527</v>
      </c>
      <c r="J22" s="13">
        <f t="shared" si="5"/>
        <v>0</v>
      </c>
      <c r="K22" s="13">
        <f t="shared" si="5"/>
        <v>0</v>
      </c>
      <c r="L22" s="13">
        <f t="shared" si="5"/>
        <v>0</v>
      </c>
      <c r="M22" s="13">
        <f t="shared" si="5"/>
        <v>0</v>
      </c>
      <c r="N22" s="13">
        <f t="shared" si="5"/>
        <v>520527</v>
      </c>
      <c r="O22" s="13">
        <f>SUM(O23:O27)</f>
        <v>9189142</v>
      </c>
      <c r="P22" s="5"/>
    </row>
    <row r="23" spans="2:16" s="1" customFormat="1" ht="27" customHeight="1" x14ac:dyDescent="0.2">
      <c r="B23" s="14"/>
      <c r="C23" s="15" t="s">
        <v>10</v>
      </c>
      <c r="D23" s="22" t="s">
        <v>22</v>
      </c>
      <c r="E23" s="12" t="s">
        <v>0</v>
      </c>
      <c r="F23" s="16">
        <v>333510</v>
      </c>
      <c r="G23" s="16"/>
      <c r="H23" s="16"/>
      <c r="I23" s="16"/>
      <c r="J23" s="16"/>
      <c r="K23" s="16"/>
      <c r="L23" s="16"/>
      <c r="M23" s="16"/>
      <c r="N23" s="16">
        <f>SUM(G23:M23)</f>
        <v>0</v>
      </c>
      <c r="O23" s="16">
        <f t="shared" ref="O23:O27" si="6">+F23+N23</f>
        <v>333510</v>
      </c>
      <c r="P23" s="5"/>
    </row>
    <row r="24" spans="2:16" s="1" customFormat="1" ht="24" customHeight="1" x14ac:dyDescent="0.2">
      <c r="B24" s="14"/>
      <c r="C24" s="15"/>
      <c r="D24" s="22"/>
      <c r="E24" s="12" t="s">
        <v>28</v>
      </c>
      <c r="F24" s="16">
        <v>1373280</v>
      </c>
      <c r="G24" s="16"/>
      <c r="H24" s="16"/>
      <c r="I24" s="16"/>
      <c r="J24" s="16"/>
      <c r="K24" s="16"/>
      <c r="L24" s="16"/>
      <c r="M24" s="16"/>
      <c r="N24" s="16">
        <f t="shared" ref="N24:N27" si="7">SUM(G24:M24)</f>
        <v>0</v>
      </c>
      <c r="O24" s="16">
        <f t="shared" si="6"/>
        <v>1373280</v>
      </c>
      <c r="P24" s="5"/>
    </row>
    <row r="25" spans="2:16" s="1" customFormat="1" ht="19.5" customHeight="1" x14ac:dyDescent="0.2">
      <c r="B25" s="14"/>
      <c r="C25" s="15"/>
      <c r="D25" s="22"/>
      <c r="E25" s="12" t="s">
        <v>5</v>
      </c>
      <c r="F25" s="16">
        <v>1961825</v>
      </c>
      <c r="G25" s="16"/>
      <c r="H25" s="16"/>
      <c r="I25" s="16"/>
      <c r="J25" s="16"/>
      <c r="K25" s="16"/>
      <c r="L25" s="16"/>
      <c r="M25" s="16"/>
      <c r="N25" s="16">
        <f t="shared" si="7"/>
        <v>0</v>
      </c>
      <c r="O25" s="16">
        <f t="shared" si="6"/>
        <v>1961825</v>
      </c>
      <c r="P25" s="5"/>
    </row>
    <row r="26" spans="2:16" s="1" customFormat="1" ht="25.5" customHeight="1" x14ac:dyDescent="0.2">
      <c r="B26" s="14"/>
      <c r="C26" s="15" t="s">
        <v>12</v>
      </c>
      <c r="D26" s="22" t="s">
        <v>42</v>
      </c>
      <c r="E26" s="12" t="s">
        <v>28</v>
      </c>
      <c r="F26" s="16">
        <v>5000000</v>
      </c>
      <c r="G26" s="16"/>
      <c r="H26" s="16"/>
      <c r="I26" s="16"/>
      <c r="J26" s="16"/>
      <c r="K26" s="16"/>
      <c r="L26" s="16"/>
      <c r="M26" s="16"/>
      <c r="N26" s="16">
        <f t="shared" si="7"/>
        <v>0</v>
      </c>
      <c r="O26" s="16">
        <f t="shared" si="6"/>
        <v>5000000</v>
      </c>
      <c r="P26" s="5"/>
    </row>
    <row r="27" spans="2:16" s="1" customFormat="1" ht="19.5" customHeight="1" x14ac:dyDescent="0.2">
      <c r="B27" s="14"/>
      <c r="C27" s="15" t="s">
        <v>15</v>
      </c>
      <c r="D27" s="22" t="s">
        <v>30</v>
      </c>
      <c r="E27" s="12" t="s">
        <v>0</v>
      </c>
      <c r="F27" s="16">
        <v>0</v>
      </c>
      <c r="G27" s="16"/>
      <c r="H27" s="16"/>
      <c r="I27" s="16">
        <v>520527</v>
      </c>
      <c r="J27" s="16"/>
      <c r="K27" s="16"/>
      <c r="L27" s="16"/>
      <c r="M27" s="16"/>
      <c r="N27" s="16">
        <f t="shared" si="7"/>
        <v>520527</v>
      </c>
      <c r="O27" s="16">
        <f t="shared" si="6"/>
        <v>520527</v>
      </c>
      <c r="P27" s="5"/>
    </row>
    <row r="28" spans="2:16" s="1" customFormat="1" ht="19.5" customHeight="1" x14ac:dyDescent="0.2">
      <c r="B28" s="14"/>
      <c r="C28" s="15"/>
      <c r="D28" s="22"/>
      <c r="E28" s="12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5"/>
    </row>
    <row r="29" spans="2:16" s="2" customFormat="1" ht="37.5" customHeight="1" x14ac:dyDescent="0.2">
      <c r="B29" s="10" t="s">
        <v>16</v>
      </c>
      <c r="C29" s="10"/>
      <c r="D29" s="21" t="s">
        <v>34</v>
      </c>
      <c r="E29" s="20"/>
      <c r="F29" s="13">
        <f>SUM(F30:F32)</f>
        <v>4100400</v>
      </c>
      <c r="G29" s="13">
        <f t="shared" ref="G29:O29" si="8">SUM(G30:G32)</f>
        <v>0</v>
      </c>
      <c r="H29" s="13">
        <f t="shared" si="8"/>
        <v>0</v>
      </c>
      <c r="I29" s="13">
        <f t="shared" si="8"/>
        <v>0</v>
      </c>
      <c r="J29" s="13">
        <f t="shared" si="8"/>
        <v>0</v>
      </c>
      <c r="K29" s="13">
        <f t="shared" si="8"/>
        <v>0</v>
      </c>
      <c r="L29" s="13">
        <f t="shared" si="8"/>
        <v>0</v>
      </c>
      <c r="M29" s="13">
        <f t="shared" si="8"/>
        <v>0</v>
      </c>
      <c r="N29" s="13">
        <f t="shared" si="8"/>
        <v>0</v>
      </c>
      <c r="O29" s="13">
        <f t="shared" si="8"/>
        <v>4100400</v>
      </c>
      <c r="P29" s="7"/>
    </row>
    <row r="30" spans="2:16" s="1" customFormat="1" ht="19.5" customHeight="1" x14ac:dyDescent="0.2">
      <c r="B30" s="14"/>
      <c r="C30" s="15" t="s">
        <v>10</v>
      </c>
      <c r="D30" s="22" t="s">
        <v>26</v>
      </c>
      <c r="E30" s="12" t="s">
        <v>0</v>
      </c>
      <c r="F30" s="16">
        <v>1800000</v>
      </c>
      <c r="G30" s="16"/>
      <c r="H30" s="16"/>
      <c r="I30" s="16"/>
      <c r="J30" s="16"/>
      <c r="K30" s="16"/>
      <c r="L30" s="16"/>
      <c r="M30" s="16"/>
      <c r="N30" s="16">
        <f t="shared" ref="N30:N32" si="9">SUM(G30:M30)</f>
        <v>0</v>
      </c>
      <c r="O30" s="16">
        <f t="shared" ref="O30:O32" si="10">+F30+N30</f>
        <v>1800000</v>
      </c>
      <c r="P30" s="5"/>
    </row>
    <row r="31" spans="2:16" s="1" customFormat="1" ht="19.5" customHeight="1" x14ac:dyDescent="0.2">
      <c r="B31" s="14"/>
      <c r="C31" s="15" t="s">
        <v>12</v>
      </c>
      <c r="D31" s="22" t="s">
        <v>29</v>
      </c>
      <c r="E31" s="12" t="s">
        <v>0</v>
      </c>
      <c r="F31" s="16">
        <v>2000400</v>
      </c>
      <c r="G31" s="16"/>
      <c r="H31" s="16"/>
      <c r="I31" s="16"/>
      <c r="J31" s="16"/>
      <c r="K31" s="16"/>
      <c r="L31" s="16"/>
      <c r="M31" s="16"/>
      <c r="N31" s="16">
        <f t="shared" si="9"/>
        <v>0</v>
      </c>
      <c r="O31" s="16">
        <f t="shared" si="10"/>
        <v>2000400</v>
      </c>
      <c r="P31" s="5"/>
    </row>
    <row r="32" spans="2:16" s="1" customFormat="1" ht="24.75" customHeight="1" x14ac:dyDescent="0.2">
      <c r="B32" s="14"/>
      <c r="C32" s="15" t="s">
        <v>15</v>
      </c>
      <c r="D32" s="28" t="s">
        <v>24</v>
      </c>
      <c r="E32" s="12" t="s">
        <v>0</v>
      </c>
      <c r="F32" s="16">
        <v>300000</v>
      </c>
      <c r="G32" s="16"/>
      <c r="H32" s="16"/>
      <c r="I32" s="16"/>
      <c r="J32" s="16"/>
      <c r="K32" s="16"/>
      <c r="L32" s="16"/>
      <c r="M32" s="16"/>
      <c r="N32" s="16">
        <f t="shared" si="9"/>
        <v>0</v>
      </c>
      <c r="O32" s="16">
        <f t="shared" si="10"/>
        <v>300000</v>
      </c>
      <c r="P32" s="5"/>
    </row>
    <row r="33" spans="2:16" s="1" customFormat="1" ht="19.5" customHeight="1" x14ac:dyDescent="0.2">
      <c r="B33" s="14"/>
      <c r="C33" s="15"/>
      <c r="D33" s="22"/>
      <c r="E33" s="12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5"/>
    </row>
    <row r="34" spans="2:16" s="2" customFormat="1" ht="24.75" customHeight="1" x14ac:dyDescent="0.2">
      <c r="B34" s="35"/>
      <c r="C34" s="35"/>
      <c r="D34" s="35" t="s">
        <v>25</v>
      </c>
      <c r="E34" s="36"/>
      <c r="F34" s="37">
        <f>+F22+F14+F11+F7+F29</f>
        <v>67275145</v>
      </c>
      <c r="G34" s="37">
        <f t="shared" ref="G34:O34" si="11">+G22+G14+G11+G7+G29</f>
        <v>-2000000</v>
      </c>
      <c r="H34" s="37">
        <f t="shared" si="11"/>
        <v>0</v>
      </c>
      <c r="I34" s="37">
        <f t="shared" si="11"/>
        <v>520527</v>
      </c>
      <c r="J34" s="37">
        <f t="shared" si="11"/>
        <v>2977884</v>
      </c>
      <c r="K34" s="37">
        <f t="shared" si="11"/>
        <v>0</v>
      </c>
      <c r="L34" s="37">
        <f t="shared" si="11"/>
        <v>0</v>
      </c>
      <c r="M34" s="37">
        <f t="shared" si="11"/>
        <v>0</v>
      </c>
      <c r="N34" s="37">
        <f t="shared" si="11"/>
        <v>1498411</v>
      </c>
      <c r="O34" s="37">
        <f t="shared" si="11"/>
        <v>68773556</v>
      </c>
      <c r="P34" s="7"/>
    </row>
    <row r="35" spans="2:16" s="1" customFormat="1" x14ac:dyDescent="0.2">
      <c r="B35" s="4"/>
      <c r="C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s="1" customFormat="1" x14ac:dyDescent="0.2">
      <c r="B36" s="4"/>
      <c r="C36" s="4"/>
      <c r="F36" s="5"/>
      <c r="G36" s="5"/>
      <c r="H36" s="5"/>
      <c r="I36" s="5"/>
      <c r="J36" s="5"/>
      <c r="K36" s="23" t="s">
        <v>40</v>
      </c>
      <c r="L36" s="23"/>
      <c r="M36" s="23"/>
      <c r="N36" s="23"/>
      <c r="O36" s="23"/>
      <c r="P36" s="5"/>
    </row>
    <row r="37" spans="2:16" s="1" customFormat="1" x14ac:dyDescent="0.2">
      <c r="B37" s="4"/>
      <c r="C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s="1" customFormat="1" x14ac:dyDescent="0.2">
      <c r="B38" s="4"/>
      <c r="C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s="1" customFormat="1" x14ac:dyDescent="0.2">
      <c r="B39" s="4"/>
      <c r="C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s="1" customFormat="1" x14ac:dyDescent="0.2">
      <c r="B40" s="4"/>
      <c r="C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s="1" customFormat="1" x14ac:dyDescent="0.2">
      <c r="B41" s="4"/>
      <c r="C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s="1" customFormat="1" x14ac:dyDescent="0.2">
      <c r="B42" s="4"/>
      <c r="C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s="1" customFormat="1" x14ac:dyDescent="0.2">
      <c r="B43" s="4"/>
      <c r="C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 s="1" customFormat="1" x14ac:dyDescent="0.2">
      <c r="B44" s="4"/>
      <c r="C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 s="1" customFormat="1" x14ac:dyDescent="0.2">
      <c r="B45" s="4"/>
      <c r="C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s="1" customFormat="1" x14ac:dyDescent="0.2">
      <c r="B46" s="4"/>
      <c r="C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s="1" customFormat="1" x14ac:dyDescent="0.2">
      <c r="B47" s="4"/>
      <c r="C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s="1" customFormat="1" x14ac:dyDescent="0.2">
      <c r="B48" s="4"/>
      <c r="C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s="1" customFormat="1" x14ac:dyDescent="0.2">
      <c r="B49" s="4"/>
      <c r="C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s="1" customFormat="1" x14ac:dyDescent="0.2">
      <c r="B50" s="4"/>
      <c r="C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s="1" customFormat="1" x14ac:dyDescent="0.2">
      <c r="B51" s="4"/>
      <c r="C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s="1" customFormat="1" x14ac:dyDescent="0.2">
      <c r="B52" s="4"/>
      <c r="C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s="1" customFormat="1" x14ac:dyDescent="0.2">
      <c r="B53" s="4"/>
      <c r="C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s="1" customFormat="1" x14ac:dyDescent="0.2">
      <c r="B54" s="4"/>
      <c r="C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s="1" customFormat="1" x14ac:dyDescent="0.2">
      <c r="B55" s="4"/>
      <c r="C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s="1" customFormat="1" x14ac:dyDescent="0.2">
      <c r="B56" s="4"/>
      <c r="C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s="1" customFormat="1" x14ac:dyDescent="0.2">
      <c r="B57" s="4"/>
      <c r="C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s="1" customFormat="1" x14ac:dyDescent="0.2">
      <c r="B58" s="4"/>
      <c r="C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s="1" customFormat="1" x14ac:dyDescent="0.2">
      <c r="B59" s="4"/>
      <c r="C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s="1" customFormat="1" x14ac:dyDescent="0.2">
      <c r="B60" s="4"/>
      <c r="C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s="1" customFormat="1" x14ac:dyDescent="0.2">
      <c r="B61" s="4"/>
      <c r="C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s="1" customFormat="1" x14ac:dyDescent="0.2">
      <c r="B62" s="4"/>
      <c r="C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s="1" customFormat="1" x14ac:dyDescent="0.2">
      <c r="B63" s="4"/>
      <c r="C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s="1" customFormat="1" x14ac:dyDescent="0.2">
      <c r="B64" s="4"/>
      <c r="C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2:16" s="1" customFormat="1" x14ac:dyDescent="0.2">
      <c r="B65" s="4"/>
      <c r="C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 s="1" customFormat="1" x14ac:dyDescent="0.2">
      <c r="B66" s="4"/>
      <c r="C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2:16" s="1" customFormat="1" x14ac:dyDescent="0.2">
      <c r="B67" s="4"/>
      <c r="C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2:16" s="1" customFormat="1" x14ac:dyDescent="0.2">
      <c r="B68" s="4"/>
      <c r="C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2:16" s="1" customForma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2:16" s="1" customForma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6" s="1" customForma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2:16" s="1" customForma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2:16" s="1" customForma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2:16" s="1" customForma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2:16" s="1" customForma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2:16" s="1" customForma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2:16" s="1" customForma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2:16" s="1" customForma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2:16" s="1" customForma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2:16" s="1" customForma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6:16" s="1" customForma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6:16" s="1" customForma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6:16" s="1" customForma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6:16" s="1" customForma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6:16" s="1" customForma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6:16" s="1" customForma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6:16" s="1" customForma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6:16" s="1" customForma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6:16" s="1" customForma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6:16" s="1" customForma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6:16" s="1" customForma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6:16" s="1" customForma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6:16" s="1" customForma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6:16" s="1" customForma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6:16" s="1" customForma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6:16" s="1" customForma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6:16" x14ac:dyDescent="0.25"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6:16" x14ac:dyDescent="0.25"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6:16" x14ac:dyDescent="0.25"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6:16" x14ac:dyDescent="0.25"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6:16" x14ac:dyDescent="0.25"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6:16" x14ac:dyDescent="0.25"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6:16" x14ac:dyDescent="0.25"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6:16" x14ac:dyDescent="0.25"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6:16" x14ac:dyDescent="0.25"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6:16" x14ac:dyDescent="0.25"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6:16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6:16" x14ac:dyDescent="0.25"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6:16" x14ac:dyDescent="0.25"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6:16" x14ac:dyDescent="0.25"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6:16" x14ac:dyDescent="0.25"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6:16" x14ac:dyDescent="0.25"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</sheetData>
  <mergeCells count="8">
    <mergeCell ref="B4:O4"/>
    <mergeCell ref="K36:O36"/>
    <mergeCell ref="B5:D6"/>
    <mergeCell ref="E5:E6"/>
    <mergeCell ref="F5:F6"/>
    <mergeCell ref="O5:O6"/>
    <mergeCell ref="N5:N6"/>
    <mergeCell ref="G5:M5"/>
  </mergeCells>
  <hyperlinks>
    <hyperlink ref="F5:F6" r:id="rId1" display="PRESUPUESTO INICIAL APROBADO (DL 590 Y 591 pág. 218-223).pdf"/>
    <hyperlink ref="G6" r:id="rId2"/>
    <hyperlink ref="H6" r:id="rId3"/>
    <hyperlink ref="I6" r:id="rId4"/>
    <hyperlink ref="J6" r:id="rId5"/>
  </hyperlinks>
  <printOptions horizontalCentered="1"/>
  <pageMargins left="0.39370078740157483" right="0.39370078740157483" top="0.59055118110236227" bottom="0.59055118110236227" header="0.31496062992125984" footer="0.31496062992125984"/>
  <pageSetup scale="67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2017-09-07T17:54:07Z</cp:lastPrinted>
  <dcterms:created xsi:type="dcterms:W3CDTF">2016-09-26T17:03:23Z</dcterms:created>
  <dcterms:modified xsi:type="dcterms:W3CDTF">2017-09-07T17:58:52Z</dcterms:modified>
</cp:coreProperties>
</file>