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8915" windowHeight="6225"/>
  </bookViews>
  <sheets>
    <sheet name="Resumen" sheetId="2" r:id="rId1"/>
  </sheets>
  <definedNames>
    <definedName name="_xlnm.Print_Area" localSheetId="0">Resumen!$B$2:$O$44</definedName>
  </definedNames>
  <calcPr calcId="145621"/>
</workbook>
</file>

<file path=xl/calcChain.xml><?xml version="1.0" encoding="utf-8"?>
<calcChain xmlns="http://schemas.openxmlformats.org/spreadsheetml/2006/main">
  <c r="G20" i="2" l="1"/>
  <c r="H20" i="2"/>
  <c r="I20" i="2"/>
  <c r="J20" i="2"/>
  <c r="K20" i="2"/>
  <c r="L20" i="2"/>
  <c r="M20" i="2"/>
  <c r="N20" i="2"/>
  <c r="O20" i="2"/>
  <c r="F20" i="2"/>
  <c r="N30" i="2"/>
  <c r="O30" i="2" s="1"/>
  <c r="N16" i="2" l="1"/>
  <c r="O16" i="2" s="1"/>
  <c r="G42" i="2" l="1"/>
  <c r="I42" i="2"/>
  <c r="L42" i="2"/>
  <c r="M42" i="2"/>
  <c r="O40" i="2"/>
  <c r="O39" i="2" s="1"/>
  <c r="N40" i="2"/>
  <c r="N39" i="2" s="1"/>
  <c r="M39" i="2"/>
  <c r="L39" i="2"/>
  <c r="K39" i="2"/>
  <c r="J39" i="2"/>
  <c r="I39" i="2"/>
  <c r="H39" i="2"/>
  <c r="G39" i="2"/>
  <c r="F39" i="2"/>
  <c r="O37" i="2"/>
  <c r="O36" i="2" s="1"/>
  <c r="O34" i="2"/>
  <c r="O33" i="2"/>
  <c r="N37" i="2"/>
  <c r="N34" i="2"/>
  <c r="N32" i="2" s="1"/>
  <c r="N33" i="2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N21" i="2"/>
  <c r="O21" i="2" s="1"/>
  <c r="N18" i="2"/>
  <c r="N17" i="2"/>
  <c r="O17" i="2" s="1"/>
  <c r="N15" i="2"/>
  <c r="O15" i="2" s="1"/>
  <c r="N12" i="2"/>
  <c r="N11" i="2" s="1"/>
  <c r="N9" i="2"/>
  <c r="O9" i="2" s="1"/>
  <c r="N8" i="2"/>
  <c r="O8" i="2" s="1"/>
  <c r="N36" i="2"/>
  <c r="M36" i="2"/>
  <c r="L36" i="2"/>
  <c r="K36" i="2"/>
  <c r="J36" i="2"/>
  <c r="I36" i="2"/>
  <c r="H36" i="2"/>
  <c r="G36" i="2"/>
  <c r="O32" i="2"/>
  <c r="M32" i="2"/>
  <c r="L32" i="2"/>
  <c r="K32" i="2"/>
  <c r="J32" i="2"/>
  <c r="I32" i="2"/>
  <c r="H32" i="2"/>
  <c r="G32" i="2"/>
  <c r="M14" i="2"/>
  <c r="L14" i="2"/>
  <c r="K14" i="2"/>
  <c r="K42" i="2" s="1"/>
  <c r="J14" i="2"/>
  <c r="I14" i="2"/>
  <c r="H14" i="2"/>
  <c r="H42" i="2" s="1"/>
  <c r="G14" i="2"/>
  <c r="M11" i="2"/>
  <c r="L11" i="2"/>
  <c r="K11" i="2"/>
  <c r="J11" i="2"/>
  <c r="I11" i="2"/>
  <c r="H11" i="2"/>
  <c r="G11" i="2"/>
  <c r="M7" i="2"/>
  <c r="L7" i="2"/>
  <c r="K7" i="2"/>
  <c r="J7" i="2"/>
  <c r="J42" i="2" s="1"/>
  <c r="I7" i="2"/>
  <c r="H7" i="2"/>
  <c r="G7" i="2"/>
  <c r="F32" i="2"/>
  <c r="F36" i="2"/>
  <c r="F14" i="2"/>
  <c r="F42" i="2" s="1"/>
  <c r="F11" i="2"/>
  <c r="F7" i="2"/>
  <c r="O12" i="2" l="1"/>
  <c r="O11" i="2" s="1"/>
  <c r="O22" i="2"/>
  <c r="N14" i="2"/>
  <c r="O18" i="2"/>
  <c r="O14" i="2"/>
  <c r="O7" i="2"/>
  <c r="N7" i="2"/>
  <c r="N42" i="2" l="1"/>
  <c r="O42" i="2"/>
</calcChain>
</file>

<file path=xl/sharedStrings.xml><?xml version="1.0" encoding="utf-8"?>
<sst xmlns="http://schemas.openxmlformats.org/spreadsheetml/2006/main" count="89" uniqueCount="54">
  <si>
    <t>FONDO GENERAL</t>
  </si>
  <si>
    <t>GESTION DE PROGRAMAS Y PROYECTOS</t>
  </si>
  <si>
    <t>PROGRAMA APOYO TEMPORAL AL INGRESO</t>
  </si>
  <si>
    <t>04</t>
  </si>
  <si>
    <t>APOYO AL DESARROLLO LOCAL</t>
  </si>
  <si>
    <t>PROYECTO DE FORTALECIMIENTO DE GOBIERNOS LOCALES</t>
  </si>
  <si>
    <t>PROGRAMA DE AGUA Y SANEAMIENTO RURAL</t>
  </si>
  <si>
    <t>PROGRAMA DE AGUA Y SANEAMIENTO RURAL (CONTRAPARTIDA)</t>
  </si>
  <si>
    <t>DONACIONES</t>
  </si>
  <si>
    <t>PROGRAMA DE APOYO INTEGRAL A LA ESTRATEGIA DE PREVENCION DE LA VIOLENCIA</t>
  </si>
  <si>
    <t>APOYO A CENTROS CIUDAD MUJER</t>
  </si>
  <si>
    <t>FONDO DE INVERSIÓN SOCIAL PARA EL DESARROLLO LOCAL</t>
  </si>
  <si>
    <t>LEY DE PRESUPUESTO FISDL 2016</t>
  </si>
  <si>
    <t>UNIDAD PRESUPUESTARIA Y LINEA DE TRABAJO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</si>
  <si>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</si>
  <si>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</si>
  <si>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</si>
  <si>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</si>
  <si>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</si>
  <si>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</si>
  <si>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</si>
  <si>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</si>
  <si>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</si>
  <si>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</si>
  <si>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</si>
  <si>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</si>
  <si>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</si>
  <si>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</si>
  <si>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</si>
  <si>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</si>
  <si>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06</t>
  </si>
  <si>
    <t>07</t>
  </si>
  <si>
    <t>CUMPLIMIENTO DE LA SENTENCIA EL MOZOTE Y LUGARES ALEDAÑOS</t>
  </si>
  <si>
    <t>TOTAL</t>
  </si>
  <si>
    <t>08</t>
  </si>
  <si>
    <t>09</t>
  </si>
  <si>
    <t>APOYO AL DESARROLLO COMUNAL</t>
  </si>
  <si>
    <t>OBRAS DE INFRAESTRUCTURA COMUNAL</t>
  </si>
  <si>
    <t>APOYO AL PROGRAMA EMPLEO Y EMPLEABILIDAD JOVEN</t>
  </si>
  <si>
    <t>PROGRAMA APOYO A VETERANOS DE GUERRA</t>
  </si>
  <si>
    <t>VETERANOS DE GUERRA</t>
  </si>
  <si>
    <t xml:space="preserve">FONDO GENERAL   </t>
  </si>
  <si>
    <t>PRÉSTAMOS EXTERNOS</t>
  </si>
  <si>
    <t>INDEMNIZACIÓN A VÍCTIMAS DE GRAVES VIOLACIONES</t>
  </si>
  <si>
    <t>PROGRAMA INDEMNIZATORIO A VÍCTIMAS DE GRAVES VIOLACIONES A LOS DERECHOS HUMANOS</t>
  </si>
  <si>
    <t>PRESUPUESTO INICIAL APROBADO (Dto 192 pág. 218-225)</t>
  </si>
  <si>
    <t>MEJORA EN INFRAESTRUCTURA EN ESPACIOS PÚBLICOS</t>
  </si>
  <si>
    <t>A.E. 997.pdf</t>
  </si>
  <si>
    <t>A.E. 1217.pdf</t>
  </si>
  <si>
    <t>MODIFICACIONES</t>
  </si>
  <si>
    <t>FECHA:  27 DE SEPTIEMBRE DE 2016</t>
  </si>
  <si>
    <t>D.L. 299.PDF</t>
  </si>
  <si>
    <t>A.E.654.pdf</t>
  </si>
  <si>
    <t>D.L.404.pdf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</si>
</sst>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" xfId="9" applyFill="1" applyBorder="1" applyAlignment="1">
      <alignment horizontal="center" vertical="center" wrapText="1"/>
    </xf>
    <xf numFmtId="0" fontId="9" fillId="2" borderId="1" xfId="9" applyFill="1" applyBorder="1" applyAlignment="1">
      <alignment horizontal="center" vertical="center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i.gobiernoabierto.gob.sv/documents/142764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api.gobiernoabierto.gob.sv/documents/142768/download" TargetMode="External"/><Relationship Id="rId1" Type="http://schemas.openxmlformats.org/officeDocument/2006/relationships/hyperlink" Target="http://api.gobiernoabierto.gob.sv/documents/142769/download" TargetMode="External"/><Relationship Id="rId6" Type="http://schemas.openxmlformats.org/officeDocument/2006/relationships/hyperlink" Target="http://api.gobiernoabierto.gob.sv/documents/142767/download" TargetMode="External"/><Relationship Id="rId5" Type="http://schemas.openxmlformats.org/officeDocument/2006/relationships/hyperlink" Target="http://api.gobiernoabierto.gob.sv/documents/142763/download" TargetMode="External"/><Relationship Id="rId4" Type="http://schemas.openxmlformats.org/officeDocument/2006/relationships/hyperlink" Target="http://api.gobiernoabierto.gob.sv/documents/142766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0"/>
  <sheetViews>
    <sheetView tabSelected="1" zoomScaleNormal="100" workbookViewId="0">
      <selection activeCell="K6" sqref="K6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14.7109375" style="3" customWidth="1"/>
    <col min="7" max="11" width="13.85546875" style="3" customWidth="1"/>
    <col min="12" max="13" width="13.85546875" style="3" hidden="1" customWidth="1"/>
    <col min="14" max="14" width="16.5703125" style="3" customWidth="1"/>
    <col min="15" max="15" width="15.7109375" style="3" customWidth="1"/>
    <col min="16" max="16384" width="11.42578125" style="3"/>
  </cols>
  <sheetData>
    <row r="1" spans="2:16" s="1" customFormat="1" x14ac:dyDescent="0.2"/>
    <row r="2" spans="2:16" s="1" customFormat="1" ht="18.75" x14ac:dyDescent="0.2">
      <c r="B2" s="8" t="s">
        <v>11</v>
      </c>
    </row>
    <row r="3" spans="2:16" s="1" customFormat="1" ht="18.75" x14ac:dyDescent="0.2">
      <c r="B3" s="9" t="s">
        <v>12</v>
      </c>
    </row>
    <row r="4" spans="2:16" s="1" customFormat="1" x14ac:dyDescent="0.2"/>
    <row r="5" spans="2:16" s="1" customFormat="1" ht="30.75" customHeight="1" x14ac:dyDescent="0.2">
      <c r="B5" s="27" t="s">
        <v>13</v>
      </c>
      <c r="C5" s="27"/>
      <c r="D5" s="27"/>
      <c r="E5" s="28" t="s">
        <v>14</v>
      </c>
      <c r="F5" s="32" t="s">
        <v>45</v>
      </c>
      <c r="G5" s="29" t="s">
        <v>49</v>
      </c>
      <c r="H5" s="30"/>
      <c r="I5" s="30"/>
      <c r="J5" s="30"/>
      <c r="K5" s="30"/>
      <c r="L5" s="30"/>
      <c r="M5" s="31"/>
      <c r="N5" s="28" t="s">
        <v>15</v>
      </c>
      <c r="O5" s="28" t="s">
        <v>16</v>
      </c>
    </row>
    <row r="6" spans="2:16" s="1" customFormat="1" ht="31.5" customHeight="1" x14ac:dyDescent="0.2">
      <c r="B6" s="27"/>
      <c r="C6" s="27"/>
      <c r="D6" s="27"/>
      <c r="E6" s="28"/>
      <c r="F6" s="32"/>
      <c r="G6" s="33" t="s">
        <v>51</v>
      </c>
      <c r="H6" s="33" t="s">
        <v>52</v>
      </c>
      <c r="I6" s="33" t="s">
        <v>53</v>
      </c>
      <c r="J6" s="33" t="s">
        <v>47</v>
      </c>
      <c r="K6" s="33" t="s">
        <v>48</v>
      </c>
      <c r="L6" s="10"/>
      <c r="M6" s="10"/>
      <c r="N6" s="28"/>
      <c r="O6" s="28"/>
    </row>
    <row r="7" spans="2:16" s="1" customFormat="1" x14ac:dyDescent="0.2">
      <c r="B7" s="11" t="s">
        <v>17</v>
      </c>
      <c r="C7" s="12"/>
      <c r="D7" s="24" t="s">
        <v>18</v>
      </c>
      <c r="E7" s="13"/>
      <c r="F7" s="14">
        <f>SUM(F8:F9)</f>
        <v>3327070</v>
      </c>
      <c r="G7" s="14">
        <f t="shared" ref="G7:O7" si="0">SUM(G8:G9)</f>
        <v>0</v>
      </c>
      <c r="H7" s="14">
        <f t="shared" si="0"/>
        <v>0</v>
      </c>
      <c r="I7" s="14">
        <f t="shared" si="0"/>
        <v>0</v>
      </c>
      <c r="J7" s="14">
        <f t="shared" si="0"/>
        <v>7991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7991</v>
      </c>
      <c r="O7" s="14">
        <f t="shared" si="0"/>
        <v>3335061</v>
      </c>
      <c r="P7" s="5"/>
    </row>
    <row r="8" spans="2:16" s="1" customFormat="1" x14ac:dyDescent="0.2">
      <c r="B8" s="15"/>
      <c r="C8" s="16" t="s">
        <v>17</v>
      </c>
      <c r="D8" s="19" t="s">
        <v>20</v>
      </c>
      <c r="E8" s="13" t="s">
        <v>0</v>
      </c>
      <c r="F8" s="17">
        <v>943785</v>
      </c>
      <c r="G8" s="17"/>
      <c r="H8" s="17"/>
      <c r="I8" s="17"/>
      <c r="J8" s="17">
        <v>2452</v>
      </c>
      <c r="K8" s="17"/>
      <c r="L8" s="17"/>
      <c r="M8" s="17"/>
      <c r="N8" s="17">
        <f>SUM(G8:M8)</f>
        <v>2452</v>
      </c>
      <c r="O8" s="17">
        <f>+F8+N8</f>
        <v>946237</v>
      </c>
      <c r="P8" s="5"/>
    </row>
    <row r="9" spans="2:16" s="1" customFormat="1" x14ac:dyDescent="0.2">
      <c r="B9" s="15"/>
      <c r="C9" s="16" t="s">
        <v>19</v>
      </c>
      <c r="D9" s="19" t="s">
        <v>21</v>
      </c>
      <c r="E9" s="13" t="s">
        <v>0</v>
      </c>
      <c r="F9" s="17">
        <v>2383285</v>
      </c>
      <c r="G9" s="17"/>
      <c r="H9" s="17"/>
      <c r="I9" s="17"/>
      <c r="J9" s="17">
        <v>5539</v>
      </c>
      <c r="K9" s="17"/>
      <c r="L9" s="17"/>
      <c r="M9" s="17"/>
      <c r="N9" s="17">
        <f>SUM(G9:M9)</f>
        <v>5539</v>
      </c>
      <c r="O9" s="17">
        <f>+F9+N9</f>
        <v>2388824</v>
      </c>
      <c r="P9" s="5"/>
    </row>
    <row r="10" spans="2:16" s="1" customFormat="1" x14ac:dyDescent="0.2">
      <c r="B10" s="15"/>
      <c r="C10" s="15"/>
      <c r="D10" s="25"/>
      <c r="E10" s="1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"/>
    </row>
    <row r="11" spans="2:16" s="1" customFormat="1" x14ac:dyDescent="0.2">
      <c r="B11" s="11" t="s">
        <v>19</v>
      </c>
      <c r="C11" s="12"/>
      <c r="D11" s="18" t="s">
        <v>1</v>
      </c>
      <c r="E11" s="13"/>
      <c r="F11" s="14">
        <f>+F12</f>
        <v>1800420</v>
      </c>
      <c r="G11" s="14">
        <f t="shared" ref="G11:O11" si="1">+G12</f>
        <v>0</v>
      </c>
      <c r="H11" s="14">
        <f t="shared" si="1"/>
        <v>0</v>
      </c>
      <c r="I11" s="14">
        <f t="shared" si="1"/>
        <v>0</v>
      </c>
      <c r="J11" s="14">
        <f t="shared" si="1"/>
        <v>-7991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-7991</v>
      </c>
      <c r="O11" s="14">
        <f t="shared" si="1"/>
        <v>1792429</v>
      </c>
      <c r="P11" s="5"/>
    </row>
    <row r="12" spans="2:16" s="1" customFormat="1" x14ac:dyDescent="0.2">
      <c r="B12" s="15"/>
      <c r="C12" s="16" t="s">
        <v>17</v>
      </c>
      <c r="D12" s="19" t="s">
        <v>1</v>
      </c>
      <c r="E12" s="13" t="s">
        <v>0</v>
      </c>
      <c r="F12" s="17">
        <v>1800420</v>
      </c>
      <c r="G12" s="17"/>
      <c r="H12" s="17"/>
      <c r="I12" s="17"/>
      <c r="J12" s="17">
        <v>-7991</v>
      </c>
      <c r="K12" s="17"/>
      <c r="L12" s="17"/>
      <c r="M12" s="17"/>
      <c r="N12" s="17">
        <f>SUM(G12:M12)</f>
        <v>-7991</v>
      </c>
      <c r="O12" s="17">
        <f>+F12+N12</f>
        <v>1792429</v>
      </c>
      <c r="P12" s="5"/>
    </row>
    <row r="13" spans="2:16" s="1" customFormat="1" x14ac:dyDescent="0.2">
      <c r="B13" s="15"/>
      <c r="C13" s="15"/>
      <c r="D13" s="25"/>
      <c r="E13" s="1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"/>
    </row>
    <row r="14" spans="2:16" s="1" customFormat="1" ht="25.5" x14ac:dyDescent="0.2">
      <c r="B14" s="11" t="s">
        <v>22</v>
      </c>
      <c r="C14" s="12"/>
      <c r="D14" s="18" t="s">
        <v>28</v>
      </c>
      <c r="E14" s="13"/>
      <c r="F14" s="14">
        <f>SUM(F15:F18)</f>
        <v>48678640</v>
      </c>
      <c r="G14" s="14">
        <f t="shared" ref="G14:O14" si="2">SUM(G15:G18)</f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48678640</v>
      </c>
      <c r="P14" s="5"/>
    </row>
    <row r="15" spans="2:16" s="1" customFormat="1" x14ac:dyDescent="0.2">
      <c r="B15" s="15"/>
      <c r="C15" s="16" t="s">
        <v>17</v>
      </c>
      <c r="D15" s="19" t="s">
        <v>24</v>
      </c>
      <c r="E15" s="13" t="s">
        <v>0</v>
      </c>
      <c r="F15" s="17">
        <v>3759040</v>
      </c>
      <c r="G15" s="17"/>
      <c r="H15" s="17"/>
      <c r="I15" s="17"/>
      <c r="J15" s="17"/>
      <c r="K15" s="17">
        <v>688642</v>
      </c>
      <c r="L15" s="17"/>
      <c r="M15" s="17"/>
      <c r="N15" s="17">
        <f t="shared" ref="N15:N18" si="3">SUM(G15:M15)</f>
        <v>688642</v>
      </c>
      <c r="O15" s="17">
        <f t="shared" ref="O15:O18" si="4">+F15+N15</f>
        <v>4447682</v>
      </c>
      <c r="P15" s="5"/>
    </row>
    <row r="16" spans="2:16" s="1" customFormat="1" ht="25.5" x14ac:dyDescent="0.2">
      <c r="B16" s="15"/>
      <c r="C16" s="16"/>
      <c r="D16" s="19"/>
      <c r="E16" s="13" t="s">
        <v>42</v>
      </c>
      <c r="F16" s="17">
        <v>17097400</v>
      </c>
      <c r="G16" s="17"/>
      <c r="H16" s="17">
        <v>1857344</v>
      </c>
      <c r="I16" s="17"/>
      <c r="J16" s="17"/>
      <c r="K16" s="17"/>
      <c r="L16" s="17"/>
      <c r="M16" s="17"/>
      <c r="N16" s="17">
        <f t="shared" si="3"/>
        <v>1857344</v>
      </c>
      <c r="O16" s="17">
        <f t="shared" si="4"/>
        <v>18954744</v>
      </c>
      <c r="P16" s="5"/>
    </row>
    <row r="17" spans="2:16" s="1" customFormat="1" x14ac:dyDescent="0.2">
      <c r="B17" s="15"/>
      <c r="C17" s="16" t="s">
        <v>19</v>
      </c>
      <c r="D17" s="20" t="s">
        <v>25</v>
      </c>
      <c r="E17" s="13" t="s">
        <v>41</v>
      </c>
      <c r="F17" s="17">
        <v>21328050</v>
      </c>
      <c r="G17" s="17"/>
      <c r="H17" s="17"/>
      <c r="I17" s="17"/>
      <c r="J17" s="17"/>
      <c r="K17" s="17">
        <v>-688642</v>
      </c>
      <c r="L17" s="17"/>
      <c r="M17" s="17"/>
      <c r="N17" s="17">
        <f t="shared" si="3"/>
        <v>-688642</v>
      </c>
      <c r="O17" s="17">
        <f t="shared" si="4"/>
        <v>20639408</v>
      </c>
      <c r="P17" s="5"/>
    </row>
    <row r="18" spans="2:16" s="1" customFormat="1" ht="25.5" x14ac:dyDescent="0.2">
      <c r="B18" s="15"/>
      <c r="C18" s="16" t="s">
        <v>22</v>
      </c>
      <c r="D18" s="19" t="s">
        <v>27</v>
      </c>
      <c r="E18" s="13" t="s">
        <v>42</v>
      </c>
      <c r="F18" s="17">
        <v>6494150</v>
      </c>
      <c r="G18" s="17"/>
      <c r="H18" s="17">
        <v>-1857344</v>
      </c>
      <c r="I18" s="17"/>
      <c r="J18" s="17"/>
      <c r="K18" s="17"/>
      <c r="L18" s="17"/>
      <c r="M18" s="17"/>
      <c r="N18" s="17">
        <f t="shared" si="3"/>
        <v>-1857344</v>
      </c>
      <c r="O18" s="17">
        <f t="shared" si="4"/>
        <v>4636806</v>
      </c>
      <c r="P18" s="5"/>
    </row>
    <row r="19" spans="2:16" s="1" customFormat="1" x14ac:dyDescent="0.2">
      <c r="B19" s="15"/>
      <c r="C19" s="16"/>
      <c r="D19" s="19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"/>
    </row>
    <row r="20" spans="2:16" s="1" customFormat="1" x14ac:dyDescent="0.2">
      <c r="B20" s="11" t="s">
        <v>3</v>
      </c>
      <c r="C20" s="12"/>
      <c r="D20" s="24" t="s">
        <v>4</v>
      </c>
      <c r="E20" s="13"/>
      <c r="F20" s="14">
        <f>SUM(F21:F30)</f>
        <v>9346695</v>
      </c>
      <c r="G20" s="14">
        <f t="shared" ref="G20:O20" si="5">SUM(G21:G30)</f>
        <v>0</v>
      </c>
      <c r="H20" s="14">
        <f t="shared" si="5"/>
        <v>0</v>
      </c>
      <c r="I20" s="14">
        <f t="shared" si="5"/>
        <v>800000</v>
      </c>
      <c r="J20" s="14">
        <f t="shared" si="5"/>
        <v>0</v>
      </c>
      <c r="K20" s="14">
        <f t="shared" si="5"/>
        <v>0</v>
      </c>
      <c r="L20" s="14">
        <f t="shared" si="5"/>
        <v>0</v>
      </c>
      <c r="M20" s="14">
        <f t="shared" si="5"/>
        <v>0</v>
      </c>
      <c r="N20" s="14">
        <f t="shared" si="5"/>
        <v>800000</v>
      </c>
      <c r="O20" s="14">
        <f t="shared" si="5"/>
        <v>10146695</v>
      </c>
      <c r="P20" s="5"/>
    </row>
    <row r="21" spans="2:16" s="1" customFormat="1" ht="25.5" x14ac:dyDescent="0.2">
      <c r="B21" s="15"/>
      <c r="C21" s="16" t="s">
        <v>17</v>
      </c>
      <c r="D21" s="25" t="s">
        <v>5</v>
      </c>
      <c r="E21" s="13" t="s">
        <v>42</v>
      </c>
      <c r="F21" s="17">
        <v>5000000</v>
      </c>
      <c r="G21" s="17"/>
      <c r="H21" s="17"/>
      <c r="I21" s="17"/>
      <c r="J21" s="17"/>
      <c r="K21" s="17"/>
      <c r="L21" s="17"/>
      <c r="M21" s="17"/>
      <c r="N21" s="17">
        <f t="shared" ref="N21:N29" si="6">SUM(G21:M21)</f>
        <v>0</v>
      </c>
      <c r="O21" s="17">
        <f t="shared" ref="O21:O29" si="7">+F21+N21</f>
        <v>5000000</v>
      </c>
      <c r="P21" s="5"/>
    </row>
    <row r="22" spans="2:16" s="1" customFormat="1" ht="25.5" x14ac:dyDescent="0.2">
      <c r="B22" s="15"/>
      <c r="C22" s="16" t="s">
        <v>19</v>
      </c>
      <c r="D22" s="25" t="s">
        <v>6</v>
      </c>
      <c r="E22" s="13" t="s">
        <v>42</v>
      </c>
      <c r="F22" s="17">
        <v>1411680</v>
      </c>
      <c r="G22" s="17"/>
      <c r="H22" s="17"/>
      <c r="I22" s="17"/>
      <c r="J22" s="17"/>
      <c r="K22" s="17"/>
      <c r="L22" s="17"/>
      <c r="M22" s="17"/>
      <c r="N22" s="17">
        <f t="shared" si="6"/>
        <v>0</v>
      </c>
      <c r="O22" s="17">
        <f t="shared" si="7"/>
        <v>1411680</v>
      </c>
      <c r="P22" s="5"/>
    </row>
    <row r="23" spans="2:16" s="1" customFormat="1" x14ac:dyDescent="0.2">
      <c r="B23" s="15"/>
      <c r="C23" s="16" t="s">
        <v>22</v>
      </c>
      <c r="D23" s="25" t="s">
        <v>7</v>
      </c>
      <c r="E23" s="13" t="s">
        <v>8</v>
      </c>
      <c r="F23" s="17">
        <v>899715</v>
      </c>
      <c r="G23" s="17"/>
      <c r="H23" s="17"/>
      <c r="I23" s="17"/>
      <c r="J23" s="17"/>
      <c r="K23" s="17"/>
      <c r="L23" s="17"/>
      <c r="M23" s="17"/>
      <c r="N23" s="17">
        <f t="shared" si="6"/>
        <v>0</v>
      </c>
      <c r="O23" s="17">
        <f t="shared" si="7"/>
        <v>899715</v>
      </c>
      <c r="P23" s="5"/>
    </row>
    <row r="24" spans="2:16" s="1" customFormat="1" ht="25.5" x14ac:dyDescent="0.2">
      <c r="B24" s="15"/>
      <c r="C24" s="16" t="s">
        <v>3</v>
      </c>
      <c r="D24" s="25" t="s">
        <v>29</v>
      </c>
      <c r="E24" s="13" t="s">
        <v>42</v>
      </c>
      <c r="F24" s="17">
        <v>339000</v>
      </c>
      <c r="G24" s="17"/>
      <c r="H24" s="17"/>
      <c r="I24" s="17"/>
      <c r="J24" s="17"/>
      <c r="K24" s="17"/>
      <c r="L24" s="17"/>
      <c r="M24" s="17"/>
      <c r="N24" s="17">
        <f t="shared" si="6"/>
        <v>0</v>
      </c>
      <c r="O24" s="17">
        <f t="shared" si="7"/>
        <v>339000</v>
      </c>
      <c r="P24" s="5"/>
    </row>
    <row r="25" spans="2:16" s="1" customFormat="1" ht="25.5" x14ac:dyDescent="0.2">
      <c r="B25" s="15"/>
      <c r="C25" s="16" t="s">
        <v>23</v>
      </c>
      <c r="D25" s="25" t="s">
        <v>9</v>
      </c>
      <c r="E25" s="13" t="s">
        <v>42</v>
      </c>
      <c r="F25" s="17">
        <v>1000000</v>
      </c>
      <c r="G25" s="17"/>
      <c r="H25" s="17"/>
      <c r="I25" s="17"/>
      <c r="J25" s="17"/>
      <c r="K25" s="17"/>
      <c r="L25" s="17"/>
      <c r="M25" s="17"/>
      <c r="N25" s="17">
        <f t="shared" si="6"/>
        <v>0</v>
      </c>
      <c r="O25" s="17">
        <f t="shared" si="7"/>
        <v>1000000</v>
      </c>
      <c r="P25" s="5"/>
    </row>
    <row r="26" spans="2:16" s="1" customFormat="1" x14ac:dyDescent="0.2">
      <c r="B26" s="15"/>
      <c r="C26" s="16" t="s">
        <v>30</v>
      </c>
      <c r="D26" s="25" t="s">
        <v>10</v>
      </c>
      <c r="E26" s="13" t="s">
        <v>0</v>
      </c>
      <c r="F26" s="17">
        <v>300</v>
      </c>
      <c r="G26" s="17"/>
      <c r="H26" s="17"/>
      <c r="I26" s="17"/>
      <c r="J26" s="17"/>
      <c r="K26" s="17"/>
      <c r="L26" s="17"/>
      <c r="M26" s="17"/>
      <c r="N26" s="17">
        <f t="shared" si="6"/>
        <v>0</v>
      </c>
      <c r="O26" s="17">
        <f t="shared" si="7"/>
        <v>300</v>
      </c>
      <c r="P26" s="5"/>
    </row>
    <row r="27" spans="2:16" s="1" customFormat="1" ht="25.5" x14ac:dyDescent="0.2">
      <c r="B27" s="15"/>
      <c r="C27" s="16" t="s">
        <v>31</v>
      </c>
      <c r="D27" s="25" t="s">
        <v>32</v>
      </c>
      <c r="E27" s="13" t="s">
        <v>0</v>
      </c>
      <c r="F27" s="17">
        <v>100</v>
      </c>
      <c r="G27" s="17"/>
      <c r="H27" s="17"/>
      <c r="I27" s="17"/>
      <c r="J27" s="17"/>
      <c r="K27" s="17"/>
      <c r="L27" s="17"/>
      <c r="M27" s="17"/>
      <c r="N27" s="17">
        <f t="shared" si="6"/>
        <v>0</v>
      </c>
      <c r="O27" s="17">
        <f t="shared" si="7"/>
        <v>100</v>
      </c>
      <c r="P27" s="5"/>
    </row>
    <row r="28" spans="2:16" s="1" customFormat="1" x14ac:dyDescent="0.2">
      <c r="B28" s="15"/>
      <c r="C28" s="16" t="s">
        <v>34</v>
      </c>
      <c r="D28" s="25" t="s">
        <v>36</v>
      </c>
      <c r="E28" s="13" t="s">
        <v>0</v>
      </c>
      <c r="F28" s="17">
        <v>506000</v>
      </c>
      <c r="G28" s="17"/>
      <c r="H28" s="17"/>
      <c r="I28" s="17"/>
      <c r="J28" s="17"/>
      <c r="K28" s="17"/>
      <c r="L28" s="17"/>
      <c r="M28" s="17"/>
      <c r="N28" s="17">
        <f t="shared" si="6"/>
        <v>0</v>
      </c>
      <c r="O28" s="17">
        <f t="shared" si="7"/>
        <v>506000</v>
      </c>
      <c r="P28" s="5"/>
    </row>
    <row r="29" spans="2:16" s="1" customFormat="1" x14ac:dyDescent="0.2">
      <c r="B29" s="15"/>
      <c r="C29" s="16" t="s">
        <v>35</v>
      </c>
      <c r="D29" s="25" t="s">
        <v>37</v>
      </c>
      <c r="E29" s="13" t="s">
        <v>0</v>
      </c>
      <c r="F29" s="17">
        <v>189900</v>
      </c>
      <c r="G29" s="17"/>
      <c r="H29" s="17"/>
      <c r="I29" s="17"/>
      <c r="J29" s="17"/>
      <c r="K29" s="17"/>
      <c r="L29" s="17"/>
      <c r="M29" s="17"/>
      <c r="N29" s="17">
        <f t="shared" si="6"/>
        <v>0</v>
      </c>
      <c r="O29" s="17">
        <f t="shared" si="7"/>
        <v>189900</v>
      </c>
      <c r="P29" s="5"/>
    </row>
    <row r="30" spans="2:16" s="1" customFormat="1" x14ac:dyDescent="0.2">
      <c r="B30" s="15"/>
      <c r="C30" s="16">
        <v>10</v>
      </c>
      <c r="D30" s="25" t="s">
        <v>46</v>
      </c>
      <c r="E30" s="13" t="s">
        <v>0</v>
      </c>
      <c r="F30" s="17">
        <v>0</v>
      </c>
      <c r="G30" s="17"/>
      <c r="H30" s="17"/>
      <c r="I30" s="17">
        <v>800000</v>
      </c>
      <c r="J30" s="17"/>
      <c r="K30" s="17"/>
      <c r="L30" s="17"/>
      <c r="M30" s="17"/>
      <c r="N30" s="17">
        <f t="shared" ref="N30" si="8">SUM(G30:M30)</f>
        <v>800000</v>
      </c>
      <c r="O30" s="17">
        <f t="shared" ref="O30" si="9">+F30+N30</f>
        <v>800000</v>
      </c>
      <c r="P30" s="5"/>
    </row>
    <row r="31" spans="2:16" s="1" customFormat="1" x14ac:dyDescent="0.2">
      <c r="B31" s="15"/>
      <c r="C31" s="16"/>
      <c r="D31" s="25"/>
      <c r="E31" s="1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"/>
    </row>
    <row r="32" spans="2:16" s="2" customFormat="1" x14ac:dyDescent="0.2">
      <c r="B32" s="11" t="s">
        <v>23</v>
      </c>
      <c r="C32" s="11"/>
      <c r="D32" s="24" t="s">
        <v>38</v>
      </c>
      <c r="E32" s="21"/>
      <c r="F32" s="14">
        <f>SUM(F33:F34)</f>
        <v>1725000</v>
      </c>
      <c r="G32" s="14">
        <f t="shared" ref="G32:O32" si="10">SUM(G33:G34)</f>
        <v>0</v>
      </c>
      <c r="H32" s="14">
        <f t="shared" si="10"/>
        <v>0</v>
      </c>
      <c r="I32" s="14">
        <f t="shared" si="10"/>
        <v>0</v>
      </c>
      <c r="J32" s="14">
        <f t="shared" si="10"/>
        <v>0</v>
      </c>
      <c r="K32" s="14">
        <f t="shared" si="10"/>
        <v>0</v>
      </c>
      <c r="L32" s="14">
        <f t="shared" si="10"/>
        <v>0</v>
      </c>
      <c r="M32" s="14">
        <f t="shared" si="10"/>
        <v>0</v>
      </c>
      <c r="N32" s="14">
        <f t="shared" si="10"/>
        <v>0</v>
      </c>
      <c r="O32" s="14">
        <f t="shared" si="10"/>
        <v>1725000</v>
      </c>
      <c r="P32" s="7"/>
    </row>
    <row r="33" spans="2:16" s="1" customFormat="1" ht="25.5" x14ac:dyDescent="0.2">
      <c r="B33" s="15"/>
      <c r="C33" s="16" t="s">
        <v>17</v>
      </c>
      <c r="D33" s="25" t="s">
        <v>2</v>
      </c>
      <c r="E33" s="13" t="s">
        <v>42</v>
      </c>
      <c r="F33" s="17">
        <v>725000</v>
      </c>
      <c r="G33" s="17"/>
      <c r="H33" s="17"/>
      <c r="I33" s="17"/>
      <c r="J33" s="17"/>
      <c r="K33" s="17"/>
      <c r="L33" s="17"/>
      <c r="M33" s="17"/>
      <c r="N33" s="17">
        <f t="shared" ref="N33:N34" si="11">SUM(G33:M33)</f>
        <v>0</v>
      </c>
      <c r="O33" s="17">
        <f t="shared" ref="O33:O34" si="12">+F33+N33</f>
        <v>725000</v>
      </c>
      <c r="P33" s="5"/>
    </row>
    <row r="34" spans="2:16" s="1" customFormat="1" ht="25.5" x14ac:dyDescent="0.2">
      <c r="B34" s="15"/>
      <c r="C34" s="16" t="s">
        <v>19</v>
      </c>
      <c r="D34" s="25" t="s">
        <v>26</v>
      </c>
      <c r="E34" s="13" t="s">
        <v>42</v>
      </c>
      <c r="F34" s="17">
        <v>1000000</v>
      </c>
      <c r="G34" s="17"/>
      <c r="H34" s="17"/>
      <c r="I34" s="17"/>
      <c r="J34" s="17"/>
      <c r="K34" s="17"/>
      <c r="L34" s="17"/>
      <c r="M34" s="17"/>
      <c r="N34" s="17">
        <f t="shared" si="11"/>
        <v>0</v>
      </c>
      <c r="O34" s="17">
        <f t="shared" si="12"/>
        <v>1000000</v>
      </c>
      <c r="P34" s="5"/>
    </row>
    <row r="35" spans="2:16" s="1" customFormat="1" x14ac:dyDescent="0.2">
      <c r="B35" s="15"/>
      <c r="C35" s="16"/>
      <c r="D35" s="25"/>
      <c r="E35" s="13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"/>
    </row>
    <row r="36" spans="2:16" s="2" customFormat="1" x14ac:dyDescent="0.2">
      <c r="B36" s="11" t="s">
        <v>30</v>
      </c>
      <c r="C36" s="11"/>
      <c r="D36" s="24" t="s">
        <v>39</v>
      </c>
      <c r="E36" s="21"/>
      <c r="F36" s="14">
        <f>+F37</f>
        <v>1800000</v>
      </c>
      <c r="G36" s="14">
        <f t="shared" ref="G36:O36" si="13">+G37</f>
        <v>0</v>
      </c>
      <c r="H36" s="14">
        <f t="shared" si="13"/>
        <v>0</v>
      </c>
      <c r="I36" s="14">
        <f t="shared" si="13"/>
        <v>0</v>
      </c>
      <c r="J36" s="14">
        <f t="shared" si="13"/>
        <v>0</v>
      </c>
      <c r="K36" s="14">
        <f t="shared" si="13"/>
        <v>0</v>
      </c>
      <c r="L36" s="14">
        <f t="shared" si="13"/>
        <v>0</v>
      </c>
      <c r="M36" s="14">
        <f t="shared" si="13"/>
        <v>0</v>
      </c>
      <c r="N36" s="14">
        <f t="shared" si="13"/>
        <v>0</v>
      </c>
      <c r="O36" s="14">
        <f t="shared" si="13"/>
        <v>1800000</v>
      </c>
      <c r="P36" s="7"/>
    </row>
    <row r="37" spans="2:16" s="1" customFormat="1" x14ac:dyDescent="0.2">
      <c r="B37" s="15"/>
      <c r="C37" s="16" t="s">
        <v>17</v>
      </c>
      <c r="D37" s="25" t="s">
        <v>40</v>
      </c>
      <c r="E37" s="13" t="s">
        <v>0</v>
      </c>
      <c r="F37" s="17">
        <v>1800000</v>
      </c>
      <c r="G37" s="17"/>
      <c r="H37" s="17"/>
      <c r="I37" s="17"/>
      <c r="J37" s="17"/>
      <c r="K37" s="17"/>
      <c r="L37" s="17"/>
      <c r="M37" s="17"/>
      <c r="N37" s="17">
        <f>SUM(G37:M37)</f>
        <v>0</v>
      </c>
      <c r="O37" s="17">
        <f>+F37+N37</f>
        <v>1800000</v>
      </c>
      <c r="P37" s="5"/>
    </row>
    <row r="38" spans="2:16" s="1" customFormat="1" x14ac:dyDescent="0.2">
      <c r="B38" s="15"/>
      <c r="C38" s="16"/>
      <c r="D38" s="25"/>
      <c r="E38" s="13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"/>
    </row>
    <row r="39" spans="2:16" s="1" customFormat="1" ht="25.5" x14ac:dyDescent="0.2">
      <c r="B39" s="11" t="s">
        <v>31</v>
      </c>
      <c r="C39" s="11"/>
      <c r="D39" s="24" t="s">
        <v>44</v>
      </c>
      <c r="E39" s="21"/>
      <c r="F39" s="14">
        <f>+F40</f>
        <v>0</v>
      </c>
      <c r="G39" s="14">
        <f t="shared" ref="G39" si="14">+G40</f>
        <v>2000000</v>
      </c>
      <c r="H39" s="14">
        <f t="shared" ref="H39" si="15">+H40</f>
        <v>0</v>
      </c>
      <c r="I39" s="14">
        <f t="shared" ref="I39" si="16">+I40</f>
        <v>0</v>
      </c>
      <c r="J39" s="14">
        <f t="shared" ref="J39" si="17">+J40</f>
        <v>0</v>
      </c>
      <c r="K39" s="14">
        <f t="shared" ref="K39" si="18">+K40</f>
        <v>0</v>
      </c>
      <c r="L39" s="14">
        <f t="shared" ref="L39" si="19">+L40</f>
        <v>0</v>
      </c>
      <c r="M39" s="14">
        <f t="shared" ref="M39" si="20">+M40</f>
        <v>0</v>
      </c>
      <c r="N39" s="14">
        <f t="shared" ref="N39" si="21">+N40</f>
        <v>2000000</v>
      </c>
      <c r="O39" s="14">
        <f t="shared" ref="O39" si="22">+O40</f>
        <v>2000000</v>
      </c>
      <c r="P39" s="5"/>
    </row>
    <row r="40" spans="2:16" s="1" customFormat="1" x14ac:dyDescent="0.2">
      <c r="B40" s="15"/>
      <c r="C40" s="16" t="s">
        <v>17</v>
      </c>
      <c r="D40" s="25" t="s">
        <v>43</v>
      </c>
      <c r="E40" s="13" t="s">
        <v>0</v>
      </c>
      <c r="F40" s="17">
        <v>0</v>
      </c>
      <c r="G40" s="17">
        <v>2000000</v>
      </c>
      <c r="H40" s="17"/>
      <c r="I40" s="17"/>
      <c r="J40" s="17"/>
      <c r="K40" s="17"/>
      <c r="L40" s="17"/>
      <c r="M40" s="17"/>
      <c r="N40" s="17">
        <f>SUM(G40:M40)</f>
        <v>2000000</v>
      </c>
      <c r="O40" s="17">
        <f>+F40+N40</f>
        <v>2000000</v>
      </c>
      <c r="P40" s="5"/>
    </row>
    <row r="41" spans="2:16" s="1" customFormat="1" x14ac:dyDescent="0.2">
      <c r="B41" s="15"/>
      <c r="C41" s="16"/>
      <c r="D41" s="25"/>
      <c r="E41" s="13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"/>
    </row>
    <row r="42" spans="2:16" s="2" customFormat="1" x14ac:dyDescent="0.2">
      <c r="B42" s="22"/>
      <c r="C42" s="22"/>
      <c r="D42" s="22" t="s">
        <v>33</v>
      </c>
      <c r="E42" s="10"/>
      <c r="F42" s="23">
        <f>+F20+F14+F11+F7+F32+F36+F39</f>
        <v>66677825</v>
      </c>
      <c r="G42" s="23">
        <f t="shared" ref="G42:O42" si="23">+G20+G14+G11+G7+G32+G36+G39</f>
        <v>2000000</v>
      </c>
      <c r="H42" s="23">
        <f t="shared" si="23"/>
        <v>0</v>
      </c>
      <c r="I42" s="23">
        <f t="shared" si="23"/>
        <v>800000</v>
      </c>
      <c r="J42" s="23">
        <f t="shared" si="23"/>
        <v>0</v>
      </c>
      <c r="K42" s="23">
        <f t="shared" si="23"/>
        <v>0</v>
      </c>
      <c r="L42" s="23">
        <f t="shared" si="23"/>
        <v>0</v>
      </c>
      <c r="M42" s="23">
        <f t="shared" si="23"/>
        <v>0</v>
      </c>
      <c r="N42" s="23">
        <f t="shared" si="23"/>
        <v>2800000</v>
      </c>
      <c r="O42" s="23">
        <f t="shared" si="23"/>
        <v>69477825</v>
      </c>
      <c r="P42" s="7"/>
    </row>
    <row r="43" spans="2:16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s="1" customFormat="1" x14ac:dyDescent="0.2">
      <c r="B44" s="4"/>
      <c r="C44" s="4"/>
      <c r="F44" s="5"/>
      <c r="G44" s="5"/>
      <c r="H44" s="5"/>
      <c r="I44" s="5"/>
      <c r="J44" s="5"/>
      <c r="K44" s="26" t="s">
        <v>50</v>
      </c>
      <c r="L44" s="26"/>
      <c r="M44" s="26"/>
      <c r="N44" s="26"/>
      <c r="O44" s="26"/>
      <c r="P44" s="5"/>
    </row>
    <row r="45" spans="2:16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B69" s="4"/>
      <c r="C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B70" s="4"/>
      <c r="C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B71" s="4"/>
      <c r="C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B72" s="4"/>
      <c r="C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B73" s="4"/>
      <c r="C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B74" s="4"/>
      <c r="C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B75" s="4"/>
      <c r="C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B76" s="4"/>
      <c r="C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s="1" customForma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6:16" s="1" customForma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6:16" s="1" customForma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6:16" s="1" customForma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6:16" s="1" customForma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6:16" s="1" customForma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6:16" s="1" customForma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6:16" s="1" customForma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6:16" x14ac:dyDescent="0.2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6:16" x14ac:dyDescent="0.2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6:16" x14ac:dyDescent="0.25"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6:16" x14ac:dyDescent="0.25"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6:16" x14ac:dyDescent="0.25"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6:16" x14ac:dyDescent="0.25"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6:16" x14ac:dyDescent="0.25"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6:16" x14ac:dyDescent="0.25"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</sheetData>
  <mergeCells count="7">
    <mergeCell ref="K44:O44"/>
    <mergeCell ref="B5:D6"/>
    <mergeCell ref="E5:E6"/>
    <mergeCell ref="F5:F6"/>
    <mergeCell ref="O5:O6"/>
    <mergeCell ref="N5:N6"/>
    <mergeCell ref="G5:M5"/>
  </mergeCells>
  <hyperlinks>
    <hyperlink ref="F5:F6" r:id="rId1" display="PRESUPUESTO INICIAL APROBADO (Dto 192 pág. 218-225)"/>
    <hyperlink ref="I6" r:id="rId2"/>
    <hyperlink ref="J6" r:id="rId3"/>
    <hyperlink ref="K6" r:id="rId4"/>
    <hyperlink ref="H6" r:id="rId5"/>
    <hyperlink ref="G6" r:id="rId6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ROBERTO MOLINA</cp:lastModifiedBy>
  <cp:lastPrinted>2016-09-28T13:54:27Z</cp:lastPrinted>
  <dcterms:created xsi:type="dcterms:W3CDTF">2016-09-26T17:03:23Z</dcterms:created>
  <dcterms:modified xsi:type="dcterms:W3CDTF">2016-10-05T21:20:24Z</dcterms:modified>
</cp:coreProperties>
</file>