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760" activeTab="1"/>
  </bookViews>
  <sheets>
    <sheet name="PRESUPUESTO INGRESOS 2022" sheetId="1" r:id="rId1"/>
    <sheet name="PRESUPUESTO EGRESOS 2022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9" i="1" l="1"/>
  <c r="C137" i="2" s="1"/>
  <c r="E72" i="1" l="1"/>
  <c r="D59" i="1"/>
  <c r="D69" i="1" s="1"/>
  <c r="G14" i="2" l="1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" i="2"/>
  <c r="G12" i="2"/>
  <c r="G11" i="2"/>
  <c r="F135" i="2" l="1"/>
  <c r="E135" i="2"/>
  <c r="E138" i="2" s="1"/>
  <c r="D135" i="2"/>
  <c r="C135" i="2"/>
  <c r="C138" i="2" s="1"/>
  <c r="C139" i="2" s="1"/>
  <c r="G132" i="2"/>
  <c r="F69" i="1"/>
  <c r="C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C141" i="2" l="1"/>
  <c r="G135" i="2"/>
  <c r="G69" i="1"/>
  <c r="D73" i="1" s="1"/>
</calcChain>
</file>

<file path=xl/sharedStrings.xml><?xml version="1.0" encoding="utf-8"?>
<sst xmlns="http://schemas.openxmlformats.org/spreadsheetml/2006/main" count="275" uniqueCount="252">
  <si>
    <t xml:space="preserve">DEPARTAMENTO DE SAN MIGUEL </t>
  </si>
  <si>
    <t>ALCALDIA MUNICIPAL DE EL TRANSITO</t>
  </si>
  <si>
    <t xml:space="preserve"> PRESUPUESTO MUNICIPAL DE INGRESOS</t>
  </si>
  <si>
    <t>(En Dolares de los Estados Unidos de America)</t>
  </si>
  <si>
    <t>(1) Objeto Específico</t>
  </si>
  <si>
    <t>(2) DENOMINACION</t>
  </si>
  <si>
    <t>(3) Fondo General</t>
  </si>
  <si>
    <t>11</t>
  </si>
  <si>
    <t>IMPUESTOS</t>
  </si>
  <si>
    <t xml:space="preserve">118 </t>
  </si>
  <si>
    <t>IMPUESTOS MUNICIPALES</t>
  </si>
  <si>
    <t>DE COMERCIO</t>
  </si>
  <si>
    <t>VALLAS PUBLICITARIAS</t>
  </si>
  <si>
    <t>VIALIDAD</t>
  </si>
  <si>
    <t>IMPUESTOS MUNICIPLES DIVERSOS</t>
  </si>
  <si>
    <t>TASAS Y DERECHOS</t>
  </si>
  <si>
    <t>121</t>
  </si>
  <si>
    <t>TASAS</t>
  </si>
  <si>
    <t>12105</t>
  </si>
  <si>
    <t>POR SERVICIOS DE CERTIFICACION O VISADO DE</t>
  </si>
  <si>
    <t>1206</t>
  </si>
  <si>
    <t>POR EXPEDICION DE DOCUMENTOS DE IDENTIFICACION</t>
  </si>
  <si>
    <t>12108</t>
  </si>
  <si>
    <t>ALUMBRADO PUBLICO</t>
  </si>
  <si>
    <t>12109</t>
  </si>
  <si>
    <t>ASEO PUBLICO</t>
  </si>
  <si>
    <t>12110</t>
  </si>
  <si>
    <t>CASETAS TELEFONICAS</t>
  </si>
  <si>
    <t>12111</t>
  </si>
  <si>
    <t>CEMENTERIOS MUNICIPALES</t>
  </si>
  <si>
    <t>12113</t>
  </si>
  <si>
    <t>ESTACIONAMIENTOS Y PARQUIMETROS</t>
  </si>
  <si>
    <t>12114</t>
  </si>
  <si>
    <t>FIESTAS</t>
  </si>
  <si>
    <t>12115</t>
  </si>
  <si>
    <t>MERCADOS</t>
  </si>
  <si>
    <t>12117</t>
  </si>
  <si>
    <t>PAVIMENTACION</t>
  </si>
  <si>
    <t>12118</t>
  </si>
  <si>
    <t>POSTES, TORRES Y ANTENAS</t>
  </si>
  <si>
    <t>12119</t>
  </si>
  <si>
    <t>RASTRO Y TIANGUE</t>
  </si>
  <si>
    <t>12123</t>
  </si>
  <si>
    <t>BAÑOS Y LAVADEROS PUBLICOS</t>
  </si>
  <si>
    <t>12199</t>
  </si>
  <si>
    <t>TASAS DIVERSAS</t>
  </si>
  <si>
    <t>122</t>
  </si>
  <si>
    <t>DERECHOS</t>
  </si>
  <si>
    <t>12210</t>
  </si>
  <si>
    <t>PERMISOS Y LICENCIAS MUNICIPALES</t>
  </si>
  <si>
    <t>12211</t>
  </si>
  <si>
    <t>COTEJO DE FIERRO</t>
  </si>
  <si>
    <t>14</t>
  </si>
  <si>
    <t>VENTAS DE BIENES Y  SERVICIO</t>
  </si>
  <si>
    <t>141</t>
  </si>
  <si>
    <t>VENTA DE BIENES</t>
  </si>
  <si>
    <t>14199</t>
  </si>
  <si>
    <t>VENTA DE BIENES DIVERSOS</t>
  </si>
  <si>
    <t>142</t>
  </si>
  <si>
    <t>INGRESO POR PRSTACIONES DE SERVICIOS PUBLICOS</t>
  </si>
  <si>
    <t>14201</t>
  </si>
  <si>
    <t xml:space="preserve">SERVICIOS BASICOS </t>
  </si>
  <si>
    <t>14299</t>
  </si>
  <si>
    <t>SERVICIOS DIVERSOS</t>
  </si>
  <si>
    <t>15</t>
  </si>
  <si>
    <t>INGRESOS FINANCIEROS Y OTROS</t>
  </si>
  <si>
    <t>151</t>
  </si>
  <si>
    <t>RENDIMIENTO DE TITULOS VALORES</t>
  </si>
  <si>
    <t>15199</t>
  </si>
  <si>
    <t>OTRAS RENTABILIDADES FINANCIERAS</t>
  </si>
  <si>
    <t>153</t>
  </si>
  <si>
    <t xml:space="preserve">MULTAS E INTERESESPOR MORA </t>
  </si>
  <si>
    <t>15301</t>
  </si>
  <si>
    <t>MULTAS POR MORA DE IMPUESTOS</t>
  </si>
  <si>
    <t>15302</t>
  </si>
  <si>
    <t>INTERESAS POR MORA DE IMPUESTOS</t>
  </si>
  <si>
    <t>15312</t>
  </si>
  <si>
    <t>MULTAS POR REGISTRO CIVIL</t>
  </si>
  <si>
    <t>15313</t>
  </si>
  <si>
    <t>MULTAS AL COMERCIO</t>
  </si>
  <si>
    <t>15314</t>
  </si>
  <si>
    <t>OTRAS MULTAS MUNICIPALES</t>
  </si>
  <si>
    <t>154</t>
  </si>
  <si>
    <t>ARRENDAMIENTO DE BIENES</t>
  </si>
  <si>
    <t>15401</t>
  </si>
  <si>
    <t>ARRENDAMIENTO DE BIENES MUEBLES</t>
  </si>
  <si>
    <t>15402</t>
  </si>
  <si>
    <t>ARRENDAMIENTO DE BIENES INMUEBLES</t>
  </si>
  <si>
    <t>15499</t>
  </si>
  <si>
    <t>ARRENDAMIENTO DE BIENES DIVERSOS</t>
  </si>
  <si>
    <t>157</t>
  </si>
  <si>
    <t>OTROS INGRESOS NO CLASIFICADOS</t>
  </si>
  <si>
    <t>15703</t>
  </si>
  <si>
    <t>RENTABILIDAD DE CUENTAS BANCARIAS</t>
  </si>
  <si>
    <t>15799</t>
  </si>
  <si>
    <t>INGRESOS DIVERSOS</t>
  </si>
  <si>
    <t>222</t>
  </si>
  <si>
    <t>31</t>
  </si>
  <si>
    <t>ENDEUDAMIENTO PUBLICO</t>
  </si>
  <si>
    <t>313</t>
  </si>
  <si>
    <t>CONTRATACION DE EMPRESTITOS INTERNOS</t>
  </si>
  <si>
    <t>31308</t>
  </si>
  <si>
    <t>DE EMPRESAS PRIVADAS FINANCIERAS</t>
  </si>
  <si>
    <t>32</t>
  </si>
  <si>
    <t>SALDOS AÑOS ANTERIORES</t>
  </si>
  <si>
    <t>321</t>
  </si>
  <si>
    <t>SALDOS INICIALES DE CAJA Y BANCO</t>
  </si>
  <si>
    <t>32102</t>
  </si>
  <si>
    <t>SALDO INICIAL EN BANCO</t>
  </si>
  <si>
    <t>322</t>
  </si>
  <si>
    <t>CUENTAS POR COBRAR DE AÑOS ANTERIORES</t>
  </si>
  <si>
    <t>32201</t>
  </si>
  <si>
    <t>PRESTAMOS INTERNOS</t>
  </si>
  <si>
    <t>(14) TOTAL INGRESOS</t>
  </si>
  <si>
    <t xml:space="preserve"> PRESUPUESTO MUNICIPAL DE EGRESOS</t>
  </si>
  <si>
    <t>(En Dolares de los Estados Unidos de América)</t>
  </si>
  <si>
    <t xml:space="preserve">                     DETALLE CONSOLIDADO DE EGRESOS POR ESPECIFICO Y ESTRUCTURA PRESUPUESTARIA</t>
  </si>
  <si>
    <t>FONDO MUNICIPAL</t>
  </si>
  <si>
    <t>FODES</t>
  </si>
  <si>
    <t>INT. FINANC.</t>
  </si>
  <si>
    <t xml:space="preserve"> TOTAL</t>
  </si>
  <si>
    <t>1-01-01-2-000 FONDO MPAL</t>
  </si>
  <si>
    <t>1-01-03-2-000 FONDO MPAL TIANGUE MUNICIPAL</t>
  </si>
  <si>
    <t>3-03-02-4-000</t>
  </si>
  <si>
    <t>51</t>
  </si>
  <si>
    <t>REMUNERACIONES</t>
  </si>
  <si>
    <t>511</t>
  </si>
  <si>
    <t>REMUNERACIONES PERMANENTES</t>
  </si>
  <si>
    <t xml:space="preserve">SUELDOS </t>
  </si>
  <si>
    <t>SALARIOS POR JORNAL</t>
  </si>
  <si>
    <t>AGUINALDOS</t>
  </si>
  <si>
    <t>DIETAS</t>
  </si>
  <si>
    <t>BENEFICIOS ADICIONALES</t>
  </si>
  <si>
    <t>REMUNERACONES EVENTUALES</t>
  </si>
  <si>
    <t>REMUNERACIONES EXTRAORDINARIAS</t>
  </si>
  <si>
    <t xml:space="preserve">HORAS EXTRAORDINARIAS </t>
  </si>
  <si>
    <t>CONTRIBUCIONES PATRONALES A INSTITUCIONES DE</t>
  </si>
  <si>
    <t>POR REMUNERACIONES PERMANENTES</t>
  </si>
  <si>
    <t xml:space="preserve">CONTRIBUCIONES PATRONALES A INSTITUCIONES DE </t>
  </si>
  <si>
    <t>GASTOS DE PRESTACION</t>
  </si>
  <si>
    <t>POR PRESTACION DE SERVICIOS EN EL PAIS</t>
  </si>
  <si>
    <t>INDEMNIZACION</t>
  </si>
  <si>
    <t>AL PERSONAL DE SERVICIOS PERMANENTES</t>
  </si>
  <si>
    <t>COMISIONESPOR SERVICIOS PERSONALES</t>
  </si>
  <si>
    <t>COMISIONES POR RECAUDACIONES</t>
  </si>
  <si>
    <t>REMUNERACIONES DIVERSAS</t>
  </si>
  <si>
    <t>ADQUISICION DE BIENES Y SERVICIOS</t>
  </si>
  <si>
    <t>BIENES DE USO Y CONSUMO</t>
  </si>
  <si>
    <t>PRODUCTOS ALIMENTICIOS PARA PERSONAS</t>
  </si>
  <si>
    <t>PRODUCTOS AGROPECIARIOS Y FORESTALES</t>
  </si>
  <si>
    <t>PRODUCTOS TEXTILES Y VESTUARIO</t>
  </si>
  <si>
    <t>PRODUCTOS DE PAPEL Y CARTON</t>
  </si>
  <si>
    <t>PRODUCTOS DE CUERO Y CAUCHO</t>
  </si>
  <si>
    <t>PRODUCTOS FARMACEUTICOS Y MEDICINALES</t>
  </si>
  <si>
    <t>PRODUCTOS QUIMICOS</t>
  </si>
  <si>
    <t>LLANTAS Y NEUMATICOS</t>
  </si>
  <si>
    <t>COMBUSTIBLES Y LUBRICANTES</t>
  </si>
  <si>
    <t xml:space="preserve">MINERALES NO METALICOS Y PRODUCTOS DERIVADOS </t>
  </si>
  <si>
    <t xml:space="preserve">MINERALES METALICOS Y PRODUCTOS DERIVADOS </t>
  </si>
  <si>
    <t>MATERIALES DE OFICINA</t>
  </si>
  <si>
    <t>MATERIALES INFORMATICOS</t>
  </si>
  <si>
    <t>LIBROS TEXTOS, UTILES DE ENSEÑANZA Y</t>
  </si>
  <si>
    <t>MATERIALES DE DEFENSA Y SEGURIDAD PUBLICA</t>
  </si>
  <si>
    <t>HERRAMIENTAS REPUESTOS Y ACCESORIOS</t>
  </si>
  <si>
    <t>MATERIALES ELECTRICOS</t>
  </si>
  <si>
    <t>ESPECIES MUNICIPALES DIVERSAS</t>
  </si>
  <si>
    <t>BIENES DE USO Y CONSUMO DIVERSOS</t>
  </si>
  <si>
    <t>SERVICIOS DE ENERGIA ELECTRICA</t>
  </si>
  <si>
    <t>SERVICIOS DE AGUA</t>
  </si>
  <si>
    <t>SERVICIOS  DE TELECOMUNICACIONES</t>
  </si>
  <si>
    <t>SERVICIOS DE CORREOS</t>
  </si>
  <si>
    <t>SERVICIOS GENERALES Y ARRENDAMIENTOS</t>
  </si>
  <si>
    <t>MANTENIMIENTO Y REPARACIOS DE BIENES MUEBLES</t>
  </si>
  <si>
    <t>MANTENIMIENTO Y REPARACION DE VEHICULO</t>
  </si>
  <si>
    <t>MANTENIMIENTO Y REPACION DE BIENES</t>
  </si>
  <si>
    <t>TRANSPORTE,FLETES Y ALMACENAMIENTO</t>
  </si>
  <si>
    <t>SERVICIOS DE PUBLICIDAD</t>
  </si>
  <si>
    <t xml:space="preserve">SERVICIOS DE LIMPIEZA Y FUMIGACIONES </t>
  </si>
  <si>
    <t>SERVICIOS EDUCATIVOS</t>
  </si>
  <si>
    <t>IMPRESIONES, PUBLICACIONES Y REPRODUCCIONES</t>
  </si>
  <si>
    <t>ATENCIONES OFICIALES</t>
  </si>
  <si>
    <t>SERVICIOS GENERALES Y ARRENDAMIENTOS DIVERSOS</t>
  </si>
  <si>
    <t xml:space="preserve">PASAJES Y VIATICOS </t>
  </si>
  <si>
    <t>VIATICOS POR COMISION EXTERNA</t>
  </si>
  <si>
    <t>VIATICOS POR COMISION INTERNA</t>
  </si>
  <si>
    <t xml:space="preserve">CONSULTORIAS, ESTUDIOS E INVESTIGACIONES </t>
  </si>
  <si>
    <t>SERVICIOS JURIDICOS</t>
  </si>
  <si>
    <t>SERVICIOS DE CONTABILIDAD Y AUDITORA</t>
  </si>
  <si>
    <t>SERVICIOS DE CAPACITACION</t>
  </si>
  <si>
    <t>TRATAMIENTO DE DESECHOS</t>
  </si>
  <si>
    <t>DEPOSITOS DESECHOS</t>
  </si>
  <si>
    <t>RECOLECCION DE DESECHOS</t>
  </si>
  <si>
    <t xml:space="preserve">GASTOS FINANCIEROS Y OTROS </t>
  </si>
  <si>
    <t>INTERESES Y COMISION DE LA DEUDA</t>
  </si>
  <si>
    <t>INSTITUCIONES DESCENTRALIZADAS</t>
  </si>
  <si>
    <t>55308</t>
  </si>
  <si>
    <t>EMPRESAS PRIVADAS FINANCIERAS</t>
  </si>
  <si>
    <t>IMPUESTOS, TASAS Y DERECHOS</t>
  </si>
  <si>
    <t>SEGUROS, COMISIONES Y GASTOS BANCARIOS</t>
  </si>
  <si>
    <t>COMISIONES Y GASTOS BANCARIOS</t>
  </si>
  <si>
    <t xml:space="preserve">OTROS GASTOS NO CLASIFICADOS </t>
  </si>
  <si>
    <t>MULTAS Y COSTAS JUDICIALES</t>
  </si>
  <si>
    <t>GASTOS DIVERSOS</t>
  </si>
  <si>
    <t xml:space="preserve">TRANSFERENCIAS CORRIENTES </t>
  </si>
  <si>
    <t>TRANSF. C. AL SECTOR PUBLICA</t>
  </si>
  <si>
    <t>TRANSFERENCIAS CORRIENTES AL SECTOR PRIVADO</t>
  </si>
  <si>
    <t>A ORGANIZMOS SIN FINES DE LUCRO</t>
  </si>
  <si>
    <t>A PERSONAS NATURALES</t>
  </si>
  <si>
    <t>BECAS</t>
  </si>
  <si>
    <t>INVERSION EN ACTIVOS FIJOS</t>
  </si>
  <si>
    <t>BIENES MUEBLES</t>
  </si>
  <si>
    <t>MOBILIARIOS</t>
  </si>
  <si>
    <t>MAQUINARIAS Y EQUIPOS</t>
  </si>
  <si>
    <t>EQUIPOS INFORMATICOS</t>
  </si>
  <si>
    <t>VEHICULOS DE TRANSPORTE</t>
  </si>
  <si>
    <t>BIENES MUEBLES DIVERSOS</t>
  </si>
  <si>
    <t>BIENES INMUEBLES</t>
  </si>
  <si>
    <t>TERRENOS</t>
  </si>
  <si>
    <t>ESTUDIOS DE PRE-INVERSION</t>
  </si>
  <si>
    <t>PROYECTO DE CONSTRUCCIONES</t>
  </si>
  <si>
    <t>PROYECTO DE AMPLIACIONES</t>
  </si>
  <si>
    <t>PROGRAMAS DE INVERSION SOCIAL</t>
  </si>
  <si>
    <t>PROYECTO Y PROGRAMAS DE INVERSION DIVERSOS</t>
  </si>
  <si>
    <t>INFRAESTRUCTURA</t>
  </si>
  <si>
    <t>VIALES</t>
  </si>
  <si>
    <t>DE SALUD Y SANEAMIENTO AMBIENAL</t>
  </si>
  <si>
    <t>DE EDUCACION Y RECREACION</t>
  </si>
  <si>
    <t>ELECTRICAS Y COMUNICACIONES</t>
  </si>
  <si>
    <t>DE PRODUCCION DE BIENES Y SERVICIOS</t>
  </si>
  <si>
    <t>SUPERVISION DE INFRAESTRUCTURAS</t>
  </si>
  <si>
    <t>61699</t>
  </si>
  <si>
    <t>OBRAS DE INFRAESTRUCTURA DIVERSAS</t>
  </si>
  <si>
    <t>713</t>
  </si>
  <si>
    <t>EMPRESTITO DE EMP. PRIVADAS FINANCIERAS</t>
  </si>
  <si>
    <t>71308</t>
  </si>
  <si>
    <t>721</t>
  </si>
  <si>
    <t>Cuentas por Pagar de Años Anteriores Gastos Corrientes</t>
  </si>
  <si>
    <t>72101</t>
  </si>
  <si>
    <t>722</t>
  </si>
  <si>
    <t>Cuentas por Pagar de Años Anteriores Gastos de Capital</t>
  </si>
  <si>
    <t>72201</t>
  </si>
  <si>
    <t>TOTAL EGRESOS</t>
  </si>
  <si>
    <t xml:space="preserve">FODES LIBRE DISPONIBILIDAD </t>
  </si>
  <si>
    <t>(5) LIBRE DISPONIBILIDAD</t>
  </si>
  <si>
    <t>AÑO 2022</t>
  </si>
  <si>
    <t>(4) FODES</t>
  </si>
  <si>
    <t>(6) SUBTOTAL</t>
  </si>
  <si>
    <t>(7) Fondos Propios</t>
  </si>
  <si>
    <t>(8) Prestamos Internos</t>
  </si>
  <si>
    <t xml:space="preserve">(9) T O T A L  </t>
  </si>
  <si>
    <t xml:space="preserve">TRANSFERENCIAS GENERALES DEL ESTADO </t>
  </si>
  <si>
    <t>2220701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</si>
</sst>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  <numFmt numFmtId="166" formatCode="_-[$$-440A]* #,##0.00_ ;_-[$$-440A]* \-#,##0.00\ ;_-[$$-440A]* &quot;-&quot;??_ ;_-@_ "/>
    <numFmt numFmtId="167" formatCode="[$$-440A]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Trebuchet MS"/>
      <family val="2"/>
    </font>
    <font>
      <sz val="9"/>
      <color indexed="10"/>
      <name val="Trebuchet MS"/>
      <family val="2"/>
    </font>
    <font>
      <b/>
      <sz val="9"/>
      <color indexed="10"/>
      <name val="Trebuchet MS"/>
      <family val="2"/>
    </font>
    <font>
      <b/>
      <sz val="9"/>
      <color rgb="FF002060"/>
      <name val="Trebuchet MS"/>
      <family val="2"/>
    </font>
    <font>
      <b/>
      <sz val="9"/>
      <name val="Trebuchet MS"/>
      <family val="2"/>
    </font>
    <font>
      <b/>
      <sz val="9"/>
      <name val="Arial"/>
      <family val="2"/>
    </font>
    <font>
      <sz val="14"/>
      <name val="Trebuchet MS"/>
      <family val="2"/>
    </font>
    <font>
      <b/>
      <sz val="12"/>
      <color indexed="13"/>
      <name val="Trebuchet MS"/>
      <family val="2"/>
    </font>
    <font>
      <b/>
      <sz val="12"/>
      <color indexed="18"/>
      <name val="Trebuchet MS"/>
      <family val="2"/>
    </font>
    <font>
      <b/>
      <sz val="10"/>
      <color indexed="18"/>
      <name val="Trebuchet MS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8"/>
      <color rgb="FFC0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Trebuchet MS"/>
      <family val="2"/>
    </font>
    <font>
      <sz val="11"/>
      <name val="Arial"/>
      <family val="2"/>
    </font>
    <font>
      <b/>
      <sz val="11"/>
      <name val="Trebuchet MS"/>
      <family val="2"/>
    </font>
    <font>
      <b/>
      <sz val="11"/>
      <name val="Arial"/>
      <family val="2"/>
    </font>
    <font>
      <b/>
      <sz val="8"/>
      <color indexed="13"/>
      <name val="Trebuchet MS"/>
      <family val="2"/>
    </font>
    <font>
      <b/>
      <sz val="10"/>
      <color indexed="13"/>
      <name val="Trebuchet MS"/>
      <family val="2"/>
    </font>
    <font>
      <b/>
      <sz val="10"/>
      <color rgb="FFFFFF00"/>
      <name val="Trebuchet MS"/>
      <family val="2"/>
    </font>
    <font>
      <b/>
      <sz val="12"/>
      <name val="Trebuchet MS"/>
      <family val="2"/>
    </font>
    <font>
      <sz val="8"/>
      <color indexed="13"/>
      <name val="Arial"/>
      <family val="2"/>
    </font>
    <font>
      <sz val="10"/>
      <color indexed="13"/>
      <name val="Arial"/>
      <family val="2"/>
    </font>
    <font>
      <b/>
      <sz val="10"/>
      <color indexed="62"/>
      <name val="Trebuchet MS"/>
      <family val="2"/>
    </font>
    <font>
      <sz val="8"/>
      <color rgb="FFFF0000"/>
      <name val="Calibri"/>
      <family val="2"/>
      <scheme val="minor"/>
    </font>
    <font>
      <sz val="8"/>
      <color theme="5" tint="0.39997558519241921"/>
      <name val="Calibri"/>
      <family val="2"/>
      <scheme val="minor"/>
    </font>
    <font>
      <sz val="8"/>
      <name val="Trebuchet MS"/>
      <family val="2"/>
    </font>
    <font>
      <sz val="9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lightTrellis">
        <fgColor indexed="22"/>
        <bgColor indexed="12"/>
      </patternFill>
    </fill>
    <fill>
      <patternFill patternType="gray125">
        <fgColor indexed="22"/>
        <bgColor indexed="15"/>
      </patternFill>
    </fill>
    <fill>
      <patternFill patternType="gray125">
        <fgColor indexed="22"/>
        <bgColor theme="9" tint="0.59999389629810485"/>
      </patternFill>
    </fill>
    <fill>
      <patternFill patternType="gray125">
        <fgColor indexed="22"/>
        <bgColor rgb="FF92D050"/>
      </patternFill>
    </fill>
    <fill>
      <patternFill patternType="gray125">
        <fgColor indexed="22"/>
        <bgColor indexed="13"/>
      </patternFill>
    </fill>
    <fill>
      <patternFill patternType="gray125">
        <fgColor indexed="22"/>
        <bgColor indexed="51"/>
      </patternFill>
    </fill>
    <fill>
      <patternFill patternType="gray125">
        <fgColor indexed="22"/>
        <bgColor indexed="4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gray125">
        <fgColor indexed="22"/>
        <bgColor indexed="42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lightTrellis">
        <fgColor indexed="22"/>
        <b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66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9" fillId="0" borderId="0" applyFont="0" applyFill="0" applyBorder="0" applyAlignment="0" applyProtection="0"/>
  </cellStyleXfs>
  <cellXfs count="115">
    <xf numFmtId="0" fontId="0" fillId="0" borderId="0" xfId="0"/>
    <xf numFmtId="0" fontId="14" fillId="12" borderId="7" xfId="0" applyFont="1" applyFill="1" applyBorder="1" applyAlignment="1">
      <alignment wrapText="1"/>
    </xf>
    <xf numFmtId="0" fontId="14" fillId="13" borderId="7" xfId="0" applyFont="1" applyFill="1" applyBorder="1" applyAlignment="1">
      <alignment wrapText="1"/>
    </xf>
    <xf numFmtId="44" fontId="15" fillId="14" borderId="7" xfId="0" applyNumberFormat="1" applyFont="1" applyFill="1" applyBorder="1" applyAlignment="1">
      <alignment wrapText="1"/>
    </xf>
    <xf numFmtId="44" fontId="14" fillId="12" borderId="7" xfId="0" applyNumberFormat="1" applyFont="1" applyFill="1" applyBorder="1" applyAlignment="1">
      <alignment wrapText="1"/>
    </xf>
    <xf numFmtId="164" fontId="14" fillId="13" borderId="7" xfId="1" applyFont="1" applyFill="1" applyBorder="1" applyAlignment="1">
      <alignment wrapText="1"/>
    </xf>
    <xf numFmtId="164" fontId="14" fillId="12" borderId="7" xfId="1" applyFont="1" applyFill="1" applyBorder="1" applyAlignment="1">
      <alignment wrapText="1"/>
    </xf>
    <xf numFmtId="164" fontId="18" fillId="13" borderId="7" xfId="1" applyFont="1" applyFill="1" applyBorder="1" applyAlignment="1">
      <alignment wrapText="1"/>
    </xf>
    <xf numFmtId="164" fontId="16" fillId="12" borderId="7" xfId="1" applyFont="1" applyFill="1" applyBorder="1" applyAlignment="1">
      <alignment horizontal="left" wrapText="1"/>
    </xf>
    <xf numFmtId="164" fontId="16" fillId="13" borderId="7" xfId="1" applyFont="1" applyFill="1" applyBorder="1" applyAlignment="1">
      <alignment horizontal="left" wrapText="1"/>
    </xf>
    <xf numFmtId="164" fontId="13" fillId="13" borderId="7" xfId="1" applyFont="1" applyFill="1" applyBorder="1" applyAlignment="1">
      <alignment horizontal="center" wrapText="1"/>
    </xf>
    <xf numFmtId="0" fontId="16" fillId="0" borderId="7" xfId="0" applyFont="1" applyBorder="1" applyAlignment="1">
      <alignment horizontal="left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165" fontId="13" fillId="15" borderId="7" xfId="0" applyNumberFormat="1" applyFont="1" applyFill="1" applyBorder="1" applyAlignment="1">
      <alignment wrapText="1"/>
    </xf>
    <xf numFmtId="44" fontId="15" fillId="0" borderId="7" xfId="0" applyNumberFormat="1" applyFont="1" applyBorder="1" applyAlignment="1">
      <alignment wrapText="1"/>
    </xf>
    <xf numFmtId="0" fontId="24" fillId="16" borderId="7" xfId="0" applyFont="1" applyFill="1" applyBorder="1" applyAlignment="1">
      <alignment horizontal="center"/>
    </xf>
    <xf numFmtId="49" fontId="16" fillId="20" borderId="7" xfId="0" applyNumberFormat="1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6" fillId="20" borderId="7" xfId="0" applyFont="1" applyFill="1" applyBorder="1" applyAlignment="1">
      <alignment horizontal="left"/>
    </xf>
    <xf numFmtId="164" fontId="18" fillId="21" borderId="7" xfId="1" applyFont="1" applyFill="1" applyBorder="1" applyAlignment="1"/>
    <xf numFmtId="0" fontId="18" fillId="21" borderId="7" xfId="0" applyFont="1" applyFill="1" applyBorder="1" applyAlignment="1"/>
    <xf numFmtId="164" fontId="14" fillId="11" borderId="9" xfId="1" applyFont="1" applyFill="1" applyBorder="1" applyAlignment="1"/>
    <xf numFmtId="0" fontId="14" fillId="22" borderId="7" xfId="0" applyFont="1" applyFill="1" applyBorder="1" applyAlignment="1"/>
    <xf numFmtId="0" fontId="13" fillId="20" borderId="7" xfId="0" applyFont="1" applyFill="1" applyBorder="1" applyAlignment="1">
      <alignment horizontal="left"/>
    </xf>
    <xf numFmtId="0" fontId="16" fillId="0" borderId="7" xfId="0" applyFont="1" applyBorder="1" applyAlignment="1">
      <alignment horizontal="center" vertical="center"/>
    </xf>
    <xf numFmtId="164" fontId="14" fillId="21" borderId="7" xfId="1" applyFont="1" applyFill="1" applyBorder="1" applyAlignment="1"/>
    <xf numFmtId="164" fontId="14" fillId="11" borderId="0" xfId="1" applyFont="1" applyFill="1" applyAlignment="1"/>
    <xf numFmtId="166" fontId="18" fillId="21" borderId="7" xfId="1" applyNumberFormat="1" applyFont="1" applyFill="1" applyBorder="1" applyAlignment="1"/>
    <xf numFmtId="164" fontId="14" fillId="11" borderId="7" xfId="1" applyFont="1" applyFill="1" applyBorder="1" applyAlignment="1"/>
    <xf numFmtId="0" fontId="14" fillId="21" borderId="7" xfId="0" applyFont="1" applyFill="1" applyBorder="1" applyAlignment="1"/>
    <xf numFmtId="167" fontId="18" fillId="21" borderId="7" xfId="0" applyNumberFormat="1" applyFont="1" applyFill="1" applyBorder="1" applyAlignment="1"/>
    <xf numFmtId="0" fontId="14" fillId="11" borderId="7" xfId="0" applyFont="1" applyFill="1" applyBorder="1" applyAlignment="1"/>
    <xf numFmtId="164" fontId="31" fillId="21" borderId="7" xfId="1" applyFont="1" applyFill="1" applyBorder="1" applyAlignment="1"/>
    <xf numFmtId="164" fontId="18" fillId="11" borderId="7" xfId="1" applyFont="1" applyFill="1" applyBorder="1" applyAlignment="1"/>
    <xf numFmtId="0" fontId="16" fillId="23" borderId="7" xfId="0" applyFont="1" applyFill="1" applyBorder="1" applyAlignment="1">
      <alignment horizontal="left"/>
    </xf>
    <xf numFmtId="0" fontId="13" fillId="20" borderId="7" xfId="0" applyFont="1" applyFill="1" applyBorder="1" applyAlignment="1">
      <alignment horizontal="center"/>
    </xf>
    <xf numFmtId="165" fontId="18" fillId="22" borderId="7" xfId="2" applyFont="1" applyFill="1" applyBorder="1" applyAlignment="1"/>
    <xf numFmtId="0" fontId="16" fillId="23" borderId="7" xfId="0" applyFont="1" applyFill="1" applyBorder="1" applyAlignment="1">
      <alignment horizontal="center" vertical="center"/>
    </xf>
    <xf numFmtId="164" fontId="32" fillId="11" borderId="7" xfId="1" applyFont="1" applyFill="1" applyBorder="1" applyAlignment="1"/>
    <xf numFmtId="0" fontId="32" fillId="11" borderId="7" xfId="0" applyFont="1" applyFill="1" applyBorder="1" applyAlignment="1"/>
    <xf numFmtId="164" fontId="14" fillId="22" borderId="7" xfId="1" applyFont="1" applyFill="1" applyBorder="1" applyAlignment="1"/>
    <xf numFmtId="0" fontId="33" fillId="20" borderId="7" xfId="0" applyFont="1" applyFill="1" applyBorder="1" applyAlignment="1"/>
    <xf numFmtId="164" fontId="18" fillId="22" borderId="7" xfId="1" applyFont="1" applyFill="1" applyBorder="1" applyAlignment="1"/>
    <xf numFmtId="0" fontId="16" fillId="20" borderId="7" xfId="0" applyFont="1" applyFill="1" applyBorder="1" applyAlignment="1"/>
    <xf numFmtId="44" fontId="14" fillId="11" borderId="7" xfId="0" applyNumberFormat="1" applyFont="1" applyFill="1" applyBorder="1" applyAlignment="1"/>
    <xf numFmtId="0" fontId="16" fillId="24" borderId="7" xfId="0" applyFont="1" applyFill="1" applyBorder="1" applyAlignment="1">
      <alignment vertical="center"/>
    </xf>
    <xf numFmtId="164" fontId="16" fillId="24" borderId="7" xfId="1" applyFont="1" applyFill="1" applyBorder="1" applyAlignment="1">
      <alignment vertical="center"/>
    </xf>
    <xf numFmtId="164" fontId="15" fillId="25" borderId="7" xfId="1" applyFont="1" applyFill="1" applyBorder="1" applyAlignment="1"/>
    <xf numFmtId="0" fontId="26" fillId="16" borderId="7" xfId="0" applyFont="1" applyFill="1" applyBorder="1" applyAlignment="1">
      <alignment horizontal="center"/>
    </xf>
    <xf numFmtId="164" fontId="0" fillId="0" borderId="0" xfId="1" applyFont="1"/>
    <xf numFmtId="164" fontId="0" fillId="0" borderId="0" xfId="0" applyNumberFormat="1"/>
    <xf numFmtId="164" fontId="2" fillId="0" borderId="0" xfId="0" applyNumberFormat="1" applyFont="1"/>
    <xf numFmtId="164" fontId="34" fillId="21" borderId="7" xfId="1" applyFont="1" applyFill="1" applyBorder="1" applyAlignment="1"/>
    <xf numFmtId="164" fontId="15" fillId="26" borderId="7" xfId="1" applyFont="1" applyFill="1" applyBorder="1" applyAlignment="1"/>
    <xf numFmtId="164" fontId="16" fillId="12" borderId="7" xfId="1" applyFont="1" applyFill="1" applyBorder="1" applyAlignment="1">
      <alignment horizontal="center" wrapText="1"/>
    </xf>
    <xf numFmtId="49" fontId="8" fillId="0" borderId="7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10" borderId="7" xfId="0" applyFont="1" applyFill="1" applyBorder="1" applyAlignment="1"/>
    <xf numFmtId="165" fontId="14" fillId="11" borderId="7" xfId="0" applyNumberFormat="1" applyFont="1" applyFill="1" applyBorder="1" applyAlignment="1"/>
    <xf numFmtId="165" fontId="13" fillId="10" borderId="7" xfId="0" applyNumberFormat="1" applyFont="1" applyFill="1" applyBorder="1" applyAlignment="1"/>
    <xf numFmtId="0" fontId="8" fillId="0" borderId="7" xfId="0" applyFont="1" applyBorder="1" applyAlignment="1">
      <alignment horizontal="center" vertical="center"/>
    </xf>
    <xf numFmtId="0" fontId="14" fillId="10" borderId="7" xfId="0" applyFont="1" applyFill="1" applyBorder="1" applyAlignment="1"/>
    <xf numFmtId="165" fontId="14" fillId="10" borderId="7" xfId="0" applyNumberFormat="1" applyFont="1" applyFill="1" applyBorder="1" applyAlignment="1"/>
    <xf numFmtId="165" fontId="17" fillId="11" borderId="7" xfId="0" applyNumberFormat="1" applyFont="1" applyFill="1" applyBorder="1" applyAlignment="1"/>
    <xf numFmtId="0" fontId="13" fillId="0" borderId="7" xfId="0" applyFont="1" applyBorder="1" applyAlignment="1">
      <alignment horizontal="left"/>
    </xf>
    <xf numFmtId="164" fontId="14" fillId="10" borderId="7" xfId="1" applyFont="1" applyFill="1" applyBorder="1" applyAlignment="1"/>
    <xf numFmtId="164" fontId="15" fillId="11" borderId="7" xfId="1" applyFont="1" applyFill="1" applyBorder="1" applyAlignment="1"/>
    <xf numFmtId="165" fontId="14" fillId="10" borderId="7" xfId="2" applyFont="1" applyFill="1" applyBorder="1" applyAlignment="1"/>
    <xf numFmtId="165" fontId="15" fillId="11" borderId="7" xfId="0" applyNumberFormat="1" applyFont="1" applyFill="1" applyBorder="1" applyAlignment="1"/>
    <xf numFmtId="0" fontId="16" fillId="10" borderId="7" xfId="0" applyFont="1" applyFill="1" applyBorder="1" applyAlignment="1">
      <alignment horizontal="left"/>
    </xf>
    <xf numFmtId="0" fontId="8" fillId="15" borderId="7" xfId="0" applyFont="1" applyFill="1" applyBorder="1" applyAlignment="1">
      <alignment vertical="center"/>
    </xf>
    <xf numFmtId="0" fontId="13" fillId="15" borderId="7" xfId="0" applyFont="1" applyFill="1" applyBorder="1" applyAlignment="1">
      <alignment vertical="center"/>
    </xf>
    <xf numFmtId="165" fontId="13" fillId="15" borderId="7" xfId="2" applyFont="1" applyFill="1" applyBorder="1" applyAlignment="1"/>
    <xf numFmtId="0" fontId="12" fillId="7" borderId="2" xfId="0" applyFont="1" applyFill="1" applyBorder="1" applyAlignment="1">
      <alignment horizontal="center"/>
    </xf>
    <xf numFmtId="0" fontId="11" fillId="9" borderId="5" xfId="0" applyFont="1" applyFill="1" applyBorder="1" applyAlignment="1">
      <alignment horizontal="center" vertical="center" textRotation="90"/>
    </xf>
    <xf numFmtId="0" fontId="16" fillId="0" borderId="7" xfId="0" applyFont="1" applyBorder="1" applyAlignment="1">
      <alignment horizontal="left" wrapText="1"/>
    </xf>
    <xf numFmtId="0" fontId="11" fillId="6" borderId="1" xfId="0" applyFont="1" applyFill="1" applyBorder="1" applyAlignment="1" applyProtection="1">
      <alignment horizontal="center" vertical="center" textRotation="90" wrapText="1"/>
      <protection locked="0" hidden="1"/>
    </xf>
    <xf numFmtId="0" fontId="11" fillId="6" borderId="4" xfId="0" applyFont="1" applyFill="1" applyBorder="1" applyAlignment="1" applyProtection="1">
      <alignment horizontal="center" vertical="center" textRotation="90" wrapText="1"/>
      <protection locked="0" hidden="1"/>
    </xf>
    <xf numFmtId="0" fontId="11" fillId="6" borderId="6" xfId="0" applyFont="1" applyFill="1" applyBorder="1" applyAlignment="1" applyProtection="1">
      <alignment horizontal="center" vertical="center" textRotation="90" wrapText="1"/>
      <protection locked="0" hidden="1"/>
    </xf>
    <xf numFmtId="0" fontId="11" fillId="8" borderId="1" xfId="0" applyFont="1" applyFill="1" applyBorder="1" applyAlignment="1">
      <alignment horizontal="center" vertical="center" textRotation="90"/>
    </xf>
    <xf numFmtId="0" fontId="11" fillId="8" borderId="6" xfId="0" applyFont="1" applyFill="1" applyBorder="1" applyAlignment="1">
      <alignment horizontal="center" vertical="center" textRotation="90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9" fillId="2" borderId="8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 textRotation="90"/>
    </xf>
    <xf numFmtId="0" fontId="10" fillId="3" borderId="4" xfId="0" applyFont="1" applyFill="1" applyBorder="1" applyAlignment="1">
      <alignment horizontal="center" vertical="center" textRotation="90"/>
    </xf>
    <xf numFmtId="0" fontId="10" fillId="3" borderId="6" xfId="0" applyFont="1" applyFill="1" applyBorder="1" applyAlignment="1">
      <alignment horizontal="center" vertical="center" textRotation="90"/>
    </xf>
    <xf numFmtId="0" fontId="10" fillId="3" borderId="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 textRotation="90" wrapText="1"/>
    </xf>
    <xf numFmtId="0" fontId="11" fillId="5" borderId="4" xfId="0" applyFont="1" applyFill="1" applyBorder="1" applyAlignment="1">
      <alignment horizontal="center" vertical="center" textRotation="90" wrapText="1"/>
    </xf>
    <xf numFmtId="0" fontId="11" fillId="5" borderId="6" xfId="0" applyFont="1" applyFill="1" applyBorder="1" applyAlignment="1">
      <alignment horizontal="center" vertical="center" textRotation="90" wrapText="1"/>
    </xf>
    <xf numFmtId="0" fontId="11" fillId="6" borderId="1" xfId="0" applyFont="1" applyFill="1" applyBorder="1" applyAlignment="1">
      <alignment horizontal="center" vertical="center" textRotation="90" wrapText="1"/>
    </xf>
    <xf numFmtId="0" fontId="11" fillId="6" borderId="4" xfId="0" applyFont="1" applyFill="1" applyBorder="1" applyAlignment="1">
      <alignment horizontal="center" vertical="center" textRotation="90" wrapText="1"/>
    </xf>
    <xf numFmtId="0" fontId="11" fillId="6" borderId="6" xfId="0" applyFont="1" applyFill="1" applyBorder="1" applyAlignment="1">
      <alignment horizontal="center" vertical="center" textRotation="90" wrapText="1"/>
    </xf>
    <xf numFmtId="0" fontId="22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4" fillId="3" borderId="7" xfId="0" applyFont="1" applyFill="1" applyBorder="1" applyAlignment="1">
      <alignment horizontal="center" vertical="center" textRotation="90"/>
    </xf>
    <xf numFmtId="0" fontId="28" fillId="17" borderId="7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vertical="center"/>
    </xf>
    <xf numFmtId="0" fontId="29" fillId="17" borderId="7" xfId="0" applyFont="1" applyFill="1" applyBorder="1" applyAlignment="1"/>
    <xf numFmtId="0" fontId="25" fillId="16" borderId="9" xfId="0" applyFont="1" applyFill="1" applyBorder="1" applyAlignment="1">
      <alignment horizontal="center"/>
    </xf>
    <xf numFmtId="0" fontId="25" fillId="16" borderId="10" xfId="0" applyFont="1" applyFill="1" applyBorder="1" applyAlignment="1">
      <alignment horizontal="center"/>
    </xf>
    <xf numFmtId="0" fontId="27" fillId="8" borderId="7" xfId="0" applyFont="1" applyFill="1" applyBorder="1" applyAlignment="1" applyProtection="1">
      <alignment horizontal="center" vertical="center" textRotation="90"/>
      <protection locked="0" hidden="1"/>
    </xf>
    <xf numFmtId="0" fontId="2" fillId="19" borderId="7" xfId="0" applyFont="1" applyFill="1" applyBorder="1" applyAlignment="1"/>
    <xf numFmtId="0" fontId="30" fillId="18" borderId="11" xfId="0" applyFont="1" applyFill="1" applyBorder="1" applyAlignment="1">
      <alignment horizontal="center" vertical="center" textRotation="90"/>
    </xf>
    <xf numFmtId="0" fontId="30" fillId="18" borderId="12" xfId="0" applyFont="1" applyFill="1" applyBorder="1" applyAlignment="1">
      <alignment horizontal="center" vertical="center" textRotation="90"/>
    </xf>
    <xf numFmtId="0" fontId="30" fillId="18" borderId="13" xfId="0" applyFont="1" applyFill="1" applyBorder="1" applyAlignment="1">
      <alignment horizontal="center" vertical="center" textRotation="90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20562</xdr:rowOff>
    </xdr:from>
    <xdr:to>
      <xdr:col>1</xdr:col>
      <xdr:colOff>1341120</xdr:colOff>
      <xdr:row>6</xdr:row>
      <xdr:rowOff>17146</xdr:rowOff>
    </xdr:to>
    <xdr:pic>
      <xdr:nvPicPr>
        <xdr:cNvPr id="2" name="1 Imagen" descr="Descripción: http://eltransito.net23.net/imagenes/et_logp.jpg">
          <a:extLst>
            <a:ext uri="{FF2B5EF4-FFF2-40B4-BE49-F238E27FC236}">
              <a16:creationId xmlns:a16="http://schemas.microsoft.com/office/drawing/2014/main" xmlns="" id="{C6E7280C-32C8-4EF5-8420-2C0CD0B655B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230112"/>
          <a:ext cx="1188720" cy="949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53218</xdr:colOff>
      <xdr:row>0</xdr:row>
      <xdr:rowOff>169182</xdr:rowOff>
    </xdr:from>
    <xdr:to>
      <xdr:col>6</xdr:col>
      <xdr:colOff>742026</xdr:colOff>
      <xdr:row>6</xdr:row>
      <xdr:rowOff>135255</xdr:rowOff>
    </xdr:to>
    <xdr:pic>
      <xdr:nvPicPr>
        <xdr:cNvPr id="3" name="2 Imagen" descr="Descripción: http://eltransito.net23.net/imagenes/escudo.png">
          <a:extLst>
            <a:ext uri="{FF2B5EF4-FFF2-40B4-BE49-F238E27FC236}">
              <a16:creationId xmlns:a16="http://schemas.microsoft.com/office/drawing/2014/main" xmlns="" id="{A6D7245F-0C28-48E2-8C56-DF8E103FD74A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87368" y="169182"/>
          <a:ext cx="1327907" cy="11090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238662</xdr:colOff>
      <xdr:row>0</xdr:row>
      <xdr:rowOff>98632</xdr:rowOff>
    </xdr:from>
    <xdr:to>
      <xdr:col>1</xdr:col>
      <xdr:colOff>261169</xdr:colOff>
      <xdr:row>5</xdr:row>
      <xdr:rowOff>2120</xdr:rowOff>
    </xdr:to>
    <xdr:pic>
      <xdr:nvPicPr>
        <xdr:cNvPr id="2" name="1 Imagen" descr="Descripción: http://eltransito.net23.net/imagenes/et_logp.jpg">
          <a:extLst>
            <a:ext uri="{FF2B5EF4-FFF2-40B4-BE49-F238E27FC236}">
              <a16:creationId xmlns:a16="http://schemas.microsoft.com/office/drawing/2014/main" xmlns="" id="{D15CF3C8-44ED-47DE-8A53-AFD20A63B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662" y="98632"/>
          <a:ext cx="621660" cy="9404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76199</xdr:colOff>
      <xdr:row>0</xdr:row>
      <xdr:rowOff>32386</xdr:rowOff>
    </xdr:from>
    <xdr:to>
      <xdr:col>6</xdr:col>
      <xdr:colOff>122902</xdr:colOff>
      <xdr:row>4</xdr:row>
      <xdr:rowOff>174378</xdr:rowOff>
    </xdr:to>
    <xdr:pic>
      <xdr:nvPicPr>
        <xdr:cNvPr id="3" name="2 Imagen" descr="Descripción: http://eltransito.net23.net/imagenes/escudo.png">
          <a:extLst>
            <a:ext uri="{FF2B5EF4-FFF2-40B4-BE49-F238E27FC236}">
              <a16:creationId xmlns:a16="http://schemas.microsoft.com/office/drawing/2014/main" xmlns="" id="{A6CF7B31-A1D1-4E55-BC1F-B23F54DF8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61038" y="32386"/>
          <a:ext cx="922389" cy="9715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opLeftCell="A13" zoomScale="112" zoomScaleNormal="112" workbookViewId="0">
      <selection activeCell="A5" sqref="A5:G5"/>
    </sheetView>
  </sheetViews>
  <sheetFormatPr baseColWidth="10" defaultRowHeight="15" x14ac:dyDescent="0.25"/>
  <cols>
    <col min="1" max="1" width="9.28515625" customWidth="1"/>
    <col min="2" max="2" width="40" customWidth="1"/>
    <col min="3" max="3" width="15.7109375" customWidth="1"/>
    <col min="4" max="4" width="13.140625" customWidth="1"/>
    <col min="5" max="5" width="16.7109375" customWidth="1"/>
    <col min="6" max="6" width="9.5703125" customWidth="1"/>
    <col min="7" max="7" width="14.28515625" customWidth="1"/>
  </cols>
  <sheetData>
    <row r="1" spans="1:8" ht="16.5" x14ac:dyDescent="0.35">
      <c r="A1" s="12"/>
      <c r="B1" s="13"/>
      <c r="C1" s="13"/>
      <c r="D1" s="13"/>
      <c r="E1" s="13"/>
      <c r="F1" s="13"/>
      <c r="G1" s="14"/>
    </row>
    <row r="2" spans="1:8" ht="16.5" x14ac:dyDescent="0.35">
      <c r="A2" s="83" t="s">
        <v>0</v>
      </c>
      <c r="B2" s="83"/>
      <c r="C2" s="83"/>
      <c r="D2" s="83"/>
      <c r="E2" s="83"/>
      <c r="F2" s="83"/>
      <c r="G2" s="83"/>
    </row>
    <row r="3" spans="1:8" ht="16.5" x14ac:dyDescent="0.35">
      <c r="A3" s="83" t="s">
        <v>1</v>
      </c>
      <c r="B3" s="83"/>
      <c r="C3" s="83"/>
      <c r="D3" s="83"/>
      <c r="E3" s="83"/>
      <c r="F3" s="83"/>
      <c r="G3" s="83"/>
    </row>
    <row r="4" spans="1:8" ht="16.5" x14ac:dyDescent="0.35">
      <c r="A4" s="83" t="s">
        <v>2</v>
      </c>
      <c r="B4" s="83"/>
      <c r="C4" s="83"/>
      <c r="D4" s="83"/>
      <c r="E4" s="83"/>
      <c r="F4" s="83"/>
      <c r="G4" s="83"/>
    </row>
    <row r="5" spans="1:8" ht="16.5" x14ac:dyDescent="0.35">
      <c r="A5" s="84" t="s">
        <v>244</v>
      </c>
      <c r="B5" s="84"/>
      <c r="C5" s="84"/>
      <c r="D5" s="84"/>
      <c r="E5" s="84"/>
      <c r="F5" s="84"/>
      <c r="G5" s="84"/>
    </row>
    <row r="6" spans="1:8" ht="16.5" x14ac:dyDescent="0.35">
      <c r="A6" s="84" t="s">
        <v>3</v>
      </c>
      <c r="B6" s="84"/>
      <c r="C6" s="84"/>
      <c r="D6" s="84"/>
      <c r="E6" s="84"/>
      <c r="F6" s="84"/>
      <c r="G6" s="84"/>
    </row>
    <row r="7" spans="1:8" ht="19.5" thickBot="1" x14ac:dyDescent="0.35">
      <c r="A7" s="85"/>
      <c r="B7" s="85"/>
      <c r="C7" s="85"/>
      <c r="D7" s="85"/>
      <c r="E7" s="85"/>
      <c r="F7" s="85"/>
      <c r="G7" s="85"/>
    </row>
    <row r="8" spans="1:8" ht="18.75" customHeight="1" thickBot="1" x14ac:dyDescent="0.4">
      <c r="A8" s="86" t="s">
        <v>4</v>
      </c>
      <c r="B8" s="89" t="s">
        <v>5</v>
      </c>
      <c r="C8" s="92" t="s">
        <v>6</v>
      </c>
      <c r="D8" s="93"/>
      <c r="E8" s="94" t="s">
        <v>247</v>
      </c>
      <c r="F8" s="97" t="s">
        <v>248</v>
      </c>
      <c r="G8" s="78" t="s">
        <v>249</v>
      </c>
    </row>
    <row r="9" spans="1:8" ht="16.5" customHeight="1" thickBot="1" x14ac:dyDescent="0.35">
      <c r="A9" s="87"/>
      <c r="B9" s="90"/>
      <c r="C9" s="75" t="s">
        <v>245</v>
      </c>
      <c r="D9" s="81" t="s">
        <v>246</v>
      </c>
      <c r="E9" s="95"/>
      <c r="F9" s="98"/>
      <c r="G9" s="79"/>
    </row>
    <row r="10" spans="1:8" ht="129.75" customHeight="1" x14ac:dyDescent="0.25">
      <c r="A10" s="88"/>
      <c r="B10" s="91"/>
      <c r="C10" s="76" t="s">
        <v>243</v>
      </c>
      <c r="D10" s="82"/>
      <c r="E10" s="96"/>
      <c r="F10" s="99"/>
      <c r="G10" s="80"/>
    </row>
    <row r="11" spans="1:8" x14ac:dyDescent="0.25">
      <c r="A11" s="57" t="s">
        <v>7</v>
      </c>
      <c r="B11" s="58" t="s">
        <v>8</v>
      </c>
      <c r="C11" s="59"/>
      <c r="D11" s="60">
        <v>0</v>
      </c>
      <c r="E11" s="1"/>
      <c r="F11" s="2"/>
      <c r="G11" s="3">
        <f t="shared" ref="G11:G42" si="0">D11+E11</f>
        <v>0</v>
      </c>
    </row>
    <row r="12" spans="1:8" x14ac:dyDescent="0.25">
      <c r="A12" s="57" t="s">
        <v>9</v>
      </c>
      <c r="B12" s="58" t="s">
        <v>10</v>
      </c>
      <c r="C12" s="61"/>
      <c r="D12" s="60">
        <v>0</v>
      </c>
      <c r="E12" s="1"/>
      <c r="F12" s="2"/>
      <c r="G12" s="3">
        <f t="shared" si="0"/>
        <v>0</v>
      </c>
    </row>
    <row r="13" spans="1:8" x14ac:dyDescent="0.25">
      <c r="A13" s="62">
        <v>11801</v>
      </c>
      <c r="B13" s="11" t="s">
        <v>11</v>
      </c>
      <c r="C13" s="63"/>
      <c r="D13" s="60">
        <v>0</v>
      </c>
      <c r="E13" s="4">
        <v>137200</v>
      </c>
      <c r="F13" s="5"/>
      <c r="G13" s="3">
        <f t="shared" si="0"/>
        <v>137200</v>
      </c>
      <c r="H13" s="52"/>
    </row>
    <row r="14" spans="1:8" x14ac:dyDescent="0.25">
      <c r="A14" s="62">
        <v>11817</v>
      </c>
      <c r="B14" s="11" t="s">
        <v>12</v>
      </c>
      <c r="C14" s="63"/>
      <c r="D14" s="60">
        <v>0</v>
      </c>
      <c r="E14" s="4">
        <v>4000</v>
      </c>
      <c r="F14" s="5"/>
      <c r="G14" s="3">
        <f t="shared" si="0"/>
        <v>4000</v>
      </c>
    </row>
    <row r="15" spans="1:8" x14ac:dyDescent="0.25">
      <c r="A15" s="62">
        <v>11818</v>
      </c>
      <c r="B15" s="11" t="s">
        <v>13</v>
      </c>
      <c r="C15" s="63"/>
      <c r="D15" s="60">
        <v>0</v>
      </c>
      <c r="E15" s="4">
        <v>4500</v>
      </c>
      <c r="F15" s="5"/>
      <c r="G15" s="3">
        <f t="shared" si="0"/>
        <v>4500</v>
      </c>
    </row>
    <row r="16" spans="1:8" x14ac:dyDescent="0.25">
      <c r="A16" s="62">
        <v>11899</v>
      </c>
      <c r="B16" s="11" t="s">
        <v>14</v>
      </c>
      <c r="C16" s="63"/>
      <c r="D16" s="60">
        <v>0</v>
      </c>
      <c r="E16" s="4">
        <v>8500</v>
      </c>
      <c r="F16" s="5"/>
      <c r="G16" s="3">
        <f t="shared" si="0"/>
        <v>8500</v>
      </c>
    </row>
    <row r="17" spans="1:7" x14ac:dyDescent="0.25">
      <c r="A17" s="62">
        <v>12</v>
      </c>
      <c r="B17" s="58" t="s">
        <v>15</v>
      </c>
      <c r="C17" s="59"/>
      <c r="D17" s="60"/>
      <c r="E17" s="4"/>
      <c r="F17" s="5"/>
      <c r="G17" s="3">
        <f t="shared" si="0"/>
        <v>0</v>
      </c>
    </row>
    <row r="18" spans="1:7" x14ac:dyDescent="0.25">
      <c r="A18" s="57" t="s">
        <v>16</v>
      </c>
      <c r="B18" s="58" t="s">
        <v>17</v>
      </c>
      <c r="C18" s="61"/>
      <c r="D18" s="60"/>
      <c r="E18" s="4"/>
      <c r="F18" s="5"/>
      <c r="G18" s="3">
        <f t="shared" si="0"/>
        <v>0</v>
      </c>
    </row>
    <row r="19" spans="1:7" ht="23.25" x14ac:dyDescent="0.25">
      <c r="A19" s="57" t="s">
        <v>18</v>
      </c>
      <c r="B19" s="77" t="s">
        <v>19</v>
      </c>
      <c r="C19" s="64"/>
      <c r="D19" s="60">
        <v>0</v>
      </c>
      <c r="E19" s="4">
        <v>44714.17</v>
      </c>
      <c r="F19" s="5"/>
      <c r="G19" s="3">
        <f t="shared" si="0"/>
        <v>44714.17</v>
      </c>
    </row>
    <row r="20" spans="1:7" ht="23.25" x14ac:dyDescent="0.25">
      <c r="A20" s="57" t="s">
        <v>20</v>
      </c>
      <c r="B20" s="77" t="s">
        <v>21</v>
      </c>
      <c r="C20" s="63"/>
      <c r="D20" s="60">
        <v>0</v>
      </c>
      <c r="E20" s="4">
        <v>3000</v>
      </c>
      <c r="F20" s="5"/>
      <c r="G20" s="3">
        <f t="shared" si="0"/>
        <v>3000</v>
      </c>
    </row>
    <row r="21" spans="1:7" x14ac:dyDescent="0.25">
      <c r="A21" s="57" t="s">
        <v>22</v>
      </c>
      <c r="B21" s="11" t="s">
        <v>23</v>
      </c>
      <c r="C21" s="63"/>
      <c r="D21" s="60">
        <v>0</v>
      </c>
      <c r="E21" s="4">
        <v>50000</v>
      </c>
      <c r="F21" s="5"/>
      <c r="G21" s="3">
        <f t="shared" si="0"/>
        <v>50000</v>
      </c>
    </row>
    <row r="22" spans="1:7" x14ac:dyDescent="0.25">
      <c r="A22" s="57" t="s">
        <v>24</v>
      </c>
      <c r="B22" s="11" t="s">
        <v>25</v>
      </c>
      <c r="C22" s="63"/>
      <c r="D22" s="60">
        <v>0</v>
      </c>
      <c r="E22" s="4">
        <v>70000</v>
      </c>
      <c r="F22" s="5"/>
      <c r="G22" s="3">
        <f t="shared" si="0"/>
        <v>70000</v>
      </c>
    </row>
    <row r="23" spans="1:7" x14ac:dyDescent="0.25">
      <c r="A23" s="57" t="s">
        <v>26</v>
      </c>
      <c r="B23" s="11" t="s">
        <v>27</v>
      </c>
      <c r="C23" s="63"/>
      <c r="D23" s="65">
        <v>0</v>
      </c>
      <c r="E23" s="4"/>
      <c r="F23" s="5"/>
      <c r="G23" s="3">
        <f t="shared" si="0"/>
        <v>0</v>
      </c>
    </row>
    <row r="24" spans="1:7" x14ac:dyDescent="0.25">
      <c r="A24" s="57" t="s">
        <v>28</v>
      </c>
      <c r="B24" s="11" t="s">
        <v>29</v>
      </c>
      <c r="C24" s="63"/>
      <c r="D24" s="60">
        <v>0</v>
      </c>
      <c r="E24" s="4">
        <v>15000</v>
      </c>
      <c r="F24" s="5"/>
      <c r="G24" s="3">
        <f t="shared" si="0"/>
        <v>15000</v>
      </c>
    </row>
    <row r="25" spans="1:7" x14ac:dyDescent="0.25">
      <c r="A25" s="57" t="s">
        <v>30</v>
      </c>
      <c r="B25" s="11" t="s">
        <v>31</v>
      </c>
      <c r="C25" s="63"/>
      <c r="D25" s="60">
        <v>0</v>
      </c>
      <c r="E25" s="4">
        <v>20000</v>
      </c>
      <c r="F25" s="5"/>
      <c r="G25" s="3">
        <f t="shared" si="0"/>
        <v>20000</v>
      </c>
    </row>
    <row r="26" spans="1:7" x14ac:dyDescent="0.25">
      <c r="A26" s="57" t="s">
        <v>32</v>
      </c>
      <c r="B26" s="11" t="s">
        <v>33</v>
      </c>
      <c r="C26" s="63"/>
      <c r="D26" s="60">
        <v>0</v>
      </c>
      <c r="E26" s="4">
        <v>70000</v>
      </c>
      <c r="F26" s="5"/>
      <c r="G26" s="3">
        <f t="shared" si="0"/>
        <v>70000</v>
      </c>
    </row>
    <row r="27" spans="1:7" x14ac:dyDescent="0.25">
      <c r="A27" s="57" t="s">
        <v>34</v>
      </c>
      <c r="B27" s="11" t="s">
        <v>35</v>
      </c>
      <c r="C27" s="63"/>
      <c r="D27" s="60">
        <v>0</v>
      </c>
      <c r="E27" s="4">
        <v>110000</v>
      </c>
      <c r="F27" s="5"/>
      <c r="G27" s="3">
        <f t="shared" si="0"/>
        <v>110000</v>
      </c>
    </row>
    <row r="28" spans="1:7" x14ac:dyDescent="0.25">
      <c r="A28" s="57" t="s">
        <v>36</v>
      </c>
      <c r="B28" s="11" t="s">
        <v>37</v>
      </c>
      <c r="C28" s="63"/>
      <c r="D28" s="60">
        <v>0</v>
      </c>
      <c r="E28" s="4">
        <v>50000</v>
      </c>
      <c r="F28" s="5"/>
      <c r="G28" s="3">
        <f t="shared" si="0"/>
        <v>50000</v>
      </c>
    </row>
    <row r="29" spans="1:7" x14ac:dyDescent="0.25">
      <c r="A29" s="57" t="s">
        <v>38</v>
      </c>
      <c r="B29" s="11" t="s">
        <v>39</v>
      </c>
      <c r="C29" s="63"/>
      <c r="D29" s="60">
        <v>0</v>
      </c>
      <c r="E29" s="4">
        <v>105117.92</v>
      </c>
      <c r="F29" s="5"/>
      <c r="G29" s="3">
        <f t="shared" si="0"/>
        <v>105117.92</v>
      </c>
    </row>
    <row r="30" spans="1:7" x14ac:dyDescent="0.25">
      <c r="A30" s="57" t="s">
        <v>40</v>
      </c>
      <c r="B30" s="11" t="s">
        <v>41</v>
      </c>
      <c r="C30" s="63"/>
      <c r="D30" s="60">
        <v>0</v>
      </c>
      <c r="E30" s="4">
        <v>111661.88</v>
      </c>
      <c r="F30" s="5"/>
      <c r="G30" s="3">
        <f t="shared" si="0"/>
        <v>111661.88</v>
      </c>
    </row>
    <row r="31" spans="1:7" x14ac:dyDescent="0.25">
      <c r="A31" s="57" t="s">
        <v>42</v>
      </c>
      <c r="B31" s="11" t="s">
        <v>43</v>
      </c>
      <c r="C31" s="63"/>
      <c r="D31" s="60">
        <v>0</v>
      </c>
      <c r="E31" s="4">
        <v>37000</v>
      </c>
      <c r="F31" s="5"/>
      <c r="G31" s="3">
        <f t="shared" si="0"/>
        <v>37000</v>
      </c>
    </row>
    <row r="32" spans="1:7" x14ac:dyDescent="0.25">
      <c r="A32" s="57" t="s">
        <v>44</v>
      </c>
      <c r="B32" s="11" t="s">
        <v>45</v>
      </c>
      <c r="C32" s="63"/>
      <c r="D32" s="60">
        <v>0</v>
      </c>
      <c r="E32" s="4">
        <v>4000</v>
      </c>
      <c r="F32" s="5"/>
      <c r="G32" s="3">
        <f t="shared" si="0"/>
        <v>4000</v>
      </c>
    </row>
    <row r="33" spans="1:7" x14ac:dyDescent="0.25">
      <c r="A33" s="57" t="s">
        <v>46</v>
      </c>
      <c r="B33" s="58" t="s">
        <v>47</v>
      </c>
      <c r="C33" s="61"/>
      <c r="D33" s="60"/>
      <c r="E33" s="4"/>
      <c r="F33" s="5"/>
      <c r="G33" s="3">
        <f t="shared" si="0"/>
        <v>0</v>
      </c>
    </row>
    <row r="34" spans="1:7" x14ac:dyDescent="0.25">
      <c r="A34" s="57" t="s">
        <v>48</v>
      </c>
      <c r="B34" s="11" t="s">
        <v>49</v>
      </c>
      <c r="C34" s="63"/>
      <c r="D34" s="60">
        <v>0</v>
      </c>
      <c r="E34" s="4">
        <v>600</v>
      </c>
      <c r="F34" s="5"/>
      <c r="G34" s="3">
        <f t="shared" si="0"/>
        <v>600</v>
      </c>
    </row>
    <row r="35" spans="1:7" x14ac:dyDescent="0.25">
      <c r="A35" s="57" t="s">
        <v>50</v>
      </c>
      <c r="B35" s="11" t="s">
        <v>51</v>
      </c>
      <c r="C35" s="63"/>
      <c r="D35" s="60">
        <v>0</v>
      </c>
      <c r="E35" s="4">
        <v>3000</v>
      </c>
      <c r="F35" s="5"/>
      <c r="G35" s="3">
        <f t="shared" si="0"/>
        <v>3000</v>
      </c>
    </row>
    <row r="36" spans="1:7" x14ac:dyDescent="0.25">
      <c r="A36" s="57" t="s">
        <v>52</v>
      </c>
      <c r="B36" s="58" t="s">
        <v>53</v>
      </c>
      <c r="C36" s="59"/>
      <c r="D36" s="60"/>
      <c r="E36" s="4"/>
      <c r="F36" s="5"/>
      <c r="G36" s="3">
        <f t="shared" si="0"/>
        <v>0</v>
      </c>
    </row>
    <row r="37" spans="1:7" x14ac:dyDescent="0.25">
      <c r="A37" s="57" t="s">
        <v>54</v>
      </c>
      <c r="B37" s="58" t="s">
        <v>55</v>
      </c>
      <c r="C37" s="61"/>
      <c r="D37" s="60"/>
      <c r="E37" s="4"/>
      <c r="F37" s="5"/>
      <c r="G37" s="3">
        <f t="shared" si="0"/>
        <v>0</v>
      </c>
    </row>
    <row r="38" spans="1:7" x14ac:dyDescent="0.25">
      <c r="A38" s="57" t="s">
        <v>56</v>
      </c>
      <c r="B38" s="11" t="s">
        <v>57</v>
      </c>
      <c r="C38" s="63"/>
      <c r="D38" s="60">
        <v>0</v>
      </c>
      <c r="E38" s="4"/>
      <c r="F38" s="5"/>
      <c r="G38" s="3">
        <f t="shared" si="0"/>
        <v>0</v>
      </c>
    </row>
    <row r="39" spans="1:7" ht="23.25" x14ac:dyDescent="0.25">
      <c r="A39" s="57" t="s">
        <v>58</v>
      </c>
      <c r="B39" s="77" t="s">
        <v>59</v>
      </c>
      <c r="C39" s="64"/>
      <c r="D39" s="60">
        <v>0</v>
      </c>
      <c r="E39" s="4"/>
      <c r="F39" s="5"/>
      <c r="G39" s="3">
        <f t="shared" si="0"/>
        <v>0</v>
      </c>
    </row>
    <row r="40" spans="1:7" x14ac:dyDescent="0.25">
      <c r="A40" s="57" t="s">
        <v>60</v>
      </c>
      <c r="B40" s="11" t="s">
        <v>61</v>
      </c>
      <c r="C40" s="63"/>
      <c r="D40" s="60">
        <v>0</v>
      </c>
      <c r="E40" s="4">
        <v>40000</v>
      </c>
      <c r="F40" s="5"/>
      <c r="G40" s="3">
        <f t="shared" si="0"/>
        <v>40000</v>
      </c>
    </row>
    <row r="41" spans="1:7" x14ac:dyDescent="0.25">
      <c r="A41" s="57" t="s">
        <v>62</v>
      </c>
      <c r="B41" s="11" t="s">
        <v>63</v>
      </c>
      <c r="C41" s="63"/>
      <c r="D41" s="60">
        <v>0</v>
      </c>
      <c r="E41" s="4">
        <v>4000</v>
      </c>
      <c r="F41" s="5"/>
      <c r="G41" s="3">
        <f t="shared" si="0"/>
        <v>4000</v>
      </c>
    </row>
    <row r="42" spans="1:7" x14ac:dyDescent="0.25">
      <c r="A42" s="57" t="s">
        <v>64</v>
      </c>
      <c r="B42" s="58" t="s">
        <v>65</v>
      </c>
      <c r="C42" s="59"/>
      <c r="D42" s="60"/>
      <c r="E42" s="4"/>
      <c r="F42" s="5"/>
      <c r="G42" s="3">
        <f t="shared" si="0"/>
        <v>0</v>
      </c>
    </row>
    <row r="43" spans="1:7" x14ac:dyDescent="0.25">
      <c r="A43" s="57" t="s">
        <v>66</v>
      </c>
      <c r="B43" s="58" t="s">
        <v>67</v>
      </c>
      <c r="C43" s="61"/>
      <c r="D43" s="60"/>
      <c r="E43" s="4"/>
      <c r="F43" s="5"/>
      <c r="G43" s="3">
        <f t="shared" ref="G43:G59" si="1">D43+E43</f>
        <v>0</v>
      </c>
    </row>
    <row r="44" spans="1:7" x14ac:dyDescent="0.25">
      <c r="A44" s="57" t="s">
        <v>68</v>
      </c>
      <c r="B44" s="11" t="s">
        <v>69</v>
      </c>
      <c r="C44" s="63"/>
      <c r="D44" s="60">
        <v>0</v>
      </c>
      <c r="E44" s="4"/>
      <c r="F44" s="5"/>
      <c r="G44" s="3">
        <f t="shared" si="1"/>
        <v>0</v>
      </c>
    </row>
    <row r="45" spans="1:7" x14ac:dyDescent="0.25">
      <c r="A45" s="57" t="s">
        <v>70</v>
      </c>
      <c r="B45" s="66" t="s">
        <v>71</v>
      </c>
      <c r="C45" s="61"/>
      <c r="D45" s="60">
        <v>0</v>
      </c>
      <c r="E45" s="4"/>
      <c r="F45" s="5"/>
      <c r="G45" s="3">
        <f t="shared" si="1"/>
        <v>0</v>
      </c>
    </row>
    <row r="46" spans="1:7" x14ac:dyDescent="0.25">
      <c r="A46" s="57" t="s">
        <v>72</v>
      </c>
      <c r="B46" s="11" t="s">
        <v>73</v>
      </c>
      <c r="C46" s="63"/>
      <c r="D46" s="60">
        <v>0</v>
      </c>
      <c r="E46" s="4">
        <v>500</v>
      </c>
      <c r="F46" s="5"/>
      <c r="G46" s="3">
        <f t="shared" si="1"/>
        <v>500</v>
      </c>
    </row>
    <row r="47" spans="1:7" x14ac:dyDescent="0.25">
      <c r="A47" s="57" t="s">
        <v>74</v>
      </c>
      <c r="B47" s="11" t="s">
        <v>75</v>
      </c>
      <c r="C47" s="63"/>
      <c r="D47" s="60">
        <v>0</v>
      </c>
      <c r="E47" s="4">
        <v>2000</v>
      </c>
      <c r="F47" s="5"/>
      <c r="G47" s="3">
        <f t="shared" si="1"/>
        <v>2000</v>
      </c>
    </row>
    <row r="48" spans="1:7" x14ac:dyDescent="0.25">
      <c r="A48" s="57" t="s">
        <v>76</v>
      </c>
      <c r="B48" s="11" t="s">
        <v>77</v>
      </c>
      <c r="C48" s="63"/>
      <c r="D48" s="60">
        <v>0</v>
      </c>
      <c r="E48" s="4">
        <v>0</v>
      </c>
      <c r="F48" s="5"/>
      <c r="G48" s="3">
        <f t="shared" si="1"/>
        <v>0</v>
      </c>
    </row>
    <row r="49" spans="1:7" x14ac:dyDescent="0.25">
      <c r="A49" s="57" t="s">
        <v>78</v>
      </c>
      <c r="B49" s="11" t="s">
        <v>79</v>
      </c>
      <c r="C49" s="63"/>
      <c r="D49" s="60">
        <v>0</v>
      </c>
      <c r="E49" s="4"/>
      <c r="F49" s="5"/>
      <c r="G49" s="3">
        <f t="shared" si="1"/>
        <v>0</v>
      </c>
    </row>
    <row r="50" spans="1:7" x14ac:dyDescent="0.25">
      <c r="A50" s="57" t="s">
        <v>80</v>
      </c>
      <c r="B50" s="11" t="s">
        <v>81</v>
      </c>
      <c r="C50" s="63"/>
      <c r="D50" s="60">
        <v>0</v>
      </c>
      <c r="E50" s="4">
        <v>1800</v>
      </c>
      <c r="F50" s="5"/>
      <c r="G50" s="3">
        <f t="shared" si="1"/>
        <v>1800</v>
      </c>
    </row>
    <row r="51" spans="1:7" x14ac:dyDescent="0.25">
      <c r="A51" s="57" t="s">
        <v>82</v>
      </c>
      <c r="B51" s="66" t="s">
        <v>83</v>
      </c>
      <c r="C51" s="61"/>
      <c r="D51" s="60"/>
      <c r="E51" s="4"/>
      <c r="F51" s="5"/>
      <c r="G51" s="3">
        <f t="shared" si="1"/>
        <v>0</v>
      </c>
    </row>
    <row r="52" spans="1:7" x14ac:dyDescent="0.25">
      <c r="A52" s="57" t="s">
        <v>84</v>
      </c>
      <c r="B52" s="11" t="s">
        <v>85</v>
      </c>
      <c r="C52" s="63"/>
      <c r="D52" s="60">
        <v>0</v>
      </c>
      <c r="E52" s="4"/>
      <c r="F52" s="5"/>
      <c r="G52" s="3">
        <f t="shared" si="1"/>
        <v>0</v>
      </c>
    </row>
    <row r="53" spans="1:7" x14ac:dyDescent="0.25">
      <c r="A53" s="57" t="s">
        <v>86</v>
      </c>
      <c r="B53" s="11" t="s">
        <v>87</v>
      </c>
      <c r="C53" s="63"/>
      <c r="D53" s="60">
        <v>0</v>
      </c>
      <c r="E53" s="4"/>
      <c r="F53" s="5"/>
      <c r="G53" s="3">
        <f t="shared" si="1"/>
        <v>0</v>
      </c>
    </row>
    <row r="54" spans="1:7" x14ac:dyDescent="0.25">
      <c r="A54" s="57" t="s">
        <v>88</v>
      </c>
      <c r="B54" s="11" t="s">
        <v>89</v>
      </c>
      <c r="C54" s="63"/>
      <c r="D54" s="60">
        <v>0</v>
      </c>
      <c r="E54" s="4"/>
      <c r="F54" s="5"/>
      <c r="G54" s="3">
        <f t="shared" si="1"/>
        <v>0</v>
      </c>
    </row>
    <row r="55" spans="1:7" x14ac:dyDescent="0.25">
      <c r="A55" s="57" t="s">
        <v>90</v>
      </c>
      <c r="B55" s="66" t="s">
        <v>91</v>
      </c>
      <c r="C55" s="61"/>
      <c r="D55" s="60"/>
      <c r="E55" s="4"/>
      <c r="F55" s="5"/>
      <c r="G55" s="3">
        <f t="shared" si="1"/>
        <v>0</v>
      </c>
    </row>
    <row r="56" spans="1:7" x14ac:dyDescent="0.25">
      <c r="A56" s="57" t="s">
        <v>92</v>
      </c>
      <c r="B56" s="11" t="s">
        <v>93</v>
      </c>
      <c r="C56" s="63"/>
      <c r="D56" s="60">
        <v>0</v>
      </c>
      <c r="E56" s="4">
        <v>500</v>
      </c>
      <c r="F56" s="5"/>
      <c r="G56" s="3">
        <f t="shared" si="1"/>
        <v>500</v>
      </c>
    </row>
    <row r="57" spans="1:7" x14ac:dyDescent="0.25">
      <c r="A57" s="57" t="s">
        <v>94</v>
      </c>
      <c r="B57" s="11" t="s">
        <v>95</v>
      </c>
      <c r="C57" s="63"/>
      <c r="D57" s="60">
        <v>0</v>
      </c>
      <c r="E57" s="4">
        <v>72000</v>
      </c>
      <c r="F57" s="5"/>
      <c r="G57" s="3">
        <f t="shared" si="1"/>
        <v>72000</v>
      </c>
    </row>
    <row r="58" spans="1:7" x14ac:dyDescent="0.25">
      <c r="A58" s="57" t="s">
        <v>96</v>
      </c>
      <c r="B58" s="66" t="s">
        <v>250</v>
      </c>
      <c r="C58" s="61"/>
      <c r="D58" s="60"/>
      <c r="E58" s="6"/>
      <c r="F58" s="5"/>
      <c r="G58" s="3">
        <f t="shared" si="1"/>
        <v>0</v>
      </c>
    </row>
    <row r="59" spans="1:7" x14ac:dyDescent="0.25">
      <c r="A59" s="57" t="s">
        <v>251</v>
      </c>
      <c r="B59" s="11" t="s">
        <v>250</v>
      </c>
      <c r="C59" s="67">
        <v>444214.79</v>
      </c>
      <c r="D59" s="68">
        <f>C59</f>
        <v>444214.79</v>
      </c>
      <c r="E59" s="6"/>
      <c r="F59" s="5"/>
      <c r="G59" s="3">
        <f t="shared" si="1"/>
        <v>444214.79</v>
      </c>
    </row>
    <row r="60" spans="1:7" x14ac:dyDescent="0.25">
      <c r="A60" s="57" t="s">
        <v>97</v>
      </c>
      <c r="B60" s="66" t="s">
        <v>98</v>
      </c>
      <c r="C60" s="67"/>
      <c r="D60" s="30"/>
      <c r="E60" s="6"/>
      <c r="F60" s="5"/>
      <c r="G60" s="3">
        <f>D60+E60</f>
        <v>0</v>
      </c>
    </row>
    <row r="61" spans="1:7" x14ac:dyDescent="0.25">
      <c r="A61" s="57" t="s">
        <v>99</v>
      </c>
      <c r="B61" s="11" t="s">
        <v>100</v>
      </c>
      <c r="C61" s="67"/>
      <c r="D61" s="30"/>
      <c r="E61" s="6"/>
      <c r="F61" s="5"/>
      <c r="G61" s="3">
        <f>D61+E61</f>
        <v>0</v>
      </c>
    </row>
    <row r="62" spans="1:7" x14ac:dyDescent="0.25">
      <c r="A62" s="57" t="s">
        <v>101</v>
      </c>
      <c r="B62" s="11" t="s">
        <v>102</v>
      </c>
      <c r="C62" s="63"/>
      <c r="D62" s="60"/>
      <c r="E62" s="6"/>
      <c r="F62" s="7"/>
      <c r="G62" s="3">
        <f>F62</f>
        <v>0</v>
      </c>
    </row>
    <row r="63" spans="1:7" x14ac:dyDescent="0.25">
      <c r="A63" s="57" t="s">
        <v>103</v>
      </c>
      <c r="B63" s="11" t="s">
        <v>104</v>
      </c>
      <c r="C63" s="69"/>
      <c r="D63" s="60"/>
      <c r="E63" s="6"/>
      <c r="F63" s="5"/>
      <c r="G63" s="3">
        <f t="shared" ref="G63:G68" si="2">D63+E63</f>
        <v>0</v>
      </c>
    </row>
    <row r="64" spans="1:7" x14ac:dyDescent="0.25">
      <c r="A64" s="57" t="s">
        <v>105</v>
      </c>
      <c r="B64" s="11" t="s">
        <v>106</v>
      </c>
      <c r="C64" s="69"/>
      <c r="D64" s="60"/>
      <c r="E64" s="6">
        <v>211725.9</v>
      </c>
      <c r="F64" s="5"/>
      <c r="G64" s="3">
        <f t="shared" si="2"/>
        <v>211725.9</v>
      </c>
    </row>
    <row r="65" spans="1:7" x14ac:dyDescent="0.25">
      <c r="A65" s="57" t="s">
        <v>107</v>
      </c>
      <c r="B65" s="11" t="s">
        <v>108</v>
      </c>
      <c r="C65" s="69"/>
      <c r="D65" s="70"/>
      <c r="E65" s="6"/>
      <c r="F65" s="5"/>
      <c r="G65" s="3">
        <f t="shared" si="2"/>
        <v>0</v>
      </c>
    </row>
    <row r="66" spans="1:7" x14ac:dyDescent="0.25">
      <c r="A66" s="57" t="s">
        <v>109</v>
      </c>
      <c r="B66" s="11" t="s">
        <v>110</v>
      </c>
      <c r="C66" s="71"/>
      <c r="D66" s="60"/>
      <c r="E66" s="8"/>
      <c r="F66" s="9"/>
      <c r="G66" s="3">
        <f t="shared" si="2"/>
        <v>0</v>
      </c>
    </row>
    <row r="67" spans="1:7" x14ac:dyDescent="0.25">
      <c r="A67" s="57" t="s">
        <v>111</v>
      </c>
      <c r="B67" s="11" t="s">
        <v>110</v>
      </c>
      <c r="C67" s="69"/>
      <c r="D67" s="70"/>
      <c r="E67" s="56">
        <v>80000</v>
      </c>
      <c r="F67" s="10"/>
      <c r="G67" s="3">
        <f t="shared" si="2"/>
        <v>80000</v>
      </c>
    </row>
    <row r="68" spans="1:7" x14ac:dyDescent="0.25">
      <c r="A68" s="57"/>
      <c r="B68" s="11" t="s">
        <v>112</v>
      </c>
      <c r="C68" s="69"/>
      <c r="D68" s="60"/>
      <c r="E68" s="6"/>
      <c r="F68" s="5"/>
      <c r="G68" s="3">
        <f t="shared" si="2"/>
        <v>0</v>
      </c>
    </row>
    <row r="69" spans="1:7" x14ac:dyDescent="0.25">
      <c r="A69" s="72"/>
      <c r="B69" s="73" t="s">
        <v>113</v>
      </c>
      <c r="C69" s="74">
        <f t="shared" ref="C69:G69" si="3">SUM(C11:C68)</f>
        <v>444214.79</v>
      </c>
      <c r="D69" s="74">
        <f t="shared" si="3"/>
        <v>444214.79</v>
      </c>
      <c r="E69" s="15">
        <f>SUM(E11:E68)</f>
        <v>1260819.8699999999</v>
      </c>
      <c r="F69" s="15">
        <f t="shared" si="3"/>
        <v>0</v>
      </c>
      <c r="G69" s="16">
        <f t="shared" si="3"/>
        <v>1705034.66</v>
      </c>
    </row>
    <row r="71" spans="1:7" x14ac:dyDescent="0.25">
      <c r="C71" s="51"/>
      <c r="E71" s="52">
        <v>840000</v>
      </c>
    </row>
    <row r="72" spans="1:7" x14ac:dyDescent="0.25">
      <c r="E72" s="52">
        <f>E71-E69</f>
        <v>-420819.86999999988</v>
      </c>
    </row>
    <row r="73" spans="1:7" x14ac:dyDescent="0.25">
      <c r="D73" s="52">
        <f>G69-'PRESUPUESTO EGRESOS 2022'!G135</f>
        <v>0</v>
      </c>
    </row>
  </sheetData>
  <mergeCells count="13">
    <mergeCell ref="G8:G10"/>
    <mergeCell ref="D9:D10"/>
    <mergeCell ref="A2:G2"/>
    <mergeCell ref="A3:G3"/>
    <mergeCell ref="A4:G4"/>
    <mergeCell ref="A5:G5"/>
    <mergeCell ref="A6:G6"/>
    <mergeCell ref="A7:G7"/>
    <mergeCell ref="A8:A10"/>
    <mergeCell ref="B8:B10"/>
    <mergeCell ref="C8:D8"/>
    <mergeCell ref="E8:E10"/>
    <mergeCell ref="F8:F10"/>
  </mergeCells>
  <pageMargins left="0.25" right="0.25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abSelected="1" topLeftCell="A57" zoomScaleNormal="100" workbookViewId="0">
      <selection activeCell="K116" sqref="K116"/>
    </sheetView>
  </sheetViews>
  <sheetFormatPr baseColWidth="10" defaultRowHeight="15" x14ac:dyDescent="0.25"/>
  <cols>
    <col min="1" max="1" width="9" customWidth="1"/>
    <col min="2" max="2" width="45.7109375" customWidth="1"/>
    <col min="3" max="3" width="16.140625" customWidth="1"/>
    <col min="4" max="4" width="11.28515625" customWidth="1"/>
    <col min="5" max="5" width="13" customWidth="1"/>
    <col min="6" max="6" width="13.140625" customWidth="1"/>
    <col min="7" max="7" width="13.5703125" customWidth="1"/>
  </cols>
  <sheetData>
    <row r="1" spans="1:7" ht="16.5" x14ac:dyDescent="0.3">
      <c r="A1" s="102"/>
      <c r="B1" s="102"/>
      <c r="C1" s="102"/>
      <c r="D1" s="102"/>
      <c r="E1" s="102"/>
      <c r="F1" s="102"/>
      <c r="G1" s="102"/>
    </row>
    <row r="2" spans="1:7" ht="16.5" x14ac:dyDescent="0.3">
      <c r="A2" s="102" t="s">
        <v>1</v>
      </c>
      <c r="B2" s="102"/>
      <c r="C2" s="102"/>
      <c r="D2" s="102"/>
      <c r="E2" s="102"/>
      <c r="F2" s="102"/>
      <c r="G2" s="102"/>
    </row>
    <row r="3" spans="1:7" ht="16.5" x14ac:dyDescent="0.3">
      <c r="A3" s="102" t="s">
        <v>114</v>
      </c>
      <c r="B3" s="102"/>
      <c r="C3" s="102"/>
      <c r="D3" s="102"/>
      <c r="E3" s="102"/>
      <c r="F3" s="102"/>
      <c r="G3" s="102"/>
    </row>
    <row r="4" spans="1:7" ht="16.5" x14ac:dyDescent="0.3">
      <c r="A4" s="102" t="s">
        <v>244</v>
      </c>
      <c r="B4" s="103"/>
      <c r="C4" s="103"/>
      <c r="D4" s="103"/>
      <c r="E4" s="103"/>
      <c r="F4" s="103"/>
      <c r="G4" s="103"/>
    </row>
    <row r="5" spans="1:7" ht="16.5" x14ac:dyDescent="0.3">
      <c r="A5" s="102" t="s">
        <v>115</v>
      </c>
      <c r="B5" s="103"/>
      <c r="C5" s="103"/>
      <c r="D5" s="103"/>
      <c r="E5" s="103"/>
      <c r="F5" s="103"/>
      <c r="G5" s="103"/>
    </row>
    <row r="6" spans="1:7" ht="16.5" x14ac:dyDescent="0.3">
      <c r="A6" s="100" t="s">
        <v>116</v>
      </c>
      <c r="B6" s="101"/>
      <c r="C6" s="101"/>
      <c r="D6" s="101"/>
      <c r="E6" s="101"/>
      <c r="F6" s="101"/>
      <c r="G6" s="101"/>
    </row>
    <row r="7" spans="1:7" ht="15.75" x14ac:dyDescent="0.3">
      <c r="A7" s="104" t="s">
        <v>4</v>
      </c>
      <c r="B7" s="106" t="s">
        <v>5</v>
      </c>
      <c r="C7" s="108" t="s">
        <v>117</v>
      </c>
      <c r="D7" s="109"/>
      <c r="E7" s="50" t="s">
        <v>118</v>
      </c>
      <c r="F7" s="17" t="s">
        <v>119</v>
      </c>
      <c r="G7" s="110" t="s">
        <v>120</v>
      </c>
    </row>
    <row r="8" spans="1:7" ht="15" customHeight="1" x14ac:dyDescent="0.25">
      <c r="A8" s="105"/>
      <c r="B8" s="107"/>
      <c r="C8" s="112" t="s">
        <v>121</v>
      </c>
      <c r="D8" s="112" t="s">
        <v>122</v>
      </c>
      <c r="E8" s="112" t="s">
        <v>242</v>
      </c>
      <c r="F8" s="112" t="s">
        <v>123</v>
      </c>
      <c r="G8" s="111"/>
    </row>
    <row r="9" spans="1:7" x14ac:dyDescent="0.25">
      <c r="A9" s="105"/>
      <c r="B9" s="107"/>
      <c r="C9" s="113"/>
      <c r="D9" s="113"/>
      <c r="E9" s="113"/>
      <c r="F9" s="113"/>
      <c r="G9" s="111"/>
    </row>
    <row r="10" spans="1:7" ht="95.25" customHeight="1" x14ac:dyDescent="0.25">
      <c r="A10" s="105"/>
      <c r="B10" s="107"/>
      <c r="C10" s="114"/>
      <c r="D10" s="114"/>
      <c r="E10" s="114"/>
      <c r="F10" s="114"/>
      <c r="G10" s="111"/>
    </row>
    <row r="11" spans="1:7" x14ac:dyDescent="0.25">
      <c r="A11" s="18" t="s">
        <v>124</v>
      </c>
      <c r="B11" s="20" t="s">
        <v>125</v>
      </c>
      <c r="C11" s="21"/>
      <c r="D11" s="22"/>
      <c r="E11" s="23"/>
      <c r="F11" s="24"/>
      <c r="G11" s="55">
        <f>SUM(C11:F11)</f>
        <v>0</v>
      </c>
    </row>
    <row r="12" spans="1:7" x14ac:dyDescent="0.25">
      <c r="A12" s="18" t="s">
        <v>126</v>
      </c>
      <c r="B12" s="25" t="s">
        <v>127</v>
      </c>
      <c r="C12" s="21"/>
      <c r="D12" s="21"/>
      <c r="E12" s="23"/>
      <c r="F12" s="24"/>
      <c r="G12" s="55">
        <f>SUM(C12:F12)</f>
        <v>0</v>
      </c>
    </row>
    <row r="13" spans="1:7" x14ac:dyDescent="0.25">
      <c r="A13" s="26">
        <v>51101</v>
      </c>
      <c r="B13" s="20" t="s">
        <v>128</v>
      </c>
      <c r="C13" s="21">
        <v>528518.40000000002</v>
      </c>
      <c r="D13" s="27"/>
      <c r="E13" s="28">
        <v>350514.84</v>
      </c>
      <c r="F13" s="24"/>
      <c r="G13" s="55">
        <f>SUM(C13:F13)</f>
        <v>879033.24</v>
      </c>
    </row>
    <row r="14" spans="1:7" x14ac:dyDescent="0.25">
      <c r="A14" s="26">
        <v>51102</v>
      </c>
      <c r="B14" s="20" t="s">
        <v>129</v>
      </c>
      <c r="C14" s="21"/>
      <c r="D14" s="21"/>
      <c r="E14" s="23"/>
      <c r="F14" s="24"/>
      <c r="G14" s="55">
        <f t="shared" ref="G14:G77" si="0">SUM(C14:F14)</f>
        <v>0</v>
      </c>
    </row>
    <row r="15" spans="1:7" x14ac:dyDescent="0.25">
      <c r="A15" s="26">
        <v>51103</v>
      </c>
      <c r="B15" s="20" t="s">
        <v>130</v>
      </c>
      <c r="C15" s="21"/>
      <c r="D15" s="29"/>
      <c r="E15" s="23"/>
      <c r="F15" s="24"/>
      <c r="G15" s="55">
        <f t="shared" si="0"/>
        <v>0</v>
      </c>
    </row>
    <row r="16" spans="1:7" x14ac:dyDescent="0.25">
      <c r="A16" s="26">
        <v>51105</v>
      </c>
      <c r="B16" s="20" t="s">
        <v>131</v>
      </c>
      <c r="C16" s="21">
        <v>118800</v>
      </c>
      <c r="D16" s="21"/>
      <c r="E16" s="23"/>
      <c r="F16" s="24"/>
      <c r="G16" s="55">
        <f t="shared" si="0"/>
        <v>118800</v>
      </c>
    </row>
    <row r="17" spans="1:7" x14ac:dyDescent="0.25">
      <c r="A17" s="26">
        <v>51107</v>
      </c>
      <c r="B17" s="20" t="s">
        <v>132</v>
      </c>
      <c r="C17" s="21"/>
      <c r="D17" s="21"/>
      <c r="E17" s="23"/>
      <c r="F17" s="24"/>
      <c r="G17" s="55">
        <f t="shared" si="0"/>
        <v>0</v>
      </c>
    </row>
    <row r="18" spans="1:7" x14ac:dyDescent="0.25">
      <c r="A18" s="26">
        <v>512</v>
      </c>
      <c r="B18" s="25" t="s">
        <v>133</v>
      </c>
      <c r="C18" s="21"/>
      <c r="D18" s="21"/>
      <c r="E18" s="30"/>
      <c r="F18" s="24"/>
      <c r="G18" s="55">
        <f t="shared" si="0"/>
        <v>0</v>
      </c>
    </row>
    <row r="19" spans="1:7" x14ac:dyDescent="0.25">
      <c r="A19" s="26">
        <v>51201</v>
      </c>
      <c r="B19" s="20" t="s">
        <v>128</v>
      </c>
      <c r="C19" s="21"/>
      <c r="D19" s="31"/>
      <c r="E19" s="30"/>
      <c r="F19" s="24"/>
      <c r="G19" s="55">
        <f t="shared" si="0"/>
        <v>0</v>
      </c>
    </row>
    <row r="20" spans="1:7" x14ac:dyDescent="0.25">
      <c r="A20" s="26">
        <v>51202</v>
      </c>
      <c r="B20" s="20" t="s">
        <v>129</v>
      </c>
      <c r="C20" s="21"/>
      <c r="D20" s="21">
        <v>42000</v>
      </c>
      <c r="E20" s="30"/>
      <c r="F20" s="24"/>
      <c r="G20" s="55">
        <f t="shared" si="0"/>
        <v>42000</v>
      </c>
    </row>
    <row r="21" spans="1:7" x14ac:dyDescent="0.25">
      <c r="A21" s="26">
        <v>513</v>
      </c>
      <c r="B21" s="20" t="s">
        <v>134</v>
      </c>
      <c r="C21" s="21"/>
      <c r="D21" s="21"/>
      <c r="E21" s="30"/>
      <c r="F21" s="24"/>
      <c r="G21" s="55">
        <f t="shared" si="0"/>
        <v>0</v>
      </c>
    </row>
    <row r="22" spans="1:7" x14ac:dyDescent="0.25">
      <c r="A22" s="26">
        <v>51301</v>
      </c>
      <c r="B22" s="20" t="s">
        <v>135</v>
      </c>
      <c r="C22" s="21"/>
      <c r="D22" s="21"/>
      <c r="E22" s="30"/>
      <c r="F22" s="24"/>
      <c r="G22" s="55">
        <f t="shared" si="0"/>
        <v>0</v>
      </c>
    </row>
    <row r="23" spans="1:7" x14ac:dyDescent="0.25">
      <c r="A23" s="26">
        <v>514</v>
      </c>
      <c r="B23" s="20" t="s">
        <v>136</v>
      </c>
      <c r="C23" s="21"/>
      <c r="D23" s="21"/>
      <c r="E23" s="30"/>
      <c r="F23" s="24"/>
      <c r="G23" s="55">
        <f t="shared" si="0"/>
        <v>0</v>
      </c>
    </row>
    <row r="24" spans="1:7" x14ac:dyDescent="0.25">
      <c r="A24" s="26">
        <v>51401</v>
      </c>
      <c r="B24" s="20" t="s">
        <v>137</v>
      </c>
      <c r="C24" s="54">
        <v>80077.740000000005</v>
      </c>
      <c r="D24" s="32"/>
      <c r="E24" s="30"/>
      <c r="F24" s="24"/>
      <c r="G24" s="55">
        <f t="shared" si="0"/>
        <v>80077.740000000005</v>
      </c>
    </row>
    <row r="25" spans="1:7" x14ac:dyDescent="0.25">
      <c r="A25" s="26">
        <v>515</v>
      </c>
      <c r="B25" s="20" t="s">
        <v>138</v>
      </c>
      <c r="C25" s="21"/>
      <c r="D25" s="21"/>
      <c r="E25" s="30"/>
      <c r="F25" s="24"/>
      <c r="G25" s="55">
        <f t="shared" si="0"/>
        <v>0</v>
      </c>
    </row>
    <row r="26" spans="1:7" x14ac:dyDescent="0.25">
      <c r="A26" s="26">
        <v>51501</v>
      </c>
      <c r="B26" s="20" t="s">
        <v>137</v>
      </c>
      <c r="C26" s="21">
        <v>70171.95</v>
      </c>
      <c r="D26" s="32"/>
      <c r="E26" s="30"/>
      <c r="F26" s="24"/>
      <c r="G26" s="55">
        <f t="shared" si="0"/>
        <v>70171.95</v>
      </c>
    </row>
    <row r="27" spans="1:7" x14ac:dyDescent="0.25">
      <c r="A27" s="26">
        <v>516</v>
      </c>
      <c r="B27" s="20" t="s">
        <v>139</v>
      </c>
      <c r="C27" s="21"/>
      <c r="D27" s="21"/>
      <c r="E27" s="30"/>
      <c r="F27" s="24"/>
      <c r="G27" s="55">
        <f t="shared" si="0"/>
        <v>0</v>
      </c>
    </row>
    <row r="28" spans="1:7" x14ac:dyDescent="0.25">
      <c r="A28" s="26">
        <v>51601</v>
      </c>
      <c r="B28" s="20" t="s">
        <v>140</v>
      </c>
      <c r="C28" s="21">
        <v>15000</v>
      </c>
      <c r="D28" s="21"/>
      <c r="E28" s="30"/>
      <c r="F28" s="24"/>
      <c r="G28" s="55">
        <f t="shared" si="0"/>
        <v>15000</v>
      </c>
    </row>
    <row r="29" spans="1:7" x14ac:dyDescent="0.25">
      <c r="A29" s="26">
        <v>517</v>
      </c>
      <c r="B29" s="20" t="s">
        <v>141</v>
      </c>
      <c r="C29" s="21"/>
      <c r="D29" s="21"/>
      <c r="E29" s="30"/>
      <c r="F29" s="24"/>
      <c r="G29" s="55">
        <f t="shared" si="0"/>
        <v>0</v>
      </c>
    </row>
    <row r="30" spans="1:7" x14ac:dyDescent="0.25">
      <c r="A30" s="26">
        <v>51701</v>
      </c>
      <c r="B30" s="20" t="s">
        <v>142</v>
      </c>
      <c r="C30" s="21">
        <v>20000</v>
      </c>
      <c r="D30" s="21"/>
      <c r="E30" s="30"/>
      <c r="F30" s="24"/>
      <c r="G30" s="55">
        <f t="shared" si="0"/>
        <v>20000</v>
      </c>
    </row>
    <row r="31" spans="1:7" x14ac:dyDescent="0.25">
      <c r="A31" s="26">
        <v>518</v>
      </c>
      <c r="B31" s="20" t="s">
        <v>143</v>
      </c>
      <c r="C31" s="21"/>
      <c r="D31" s="21"/>
      <c r="E31" s="30"/>
      <c r="F31" s="24"/>
      <c r="G31" s="55">
        <f t="shared" si="0"/>
        <v>0</v>
      </c>
    </row>
    <row r="32" spans="1:7" x14ac:dyDescent="0.25">
      <c r="A32" s="26">
        <v>51802</v>
      </c>
      <c r="B32" s="20" t="s">
        <v>144</v>
      </c>
      <c r="C32" s="21"/>
      <c r="D32" s="21"/>
      <c r="E32" s="30"/>
      <c r="F32" s="24"/>
      <c r="G32" s="55">
        <f t="shared" si="0"/>
        <v>0</v>
      </c>
    </row>
    <row r="33" spans="1:7" x14ac:dyDescent="0.25">
      <c r="A33" s="26">
        <v>519</v>
      </c>
      <c r="B33" s="20" t="s">
        <v>145</v>
      </c>
      <c r="C33" s="21"/>
      <c r="D33" s="21"/>
      <c r="E33" s="30"/>
      <c r="F33" s="24"/>
      <c r="G33" s="55">
        <f t="shared" si="0"/>
        <v>0</v>
      </c>
    </row>
    <row r="34" spans="1:7" x14ac:dyDescent="0.25">
      <c r="A34" s="26">
        <v>5199</v>
      </c>
      <c r="B34" s="20" t="s">
        <v>145</v>
      </c>
      <c r="C34" s="21"/>
      <c r="D34" s="21"/>
      <c r="E34" s="30"/>
      <c r="F34" s="24"/>
      <c r="G34" s="55">
        <f t="shared" si="0"/>
        <v>0</v>
      </c>
    </row>
    <row r="35" spans="1:7" x14ac:dyDescent="0.25">
      <c r="A35" s="26">
        <v>54</v>
      </c>
      <c r="B35" s="20" t="s">
        <v>146</v>
      </c>
      <c r="C35" s="21"/>
      <c r="D35" s="21"/>
      <c r="E35" s="30"/>
      <c r="F35" s="24"/>
      <c r="G35" s="55">
        <f t="shared" si="0"/>
        <v>0</v>
      </c>
    </row>
    <row r="36" spans="1:7" x14ac:dyDescent="0.25">
      <c r="A36" s="26">
        <v>541</v>
      </c>
      <c r="B36" s="20" t="s">
        <v>147</v>
      </c>
      <c r="C36" s="21"/>
      <c r="D36" s="21"/>
      <c r="E36" s="30"/>
      <c r="F36" s="24"/>
      <c r="G36" s="55">
        <f t="shared" si="0"/>
        <v>0</v>
      </c>
    </row>
    <row r="37" spans="1:7" x14ac:dyDescent="0.25">
      <c r="A37" s="26">
        <v>54101</v>
      </c>
      <c r="B37" s="20" t="s">
        <v>148</v>
      </c>
      <c r="C37" s="21"/>
      <c r="D37" s="21"/>
      <c r="E37" s="30">
        <v>500</v>
      </c>
      <c r="F37" s="24"/>
      <c r="G37" s="55">
        <f t="shared" si="0"/>
        <v>500</v>
      </c>
    </row>
    <row r="38" spans="1:7" x14ac:dyDescent="0.25">
      <c r="A38" s="26">
        <v>54104</v>
      </c>
      <c r="B38" s="20" t="s">
        <v>149</v>
      </c>
      <c r="C38" s="21"/>
      <c r="D38" s="21"/>
      <c r="E38" s="33"/>
      <c r="F38" s="24"/>
      <c r="G38" s="55">
        <f t="shared" si="0"/>
        <v>0</v>
      </c>
    </row>
    <row r="39" spans="1:7" x14ac:dyDescent="0.25">
      <c r="A39" s="26">
        <v>54103</v>
      </c>
      <c r="B39" s="20" t="s">
        <v>150</v>
      </c>
      <c r="C39" s="21"/>
      <c r="D39" s="21"/>
      <c r="E39" s="30"/>
      <c r="F39" s="24"/>
      <c r="G39" s="55">
        <f t="shared" si="0"/>
        <v>0</v>
      </c>
    </row>
    <row r="40" spans="1:7" x14ac:dyDescent="0.25">
      <c r="A40" s="26">
        <v>54105</v>
      </c>
      <c r="B40" s="20" t="s">
        <v>151</v>
      </c>
      <c r="C40" s="21"/>
      <c r="D40" s="21"/>
      <c r="E40" s="30">
        <v>6000</v>
      </c>
      <c r="F40" s="24"/>
      <c r="G40" s="55">
        <f t="shared" si="0"/>
        <v>6000</v>
      </c>
    </row>
    <row r="41" spans="1:7" x14ac:dyDescent="0.25">
      <c r="A41" s="26">
        <v>54106</v>
      </c>
      <c r="B41" s="20" t="s">
        <v>152</v>
      </c>
      <c r="C41" s="21"/>
      <c r="D41" s="21"/>
      <c r="E41" s="30"/>
      <c r="F41" s="24"/>
      <c r="G41" s="55">
        <f t="shared" si="0"/>
        <v>0</v>
      </c>
    </row>
    <row r="42" spans="1:7" x14ac:dyDescent="0.25">
      <c r="A42" s="26">
        <v>54107</v>
      </c>
      <c r="B42" s="20" t="s">
        <v>153</v>
      </c>
      <c r="C42" s="21"/>
      <c r="D42" s="21"/>
      <c r="E42" s="33"/>
      <c r="F42" s="24"/>
      <c r="G42" s="55">
        <f t="shared" si="0"/>
        <v>0</v>
      </c>
    </row>
    <row r="43" spans="1:7" x14ac:dyDescent="0.25">
      <c r="A43" s="26">
        <v>54108</v>
      </c>
      <c r="B43" s="20" t="s">
        <v>154</v>
      </c>
      <c r="C43" s="21"/>
      <c r="D43" s="21"/>
      <c r="E43" s="30"/>
      <c r="F43" s="24"/>
      <c r="G43" s="55">
        <f t="shared" si="0"/>
        <v>0</v>
      </c>
    </row>
    <row r="44" spans="1:7" x14ac:dyDescent="0.25">
      <c r="A44" s="26">
        <v>54109</v>
      </c>
      <c r="B44" s="20" t="s">
        <v>155</v>
      </c>
      <c r="C44" s="21"/>
      <c r="D44" s="21"/>
      <c r="E44" s="30"/>
      <c r="F44" s="24"/>
      <c r="G44" s="55">
        <f t="shared" si="0"/>
        <v>0</v>
      </c>
    </row>
    <row r="45" spans="1:7" x14ac:dyDescent="0.25">
      <c r="A45" s="26">
        <v>54110</v>
      </c>
      <c r="B45" s="20" t="s">
        <v>156</v>
      </c>
      <c r="C45" s="21">
        <v>12000</v>
      </c>
      <c r="D45" s="34"/>
      <c r="E45" s="35"/>
      <c r="F45" s="24"/>
      <c r="G45" s="55">
        <f t="shared" si="0"/>
        <v>12000</v>
      </c>
    </row>
    <row r="46" spans="1:7" x14ac:dyDescent="0.25">
      <c r="A46" s="26">
        <v>54111</v>
      </c>
      <c r="B46" s="20" t="s">
        <v>157</v>
      </c>
      <c r="C46" s="21"/>
      <c r="D46" s="21"/>
      <c r="E46" s="30"/>
      <c r="F46" s="24"/>
      <c r="G46" s="55">
        <f t="shared" si="0"/>
        <v>0</v>
      </c>
    </row>
    <row r="47" spans="1:7" x14ac:dyDescent="0.25">
      <c r="A47" s="26">
        <v>54112</v>
      </c>
      <c r="B47" s="20" t="s">
        <v>158</v>
      </c>
      <c r="C47" s="21"/>
      <c r="D47" s="21"/>
      <c r="E47" s="30"/>
      <c r="F47" s="24"/>
      <c r="G47" s="55">
        <f t="shared" si="0"/>
        <v>0</v>
      </c>
    </row>
    <row r="48" spans="1:7" x14ac:dyDescent="0.25">
      <c r="A48" s="26">
        <v>54114</v>
      </c>
      <c r="B48" s="20" t="s">
        <v>159</v>
      </c>
      <c r="C48" s="21"/>
      <c r="D48" s="21"/>
      <c r="E48" s="30">
        <v>8000</v>
      </c>
      <c r="F48" s="24"/>
      <c r="G48" s="55">
        <f t="shared" si="0"/>
        <v>8000</v>
      </c>
    </row>
    <row r="49" spans="1:7" x14ac:dyDescent="0.25">
      <c r="A49" s="26">
        <v>54115</v>
      </c>
      <c r="B49" s="20" t="s">
        <v>160</v>
      </c>
      <c r="C49" s="21"/>
      <c r="D49" s="21"/>
      <c r="E49" s="30"/>
      <c r="F49" s="24"/>
      <c r="G49" s="55">
        <f t="shared" si="0"/>
        <v>0</v>
      </c>
    </row>
    <row r="50" spans="1:7" x14ac:dyDescent="0.25">
      <c r="A50" s="26">
        <v>54116</v>
      </c>
      <c r="B50" s="36" t="s">
        <v>161</v>
      </c>
      <c r="C50" s="21"/>
      <c r="D50" s="21"/>
      <c r="E50" s="30"/>
      <c r="F50" s="24"/>
      <c r="G50" s="55">
        <f t="shared" si="0"/>
        <v>0</v>
      </c>
    </row>
    <row r="51" spans="1:7" x14ac:dyDescent="0.25">
      <c r="A51" s="26">
        <v>54117</v>
      </c>
      <c r="B51" s="36" t="s">
        <v>162</v>
      </c>
      <c r="C51" s="21"/>
      <c r="D51" s="21"/>
      <c r="E51" s="30"/>
      <c r="F51" s="24"/>
      <c r="G51" s="55">
        <f t="shared" si="0"/>
        <v>0</v>
      </c>
    </row>
    <row r="52" spans="1:7" x14ac:dyDescent="0.25">
      <c r="A52" s="26">
        <v>54118</v>
      </c>
      <c r="B52" s="36" t="s">
        <v>163</v>
      </c>
      <c r="C52" s="21"/>
      <c r="D52" s="21"/>
      <c r="E52" s="30">
        <v>15000</v>
      </c>
      <c r="F52" s="24"/>
      <c r="G52" s="55">
        <f t="shared" si="0"/>
        <v>15000</v>
      </c>
    </row>
    <row r="53" spans="1:7" x14ac:dyDescent="0.25">
      <c r="A53" s="26">
        <v>54119</v>
      </c>
      <c r="B53" s="20" t="s">
        <v>164</v>
      </c>
      <c r="C53" s="21">
        <v>12000</v>
      </c>
      <c r="D53" s="21"/>
      <c r="E53" s="30"/>
      <c r="F53" s="24"/>
      <c r="G53" s="55">
        <f t="shared" si="0"/>
        <v>12000</v>
      </c>
    </row>
    <row r="54" spans="1:7" x14ac:dyDescent="0.25">
      <c r="A54" s="26">
        <v>54121</v>
      </c>
      <c r="B54" s="20" t="s">
        <v>165</v>
      </c>
      <c r="C54" s="21">
        <v>6000</v>
      </c>
      <c r="D54" s="21"/>
      <c r="E54" s="30"/>
      <c r="F54" s="24"/>
      <c r="G54" s="55">
        <f t="shared" si="0"/>
        <v>6000</v>
      </c>
    </row>
    <row r="55" spans="1:7" x14ac:dyDescent="0.25">
      <c r="A55" s="26">
        <v>54199</v>
      </c>
      <c r="B55" s="20" t="s">
        <v>166</v>
      </c>
      <c r="C55" s="21"/>
      <c r="D55" s="21"/>
      <c r="E55" s="30">
        <v>8000</v>
      </c>
      <c r="F55" s="24"/>
      <c r="G55" s="55">
        <f t="shared" si="0"/>
        <v>8000</v>
      </c>
    </row>
    <row r="56" spans="1:7" x14ac:dyDescent="0.25">
      <c r="A56" s="26">
        <v>542</v>
      </c>
      <c r="B56" s="20" t="s">
        <v>61</v>
      </c>
      <c r="C56" s="21"/>
      <c r="D56" s="21"/>
      <c r="E56" s="30"/>
      <c r="F56" s="24"/>
      <c r="G56" s="55">
        <f t="shared" si="0"/>
        <v>0</v>
      </c>
    </row>
    <row r="57" spans="1:7" x14ac:dyDescent="0.25">
      <c r="A57" s="26">
        <v>54201</v>
      </c>
      <c r="B57" s="20" t="s">
        <v>167</v>
      </c>
      <c r="C57" s="21">
        <v>73800</v>
      </c>
      <c r="D57" s="21"/>
      <c r="E57" s="30"/>
      <c r="F57" s="24"/>
      <c r="G57" s="55">
        <f t="shared" si="0"/>
        <v>73800</v>
      </c>
    </row>
    <row r="58" spans="1:7" x14ac:dyDescent="0.25">
      <c r="A58" s="26">
        <v>54202</v>
      </c>
      <c r="B58" s="20" t="s">
        <v>168</v>
      </c>
      <c r="C58" s="21">
        <v>17784</v>
      </c>
      <c r="D58" s="21"/>
      <c r="E58" s="30"/>
      <c r="F58" s="24"/>
      <c r="G58" s="55">
        <f t="shared" si="0"/>
        <v>17784</v>
      </c>
    </row>
    <row r="59" spans="1:7" x14ac:dyDescent="0.25">
      <c r="A59" s="26">
        <v>54203</v>
      </c>
      <c r="B59" s="20" t="s">
        <v>169</v>
      </c>
      <c r="C59" s="21"/>
      <c r="D59" s="21"/>
      <c r="E59" s="30">
        <v>2040</v>
      </c>
      <c r="F59" s="24"/>
      <c r="G59" s="55">
        <f t="shared" si="0"/>
        <v>2040</v>
      </c>
    </row>
    <row r="60" spans="1:7" x14ac:dyDescent="0.25">
      <c r="A60" s="26">
        <v>54204</v>
      </c>
      <c r="B60" s="20" t="s">
        <v>170</v>
      </c>
      <c r="C60" s="21"/>
      <c r="D60" s="21"/>
      <c r="E60" s="30"/>
      <c r="F60" s="24"/>
      <c r="G60" s="55">
        <f t="shared" si="0"/>
        <v>0</v>
      </c>
    </row>
    <row r="61" spans="1:7" x14ac:dyDescent="0.25">
      <c r="A61" s="26">
        <v>54205</v>
      </c>
      <c r="B61" s="20" t="s">
        <v>23</v>
      </c>
      <c r="C61" s="21">
        <v>91200</v>
      </c>
      <c r="D61" s="21"/>
      <c r="E61" s="30"/>
      <c r="F61" s="24"/>
      <c r="G61" s="55">
        <f t="shared" si="0"/>
        <v>91200</v>
      </c>
    </row>
    <row r="62" spans="1:7" x14ac:dyDescent="0.25">
      <c r="A62" s="26">
        <v>543</v>
      </c>
      <c r="B62" s="37" t="s">
        <v>171</v>
      </c>
      <c r="C62" s="21"/>
      <c r="D62" s="21"/>
      <c r="E62" s="33"/>
      <c r="F62" s="24"/>
      <c r="G62" s="55">
        <f t="shared" si="0"/>
        <v>0</v>
      </c>
    </row>
    <row r="63" spans="1:7" x14ac:dyDescent="0.25">
      <c r="A63" s="26">
        <v>54301</v>
      </c>
      <c r="B63" s="36" t="s">
        <v>172</v>
      </c>
      <c r="C63" s="21"/>
      <c r="D63" s="21"/>
      <c r="E63" s="30"/>
      <c r="F63" s="24"/>
      <c r="G63" s="55">
        <f t="shared" si="0"/>
        <v>0</v>
      </c>
    </row>
    <row r="64" spans="1:7" x14ac:dyDescent="0.25">
      <c r="A64" s="26">
        <v>54302</v>
      </c>
      <c r="B64" s="36" t="s">
        <v>173</v>
      </c>
      <c r="C64" s="21"/>
      <c r="D64" s="21"/>
      <c r="E64" s="30">
        <v>12000</v>
      </c>
      <c r="F64" s="24"/>
      <c r="G64" s="55">
        <f t="shared" si="0"/>
        <v>12000</v>
      </c>
    </row>
    <row r="65" spans="1:7" x14ac:dyDescent="0.25">
      <c r="A65" s="26">
        <v>54303</v>
      </c>
      <c r="B65" s="36" t="s">
        <v>174</v>
      </c>
      <c r="C65" s="21"/>
      <c r="D65" s="21"/>
      <c r="E65" s="30"/>
      <c r="F65" s="24"/>
      <c r="G65" s="55">
        <f t="shared" si="0"/>
        <v>0</v>
      </c>
    </row>
    <row r="66" spans="1:7" x14ac:dyDescent="0.25">
      <c r="A66" s="26">
        <v>54304</v>
      </c>
      <c r="B66" s="36" t="s">
        <v>175</v>
      </c>
      <c r="C66" s="21"/>
      <c r="D66" s="21"/>
      <c r="E66" s="30"/>
      <c r="F66" s="24"/>
      <c r="G66" s="55">
        <f t="shared" si="0"/>
        <v>0</v>
      </c>
    </row>
    <row r="67" spans="1:7" x14ac:dyDescent="0.25">
      <c r="A67" s="26">
        <v>54305</v>
      </c>
      <c r="B67" s="36" t="s">
        <v>176</v>
      </c>
      <c r="C67" s="21"/>
      <c r="D67" s="21"/>
      <c r="E67" s="30"/>
      <c r="F67" s="24"/>
      <c r="G67" s="55">
        <f t="shared" si="0"/>
        <v>0</v>
      </c>
    </row>
    <row r="68" spans="1:7" x14ac:dyDescent="0.25">
      <c r="A68" s="26">
        <v>54307</v>
      </c>
      <c r="B68" s="36" t="s">
        <v>177</v>
      </c>
      <c r="C68" s="21"/>
      <c r="D68" s="21"/>
      <c r="E68" s="30"/>
      <c r="F68" s="24"/>
      <c r="G68" s="55">
        <f t="shared" si="0"/>
        <v>0</v>
      </c>
    </row>
    <row r="69" spans="1:7" x14ac:dyDescent="0.25">
      <c r="A69" s="26">
        <v>54311</v>
      </c>
      <c r="B69" s="36" t="s">
        <v>178</v>
      </c>
      <c r="C69" s="21"/>
      <c r="D69" s="21"/>
      <c r="E69" s="30"/>
      <c r="F69" s="24"/>
      <c r="G69" s="55">
        <f t="shared" si="0"/>
        <v>0</v>
      </c>
    </row>
    <row r="70" spans="1:7" x14ac:dyDescent="0.25">
      <c r="A70" s="26">
        <v>54313</v>
      </c>
      <c r="B70" s="36" t="s">
        <v>179</v>
      </c>
      <c r="C70" s="21"/>
      <c r="D70" s="21"/>
      <c r="E70" s="30"/>
      <c r="F70" s="24"/>
      <c r="G70" s="55">
        <f t="shared" si="0"/>
        <v>0</v>
      </c>
    </row>
    <row r="71" spans="1:7" x14ac:dyDescent="0.25">
      <c r="A71" s="26">
        <v>54314</v>
      </c>
      <c r="B71" s="36" t="s">
        <v>180</v>
      </c>
      <c r="C71" s="21">
        <v>67500</v>
      </c>
      <c r="D71" s="21"/>
      <c r="E71" s="30"/>
      <c r="F71" s="24"/>
      <c r="G71" s="55">
        <f t="shared" si="0"/>
        <v>67500</v>
      </c>
    </row>
    <row r="72" spans="1:7" x14ac:dyDescent="0.25">
      <c r="A72" s="26">
        <v>54316</v>
      </c>
      <c r="B72" s="36" t="s">
        <v>85</v>
      </c>
      <c r="C72" s="21"/>
      <c r="D72" s="21"/>
      <c r="E72" s="30"/>
      <c r="F72" s="24"/>
      <c r="G72" s="55">
        <f t="shared" si="0"/>
        <v>0</v>
      </c>
    </row>
    <row r="73" spans="1:7" x14ac:dyDescent="0.25">
      <c r="A73" s="26">
        <v>54317</v>
      </c>
      <c r="B73" s="36" t="s">
        <v>87</v>
      </c>
      <c r="C73" s="21"/>
      <c r="D73" s="21"/>
      <c r="E73" s="30"/>
      <c r="F73" s="24"/>
      <c r="G73" s="55">
        <f t="shared" si="0"/>
        <v>0</v>
      </c>
    </row>
    <row r="74" spans="1:7" x14ac:dyDescent="0.25">
      <c r="A74" s="26">
        <v>54399</v>
      </c>
      <c r="B74" s="36" t="s">
        <v>181</v>
      </c>
      <c r="C74" s="21">
        <v>6600</v>
      </c>
      <c r="D74" s="21"/>
      <c r="E74" s="30"/>
      <c r="F74" s="24"/>
      <c r="G74" s="55">
        <f t="shared" si="0"/>
        <v>6600</v>
      </c>
    </row>
    <row r="75" spans="1:7" x14ac:dyDescent="0.25">
      <c r="A75" s="26">
        <v>544</v>
      </c>
      <c r="B75" s="36" t="s">
        <v>182</v>
      </c>
      <c r="C75" s="21"/>
      <c r="D75" s="21"/>
      <c r="E75" s="30"/>
      <c r="F75" s="24"/>
      <c r="G75" s="55">
        <f t="shared" si="0"/>
        <v>0</v>
      </c>
    </row>
    <row r="76" spans="1:7" x14ac:dyDescent="0.25">
      <c r="A76" s="39">
        <v>54403</v>
      </c>
      <c r="B76" s="36" t="s">
        <v>183</v>
      </c>
      <c r="C76" s="21"/>
      <c r="D76" s="21"/>
      <c r="E76" s="40"/>
      <c r="F76" s="24"/>
      <c r="G76" s="55">
        <f t="shared" si="0"/>
        <v>0</v>
      </c>
    </row>
    <row r="77" spans="1:7" x14ac:dyDescent="0.25">
      <c r="A77" s="39">
        <v>54404</v>
      </c>
      <c r="B77" s="36" t="s">
        <v>184</v>
      </c>
      <c r="C77" s="21"/>
      <c r="D77" s="21"/>
      <c r="E77" s="41"/>
      <c r="F77" s="24"/>
      <c r="G77" s="55">
        <f t="shared" si="0"/>
        <v>0</v>
      </c>
    </row>
    <row r="78" spans="1:7" x14ac:dyDescent="0.25">
      <c r="A78" s="26">
        <v>545</v>
      </c>
      <c r="B78" s="36" t="s">
        <v>185</v>
      </c>
      <c r="C78" s="21"/>
      <c r="D78" s="21"/>
      <c r="E78" s="33"/>
      <c r="F78" s="24"/>
      <c r="G78" s="55">
        <f t="shared" ref="G78:G130" si="1">SUM(C78:F78)</f>
        <v>0</v>
      </c>
    </row>
    <row r="79" spans="1:7" x14ac:dyDescent="0.25">
      <c r="A79" s="26">
        <v>54503</v>
      </c>
      <c r="B79" s="20" t="s">
        <v>186</v>
      </c>
      <c r="C79" s="21">
        <v>19980</v>
      </c>
      <c r="D79" s="21"/>
      <c r="E79" s="30"/>
      <c r="F79" s="24"/>
      <c r="G79" s="55">
        <f t="shared" si="1"/>
        <v>19980</v>
      </c>
    </row>
    <row r="80" spans="1:7" x14ac:dyDescent="0.25">
      <c r="A80" s="26">
        <v>54504</v>
      </c>
      <c r="B80" s="20" t="s">
        <v>187</v>
      </c>
      <c r="C80" s="21">
        <v>8400</v>
      </c>
      <c r="D80" s="21"/>
      <c r="E80" s="30"/>
      <c r="F80" s="24"/>
      <c r="G80" s="55">
        <f t="shared" si="1"/>
        <v>8400</v>
      </c>
    </row>
    <row r="81" spans="1:7" x14ac:dyDescent="0.25">
      <c r="A81" s="26">
        <v>54505</v>
      </c>
      <c r="B81" s="20" t="s">
        <v>188</v>
      </c>
      <c r="C81" s="21"/>
      <c r="D81" s="21"/>
      <c r="E81" s="30"/>
      <c r="F81" s="24"/>
      <c r="G81" s="55">
        <f t="shared" si="1"/>
        <v>0</v>
      </c>
    </row>
    <row r="82" spans="1:7" x14ac:dyDescent="0.25">
      <c r="A82" s="26">
        <v>54599</v>
      </c>
      <c r="B82" s="20" t="s">
        <v>185</v>
      </c>
      <c r="C82" s="21"/>
      <c r="D82" s="21"/>
      <c r="E82" s="30"/>
      <c r="F82" s="24"/>
      <c r="G82" s="55">
        <f t="shared" si="1"/>
        <v>0</v>
      </c>
    </row>
    <row r="83" spans="1:7" x14ac:dyDescent="0.25">
      <c r="A83" s="26">
        <v>546</v>
      </c>
      <c r="B83" s="20" t="s">
        <v>189</v>
      </c>
      <c r="C83" s="21"/>
      <c r="D83" s="21"/>
      <c r="E83" s="30"/>
      <c r="F83" s="24"/>
      <c r="G83" s="55">
        <f t="shared" si="1"/>
        <v>0</v>
      </c>
    </row>
    <row r="84" spans="1:7" x14ac:dyDescent="0.25">
      <c r="A84" s="26">
        <v>54602</v>
      </c>
      <c r="B84" s="20" t="s">
        <v>190</v>
      </c>
      <c r="C84" s="21"/>
      <c r="D84" s="21"/>
      <c r="E84" s="30">
        <v>42159.95</v>
      </c>
      <c r="F84" s="24"/>
      <c r="G84" s="55">
        <f t="shared" si="1"/>
        <v>42159.95</v>
      </c>
    </row>
    <row r="85" spans="1:7" x14ac:dyDescent="0.25">
      <c r="A85" s="26">
        <v>54603</v>
      </c>
      <c r="B85" s="20" t="s">
        <v>191</v>
      </c>
      <c r="C85" s="21"/>
      <c r="D85" s="21"/>
      <c r="E85" s="30"/>
      <c r="F85" s="24"/>
      <c r="G85" s="55">
        <f t="shared" si="1"/>
        <v>0</v>
      </c>
    </row>
    <row r="86" spans="1:7" x14ac:dyDescent="0.25">
      <c r="A86" s="26">
        <v>55</v>
      </c>
      <c r="B86" s="20" t="s">
        <v>192</v>
      </c>
      <c r="C86" s="21"/>
      <c r="D86" s="21"/>
      <c r="E86" s="30"/>
      <c r="F86" s="24"/>
      <c r="G86" s="55">
        <f t="shared" si="1"/>
        <v>0</v>
      </c>
    </row>
    <row r="87" spans="1:7" ht="15.75" x14ac:dyDescent="0.3">
      <c r="A87" s="26">
        <v>553</v>
      </c>
      <c r="B87" s="43" t="s">
        <v>193</v>
      </c>
      <c r="C87" s="21"/>
      <c r="D87" s="21"/>
      <c r="E87" s="30"/>
      <c r="F87" s="24"/>
      <c r="G87" s="55">
        <f t="shared" si="1"/>
        <v>0</v>
      </c>
    </row>
    <row r="88" spans="1:7" x14ac:dyDescent="0.25">
      <c r="A88" s="26">
        <v>55302</v>
      </c>
      <c r="B88" s="20" t="s">
        <v>194</v>
      </c>
      <c r="C88" s="21"/>
      <c r="D88" s="22"/>
      <c r="E88" s="30"/>
      <c r="F88" s="38"/>
      <c r="G88" s="55">
        <f t="shared" si="1"/>
        <v>0</v>
      </c>
    </row>
    <row r="89" spans="1:7" ht="15.75" x14ac:dyDescent="0.3">
      <c r="A89" s="18" t="s">
        <v>195</v>
      </c>
      <c r="B89" s="43" t="s">
        <v>196</v>
      </c>
      <c r="C89" s="21"/>
      <c r="D89" s="21"/>
      <c r="E89" s="30"/>
      <c r="F89" s="42"/>
      <c r="G89" s="55">
        <f t="shared" si="1"/>
        <v>0</v>
      </c>
    </row>
    <row r="90" spans="1:7" ht="15.75" x14ac:dyDescent="0.3">
      <c r="A90" s="26">
        <v>554</v>
      </c>
      <c r="B90" s="43" t="s">
        <v>193</v>
      </c>
      <c r="C90" s="21"/>
      <c r="D90" s="21"/>
      <c r="E90" s="30"/>
      <c r="F90" s="24"/>
      <c r="G90" s="55">
        <f t="shared" si="1"/>
        <v>0</v>
      </c>
    </row>
    <row r="91" spans="1:7" ht="15.75" x14ac:dyDescent="0.3">
      <c r="A91" s="26">
        <v>55402</v>
      </c>
      <c r="B91" s="43" t="s">
        <v>196</v>
      </c>
      <c r="C91" s="21"/>
      <c r="D91" s="21"/>
      <c r="E91" s="30"/>
      <c r="F91" s="24"/>
      <c r="G91" s="55">
        <f t="shared" si="1"/>
        <v>0</v>
      </c>
    </row>
    <row r="92" spans="1:7" x14ac:dyDescent="0.25">
      <c r="A92" s="26">
        <v>555</v>
      </c>
      <c r="B92" s="20" t="s">
        <v>197</v>
      </c>
      <c r="C92" s="21"/>
      <c r="D92" s="21"/>
      <c r="E92" s="30"/>
      <c r="F92" s="24"/>
      <c r="G92" s="55">
        <f t="shared" si="1"/>
        <v>0</v>
      </c>
    </row>
    <row r="93" spans="1:7" x14ac:dyDescent="0.25">
      <c r="A93" s="26">
        <v>55508</v>
      </c>
      <c r="B93" s="20" t="s">
        <v>47</v>
      </c>
      <c r="C93" s="21"/>
      <c r="D93" s="21"/>
      <c r="E93" s="30"/>
      <c r="F93" s="24"/>
      <c r="G93" s="55">
        <f t="shared" si="1"/>
        <v>0</v>
      </c>
    </row>
    <row r="94" spans="1:7" x14ac:dyDescent="0.25">
      <c r="A94" s="26">
        <v>556</v>
      </c>
      <c r="B94" s="20" t="s">
        <v>198</v>
      </c>
      <c r="C94" s="21"/>
      <c r="D94" s="21"/>
      <c r="E94" s="30"/>
      <c r="F94" s="24"/>
      <c r="G94" s="55">
        <f t="shared" si="1"/>
        <v>0</v>
      </c>
    </row>
    <row r="95" spans="1:7" x14ac:dyDescent="0.25">
      <c r="A95" s="26">
        <v>55603</v>
      </c>
      <c r="B95" s="20" t="s">
        <v>199</v>
      </c>
      <c r="C95" s="21"/>
      <c r="D95" s="21"/>
      <c r="E95" s="30"/>
      <c r="F95" s="24"/>
      <c r="G95" s="55">
        <f t="shared" si="1"/>
        <v>0</v>
      </c>
    </row>
    <row r="96" spans="1:7" x14ac:dyDescent="0.25">
      <c r="A96" s="26">
        <v>557</v>
      </c>
      <c r="B96" s="20" t="s">
        <v>200</v>
      </c>
      <c r="C96" s="21"/>
      <c r="D96" s="21"/>
      <c r="E96" s="30"/>
      <c r="F96" s="24"/>
      <c r="G96" s="55">
        <f t="shared" si="1"/>
        <v>0</v>
      </c>
    </row>
    <row r="97" spans="1:7" x14ac:dyDescent="0.25">
      <c r="A97" s="26">
        <v>55703</v>
      </c>
      <c r="B97" s="20" t="s">
        <v>201</v>
      </c>
      <c r="C97" s="21"/>
      <c r="D97" s="21"/>
      <c r="E97" s="30"/>
      <c r="F97" s="24"/>
      <c r="G97" s="55">
        <f t="shared" si="1"/>
        <v>0</v>
      </c>
    </row>
    <row r="98" spans="1:7" x14ac:dyDescent="0.25">
      <c r="A98" s="26">
        <v>55799</v>
      </c>
      <c r="B98" s="20" t="s">
        <v>202</v>
      </c>
      <c r="C98" s="21"/>
      <c r="D98" s="21"/>
      <c r="E98" s="33"/>
      <c r="F98" s="24"/>
      <c r="G98" s="55">
        <f t="shared" si="1"/>
        <v>0</v>
      </c>
    </row>
    <row r="99" spans="1:7" x14ac:dyDescent="0.25">
      <c r="A99" s="26">
        <v>56</v>
      </c>
      <c r="B99" s="20" t="s">
        <v>203</v>
      </c>
      <c r="C99" s="21"/>
      <c r="D99" s="21"/>
      <c r="E99" s="30"/>
      <c r="F99" s="24"/>
      <c r="G99" s="55">
        <f t="shared" si="1"/>
        <v>0</v>
      </c>
    </row>
    <row r="100" spans="1:7" x14ac:dyDescent="0.25">
      <c r="A100" s="26">
        <v>562</v>
      </c>
      <c r="B100" s="20" t="s">
        <v>204</v>
      </c>
      <c r="C100" s="21"/>
      <c r="D100" s="21"/>
      <c r="E100" s="30"/>
      <c r="F100" s="24"/>
      <c r="G100" s="55">
        <f t="shared" si="1"/>
        <v>0</v>
      </c>
    </row>
    <row r="101" spans="1:7" x14ac:dyDescent="0.25">
      <c r="A101" s="19">
        <v>56201</v>
      </c>
      <c r="B101" s="20" t="s">
        <v>204</v>
      </c>
      <c r="C101" s="21"/>
      <c r="D101" s="21"/>
      <c r="E101" s="30"/>
      <c r="F101" s="24"/>
      <c r="G101" s="55">
        <f t="shared" si="1"/>
        <v>0</v>
      </c>
    </row>
    <row r="102" spans="1:7" x14ac:dyDescent="0.25">
      <c r="A102" s="26">
        <v>56</v>
      </c>
      <c r="B102" s="20" t="s">
        <v>203</v>
      </c>
      <c r="C102" s="21"/>
      <c r="D102" s="21"/>
      <c r="E102" s="30"/>
      <c r="F102" s="24"/>
      <c r="G102" s="55">
        <f t="shared" si="1"/>
        <v>0</v>
      </c>
    </row>
    <row r="103" spans="1:7" x14ac:dyDescent="0.25">
      <c r="A103" s="26">
        <v>563</v>
      </c>
      <c r="B103" s="20" t="s">
        <v>205</v>
      </c>
      <c r="C103" s="21"/>
      <c r="D103" s="21"/>
      <c r="E103" s="30"/>
      <c r="F103" s="24"/>
      <c r="G103" s="55">
        <f t="shared" si="1"/>
        <v>0</v>
      </c>
    </row>
    <row r="104" spans="1:7" x14ac:dyDescent="0.25">
      <c r="A104" s="26">
        <v>56303</v>
      </c>
      <c r="B104" s="20" t="s">
        <v>206</v>
      </c>
      <c r="C104" s="21"/>
      <c r="D104" s="21"/>
      <c r="E104" s="30"/>
      <c r="F104" s="24"/>
      <c r="G104" s="55">
        <f t="shared" si="1"/>
        <v>0</v>
      </c>
    </row>
    <row r="105" spans="1:7" x14ac:dyDescent="0.25">
      <c r="A105" s="26">
        <v>56304</v>
      </c>
      <c r="B105" s="20" t="s">
        <v>207</v>
      </c>
      <c r="C105" s="21"/>
      <c r="D105" s="21"/>
      <c r="E105" s="30"/>
      <c r="F105" s="24"/>
      <c r="G105" s="55">
        <f t="shared" si="1"/>
        <v>0</v>
      </c>
    </row>
    <row r="106" spans="1:7" x14ac:dyDescent="0.25">
      <c r="A106" s="26">
        <v>56305</v>
      </c>
      <c r="B106" s="11" t="s">
        <v>208</v>
      </c>
      <c r="C106" s="21"/>
      <c r="D106" s="21"/>
      <c r="E106" s="33"/>
      <c r="F106" s="24"/>
      <c r="G106" s="55">
        <f t="shared" si="1"/>
        <v>0</v>
      </c>
    </row>
    <row r="107" spans="1:7" x14ac:dyDescent="0.25">
      <c r="A107" s="26">
        <v>61</v>
      </c>
      <c r="B107" s="20" t="s">
        <v>209</v>
      </c>
      <c r="C107" s="21"/>
      <c r="D107" s="21"/>
      <c r="E107" s="33"/>
      <c r="F107" s="24"/>
      <c r="G107" s="55">
        <f t="shared" si="1"/>
        <v>0</v>
      </c>
    </row>
    <row r="108" spans="1:7" x14ac:dyDescent="0.25">
      <c r="A108" s="26">
        <v>611</v>
      </c>
      <c r="B108" s="20" t="s">
        <v>210</v>
      </c>
      <c r="C108" s="21"/>
      <c r="D108" s="21"/>
      <c r="E108" s="30"/>
      <c r="F108" s="24"/>
      <c r="G108" s="55">
        <f t="shared" si="1"/>
        <v>0</v>
      </c>
    </row>
    <row r="109" spans="1:7" x14ac:dyDescent="0.25">
      <c r="A109" s="26">
        <v>61101</v>
      </c>
      <c r="B109" s="20" t="s">
        <v>211</v>
      </c>
      <c r="C109" s="21"/>
      <c r="D109" s="21"/>
      <c r="E109" s="30"/>
      <c r="F109" s="24"/>
      <c r="G109" s="55">
        <f t="shared" si="1"/>
        <v>0</v>
      </c>
    </row>
    <row r="110" spans="1:7" x14ac:dyDescent="0.25">
      <c r="A110" s="26">
        <v>61102</v>
      </c>
      <c r="B110" s="20" t="s">
        <v>212</v>
      </c>
      <c r="C110" s="21"/>
      <c r="D110" s="21"/>
      <c r="E110" s="30"/>
      <c r="F110" s="24"/>
      <c r="G110" s="55">
        <f t="shared" si="1"/>
        <v>0</v>
      </c>
    </row>
    <row r="111" spans="1:7" x14ac:dyDescent="0.25">
      <c r="A111" s="26">
        <v>61104</v>
      </c>
      <c r="B111" s="20" t="s">
        <v>213</v>
      </c>
      <c r="C111" s="21"/>
      <c r="D111" s="21"/>
      <c r="E111" s="30"/>
      <c r="F111" s="24"/>
      <c r="G111" s="55">
        <f t="shared" si="1"/>
        <v>0</v>
      </c>
    </row>
    <row r="112" spans="1:7" x14ac:dyDescent="0.25">
      <c r="A112" s="26">
        <v>61105</v>
      </c>
      <c r="B112" s="20" t="s">
        <v>214</v>
      </c>
      <c r="C112" s="21"/>
      <c r="D112" s="21"/>
      <c r="E112" s="30"/>
      <c r="F112" s="24"/>
      <c r="G112" s="55">
        <f t="shared" si="1"/>
        <v>0</v>
      </c>
    </row>
    <row r="113" spans="1:7" x14ac:dyDescent="0.25">
      <c r="A113" s="26">
        <v>61199</v>
      </c>
      <c r="B113" s="20" t="s">
        <v>215</v>
      </c>
      <c r="C113" s="21"/>
      <c r="D113" s="21"/>
      <c r="E113" s="30"/>
      <c r="F113" s="24"/>
      <c r="G113" s="55">
        <f t="shared" si="1"/>
        <v>0</v>
      </c>
    </row>
    <row r="114" spans="1:7" x14ac:dyDescent="0.25">
      <c r="A114" s="26">
        <v>612</v>
      </c>
      <c r="B114" s="20" t="s">
        <v>216</v>
      </c>
      <c r="C114" s="21"/>
      <c r="D114" s="21"/>
      <c r="E114" s="30"/>
      <c r="F114" s="24"/>
      <c r="G114" s="55">
        <f t="shared" si="1"/>
        <v>0</v>
      </c>
    </row>
    <row r="115" spans="1:7" x14ac:dyDescent="0.25">
      <c r="A115" s="26">
        <v>61201</v>
      </c>
      <c r="B115" s="20" t="s">
        <v>217</v>
      </c>
      <c r="C115" s="21"/>
      <c r="D115" s="21"/>
      <c r="E115" s="30"/>
      <c r="F115" s="24"/>
      <c r="G115" s="55">
        <f t="shared" si="1"/>
        <v>0</v>
      </c>
    </row>
    <row r="116" spans="1:7" x14ac:dyDescent="0.25">
      <c r="A116" s="26">
        <v>615</v>
      </c>
      <c r="B116" s="20" t="s">
        <v>218</v>
      </c>
      <c r="C116" s="21"/>
      <c r="D116" s="21"/>
      <c r="E116" s="30"/>
      <c r="F116" s="24"/>
      <c r="G116" s="55">
        <f t="shared" si="1"/>
        <v>0</v>
      </c>
    </row>
    <row r="117" spans="1:7" x14ac:dyDescent="0.25">
      <c r="A117" s="26">
        <v>61501</v>
      </c>
      <c r="B117" s="20" t="s">
        <v>219</v>
      </c>
      <c r="C117" s="21"/>
      <c r="D117" s="21"/>
      <c r="E117" s="33"/>
      <c r="F117" s="24"/>
      <c r="G117" s="55">
        <f t="shared" si="1"/>
        <v>0</v>
      </c>
    </row>
    <row r="118" spans="1:7" x14ac:dyDescent="0.25">
      <c r="A118" s="26">
        <v>61502</v>
      </c>
      <c r="B118" s="20" t="s">
        <v>220</v>
      </c>
      <c r="C118" s="21"/>
      <c r="D118" s="21"/>
      <c r="E118" s="30"/>
      <c r="F118" s="24"/>
      <c r="G118" s="55">
        <f t="shared" si="1"/>
        <v>0</v>
      </c>
    </row>
    <row r="119" spans="1:7" x14ac:dyDescent="0.25">
      <c r="A119" s="26">
        <v>61503</v>
      </c>
      <c r="B119" s="20" t="s">
        <v>221</v>
      </c>
      <c r="C119" s="21"/>
      <c r="D119" s="21"/>
      <c r="E119" s="30"/>
      <c r="F119" s="24"/>
      <c r="G119" s="55">
        <f t="shared" si="1"/>
        <v>0</v>
      </c>
    </row>
    <row r="120" spans="1:7" x14ac:dyDescent="0.25">
      <c r="A120" s="26">
        <v>61599</v>
      </c>
      <c r="B120" s="20" t="s">
        <v>222</v>
      </c>
      <c r="C120" s="21"/>
      <c r="D120" s="21"/>
      <c r="E120" s="30"/>
      <c r="F120" s="24"/>
      <c r="G120" s="55">
        <f t="shared" si="1"/>
        <v>0</v>
      </c>
    </row>
    <row r="121" spans="1:7" x14ac:dyDescent="0.25">
      <c r="A121" s="26">
        <v>616</v>
      </c>
      <c r="B121" s="20" t="s">
        <v>223</v>
      </c>
      <c r="C121" s="21"/>
      <c r="D121" s="21"/>
      <c r="E121" s="30"/>
      <c r="F121" s="24"/>
      <c r="G121" s="55">
        <f t="shared" si="1"/>
        <v>0</v>
      </c>
    </row>
    <row r="122" spans="1:7" x14ac:dyDescent="0.25">
      <c r="A122" s="26">
        <v>61601</v>
      </c>
      <c r="B122" s="20" t="s">
        <v>224</v>
      </c>
      <c r="C122" s="21"/>
      <c r="D122" s="21"/>
      <c r="E122" s="30"/>
      <c r="F122" s="44"/>
      <c r="G122" s="55">
        <f t="shared" si="1"/>
        <v>0</v>
      </c>
    </row>
    <row r="123" spans="1:7" x14ac:dyDescent="0.25">
      <c r="A123" s="26">
        <v>61602</v>
      </c>
      <c r="B123" s="20" t="s">
        <v>225</v>
      </c>
      <c r="C123" s="21">
        <v>70987.78</v>
      </c>
      <c r="D123" s="21"/>
      <c r="E123" s="30"/>
      <c r="F123" s="42"/>
      <c r="G123" s="55">
        <f t="shared" si="1"/>
        <v>70987.78</v>
      </c>
    </row>
    <row r="124" spans="1:7" x14ac:dyDescent="0.25">
      <c r="A124" s="26">
        <v>61603</v>
      </c>
      <c r="B124" s="20" t="s">
        <v>226</v>
      </c>
      <c r="C124" s="21"/>
      <c r="D124" s="21"/>
      <c r="E124" s="30"/>
      <c r="F124" s="42"/>
      <c r="G124" s="55">
        <f t="shared" si="1"/>
        <v>0</v>
      </c>
    </row>
    <row r="125" spans="1:7" x14ac:dyDescent="0.25">
      <c r="A125" s="26">
        <v>61606</v>
      </c>
      <c r="B125" s="20" t="s">
        <v>227</v>
      </c>
      <c r="C125" s="21"/>
      <c r="D125" s="21"/>
      <c r="E125" s="30"/>
      <c r="F125" s="24"/>
      <c r="G125" s="55">
        <f t="shared" si="1"/>
        <v>0</v>
      </c>
    </row>
    <row r="126" spans="1:7" x14ac:dyDescent="0.25">
      <c r="A126" s="26">
        <v>61607</v>
      </c>
      <c r="B126" s="20" t="s">
        <v>228</v>
      </c>
      <c r="C126" s="21"/>
      <c r="D126" s="21"/>
      <c r="E126" s="30"/>
      <c r="F126" s="24"/>
      <c r="G126" s="55">
        <f t="shared" si="1"/>
        <v>0</v>
      </c>
    </row>
    <row r="127" spans="1:7" x14ac:dyDescent="0.25">
      <c r="A127" s="26">
        <v>61608</v>
      </c>
      <c r="B127" s="20" t="s">
        <v>229</v>
      </c>
      <c r="C127" s="21"/>
      <c r="D127" s="21"/>
      <c r="E127" s="30"/>
      <c r="F127" s="24"/>
      <c r="G127" s="55">
        <f t="shared" si="1"/>
        <v>0</v>
      </c>
    </row>
    <row r="128" spans="1:7" x14ac:dyDescent="0.25">
      <c r="A128" s="18" t="s">
        <v>230</v>
      </c>
      <c r="B128" s="45" t="s">
        <v>231</v>
      </c>
      <c r="C128" s="21"/>
      <c r="D128" s="21"/>
      <c r="E128" s="30"/>
      <c r="F128" s="24"/>
      <c r="G128" s="55">
        <f t="shared" si="1"/>
        <v>0</v>
      </c>
    </row>
    <row r="129" spans="1:7" x14ac:dyDescent="0.25">
      <c r="A129" s="18" t="s">
        <v>232</v>
      </c>
      <c r="B129" s="20" t="s">
        <v>233</v>
      </c>
      <c r="C129" s="21"/>
      <c r="D129" s="21"/>
      <c r="E129" s="30"/>
      <c r="F129" s="24"/>
      <c r="G129" s="55">
        <f t="shared" si="1"/>
        <v>0</v>
      </c>
    </row>
    <row r="130" spans="1:7" x14ac:dyDescent="0.25">
      <c r="A130" s="18" t="s">
        <v>234</v>
      </c>
      <c r="B130" s="45" t="s">
        <v>196</v>
      </c>
      <c r="C130" s="21"/>
      <c r="D130" s="21"/>
      <c r="E130" s="33"/>
      <c r="F130" s="42"/>
      <c r="G130" s="55">
        <f t="shared" si="1"/>
        <v>0</v>
      </c>
    </row>
    <row r="131" spans="1:7" x14ac:dyDescent="0.25">
      <c r="A131" s="18" t="s">
        <v>235</v>
      </c>
      <c r="B131" s="45" t="s">
        <v>236</v>
      </c>
      <c r="C131" s="21"/>
      <c r="D131" s="21"/>
      <c r="E131" s="33"/>
      <c r="F131" s="42"/>
      <c r="G131" s="55"/>
    </row>
    <row r="132" spans="1:7" x14ac:dyDescent="0.25">
      <c r="A132" s="18" t="s">
        <v>237</v>
      </c>
      <c r="B132" s="45" t="s">
        <v>236</v>
      </c>
      <c r="C132" s="21"/>
      <c r="D132" s="21"/>
      <c r="E132" s="46"/>
      <c r="F132" s="42"/>
      <c r="G132" s="55">
        <f>SUM(C131:F132)</f>
        <v>0</v>
      </c>
    </row>
    <row r="133" spans="1:7" x14ac:dyDescent="0.25">
      <c r="A133" s="18" t="s">
        <v>238</v>
      </c>
      <c r="B133" s="45" t="s">
        <v>239</v>
      </c>
      <c r="C133" s="21"/>
      <c r="D133" s="21"/>
      <c r="E133" s="33"/>
      <c r="F133" s="42"/>
      <c r="G133" s="55"/>
    </row>
    <row r="134" spans="1:7" x14ac:dyDescent="0.25">
      <c r="A134" s="18" t="s">
        <v>240</v>
      </c>
      <c r="B134" s="45" t="s">
        <v>239</v>
      </c>
      <c r="C134" s="21"/>
      <c r="D134" s="21"/>
      <c r="E134" s="33"/>
      <c r="F134" s="42"/>
      <c r="G134" s="55"/>
    </row>
    <row r="135" spans="1:7" x14ac:dyDescent="0.25">
      <c r="A135" s="47"/>
      <c r="B135" s="47" t="s">
        <v>241</v>
      </c>
      <c r="C135" s="48">
        <f>SUM(C11:C134)</f>
        <v>1218819.8699999999</v>
      </c>
      <c r="D135" s="48">
        <f>SUM(D11:D130)</f>
        <v>42000</v>
      </c>
      <c r="E135" s="48">
        <f>SUM(E11:E134)</f>
        <v>444214.79000000004</v>
      </c>
      <c r="F135" s="48">
        <f>SUM(F11:F130)</f>
        <v>0</v>
      </c>
      <c r="G135" s="49">
        <f>SUM(G11:G134)</f>
        <v>1705034.66</v>
      </c>
    </row>
    <row r="137" spans="1:7" x14ac:dyDescent="0.25">
      <c r="C137" s="51">
        <f>'PRESUPUESTO INGRESOS 2022'!E69</f>
        <v>1260819.8699999999</v>
      </c>
      <c r="E137" s="51">
        <v>444214.79</v>
      </c>
    </row>
    <row r="138" spans="1:7" x14ac:dyDescent="0.25">
      <c r="C138" s="52">
        <f>C135+D135</f>
        <v>1260819.8699999999</v>
      </c>
      <c r="E138" s="53">
        <f>E137-E135</f>
        <v>0</v>
      </c>
    </row>
    <row r="139" spans="1:7" x14ac:dyDescent="0.25">
      <c r="C139" s="53">
        <f>C137-C138</f>
        <v>0</v>
      </c>
    </row>
    <row r="141" spans="1:7" x14ac:dyDescent="0.25">
      <c r="C141" s="52">
        <f>SUM(C139+E138)</f>
        <v>0</v>
      </c>
    </row>
  </sheetData>
  <mergeCells count="14">
    <mergeCell ref="A7:A10"/>
    <mergeCell ref="B7:B10"/>
    <mergeCell ref="C7:D7"/>
    <mergeCell ref="G7:G10"/>
    <mergeCell ref="C8:C10"/>
    <mergeCell ref="D8:D10"/>
    <mergeCell ref="E8:E10"/>
    <mergeCell ref="F8:F10"/>
    <mergeCell ref="A6:G6"/>
    <mergeCell ref="A1:G1"/>
    <mergeCell ref="A2:G2"/>
    <mergeCell ref="A3:G3"/>
    <mergeCell ref="A4:G4"/>
    <mergeCell ref="A5:G5"/>
  </mergeCells>
  <pageMargins left="0.25" right="0.25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INGRESOS 2022</vt:lpstr>
      <vt:lpstr>PRESUPUESTO EGRESOS 2022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CONTABILIDAD-1</dc:creator>
  <cp:lastModifiedBy>Tesoreria</cp:lastModifiedBy>
  <cp:lastPrinted>2022-02-02T15:30:27Z</cp:lastPrinted>
  <dcterms:created xsi:type="dcterms:W3CDTF">2021-12-14T19:52:23Z</dcterms:created>
  <dcterms:modified xsi:type="dcterms:W3CDTF">2024-01-24T14:10:06Z</dcterms:modified>
</cp:coreProperties>
</file>