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HP\Documents\Provision de servicios 2018\POA SIBASI 2018\"/>
    </mc:Choice>
  </mc:AlternateContent>
  <bookViews>
    <workbookView xWindow="0" yWindow="0" windowWidth="20490" windowHeight="7455" tabRatio="912" activeTab="6"/>
  </bookViews>
  <sheets>
    <sheet name="Portada" sheetId="9" r:id="rId1"/>
    <sheet name="Programacion_Gestion" sheetId="45" r:id="rId2"/>
    <sheet name="Consolidado-Region" sheetId="1" r:id="rId3"/>
    <sheet name="LA UNION" sheetId="11" r:id="rId4"/>
    <sheet name="MORAZAN" sheetId="12" r:id="rId5"/>
    <sheet name="SAN MIGUEL" sheetId="13" r:id="rId6"/>
    <sheet name="USULUTAN" sheetId="14" r:id="rId7"/>
    <sheet name="Programacion_(impres)" sheetId="10" r:id="rId8"/>
    <sheet name="Indicadores" sheetId="2" r:id="rId9"/>
  </sheets>
  <definedNames>
    <definedName name="_xlnm.Print_Area" localSheetId="2">'Consolidado-Region'!$A$6:$H$75</definedName>
    <definedName name="_xlnm.Print_Area" localSheetId="8">Indicadores!$B$6:$G$55</definedName>
    <definedName name="_xlnm.Print_Area" localSheetId="3">'LA UNION'!$A$6:$H$75</definedName>
    <definedName name="_xlnm.Print_Area" localSheetId="4">MORAZAN!$A$6:$H$75</definedName>
    <definedName name="_xlnm.Print_Area" localSheetId="7">'Programacion_(impres)'!$A$8:$O$82</definedName>
    <definedName name="_xlnm.Print_Area" localSheetId="1">Programacion_Gestion!$A$1:$S$140</definedName>
    <definedName name="_xlnm.Print_Area" localSheetId="5">'SAN MIGUEL'!$A$6:$H$75</definedName>
    <definedName name="_xlnm.Print_Area" localSheetId="6">USULUTAN!$A$6:$H$75</definedName>
    <definedName name="_xlnm.Print_Titles" localSheetId="2">'Consolidado-Region'!$1:$5</definedName>
    <definedName name="_xlnm.Print_Titles" localSheetId="8">Indicadores!$1:$5</definedName>
    <definedName name="_xlnm.Print_Titles" localSheetId="3">'LA UNION'!$1:$5</definedName>
    <definedName name="_xlnm.Print_Titles" localSheetId="4">MORAZAN!$1:$5</definedName>
    <definedName name="_xlnm.Print_Titles" localSheetId="7">'Programacion_(impres)'!$1:$4</definedName>
    <definedName name="_xlnm.Print_Titles" localSheetId="1">Programacion_Gestion!$A$1:$IU$5</definedName>
    <definedName name="_xlnm.Print_Titles" localSheetId="5">'SAN MIGUEL'!$1:$5</definedName>
    <definedName name="_xlnm.Print_Titles" localSheetId="6">USULUTAN!$1:$5</definedName>
  </definedNames>
  <calcPr calcId="152511" iterateDelta="1E-4"/>
</workbook>
</file>

<file path=xl/calcChain.xml><?xml version="1.0" encoding="utf-8"?>
<calcChain xmlns="http://schemas.openxmlformats.org/spreadsheetml/2006/main">
  <c r="E42" i="1" l="1"/>
  <c r="E10" i="1"/>
  <c r="E11" i="1"/>
  <c r="E12" i="1"/>
  <c r="E13" i="1"/>
  <c r="E14" i="1"/>
  <c r="E15" i="1"/>
  <c r="E16" i="1"/>
  <c r="E17" i="1"/>
  <c r="E18" i="1"/>
  <c r="E19" i="1"/>
  <c r="E20" i="1"/>
  <c r="E21" i="1"/>
  <c r="E22" i="1"/>
  <c r="E23" i="1"/>
  <c r="E24" i="1"/>
  <c r="E26" i="1"/>
  <c r="E27" i="1"/>
  <c r="E28" i="1"/>
  <c r="E29" i="1"/>
  <c r="E30" i="1"/>
  <c r="E31" i="1"/>
  <c r="E32" i="1"/>
  <c r="E34" i="1"/>
  <c r="E35" i="1"/>
  <c r="E36" i="1"/>
  <c r="E38" i="1"/>
  <c r="E39" i="1"/>
  <c r="E40" i="1"/>
  <c r="E41" i="1"/>
  <c r="E43" i="1"/>
  <c r="E44" i="1"/>
  <c r="E46" i="1"/>
  <c r="E47" i="1"/>
  <c r="E48" i="1"/>
  <c r="E50" i="1"/>
  <c r="E51" i="1"/>
  <c r="E52" i="1"/>
  <c r="E53" i="1"/>
  <c r="E54" i="1"/>
  <c r="E56" i="1"/>
  <c r="E57" i="1"/>
  <c r="E58" i="1"/>
  <c r="E59" i="1"/>
  <c r="E60" i="1"/>
  <c r="E61" i="1"/>
  <c r="E62" i="1"/>
  <c r="E63" i="1"/>
  <c r="E66" i="1"/>
  <c r="E67" i="1"/>
  <c r="E68" i="1"/>
  <c r="E69" i="1"/>
  <c r="E70" i="1"/>
  <c r="E71" i="1"/>
  <c r="E72" i="1"/>
  <c r="E74" i="1"/>
  <c r="E75" i="1"/>
  <c r="E78" i="1"/>
  <c r="E79" i="1"/>
  <c r="E80" i="1"/>
  <c r="E81" i="1"/>
  <c r="E83" i="1"/>
  <c r="E9" i="1"/>
  <c r="G24" i="1" l="1"/>
  <c r="G23" i="1"/>
  <c r="G22" i="1"/>
  <c r="G21" i="1"/>
  <c r="G20" i="1"/>
  <c r="G19" i="1"/>
  <c r="G18" i="1"/>
  <c r="G17" i="1"/>
  <c r="G16" i="1"/>
  <c r="G15" i="1"/>
  <c r="G14" i="1"/>
  <c r="G13" i="1"/>
  <c r="G12" i="1"/>
  <c r="G11" i="1"/>
  <c r="G10" i="1"/>
  <c r="G81" i="1"/>
  <c r="G80" i="1"/>
  <c r="G78" i="1"/>
  <c r="G74" i="1"/>
  <c r="G72" i="1"/>
  <c r="G70" i="1"/>
  <c r="G69" i="1"/>
  <c r="G68" i="1"/>
  <c r="G66" i="1"/>
  <c r="G62" i="1"/>
  <c r="G61" i="1"/>
  <c r="G58" i="1"/>
  <c r="G57" i="1"/>
  <c r="G54" i="1"/>
  <c r="G53" i="1"/>
  <c r="G50" i="1"/>
  <c r="G46" i="1"/>
  <c r="G42" i="1"/>
  <c r="G41" i="1"/>
  <c r="G38" i="1"/>
  <c r="G34" i="1"/>
  <c r="G30" i="1"/>
  <c r="G29" i="1"/>
  <c r="M22" i="1"/>
  <c r="M10" i="1"/>
  <c r="G9" i="1"/>
  <c r="G26" i="1"/>
  <c r="J63" i="1"/>
  <c r="J43" i="1"/>
  <c r="J27" i="1"/>
  <c r="J23" i="1"/>
  <c r="J13" i="1"/>
  <c r="M78" i="1"/>
  <c r="M66" i="1"/>
  <c r="M40" i="1"/>
  <c r="M15" i="1"/>
  <c r="M11" i="1"/>
  <c r="M18" i="1"/>
  <c r="G83" i="1"/>
  <c r="G79" i="1"/>
  <c r="G75" i="1"/>
  <c r="G71" i="1"/>
  <c r="G67" i="1"/>
  <c r="G63" i="1"/>
  <c r="G60" i="1"/>
  <c r="G59" i="1"/>
  <c r="G56" i="1"/>
  <c r="G52" i="1"/>
  <c r="G51" i="1"/>
  <c r="G48" i="1"/>
  <c r="G47" i="1"/>
  <c r="G44" i="1"/>
  <c r="G43" i="1"/>
  <c r="G40" i="1"/>
  <c r="G39" i="1"/>
  <c r="G36" i="1"/>
  <c r="G35" i="1"/>
  <c r="G32" i="1"/>
  <c r="G31" i="1"/>
  <c r="G28" i="1"/>
  <c r="G27" i="1"/>
  <c r="M16" i="1"/>
  <c r="M9" i="1"/>
  <c r="M80" i="1"/>
  <c r="M72" i="1"/>
  <c r="M68" i="1"/>
  <c r="M60" i="1"/>
  <c r="M56" i="1"/>
  <c r="M19" i="1"/>
  <c r="M54" i="1"/>
  <c r="M52" i="1"/>
  <c r="M50" i="1"/>
  <c r="M48" i="1"/>
  <c r="M47" i="1"/>
  <c r="M44" i="1"/>
  <c r="M43" i="1"/>
  <c r="M42" i="1"/>
  <c r="M39" i="1"/>
  <c r="M38" i="1"/>
  <c r="M36" i="1"/>
  <c r="M35" i="1"/>
  <c r="M32" i="1"/>
  <c r="M30" i="1"/>
  <c r="M28" i="1"/>
  <c r="M26" i="1"/>
  <c r="M14" i="1"/>
  <c r="M20" i="1"/>
  <c r="M24" i="1"/>
  <c r="M23" i="1"/>
  <c r="M12" i="1"/>
  <c r="J78" i="1"/>
  <c r="J74" i="1"/>
  <c r="J54" i="1"/>
  <c r="J50" i="1"/>
  <c r="J35" i="1"/>
  <c r="J30" i="1"/>
  <c r="J22" i="1"/>
  <c r="J18" i="1"/>
  <c r="J14" i="1"/>
  <c r="J81" i="1"/>
  <c r="J61" i="1"/>
  <c r="J53" i="1"/>
  <c r="J17" i="1"/>
  <c r="J83" i="1"/>
  <c r="J75" i="1"/>
  <c r="J69" i="1"/>
  <c r="J59" i="1"/>
  <c r="J57" i="1"/>
  <c r="J47" i="1"/>
  <c r="J41" i="1"/>
  <c r="J40" i="1"/>
  <c r="J39" i="1"/>
  <c r="J31" i="1"/>
  <c r="J29" i="1"/>
  <c r="J21" i="1"/>
  <c r="J19" i="1"/>
  <c r="J15" i="1"/>
  <c r="J11" i="1"/>
  <c r="J46" i="1"/>
  <c r="J71" i="1"/>
  <c r="J66" i="1"/>
  <c r="J62" i="1"/>
  <c r="J42" i="1"/>
  <c r="J28" i="1"/>
  <c r="J26" i="1"/>
  <c r="J10" i="1"/>
  <c r="J60" i="1"/>
  <c r="J56" i="1"/>
  <c r="J48" i="1"/>
  <c r="J44" i="1"/>
  <c r="J36" i="1"/>
  <c r="J38" i="1"/>
  <c r="J79" i="1"/>
  <c r="J70" i="1"/>
  <c r="J67" i="1"/>
  <c r="J58" i="1"/>
  <c r="J51" i="1"/>
  <c r="J34" i="1"/>
  <c r="J52" i="1"/>
  <c r="J24" i="1"/>
  <c r="J72" i="1"/>
  <c r="J68" i="1"/>
  <c r="J20" i="1"/>
  <c r="J16" i="1"/>
  <c r="J12" i="1"/>
  <c r="J80" i="1"/>
  <c r="J32" i="1"/>
  <c r="M71" i="1"/>
  <c r="M69" i="1"/>
  <c r="M62" i="1"/>
  <c r="M57" i="1"/>
  <c r="M31" i="1"/>
  <c r="M74" i="1"/>
  <c r="M63" i="1"/>
  <c r="M59" i="1"/>
  <c r="M41" i="1"/>
  <c r="M83" i="1"/>
  <c r="M75" i="1"/>
  <c r="M53" i="1"/>
  <c r="M46" i="1"/>
  <c r="M29" i="1"/>
  <c r="M27" i="1"/>
  <c r="M81" i="1"/>
  <c r="M79" i="1"/>
  <c r="M70" i="1"/>
  <c r="M67" i="1"/>
  <c r="M61" i="1"/>
  <c r="M58" i="1"/>
  <c r="M51" i="1"/>
  <c r="M34" i="1"/>
  <c r="M21" i="1"/>
  <c r="M17" i="1"/>
  <c r="M13" i="1"/>
  <c r="J9" i="1"/>
  <c r="L83" i="1"/>
  <c r="I83" i="1"/>
  <c r="H83" i="1"/>
  <c r="F83" i="1"/>
  <c r="D83" i="1"/>
  <c r="L81" i="1"/>
  <c r="I81" i="1"/>
  <c r="H81" i="1"/>
  <c r="F81" i="1"/>
  <c r="D81" i="1"/>
  <c r="L80" i="1"/>
  <c r="I80" i="1"/>
  <c r="H80" i="1"/>
  <c r="F80" i="1"/>
  <c r="D80" i="1"/>
  <c r="L79" i="1"/>
  <c r="I79" i="1"/>
  <c r="H79" i="1"/>
  <c r="F79" i="1"/>
  <c r="D79" i="1"/>
  <c r="L78" i="1"/>
  <c r="I78" i="1"/>
  <c r="H78" i="1"/>
  <c r="F78" i="1"/>
  <c r="D78" i="1"/>
  <c r="L75" i="1"/>
  <c r="I75" i="1"/>
  <c r="H75" i="1"/>
  <c r="F75" i="1"/>
  <c r="D75" i="1"/>
  <c r="L74" i="1"/>
  <c r="I74" i="1"/>
  <c r="H74" i="1"/>
  <c r="F74" i="1"/>
  <c r="D74" i="1"/>
  <c r="L72" i="1"/>
  <c r="I72" i="1"/>
  <c r="H72" i="1"/>
  <c r="F72" i="1"/>
  <c r="D72" i="1"/>
  <c r="L71" i="1"/>
  <c r="I71" i="1"/>
  <c r="H71" i="1"/>
  <c r="F71" i="1"/>
  <c r="D71" i="1"/>
  <c r="L70" i="1"/>
  <c r="I70" i="1"/>
  <c r="H70" i="1"/>
  <c r="F70" i="1"/>
  <c r="D70" i="1"/>
  <c r="L69" i="1"/>
  <c r="I69" i="1"/>
  <c r="H69" i="1"/>
  <c r="F69" i="1"/>
  <c r="D69" i="1"/>
  <c r="L68" i="1"/>
  <c r="I68" i="1"/>
  <c r="H68" i="1"/>
  <c r="F68" i="1"/>
  <c r="D68" i="1"/>
  <c r="L67" i="1"/>
  <c r="I67" i="1"/>
  <c r="H67" i="1"/>
  <c r="F67" i="1"/>
  <c r="D67" i="1"/>
  <c r="L66" i="1"/>
  <c r="I66" i="1"/>
  <c r="H66" i="1"/>
  <c r="F66" i="1"/>
  <c r="D66" i="1"/>
  <c r="L63" i="1"/>
  <c r="I63" i="1"/>
  <c r="H63" i="1"/>
  <c r="F63" i="1"/>
  <c r="D63" i="1"/>
  <c r="L62" i="1"/>
  <c r="I62" i="1"/>
  <c r="H62" i="1"/>
  <c r="F62" i="1"/>
  <c r="D62" i="1"/>
  <c r="L61" i="1"/>
  <c r="I61" i="1"/>
  <c r="H61" i="1"/>
  <c r="F61" i="1"/>
  <c r="D61" i="1"/>
  <c r="L60" i="1"/>
  <c r="I60" i="1"/>
  <c r="H60" i="1"/>
  <c r="F60" i="1"/>
  <c r="D60" i="1"/>
  <c r="L59" i="1"/>
  <c r="I59" i="1"/>
  <c r="H59" i="1"/>
  <c r="F59" i="1"/>
  <c r="D59" i="1"/>
  <c r="L58" i="1"/>
  <c r="I58" i="1"/>
  <c r="H58" i="1"/>
  <c r="F58" i="1"/>
  <c r="D58" i="1"/>
  <c r="L57" i="1"/>
  <c r="I57" i="1"/>
  <c r="H57" i="1"/>
  <c r="F57" i="1"/>
  <c r="D57" i="1"/>
  <c r="L56" i="1"/>
  <c r="I56" i="1"/>
  <c r="H56" i="1"/>
  <c r="F56" i="1"/>
  <c r="D56" i="1"/>
  <c r="L54" i="1"/>
  <c r="I54" i="1"/>
  <c r="H54" i="1"/>
  <c r="F54" i="1"/>
  <c r="D54" i="1"/>
  <c r="L53" i="1"/>
  <c r="I53" i="1"/>
  <c r="K53" i="1" s="1"/>
  <c r="H53" i="1"/>
  <c r="F53" i="1"/>
  <c r="D53" i="1"/>
  <c r="L52" i="1"/>
  <c r="I52" i="1"/>
  <c r="H52" i="1"/>
  <c r="F52" i="1"/>
  <c r="D52" i="1"/>
  <c r="L51" i="1"/>
  <c r="I51" i="1"/>
  <c r="H51" i="1"/>
  <c r="F51" i="1"/>
  <c r="D51" i="1"/>
  <c r="L50" i="1"/>
  <c r="I50" i="1"/>
  <c r="H50" i="1"/>
  <c r="F50" i="1"/>
  <c r="D50" i="1"/>
  <c r="L48" i="1"/>
  <c r="I48" i="1"/>
  <c r="H48" i="1"/>
  <c r="F48" i="1"/>
  <c r="D48" i="1"/>
  <c r="L47" i="1"/>
  <c r="I47" i="1"/>
  <c r="H47" i="1"/>
  <c r="F47" i="1"/>
  <c r="D47" i="1"/>
  <c r="L46" i="1"/>
  <c r="I46" i="1"/>
  <c r="H46" i="1"/>
  <c r="F46" i="1"/>
  <c r="D46" i="1"/>
  <c r="L44" i="1"/>
  <c r="I44" i="1"/>
  <c r="K44" i="1" s="1"/>
  <c r="H44" i="1"/>
  <c r="F44" i="1"/>
  <c r="D44" i="1"/>
  <c r="L43" i="1"/>
  <c r="I43" i="1"/>
  <c r="H43" i="1"/>
  <c r="F43" i="1"/>
  <c r="D43" i="1"/>
  <c r="L42" i="1"/>
  <c r="I42" i="1"/>
  <c r="H42" i="1"/>
  <c r="F42" i="1"/>
  <c r="D42" i="1"/>
  <c r="L41" i="1"/>
  <c r="I41" i="1"/>
  <c r="H41" i="1"/>
  <c r="F41" i="1"/>
  <c r="D41" i="1"/>
  <c r="L40" i="1"/>
  <c r="I40" i="1"/>
  <c r="H40" i="1"/>
  <c r="F40" i="1"/>
  <c r="D40" i="1"/>
  <c r="L39" i="1"/>
  <c r="I39" i="1"/>
  <c r="H39" i="1"/>
  <c r="F39" i="1"/>
  <c r="D39" i="1"/>
  <c r="L38" i="1"/>
  <c r="I38" i="1"/>
  <c r="H38" i="1"/>
  <c r="F38" i="1"/>
  <c r="D38" i="1"/>
  <c r="L36" i="1"/>
  <c r="I36" i="1"/>
  <c r="H36" i="1"/>
  <c r="F36" i="1"/>
  <c r="D36" i="1"/>
  <c r="L35" i="1"/>
  <c r="I35" i="1"/>
  <c r="H35" i="1"/>
  <c r="F35" i="1"/>
  <c r="D35" i="1"/>
  <c r="L34" i="1"/>
  <c r="I34" i="1"/>
  <c r="H34" i="1"/>
  <c r="F34" i="1"/>
  <c r="D34" i="1"/>
  <c r="L32" i="1"/>
  <c r="I32" i="1"/>
  <c r="H32" i="1"/>
  <c r="F32" i="1"/>
  <c r="D32" i="1"/>
  <c r="L31" i="1"/>
  <c r="I31" i="1"/>
  <c r="H31" i="1"/>
  <c r="F31" i="1"/>
  <c r="D31" i="1"/>
  <c r="L30" i="1"/>
  <c r="I30" i="1"/>
  <c r="H30" i="1"/>
  <c r="F30" i="1"/>
  <c r="D30" i="1"/>
  <c r="L29" i="1"/>
  <c r="I29" i="1"/>
  <c r="H29" i="1"/>
  <c r="F29" i="1"/>
  <c r="D29" i="1"/>
  <c r="L28" i="1"/>
  <c r="I28" i="1"/>
  <c r="H28" i="1"/>
  <c r="F28" i="1"/>
  <c r="D28" i="1"/>
  <c r="L27" i="1"/>
  <c r="I27" i="1"/>
  <c r="H27" i="1"/>
  <c r="F27" i="1"/>
  <c r="D27" i="1"/>
  <c r="L26" i="1"/>
  <c r="I26" i="1"/>
  <c r="H26" i="1"/>
  <c r="F26" i="1"/>
  <c r="D26" i="1"/>
  <c r="D10" i="1"/>
  <c r="F10" i="1"/>
  <c r="H10" i="1"/>
  <c r="I10" i="1"/>
  <c r="L10" i="1"/>
  <c r="D11" i="1"/>
  <c r="F11" i="1"/>
  <c r="H11" i="1"/>
  <c r="I11" i="1"/>
  <c r="L11" i="1"/>
  <c r="D12" i="1"/>
  <c r="F12" i="1"/>
  <c r="H12" i="1"/>
  <c r="I12" i="1"/>
  <c r="L12" i="1"/>
  <c r="D13" i="1"/>
  <c r="F13" i="1"/>
  <c r="H13" i="1"/>
  <c r="I13" i="1"/>
  <c r="L13" i="1"/>
  <c r="D14" i="1"/>
  <c r="F14" i="1"/>
  <c r="H14" i="1"/>
  <c r="I14" i="1"/>
  <c r="L14" i="1"/>
  <c r="D15" i="1"/>
  <c r="F15" i="1"/>
  <c r="H15" i="1"/>
  <c r="I15" i="1"/>
  <c r="L15" i="1"/>
  <c r="D16" i="1"/>
  <c r="F16" i="1"/>
  <c r="H16" i="1"/>
  <c r="I16" i="1"/>
  <c r="L16" i="1"/>
  <c r="D17" i="1"/>
  <c r="F17" i="1"/>
  <c r="H17" i="1"/>
  <c r="I17" i="1"/>
  <c r="L17" i="1"/>
  <c r="D18" i="1"/>
  <c r="F18" i="1"/>
  <c r="H18" i="1"/>
  <c r="I18" i="1"/>
  <c r="L18" i="1"/>
  <c r="D19" i="1"/>
  <c r="F19" i="1"/>
  <c r="H19" i="1"/>
  <c r="I19" i="1"/>
  <c r="L19" i="1"/>
  <c r="D20" i="1"/>
  <c r="F20" i="1"/>
  <c r="H20" i="1"/>
  <c r="I20" i="1"/>
  <c r="L20" i="1"/>
  <c r="D21" i="1"/>
  <c r="F21" i="1"/>
  <c r="H21" i="1"/>
  <c r="I21" i="1"/>
  <c r="L21" i="1"/>
  <c r="D22" i="1"/>
  <c r="F22" i="1"/>
  <c r="H22" i="1"/>
  <c r="I22" i="1"/>
  <c r="L22" i="1"/>
  <c r="D23" i="1"/>
  <c r="F23" i="1"/>
  <c r="H23" i="1"/>
  <c r="I23" i="1"/>
  <c r="L23" i="1"/>
  <c r="D24" i="1"/>
  <c r="F24" i="1"/>
  <c r="H24" i="1"/>
  <c r="I24" i="1"/>
  <c r="L24" i="1"/>
  <c r="L9" i="1"/>
  <c r="I9" i="1"/>
  <c r="H9" i="1"/>
  <c r="F9" i="1"/>
  <c r="D9" i="1"/>
  <c r="K58" i="1" l="1"/>
  <c r="K63" i="1"/>
  <c r="K23" i="1"/>
  <c r="K40" i="1"/>
  <c r="K59" i="1"/>
  <c r="K61" i="1"/>
  <c r="K11" i="1"/>
  <c r="K57" i="1"/>
  <c r="K16" i="1"/>
  <c r="K10" i="1"/>
  <c r="K30" i="1"/>
  <c r="K50" i="1"/>
  <c r="K69" i="1"/>
  <c r="K32" i="1"/>
  <c r="K13" i="1"/>
  <c r="K52" i="1"/>
  <c r="K15" i="1"/>
  <c r="K35" i="1"/>
  <c r="K54" i="1"/>
  <c r="K12" i="1"/>
  <c r="K22" i="1"/>
  <c r="K14" i="1"/>
  <c r="K47" i="1"/>
  <c r="K20" i="1"/>
  <c r="K38" i="1"/>
  <c r="K21" i="1"/>
  <c r="K42" i="1"/>
  <c r="K74" i="1"/>
  <c r="K83" i="1"/>
  <c r="K19" i="1"/>
  <c r="K28" i="1"/>
  <c r="K71" i="1"/>
  <c r="K24" i="1"/>
  <c r="K18" i="1"/>
  <c r="K17" i="1"/>
  <c r="K67" i="1"/>
  <c r="K78" i="1"/>
  <c r="K26" i="1"/>
  <c r="K80" i="1"/>
  <c r="K27" i="1"/>
  <c r="K31" i="1"/>
  <c r="K36" i="1"/>
  <c r="K41" i="1"/>
  <c r="K46" i="1"/>
  <c r="K51" i="1"/>
  <c r="K60" i="1"/>
  <c r="K66" i="1"/>
  <c r="K70" i="1"/>
  <c r="K75" i="1"/>
  <c r="K81" i="1"/>
  <c r="K29" i="1"/>
  <c r="K34" i="1"/>
  <c r="K39" i="1"/>
  <c r="K43" i="1"/>
  <c r="K48" i="1"/>
  <c r="K56" i="1"/>
  <c r="K62" i="1"/>
  <c r="K68" i="1"/>
  <c r="K72" i="1"/>
  <c r="K79" i="1"/>
  <c r="BI83" i="14" l="1"/>
  <c r="BI81" i="14"/>
  <c r="BI80" i="14"/>
  <c r="BI79" i="14"/>
  <c r="BI78" i="14"/>
  <c r="BI75" i="14"/>
  <c r="BI74" i="14"/>
  <c r="BI72" i="14"/>
  <c r="BI71" i="14"/>
  <c r="BI70" i="14"/>
  <c r="BI69" i="14"/>
  <c r="BI68" i="14"/>
  <c r="BI67" i="14"/>
  <c r="BI66" i="14"/>
  <c r="BI63" i="14"/>
  <c r="BI62" i="14"/>
  <c r="BI61" i="14"/>
  <c r="BI60" i="14"/>
  <c r="BI59" i="14"/>
  <c r="BI58" i="14"/>
  <c r="BI57" i="14"/>
  <c r="BI56" i="14"/>
  <c r="BI54" i="14"/>
  <c r="BI53" i="14"/>
  <c r="BI52" i="14"/>
  <c r="BI51" i="14"/>
  <c r="BI50" i="14"/>
  <c r="BI48" i="14"/>
  <c r="BI47" i="14"/>
  <c r="BI46" i="14"/>
  <c r="BI44" i="14"/>
  <c r="BI43" i="14"/>
  <c r="BI42" i="14"/>
  <c r="BI41" i="14"/>
  <c r="BI40" i="14"/>
  <c r="BI39" i="14"/>
  <c r="BI38" i="14"/>
  <c r="BI36" i="14"/>
  <c r="BI35" i="14"/>
  <c r="BI34" i="14"/>
  <c r="BI32" i="14"/>
  <c r="BI31" i="14"/>
  <c r="BI30" i="14"/>
  <c r="BI29" i="14"/>
  <c r="BI28" i="14"/>
  <c r="BI27" i="14"/>
  <c r="BI26" i="14"/>
  <c r="BI24" i="14"/>
  <c r="BI23" i="14"/>
  <c r="BI22" i="14"/>
  <c r="BI21" i="14"/>
  <c r="BI20" i="14"/>
  <c r="BI19" i="14"/>
  <c r="BI18" i="14"/>
  <c r="BI17" i="14"/>
  <c r="BI16" i="14"/>
  <c r="BI15" i="14"/>
  <c r="BI14" i="14"/>
  <c r="BI13" i="14"/>
  <c r="BI12" i="14"/>
  <c r="BI11" i="14"/>
  <c r="BI10" i="14"/>
  <c r="BI9" i="14"/>
  <c r="BI83" i="13"/>
  <c r="BI81" i="13"/>
  <c r="BI80" i="13"/>
  <c r="BI79" i="13"/>
  <c r="BI78" i="13"/>
  <c r="BI75" i="13"/>
  <c r="BI74" i="13"/>
  <c r="BI72" i="13"/>
  <c r="BI71" i="13"/>
  <c r="BI70" i="13"/>
  <c r="BI69" i="13"/>
  <c r="BI68" i="13"/>
  <c r="BI67" i="13"/>
  <c r="BI66" i="13"/>
  <c r="BI63" i="13"/>
  <c r="BI62" i="13"/>
  <c r="BI61" i="13"/>
  <c r="BI60" i="13"/>
  <c r="BI59" i="13"/>
  <c r="BI58" i="13"/>
  <c r="BI57" i="13"/>
  <c r="BI56" i="13"/>
  <c r="BI54" i="13"/>
  <c r="BI53" i="13"/>
  <c r="BI52" i="13"/>
  <c r="BI51" i="13"/>
  <c r="BI50" i="13"/>
  <c r="BI48" i="13"/>
  <c r="BI47" i="13"/>
  <c r="BI46" i="13"/>
  <c r="BI44" i="13"/>
  <c r="BI43" i="13"/>
  <c r="BI42" i="13"/>
  <c r="BI41" i="13"/>
  <c r="BI40" i="13"/>
  <c r="BI39" i="13"/>
  <c r="BI38" i="13"/>
  <c r="BI36" i="13"/>
  <c r="BI35" i="13"/>
  <c r="BI34" i="13"/>
  <c r="BI32" i="13"/>
  <c r="BI31" i="13"/>
  <c r="BI30" i="13"/>
  <c r="BI29" i="13"/>
  <c r="BI28" i="13"/>
  <c r="BI27" i="13"/>
  <c r="BI26" i="13"/>
  <c r="BI24" i="13"/>
  <c r="BI23" i="13"/>
  <c r="BI22" i="13"/>
  <c r="BI21" i="13"/>
  <c r="BI20" i="13"/>
  <c r="BI19" i="13"/>
  <c r="BI18" i="13"/>
  <c r="BI17" i="13"/>
  <c r="BI16" i="13"/>
  <c r="BI15" i="13"/>
  <c r="BI14" i="13"/>
  <c r="BI13" i="13"/>
  <c r="BI12" i="13"/>
  <c r="BI11" i="13"/>
  <c r="BI10" i="13"/>
  <c r="BI9" i="13"/>
  <c r="BI83" i="12"/>
  <c r="BI81" i="12"/>
  <c r="BI80" i="12"/>
  <c r="BI79" i="12"/>
  <c r="BI78" i="12"/>
  <c r="BI75" i="12"/>
  <c r="BI74" i="12"/>
  <c r="BI72" i="12"/>
  <c r="BI71" i="12"/>
  <c r="BI70" i="12"/>
  <c r="BI69" i="12"/>
  <c r="BI68" i="12"/>
  <c r="BI67" i="12"/>
  <c r="BI66" i="12"/>
  <c r="BI63" i="12"/>
  <c r="BI62" i="12"/>
  <c r="BI61" i="12"/>
  <c r="BI60" i="12"/>
  <c r="BI59" i="12"/>
  <c r="BI58" i="12"/>
  <c r="BI57" i="12"/>
  <c r="BI56" i="12"/>
  <c r="BI54" i="12"/>
  <c r="BI53" i="12"/>
  <c r="BI52" i="12"/>
  <c r="BI51" i="12"/>
  <c r="BI50" i="12"/>
  <c r="BI48" i="12"/>
  <c r="BI47" i="12"/>
  <c r="BI46" i="12"/>
  <c r="BI44" i="12"/>
  <c r="BI43" i="12"/>
  <c r="BI42" i="12"/>
  <c r="BI41" i="12"/>
  <c r="BI40" i="12"/>
  <c r="BI39" i="12"/>
  <c r="BI38" i="12"/>
  <c r="BI36" i="12"/>
  <c r="BI35" i="12"/>
  <c r="BI34" i="12"/>
  <c r="BI32" i="12"/>
  <c r="BI31" i="12"/>
  <c r="BI30" i="12"/>
  <c r="BI29" i="12"/>
  <c r="BI28" i="12"/>
  <c r="BI27" i="12"/>
  <c r="BI26" i="12"/>
  <c r="BI24" i="12"/>
  <c r="BI23" i="12"/>
  <c r="BI22" i="12"/>
  <c r="BI21" i="12"/>
  <c r="BI20" i="12"/>
  <c r="BI19" i="12"/>
  <c r="BI18" i="12"/>
  <c r="BI17" i="12"/>
  <c r="BI16" i="12"/>
  <c r="BI15" i="12"/>
  <c r="BI14" i="12"/>
  <c r="BI13" i="12"/>
  <c r="BI12" i="12"/>
  <c r="BI11" i="12"/>
  <c r="BI10" i="12"/>
  <c r="BI9" i="12"/>
  <c r="BI83" i="11"/>
  <c r="BI81" i="11"/>
  <c r="BI80" i="11"/>
  <c r="BI79" i="11"/>
  <c r="BI78" i="11"/>
  <c r="BI75" i="11"/>
  <c r="BI74" i="11"/>
  <c r="BI72" i="11"/>
  <c r="BI71" i="11"/>
  <c r="BI70" i="11"/>
  <c r="BI69" i="11"/>
  <c r="BI68" i="11"/>
  <c r="BI67" i="11"/>
  <c r="BI66" i="11"/>
  <c r="BI63" i="11"/>
  <c r="BI62" i="11"/>
  <c r="BI61" i="11"/>
  <c r="BI60" i="11"/>
  <c r="BI59" i="11"/>
  <c r="BI58" i="11"/>
  <c r="BI57" i="11"/>
  <c r="BI56" i="11"/>
  <c r="BI54" i="11"/>
  <c r="BI53" i="11"/>
  <c r="BI52" i="11"/>
  <c r="BI51" i="11"/>
  <c r="BI50" i="11"/>
  <c r="BI48" i="11"/>
  <c r="BI47" i="11"/>
  <c r="BI46" i="11"/>
  <c r="BI44" i="11"/>
  <c r="BI43" i="11"/>
  <c r="BI42" i="11"/>
  <c r="BI41" i="11"/>
  <c r="BI40" i="11"/>
  <c r="BI39" i="11"/>
  <c r="BI38" i="11"/>
  <c r="BI36" i="11"/>
  <c r="BI35" i="11"/>
  <c r="BI34" i="11"/>
  <c r="BI32" i="11"/>
  <c r="BI31" i="11"/>
  <c r="BI30" i="11"/>
  <c r="BI29" i="11"/>
  <c r="BI28" i="11"/>
  <c r="BI27" i="11"/>
  <c r="BI26" i="11"/>
  <c r="BI24" i="11"/>
  <c r="BI23" i="11"/>
  <c r="BI22" i="11"/>
  <c r="BI21" i="11"/>
  <c r="BI20" i="11"/>
  <c r="BI19" i="11"/>
  <c r="BI18" i="11"/>
  <c r="BI17" i="11"/>
  <c r="BI16" i="11"/>
  <c r="BI15" i="11"/>
  <c r="BI14" i="11"/>
  <c r="BI13" i="11"/>
  <c r="BI12" i="11"/>
  <c r="BI11" i="11"/>
  <c r="BI10" i="11"/>
  <c r="BI9" i="11"/>
  <c r="K9" i="1" l="1"/>
  <c r="C14" i="10"/>
  <c r="C23" i="10"/>
  <c r="C50" i="10"/>
  <c r="D50" i="10"/>
  <c r="E50" i="10"/>
  <c r="F50" i="10"/>
  <c r="G50" i="10"/>
  <c r="H50" i="10"/>
  <c r="I50" i="10"/>
  <c r="J50" i="10"/>
  <c r="K50" i="10"/>
  <c r="L50" i="10"/>
  <c r="M50" i="10"/>
  <c r="N50" i="10"/>
  <c r="O50" i="10"/>
  <c r="C51" i="10"/>
  <c r="D51" i="10"/>
  <c r="E51" i="10"/>
  <c r="F51" i="10"/>
  <c r="G51" i="10"/>
  <c r="H51" i="10"/>
  <c r="I51" i="10"/>
  <c r="J51" i="10"/>
  <c r="K51" i="10"/>
  <c r="L51" i="10"/>
  <c r="M51" i="10"/>
  <c r="N51" i="10"/>
  <c r="O51" i="10"/>
  <c r="C52" i="10"/>
  <c r="D52" i="10"/>
  <c r="E52" i="10"/>
  <c r="F52" i="10"/>
  <c r="G52" i="10"/>
  <c r="H52" i="10"/>
  <c r="I52" i="10"/>
  <c r="J52" i="10"/>
  <c r="K52" i="10"/>
  <c r="L52" i="10"/>
  <c r="M52" i="10"/>
  <c r="N52" i="10"/>
  <c r="O52" i="10"/>
  <c r="D53" i="10"/>
  <c r="E53" i="10"/>
  <c r="F53" i="10"/>
  <c r="G53" i="10"/>
  <c r="H53" i="10"/>
  <c r="I53" i="10"/>
  <c r="J53" i="10"/>
  <c r="K53" i="10"/>
  <c r="L53" i="10"/>
  <c r="M53" i="10"/>
  <c r="N53" i="10"/>
  <c r="O53" i="10"/>
  <c r="C55" i="10"/>
  <c r="D55" i="10"/>
  <c r="E55" i="10"/>
  <c r="F55" i="10"/>
  <c r="G55" i="10"/>
  <c r="H55" i="10"/>
  <c r="I55" i="10"/>
  <c r="J55" i="10"/>
  <c r="K55" i="10"/>
  <c r="L55" i="10"/>
  <c r="M55" i="10"/>
  <c r="N55" i="10"/>
  <c r="O55" i="10"/>
  <c r="C56" i="10"/>
  <c r="D56" i="10"/>
  <c r="E56" i="10"/>
  <c r="F56" i="10"/>
  <c r="G56" i="10"/>
  <c r="H56" i="10"/>
  <c r="I56" i="10"/>
  <c r="J56" i="10"/>
  <c r="K56" i="10"/>
  <c r="L56" i="10"/>
  <c r="M56" i="10"/>
  <c r="N56" i="10"/>
  <c r="O56" i="10"/>
  <c r="C57" i="10"/>
  <c r="C58" i="10"/>
  <c r="C59" i="10"/>
  <c r="C60" i="10"/>
  <c r="C61" i="10"/>
  <c r="C62" i="10"/>
  <c r="C65" i="10"/>
  <c r="D65" i="10"/>
  <c r="E65" i="10"/>
  <c r="F65" i="10"/>
  <c r="G65" i="10"/>
  <c r="H65" i="10"/>
  <c r="I65" i="10"/>
  <c r="J65" i="10"/>
  <c r="K65" i="10"/>
  <c r="L65" i="10"/>
  <c r="M65" i="10"/>
  <c r="N65" i="10"/>
  <c r="O65" i="10"/>
  <c r="C66" i="10"/>
  <c r="D66" i="10"/>
  <c r="E66" i="10"/>
  <c r="F66" i="10"/>
  <c r="G66" i="10"/>
  <c r="H66" i="10"/>
  <c r="I66" i="10"/>
  <c r="J66" i="10"/>
  <c r="K66" i="10"/>
  <c r="L66" i="10"/>
  <c r="M66" i="10"/>
  <c r="N66" i="10"/>
  <c r="O66" i="10"/>
  <c r="C67" i="10"/>
  <c r="D67" i="10"/>
  <c r="E67" i="10"/>
  <c r="F67" i="10"/>
  <c r="G67" i="10"/>
  <c r="H67" i="10"/>
  <c r="I67" i="10"/>
  <c r="J67" i="10"/>
  <c r="K67" i="10"/>
  <c r="L67" i="10"/>
  <c r="M67" i="10"/>
  <c r="N67" i="10"/>
  <c r="O67" i="10"/>
  <c r="C68" i="10"/>
  <c r="D68" i="10"/>
  <c r="E68" i="10"/>
  <c r="F68" i="10"/>
  <c r="G68" i="10"/>
  <c r="H68" i="10"/>
  <c r="I68" i="10"/>
  <c r="J68" i="10"/>
  <c r="K68" i="10"/>
  <c r="L68" i="10"/>
  <c r="M68" i="10"/>
  <c r="N68" i="10"/>
  <c r="O68" i="10"/>
  <c r="C69" i="10"/>
  <c r="D69" i="10"/>
  <c r="E69" i="10"/>
  <c r="F69" i="10"/>
  <c r="G69" i="10"/>
  <c r="H69" i="10"/>
  <c r="I69" i="10"/>
  <c r="J69" i="10"/>
  <c r="K69" i="10"/>
  <c r="L69" i="10"/>
  <c r="M69" i="10"/>
  <c r="N69" i="10"/>
  <c r="O69" i="10"/>
  <c r="C70" i="10"/>
  <c r="D70" i="10"/>
  <c r="E70" i="10"/>
  <c r="F70" i="10"/>
  <c r="G70" i="10"/>
  <c r="H70" i="10"/>
  <c r="I70" i="10"/>
  <c r="J70" i="10"/>
  <c r="K70" i="10"/>
  <c r="L70" i="10"/>
  <c r="M70" i="10"/>
  <c r="N70" i="10"/>
  <c r="O70" i="10"/>
  <c r="C71" i="10"/>
  <c r="D71" i="10"/>
  <c r="E71" i="10"/>
  <c r="F71" i="10"/>
  <c r="G71" i="10"/>
  <c r="H71" i="10"/>
  <c r="I71" i="10"/>
  <c r="J71" i="10"/>
  <c r="K71" i="10"/>
  <c r="L71" i="10"/>
  <c r="M71" i="10"/>
  <c r="N71" i="10"/>
  <c r="O71" i="10"/>
  <c r="C73" i="10"/>
  <c r="D73" i="10"/>
  <c r="E73" i="10"/>
  <c r="F73" i="10"/>
  <c r="G73" i="10"/>
  <c r="H73" i="10"/>
  <c r="I73" i="10"/>
  <c r="J73" i="10"/>
  <c r="K73" i="10"/>
  <c r="L73" i="10"/>
  <c r="M73" i="10"/>
  <c r="N73" i="10"/>
  <c r="O73" i="10"/>
  <c r="C74" i="10"/>
  <c r="D74" i="10"/>
  <c r="E74" i="10"/>
  <c r="F74" i="10"/>
  <c r="G74" i="10"/>
  <c r="H74" i="10"/>
  <c r="I74" i="10"/>
  <c r="J74" i="10"/>
  <c r="K74" i="10"/>
  <c r="L74" i="10"/>
  <c r="M74" i="10"/>
  <c r="N74" i="10"/>
  <c r="O74" i="10"/>
  <c r="C77" i="10"/>
  <c r="D77" i="10"/>
  <c r="E77" i="10"/>
  <c r="F77" i="10"/>
  <c r="G77" i="10"/>
  <c r="H77" i="10"/>
  <c r="I77" i="10"/>
  <c r="J77" i="10"/>
  <c r="K77" i="10"/>
  <c r="L77" i="10"/>
  <c r="M77" i="10"/>
  <c r="N77" i="10"/>
  <c r="O77" i="10"/>
  <c r="C78" i="10"/>
  <c r="D78" i="10"/>
  <c r="E78" i="10"/>
  <c r="F78" i="10"/>
  <c r="G78" i="10"/>
  <c r="H78" i="10"/>
  <c r="I78" i="10"/>
  <c r="J78" i="10"/>
  <c r="K78" i="10"/>
  <c r="L78" i="10"/>
  <c r="M78" i="10"/>
  <c r="N78" i="10"/>
  <c r="O78" i="10"/>
  <c r="C79" i="10"/>
  <c r="D79" i="10"/>
  <c r="E79" i="10"/>
  <c r="F79" i="10"/>
  <c r="G79" i="10"/>
  <c r="H79" i="10"/>
  <c r="I79" i="10"/>
  <c r="J79" i="10"/>
  <c r="K79" i="10"/>
  <c r="L79" i="10"/>
  <c r="M79" i="10"/>
  <c r="N79" i="10"/>
  <c r="O79" i="10"/>
  <c r="C80" i="10"/>
  <c r="D80" i="10"/>
  <c r="E80" i="10"/>
  <c r="F80" i="10"/>
  <c r="G80" i="10"/>
  <c r="H80" i="10"/>
  <c r="I80" i="10"/>
  <c r="J80" i="10"/>
  <c r="K80" i="10"/>
  <c r="L80" i="10"/>
  <c r="M80" i="10"/>
  <c r="N80" i="10"/>
  <c r="O80" i="10"/>
  <c r="C82" i="10"/>
  <c r="D82" i="10"/>
  <c r="E82" i="10"/>
  <c r="F82" i="10"/>
  <c r="G82" i="10"/>
  <c r="H82" i="10"/>
  <c r="I82" i="10"/>
  <c r="J82" i="10"/>
  <c r="K82" i="10"/>
  <c r="L82" i="10"/>
  <c r="M82" i="10"/>
  <c r="N82" i="10"/>
  <c r="O82" i="10"/>
  <c r="BI83" i="1"/>
  <c r="C8" i="10" l="1"/>
  <c r="L58" i="10" l="1"/>
  <c r="K58" i="10"/>
  <c r="F58" i="10"/>
  <c r="E58" i="10"/>
  <c r="BI57" i="1"/>
  <c r="BI56" i="1"/>
  <c r="J8" i="10"/>
  <c r="G8" i="10"/>
  <c r="M14" i="10"/>
  <c r="J14" i="10"/>
  <c r="D58" i="10" l="1"/>
  <c r="G58" i="10"/>
  <c r="J58" i="10"/>
  <c r="N58" i="10"/>
  <c r="M58" i="10"/>
  <c r="I58" i="10"/>
  <c r="H58" i="10"/>
  <c r="O58" i="10"/>
  <c r="I14" i="10"/>
  <c r="O14" i="10"/>
  <c r="E14" i="10"/>
  <c r="H14" i="10"/>
  <c r="K14" i="10"/>
  <c r="N14" i="10"/>
  <c r="F14" i="10"/>
  <c r="L14" i="10"/>
  <c r="D14" i="10"/>
  <c r="G14" i="10"/>
  <c r="F8" i="10"/>
  <c r="L8" i="10"/>
  <c r="E8" i="10"/>
  <c r="H8" i="10"/>
  <c r="K8" i="10"/>
  <c r="N8" i="10"/>
  <c r="I8" i="10"/>
  <c r="D8" i="10"/>
  <c r="M8" i="10"/>
  <c r="O8" i="10"/>
  <c r="C9" i="10"/>
  <c r="BI59" i="1"/>
  <c r="BI9" i="1"/>
  <c r="BI15" i="1"/>
  <c r="D9" i="10"/>
  <c r="G9" i="10"/>
  <c r="J9" i="10"/>
  <c r="M9" i="10"/>
  <c r="O9" i="10" l="1"/>
  <c r="H9" i="10"/>
  <c r="L9" i="10"/>
  <c r="N9" i="10"/>
  <c r="I9" i="10"/>
  <c r="K9" i="10"/>
  <c r="E9" i="10"/>
  <c r="F9" i="10"/>
  <c r="BI10" i="1"/>
  <c r="BI81" i="1" l="1"/>
  <c r="C20" i="10"/>
  <c r="C19" i="10"/>
  <c r="C40" i="10"/>
  <c r="C16" i="10"/>
  <c r="C18" i="10"/>
  <c r="D23" i="10"/>
  <c r="E23" i="10"/>
  <c r="F23" i="10"/>
  <c r="G23" i="10"/>
  <c r="H23" i="10"/>
  <c r="I23" i="10"/>
  <c r="J23" i="10"/>
  <c r="K23" i="10"/>
  <c r="L23" i="10"/>
  <c r="M23" i="10"/>
  <c r="N23" i="10"/>
  <c r="O23" i="10"/>
  <c r="C38" i="10"/>
  <c r="C46" i="10"/>
  <c r="D57" i="10"/>
  <c r="E57" i="10"/>
  <c r="F57" i="10"/>
  <c r="G57" i="10"/>
  <c r="H57" i="10"/>
  <c r="I57" i="10"/>
  <c r="J57" i="10"/>
  <c r="K57" i="10"/>
  <c r="L57" i="10"/>
  <c r="M57" i="10"/>
  <c r="N57" i="10"/>
  <c r="O57" i="10"/>
  <c r="D59" i="10"/>
  <c r="E59" i="10"/>
  <c r="F59" i="10"/>
  <c r="G59" i="10"/>
  <c r="H59" i="10"/>
  <c r="I59" i="10"/>
  <c r="J59" i="10"/>
  <c r="K59" i="10"/>
  <c r="L59" i="10"/>
  <c r="M59" i="10"/>
  <c r="N59" i="10"/>
  <c r="O59" i="10"/>
  <c r="D60" i="10"/>
  <c r="E60" i="10"/>
  <c r="F60" i="10"/>
  <c r="G60" i="10"/>
  <c r="H60" i="10"/>
  <c r="I60" i="10"/>
  <c r="J60" i="10"/>
  <c r="K60" i="10"/>
  <c r="L60" i="10"/>
  <c r="M60" i="10"/>
  <c r="N60" i="10"/>
  <c r="O60" i="10"/>
  <c r="D61" i="10"/>
  <c r="E61" i="10"/>
  <c r="F61" i="10"/>
  <c r="G61" i="10"/>
  <c r="H61" i="10"/>
  <c r="I61" i="10"/>
  <c r="J61" i="10"/>
  <c r="K61" i="10"/>
  <c r="L61" i="10"/>
  <c r="M61" i="10"/>
  <c r="N61" i="10"/>
  <c r="O61" i="10"/>
  <c r="D62" i="10"/>
  <c r="E62" i="10"/>
  <c r="F62" i="10"/>
  <c r="G62" i="10"/>
  <c r="H62" i="10"/>
  <c r="I62" i="10"/>
  <c r="J62" i="10"/>
  <c r="K62" i="10"/>
  <c r="L62" i="10"/>
  <c r="M62" i="10"/>
  <c r="N62" i="10"/>
  <c r="O62" i="10"/>
  <c r="C49" i="10"/>
  <c r="C43" i="10"/>
  <c r="BI70" i="1"/>
  <c r="BI71" i="1"/>
  <c r="BI72" i="1"/>
  <c r="BI68" i="1"/>
  <c r="BI69" i="1"/>
  <c r="BI52" i="1"/>
  <c r="BI53" i="1"/>
  <c r="BI67" i="1"/>
  <c r="BI66" i="1"/>
  <c r="BI74" i="1"/>
  <c r="BI75" i="1"/>
  <c r="BI78" i="1"/>
  <c r="BI51" i="1"/>
  <c r="BI79" i="1"/>
  <c r="BI80" i="1"/>
  <c r="C28" i="10" l="1"/>
  <c r="C27" i="10"/>
  <c r="E39" i="10"/>
  <c r="C31" i="10"/>
  <c r="D21" i="10"/>
  <c r="C35" i="10"/>
  <c r="BI62" i="1"/>
  <c r="BI61" i="1"/>
  <c r="BI63" i="1"/>
  <c r="BI60" i="1"/>
  <c r="BI58" i="1"/>
  <c r="BI24" i="1"/>
  <c r="E16" i="10"/>
  <c r="M16" i="10"/>
  <c r="K16" i="10"/>
  <c r="I16" i="10"/>
  <c r="G16" i="10"/>
  <c r="O16" i="10"/>
  <c r="D49" i="10"/>
  <c r="F49" i="10"/>
  <c r="H49" i="10"/>
  <c r="J49" i="10"/>
  <c r="L49" i="10"/>
  <c r="N49" i="10"/>
  <c r="E49" i="10"/>
  <c r="G49" i="10"/>
  <c r="I49" i="10"/>
  <c r="K49" i="10"/>
  <c r="M49" i="10"/>
  <c r="O49" i="10"/>
  <c r="D46" i="10"/>
  <c r="F46" i="10"/>
  <c r="H46" i="10"/>
  <c r="J46" i="10"/>
  <c r="L46" i="10"/>
  <c r="N46" i="10"/>
  <c r="E46" i="10"/>
  <c r="G46" i="10"/>
  <c r="I46" i="10"/>
  <c r="K46" i="10"/>
  <c r="M46" i="10"/>
  <c r="O46" i="10"/>
  <c r="E18" i="10"/>
  <c r="G18" i="10"/>
  <c r="I18" i="10"/>
  <c r="K18" i="10"/>
  <c r="M18" i="10"/>
  <c r="O18" i="10"/>
  <c r="D18" i="10"/>
  <c r="F18" i="10"/>
  <c r="H18" i="10"/>
  <c r="J18" i="10"/>
  <c r="L18" i="10"/>
  <c r="N18" i="10"/>
  <c r="C10" i="10"/>
  <c r="E26" i="10"/>
  <c r="H26" i="10"/>
  <c r="D38" i="10"/>
  <c r="F38" i="10"/>
  <c r="H38" i="10"/>
  <c r="J38" i="10"/>
  <c r="L38" i="10"/>
  <c r="N38" i="10"/>
  <c r="E38" i="10"/>
  <c r="G38" i="10"/>
  <c r="I38" i="10"/>
  <c r="K38" i="10"/>
  <c r="M38" i="10"/>
  <c r="O38" i="10"/>
  <c r="C17" i="10"/>
  <c r="N16" i="10"/>
  <c r="L16" i="10"/>
  <c r="J16" i="10"/>
  <c r="H16" i="10"/>
  <c r="F16" i="10"/>
  <c r="D20" i="10"/>
  <c r="F20" i="10"/>
  <c r="H20" i="10"/>
  <c r="J20" i="10"/>
  <c r="L20" i="10"/>
  <c r="N20" i="10"/>
  <c r="E20" i="10"/>
  <c r="G20" i="10"/>
  <c r="I20" i="10"/>
  <c r="K20" i="10"/>
  <c r="M20" i="10"/>
  <c r="O20" i="10"/>
  <c r="E19" i="10"/>
  <c r="G19" i="10"/>
  <c r="I19" i="10"/>
  <c r="K19" i="10"/>
  <c r="M19" i="10"/>
  <c r="O19" i="10"/>
  <c r="D19" i="10"/>
  <c r="F19" i="10"/>
  <c r="H19" i="10"/>
  <c r="J19" i="10"/>
  <c r="L19" i="10"/>
  <c r="N19" i="10"/>
  <c r="L39" i="10"/>
  <c r="O39" i="10"/>
  <c r="E40" i="10"/>
  <c r="G40" i="10"/>
  <c r="I40" i="10"/>
  <c r="K40" i="10"/>
  <c r="M40" i="10"/>
  <c r="O40" i="10"/>
  <c r="D40" i="10"/>
  <c r="F40" i="10"/>
  <c r="H40" i="10"/>
  <c r="J40" i="10"/>
  <c r="L40" i="10"/>
  <c r="N40" i="10"/>
  <c r="D43" i="10"/>
  <c r="F43" i="10"/>
  <c r="H43" i="10"/>
  <c r="J43" i="10"/>
  <c r="L43" i="10"/>
  <c r="N43" i="10"/>
  <c r="E43" i="10"/>
  <c r="G43" i="10"/>
  <c r="I43" i="10"/>
  <c r="K43" i="10"/>
  <c r="M43" i="10"/>
  <c r="O43" i="10"/>
  <c r="M26" i="10" l="1"/>
  <c r="O26" i="10"/>
  <c r="J26" i="10"/>
  <c r="G26" i="10"/>
  <c r="C30" i="10"/>
  <c r="I30" i="10"/>
  <c r="D30" i="10"/>
  <c r="L30" i="10"/>
  <c r="N30" i="10"/>
  <c r="G30" i="10"/>
  <c r="O30" i="10"/>
  <c r="J30" i="10"/>
  <c r="F30" i="10"/>
  <c r="E30" i="10"/>
  <c r="M30" i="10"/>
  <c r="H30" i="10"/>
  <c r="K30" i="10"/>
  <c r="D26" i="10"/>
  <c r="I26" i="10"/>
  <c r="L26" i="10"/>
  <c r="N26" i="10"/>
  <c r="F26" i="10"/>
  <c r="K26" i="10"/>
  <c r="C26" i="10"/>
  <c r="C47" i="10"/>
  <c r="C45" i="10"/>
  <c r="J34" i="10"/>
  <c r="C34" i="10"/>
  <c r="G21" i="10"/>
  <c r="C21" i="10"/>
  <c r="H11" i="10"/>
  <c r="C11" i="10"/>
  <c r="H33" i="10"/>
  <c r="C33" i="10"/>
  <c r="H39" i="10"/>
  <c r="C39" i="10"/>
  <c r="D16" i="10"/>
  <c r="BI54" i="1"/>
  <c r="C53" i="10"/>
  <c r="G39" i="10"/>
  <c r="G41" i="10"/>
  <c r="C41" i="10"/>
  <c r="M39" i="10"/>
  <c r="J39" i="10"/>
  <c r="K41" i="10"/>
  <c r="N41" i="10"/>
  <c r="D39" i="10"/>
  <c r="F21" i="10"/>
  <c r="I39" i="10"/>
  <c r="N39" i="10"/>
  <c r="F39" i="10"/>
  <c r="L21" i="10"/>
  <c r="I21" i="10"/>
  <c r="K39" i="10"/>
  <c r="N21" i="10"/>
  <c r="L41" i="10"/>
  <c r="I41" i="10"/>
  <c r="D41" i="10"/>
  <c r="N33" i="10"/>
  <c r="H41" i="10"/>
  <c r="E41" i="10"/>
  <c r="O41" i="10"/>
  <c r="F33" i="10"/>
  <c r="G31" i="10"/>
  <c r="L31" i="10"/>
  <c r="G28" i="10"/>
  <c r="F28" i="10"/>
  <c r="L28" i="10"/>
  <c r="E21" i="10"/>
  <c r="D31" i="10"/>
  <c r="J21" i="10"/>
  <c r="O21" i="10"/>
  <c r="M33" i="10"/>
  <c r="J33" i="10"/>
  <c r="K31" i="10"/>
  <c r="O34" i="10"/>
  <c r="J31" i="10"/>
  <c r="O31" i="10"/>
  <c r="I35" i="10"/>
  <c r="K35" i="10"/>
  <c r="N35" i="10"/>
  <c r="G34" i="10"/>
  <c r="C29" i="10"/>
  <c r="G33" i="10"/>
  <c r="D33" i="10"/>
  <c r="F35" i="10"/>
  <c r="M35" i="10"/>
  <c r="E35" i="10"/>
  <c r="H35" i="10"/>
  <c r="J35" i="10"/>
  <c r="G35" i="10"/>
  <c r="L35" i="10"/>
  <c r="D35" i="10"/>
  <c r="L47" i="10"/>
  <c r="H34" i="10"/>
  <c r="M34" i="10"/>
  <c r="G11" i="10"/>
  <c r="L11" i="10"/>
  <c r="BI50" i="1"/>
  <c r="K11" i="10"/>
  <c r="N11" i="10"/>
  <c r="E11" i="10"/>
  <c r="BI44" i="1"/>
  <c r="BI47" i="1"/>
  <c r="BI20" i="1"/>
  <c r="BI17" i="1"/>
  <c r="C42" i="10"/>
  <c r="D10" i="10"/>
  <c r="F10" i="10"/>
  <c r="H10" i="10"/>
  <c r="J10" i="10"/>
  <c r="L10" i="10"/>
  <c r="N10" i="10"/>
  <c r="E10" i="10"/>
  <c r="G10" i="10"/>
  <c r="I10" i="10"/>
  <c r="K10" i="10"/>
  <c r="M10" i="10"/>
  <c r="O10" i="10"/>
  <c r="E17" i="10"/>
  <c r="G17" i="10"/>
  <c r="I17" i="10"/>
  <c r="K17" i="10"/>
  <c r="M17" i="10"/>
  <c r="O17" i="10"/>
  <c r="D17" i="10"/>
  <c r="F17" i="10"/>
  <c r="H17" i="10"/>
  <c r="J17" i="10"/>
  <c r="L17" i="10"/>
  <c r="N17" i="10"/>
  <c r="E27" i="10"/>
  <c r="G27" i="10"/>
  <c r="I27" i="10"/>
  <c r="K27" i="10"/>
  <c r="M27" i="10"/>
  <c r="O27" i="10"/>
  <c r="D27" i="10"/>
  <c r="F27" i="10"/>
  <c r="H27" i="10"/>
  <c r="J27" i="10"/>
  <c r="L27" i="10"/>
  <c r="N27" i="10"/>
  <c r="BI21" i="1"/>
  <c r="BI39" i="1"/>
  <c r="BI19" i="1"/>
  <c r="BI41" i="1"/>
  <c r="F47" i="10" l="1"/>
  <c r="L45" i="10"/>
  <c r="I45" i="10"/>
  <c r="E45" i="10"/>
  <c r="D45" i="10"/>
  <c r="E37" i="10"/>
  <c r="N37" i="10"/>
  <c r="K45" i="10"/>
  <c r="O45" i="10"/>
  <c r="BI31" i="1"/>
  <c r="M47" i="10"/>
  <c r="I47" i="10"/>
  <c r="G47" i="10"/>
  <c r="D47" i="10"/>
  <c r="E47" i="10"/>
  <c r="N47" i="10"/>
  <c r="J47" i="10"/>
  <c r="BI27" i="1"/>
  <c r="M25" i="10"/>
  <c r="N25" i="10"/>
  <c r="C25" i="10"/>
  <c r="G25" i="10"/>
  <c r="D25" i="10"/>
  <c r="K25" i="10"/>
  <c r="N45" i="10"/>
  <c r="G37" i="10"/>
  <c r="F37" i="10"/>
  <c r="H37" i="10"/>
  <c r="C37" i="10"/>
  <c r="J37" i="10"/>
  <c r="I37" i="10"/>
  <c r="M37" i="10"/>
  <c r="J13" i="10"/>
  <c r="C13" i="10"/>
  <c r="K28" i="10"/>
  <c r="K21" i="10"/>
  <c r="J11" i="10"/>
  <c r="K34" i="10"/>
  <c r="L34" i="10"/>
  <c r="D34" i="10"/>
  <c r="M21" i="10"/>
  <c r="N28" i="10"/>
  <c r="E31" i="10"/>
  <c r="H15" i="10"/>
  <c r="C15" i="10"/>
  <c r="K47" i="10"/>
  <c r="K33" i="10"/>
  <c r="I34" i="10"/>
  <c r="H21" i="10"/>
  <c r="I31" i="10"/>
  <c r="H12" i="10"/>
  <c r="C12" i="10"/>
  <c r="D11" i="10"/>
  <c r="E34" i="10"/>
  <c r="O33" i="10"/>
  <c r="J28" i="10"/>
  <c r="H28" i="10"/>
  <c r="E33" i="10"/>
  <c r="F34" i="10"/>
  <c r="M31" i="10"/>
  <c r="D28" i="10"/>
  <c r="N34" i="10"/>
  <c r="L37" i="10"/>
  <c r="M41" i="10"/>
  <c r="E15" i="10"/>
  <c r="M11" i="10"/>
  <c r="L33" i="10"/>
  <c r="E28" i="10"/>
  <c r="F31" i="10"/>
  <c r="F11" i="10"/>
  <c r="O11" i="10"/>
  <c r="I11" i="10"/>
  <c r="H47" i="10"/>
  <c r="O35" i="10"/>
  <c r="O28" i="10"/>
  <c r="M28" i="10"/>
  <c r="N31" i="10"/>
  <c r="O37" i="10"/>
  <c r="I22" i="10"/>
  <c r="C22" i="10"/>
  <c r="I28" i="10"/>
  <c r="H31" i="10"/>
  <c r="J41" i="10"/>
  <c r="I33" i="10"/>
  <c r="F41" i="10"/>
  <c r="M15" i="10"/>
  <c r="D13" i="10"/>
  <c r="M22" i="10"/>
  <c r="E22" i="10"/>
  <c r="H22" i="10"/>
  <c r="J15" i="10"/>
  <c r="G13" i="10"/>
  <c r="N22" i="10"/>
  <c r="F22" i="10"/>
  <c r="K22" i="10"/>
  <c r="BI40" i="1"/>
  <c r="J22" i="10"/>
  <c r="O22" i="10"/>
  <c r="L22" i="10"/>
  <c r="D22" i="10"/>
  <c r="L13" i="10"/>
  <c r="O13" i="10"/>
  <c r="BI35" i="1"/>
  <c r="BI22" i="1"/>
  <c r="BI42" i="1"/>
  <c r="BI32" i="1"/>
  <c r="BI29" i="1"/>
  <c r="BI34" i="1"/>
  <c r="J29" i="10"/>
  <c r="E29" i="10"/>
  <c r="M29" i="10"/>
  <c r="H29" i="10"/>
  <c r="K29" i="10"/>
  <c r="F29" i="10"/>
  <c r="N29" i="10"/>
  <c r="I29" i="10"/>
  <c r="D29" i="10"/>
  <c r="L29" i="10"/>
  <c r="G29" i="10"/>
  <c r="O29" i="10"/>
  <c r="BI36" i="1"/>
  <c r="O15" i="10"/>
  <c r="L15" i="10"/>
  <c r="D15" i="10"/>
  <c r="H13" i="10"/>
  <c r="E13" i="10"/>
  <c r="M12" i="10"/>
  <c r="G12" i="10"/>
  <c r="BI12" i="1"/>
  <c r="D12" i="10"/>
  <c r="K12" i="10"/>
  <c r="BI11" i="1"/>
  <c r="BI28" i="1"/>
  <c r="D42" i="10"/>
  <c r="L42" i="10"/>
  <c r="G42" i="10"/>
  <c r="O42" i="10"/>
  <c r="J42" i="10"/>
  <c r="E42" i="10"/>
  <c r="M42" i="10"/>
  <c r="H42" i="10"/>
  <c r="K42" i="10"/>
  <c r="F42" i="10"/>
  <c r="N42" i="10"/>
  <c r="I42" i="10"/>
  <c r="BI18" i="1"/>
  <c r="BI26" i="1" l="1"/>
  <c r="K37" i="10"/>
  <c r="G45" i="10"/>
  <c r="J45" i="10"/>
  <c r="BI46" i="1"/>
  <c r="F45" i="10"/>
  <c r="BI38" i="1"/>
  <c r="O47" i="10"/>
  <c r="BI48" i="1"/>
  <c r="H25" i="10"/>
  <c r="M45" i="10"/>
  <c r="E25" i="10"/>
  <c r="H45" i="10"/>
  <c r="O25" i="10"/>
  <c r="F25" i="10"/>
  <c r="J25" i="10"/>
  <c r="I25" i="10"/>
  <c r="L25" i="10"/>
  <c r="D37" i="10"/>
  <c r="I15" i="10"/>
  <c r="F12" i="10"/>
  <c r="I12" i="10"/>
  <c r="O12" i="10"/>
  <c r="K15" i="10"/>
  <c r="N15" i="10"/>
  <c r="I13" i="10"/>
  <c r="N12" i="10"/>
  <c r="J12" i="10"/>
  <c r="M13" i="10"/>
  <c r="F15" i="10"/>
  <c r="N13" i="10"/>
  <c r="G15" i="10"/>
  <c r="G22" i="10"/>
  <c r="L12" i="10"/>
  <c r="E12" i="10"/>
  <c r="K13" i="10"/>
  <c r="F13" i="10"/>
  <c r="BI23" i="1"/>
  <c r="BI16" i="1"/>
  <c r="BI30" i="1"/>
  <c r="BI14" i="1"/>
  <c r="BI13" i="1"/>
  <c r="BI43" i="1"/>
</calcChain>
</file>

<file path=xl/comments1.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2.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3.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4.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5.xml><?xml version="1.0" encoding="utf-8"?>
<comments xmlns="http://schemas.openxmlformats.org/spreadsheetml/2006/main">
  <authors>
    <author>Miguel Linares</author>
    <author>Miguel</author>
  </authors>
  <commentList>
    <comment ref="B15" authorId="0" shapeId="0">
      <text>
        <r>
          <rPr>
            <b/>
            <sz val="14"/>
            <color indexed="81"/>
            <rFont val="Tahoma"/>
            <family val="2"/>
          </rPr>
          <t>Miguel Linares:</t>
        </r>
        <r>
          <rPr>
            <sz val="14"/>
            <color indexed="81"/>
            <rFont val="Tahoma"/>
            <family val="2"/>
          </rPr>
          <t xml:space="preserve">
El cálculo de esta actividad debe fundamentarse en la capacidad instalada del territorio.</t>
        </r>
      </text>
    </comment>
    <comment ref="B56" authorId="0" shapeId="0">
      <text>
        <r>
          <rPr>
            <b/>
            <sz val="11"/>
            <color indexed="81"/>
            <rFont val="Tahoma"/>
            <family val="2"/>
          </rPr>
          <t>Miguel Linares:</t>
        </r>
        <r>
          <rPr>
            <sz val="11"/>
            <color indexed="81"/>
            <rFont val="Tahoma"/>
            <family val="2"/>
          </rPr>
          <t xml:space="preserve">
El cálculo de esta actividad debe fundamentarse en la capacidad instalada y luego de programar lo preventivo.</t>
        </r>
      </text>
    </comment>
    <comment ref="B57" authorId="0" shapeId="0">
      <text>
        <r>
          <rPr>
            <b/>
            <sz val="9"/>
            <color indexed="81"/>
            <rFont val="Tahoma"/>
            <family val="2"/>
          </rPr>
          <t>Miguel Linares:</t>
        </r>
        <r>
          <rPr>
            <sz val="9"/>
            <color indexed="81"/>
            <rFont val="Tahoma"/>
            <family val="2"/>
          </rPr>
          <t xml:space="preserve">
El cálculo de esta actividad debe fundamentarse en la capacidad instalada y luego de programar lo preventivo.</t>
        </r>
      </text>
    </comment>
    <comment ref="C78" authorId="1" shapeId="0">
      <text>
        <r>
          <rPr>
            <b/>
            <sz val="11"/>
            <color indexed="81"/>
            <rFont val="Tahoma"/>
            <family val="2"/>
          </rPr>
          <t>Miguel:</t>
        </r>
        <r>
          <rPr>
            <sz val="11"/>
            <color indexed="81"/>
            <rFont val="Tahoma"/>
            <family val="2"/>
          </rPr>
          <t xml:space="preserve">
Según acuerdos 08/09/2012, Director Local y Coordinador Ecos familiar, deben dedicar 40% de tiempo laboral a supervisar; Enfermera Supervisora (Jefa), el 60%; Supervisor Específico de Promotores de Salud, el 60%; Jefe de inspectores, el 60%. </t>
        </r>
      </text>
    </comment>
  </commentList>
</comments>
</file>

<file path=xl/comments6.xml><?xml version="1.0" encoding="utf-8"?>
<comments xmlns="http://schemas.openxmlformats.org/spreadsheetml/2006/main">
  <authors>
    <author>Miguel Linares</author>
  </authors>
  <commentList>
    <comment ref="B6" authorId="0" shapeId="0">
      <text>
        <r>
          <rPr>
            <b/>
            <sz val="9"/>
            <color indexed="81"/>
            <rFont val="Tahoma"/>
            <family val="2"/>
          </rPr>
          <t>Miguel Linares:</t>
        </r>
        <r>
          <rPr>
            <sz val="9"/>
            <color indexed="81"/>
            <rFont val="Tahoma"/>
            <family val="2"/>
          </rPr>
          <t xml:space="preserve">
</t>
        </r>
        <r>
          <rPr>
            <sz val="8"/>
            <color indexed="81"/>
            <rFont val="Tahoma"/>
            <family val="2"/>
          </rPr>
          <t xml:space="preserve">Defunción materna: es la muerte de una mujer mientras está embarazada o dentro de los 42 días siguientes a la terminación del embarazo, independientemente de la duración y el sitio del embarazo, debida a cualquier causa relacionada con o agravada por el embarazo mismo o su atención, pero no por causas accidentales o incidentales.
Defunciones maternas directas: son las que resultan de complicaciones obstétricas del embarazo (embarazo, parto y puerperio), de intervenciones, de omisiones, de tratamiento incorrecto o de una cadena de acontecimientos en cualquiera de las circunstancias mencionadas.
Defunciones maternas indirectas: son las que resultan de una enfermedad existente desde antes del embarazo, o de una enfermedad que evoluciona durante el mismo, no debida a causas obstétricas directas pero sí agravadas por los efectos fisiológicos del embarazo. Las defunciones por envenenamiento autoinfligido (suicidio) se incluyen en este tipo de defunciones. </t>
        </r>
      </text>
    </comment>
    <comment ref="B8"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 ref="B9"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 ref="B11" authorId="0" shapeId="0">
      <text>
        <r>
          <rPr>
            <b/>
            <sz val="9"/>
            <color indexed="81"/>
            <rFont val="Tahoma"/>
            <family val="2"/>
          </rPr>
          <t>Miguel Linares:</t>
        </r>
        <r>
          <rPr>
            <sz val="9"/>
            <color indexed="81"/>
            <rFont val="Tahoma"/>
            <family val="2"/>
          </rPr>
          <t xml:space="preserve">
La edad para la defunción durante el primer día de vida (edad cero días) debe registrarse en minutos u horas completas de vida. </t>
        </r>
      </text>
    </comment>
  </commentList>
</comments>
</file>

<file path=xl/sharedStrings.xml><?xml version="1.0" encoding="utf-8"?>
<sst xmlns="http://schemas.openxmlformats.org/spreadsheetml/2006/main" count="2268" uniqueCount="635">
  <si>
    <t>MINISTERIO DE SALUD</t>
  </si>
  <si>
    <t>Médico General o Enfermera, o Médico Especialista</t>
  </si>
  <si>
    <t>CONCENTRACIÓN
(POR UNIDAD DE PROGRAMACIÓN /AÑO)</t>
  </si>
  <si>
    <t>Número de muertes fetales</t>
  </si>
  <si>
    <t>Número de muertes neonatales</t>
  </si>
  <si>
    <t>Número de muertes infantiles</t>
  </si>
  <si>
    <t>PROGRAMACIÓN DE ACTIVIDADES TRAZADORAS</t>
  </si>
  <si>
    <t>ENERO</t>
  </si>
  <si>
    <t>FEBRERO</t>
  </si>
  <si>
    <t>MARZO</t>
  </si>
  <si>
    <t>PROG</t>
  </si>
  <si>
    <t>REAL</t>
  </si>
  <si>
    <t>%</t>
  </si>
  <si>
    <t>ABRIL</t>
  </si>
  <si>
    <t>MAYO</t>
  </si>
  <si>
    <t>JUNIO</t>
  </si>
  <si>
    <t>CONSOLIDADO SEGUNDO TRIMESTRE</t>
  </si>
  <si>
    <t>JULIO</t>
  </si>
  <si>
    <t>AGOSTO</t>
  </si>
  <si>
    <t>SEPTIEMBRE</t>
  </si>
  <si>
    <t>CONSOLIDADO TERCER TRIMESTRE</t>
  </si>
  <si>
    <t>OCTUBRE</t>
  </si>
  <si>
    <t>NOVIEMBRE</t>
  </si>
  <si>
    <t>DICIEMBRE</t>
  </si>
  <si>
    <t>CONSOLIDADO CUARTO TRIMESTRE</t>
  </si>
  <si>
    <t>AÑO A LA FECHA</t>
  </si>
  <si>
    <t>CONSOLIDADO PRIMER TRIMESTRE</t>
  </si>
  <si>
    <t>Número de muertes perinatales</t>
  </si>
  <si>
    <t>UNIVERSO
(población blanco)</t>
  </si>
  <si>
    <t>CANTIDAD</t>
  </si>
  <si>
    <t>INDICADORES</t>
  </si>
  <si>
    <t>RESPONSABLE(S)</t>
  </si>
  <si>
    <t>Inspecciones/Visitas para vigilar la higiene de los alimentos en establecimientos expendedores de alimentos.</t>
  </si>
  <si>
    <t>Director Local, Enfermera Supervisara Jefe, Supervisor específico de Promotores de Salud y Jefe de inspectores de saneamiento.</t>
  </si>
  <si>
    <t>Equipo de Gestión Local</t>
  </si>
  <si>
    <t>Promotor(a) de Salud</t>
  </si>
  <si>
    <t>Médico general o Enfermera</t>
  </si>
  <si>
    <t>Médico general</t>
  </si>
  <si>
    <t>Médico general o Enfermera o Auxiliar de Enfermería</t>
  </si>
  <si>
    <t>Médico General o Enfermera</t>
  </si>
  <si>
    <t>Odontólogo(a)</t>
  </si>
  <si>
    <t>Médico, Enfermera, Auxiliar de enfermería, Promotor(a) de Salud</t>
  </si>
  <si>
    <t>Inspector(a) de Saneamiento u otro personal de salud se delegue en el nivel local</t>
  </si>
  <si>
    <t>Información General de la Dependencia</t>
  </si>
  <si>
    <t>ESTANDAR DE COBERTURA
%</t>
  </si>
  <si>
    <t>Consultas odontológicas de primera vez a embarazadas.</t>
  </si>
  <si>
    <t>Médico general o Enfermera.</t>
  </si>
  <si>
    <t>Médico general, Enfermera, Auxiliar de enfermería o Laboratorista</t>
  </si>
  <si>
    <t>Número de muertes maternas</t>
  </si>
  <si>
    <t>Dirección</t>
  </si>
  <si>
    <t>Teléfono</t>
  </si>
  <si>
    <t>Fax</t>
  </si>
  <si>
    <t>E mail</t>
  </si>
  <si>
    <t>Inspector(a) de Saneamiento, Promotores(as) de Salud u otro personal de salud se delegue en el nivel local</t>
  </si>
  <si>
    <t>Personal del Programa de Control de Vectores u otro personal de salud  que se delegue en el nivel local</t>
  </si>
  <si>
    <t>Controles subsecuentes a adolescentes.</t>
  </si>
  <si>
    <t>Inscripción al Programa de Planificación Familiar.</t>
  </si>
  <si>
    <t>Inscripciones prenatales.</t>
  </si>
  <si>
    <t>Controles subsecuentes de adultos(as) mayores.</t>
  </si>
  <si>
    <t>Detección activa de sintomáticos respiratorios.</t>
  </si>
  <si>
    <t>Cursos de capacitación de trabajadores manipuladores de alimentos.</t>
  </si>
  <si>
    <t>META ANUAL</t>
  </si>
  <si>
    <t>Supervisiones de la calidad de la atención brindada por miembros del equipo local de salud.</t>
  </si>
  <si>
    <t>Inspecciones/Visitas integrales para verificar calidad del agua a sistemas públicos de abastecimiento de agua.</t>
  </si>
  <si>
    <r>
      <t xml:space="preserve">Inspecciones/Visitas integrales para verificar calidad del agua a fuentes de agua </t>
    </r>
    <r>
      <rPr>
        <sz val="11"/>
        <rFont val="Calibri"/>
        <family val="2"/>
      </rPr>
      <t>(pozos excavados, pozos perforados, manantiales, agua lluvia, pileta pública).</t>
    </r>
  </si>
  <si>
    <t>Plan Operativo Anual</t>
  </si>
  <si>
    <t>Director(a) Local, Coordinador (a) de Ecos F.</t>
  </si>
  <si>
    <t>Reunión mensual para análisis de mortalidad y morbilidad extrema en el ciclo de vida, con prioridad en la materna e infantil.</t>
  </si>
  <si>
    <t>Evaluación mensual de cumplimiento de metas locales.</t>
  </si>
  <si>
    <t>Inscripciones para Control de crecimiento y desarrollo a niños y niñas menores de 1 año</t>
  </si>
  <si>
    <t>Controles de crecimiento y desarrollo a niños y niñas menores de 1 año.</t>
  </si>
  <si>
    <t>Controles de crecimiento y desarrollo a niños y niñas de 5 a 9 años.</t>
  </si>
  <si>
    <t>Atenciones preventivas a personas adultas de 20 a 59 años por Promotor(a) de Salud.</t>
  </si>
  <si>
    <t>Realización de pruebas de tamizaje para cáncer de cérvix.</t>
  </si>
  <si>
    <t>Controles prenatales.</t>
  </si>
  <si>
    <t>Controles post parto.</t>
  </si>
  <si>
    <t>Psicólogo(a)</t>
  </si>
  <si>
    <t>Nutricionista</t>
  </si>
  <si>
    <t>Fisioterapista</t>
  </si>
  <si>
    <t>Gineco Obstetra</t>
  </si>
  <si>
    <t>Internista / Médico Familiar</t>
  </si>
  <si>
    <t>Consulta especializada de otras especialidades médicas.</t>
  </si>
  <si>
    <t>Otros especialistas</t>
  </si>
  <si>
    <t>ENE</t>
  </si>
  <si>
    <t>FEB</t>
  </si>
  <si>
    <t>MAR</t>
  </si>
  <si>
    <t>ABR</t>
  </si>
  <si>
    <t>MAY</t>
  </si>
  <si>
    <t>JUN</t>
  </si>
  <si>
    <t>JUL</t>
  </si>
  <si>
    <t>AGO</t>
  </si>
  <si>
    <t>SEP</t>
  </si>
  <si>
    <t>OCT</t>
  </si>
  <si>
    <t>NOV</t>
  </si>
  <si>
    <t>DIC</t>
  </si>
  <si>
    <t>Atenciones preventivas a personas adultas mayores por Promotor(a) de Salud.</t>
  </si>
  <si>
    <t>FORMULA</t>
  </si>
  <si>
    <t>No. de muertes relacionadas con el embarazo, parto y puerperio (por causas directas e indirectas)</t>
  </si>
  <si>
    <t>No. de muertes ocurridas desde la semana 22 de gestación hasta antes de nacer</t>
  </si>
  <si>
    <t>Número de muertes en niñas y niños menores de 5 años</t>
  </si>
  <si>
    <t>No. de muertes ocurridas entre los 0 días de vida hasta antes de cumplir 5 años</t>
  </si>
  <si>
    <t xml:space="preserve">No. de muertes ocurridas en los primeros 364 días de vida </t>
  </si>
  <si>
    <t>No. de muertes ocurridas desde la semana 22 de gestación hasta siete días completos después del nacimiento</t>
  </si>
  <si>
    <t>No. de muertes ocurridas en los primeros 28 días posteriores al nacimiento</t>
  </si>
  <si>
    <t>Número de muertes postneonatales</t>
  </si>
  <si>
    <t>No. de muertes ocurridas a partir de los 29 días de vida hasta los 364 días</t>
  </si>
  <si>
    <t>Porcentaje de recién nacidos con bajo peso al nacer</t>
  </si>
  <si>
    <t>No. de niños y niñas nacidos vivos cuyo peso al nacer estuvo por debajo de 2,500 g. / Total de nacidos vivos X 100</t>
  </si>
  <si>
    <t xml:space="preserve">Número de muertes por tumores y neoplasias (C00.0 – D09.9) </t>
  </si>
  <si>
    <t>Número de muertes ocurridas por tumores y neoplasias (C00.0 – D09.9) en personas de todas las edades</t>
  </si>
  <si>
    <t xml:space="preserve">Número de muertes por insuficiencia renal crónica  (N18.0 – N18.9) </t>
  </si>
  <si>
    <t>Número de muertes ocurridas por insuficiencia renal crónica  (N18.0 – N18.9) en personas de todas las edades</t>
  </si>
  <si>
    <t xml:space="preserve">Número de defunciones por hipertensión arterial esencial (I10) </t>
  </si>
  <si>
    <t>Número de muertes ocurridas por hipertensión arterial esencial (I10) en personas de todas las edades</t>
  </si>
  <si>
    <t>Número de muertes por Diabetes mellitus (E10 – E14)</t>
  </si>
  <si>
    <t>Médico general (con apoyo de Enfermera, Auxiliar de enfermería, Promotor(a) de Salud)</t>
  </si>
  <si>
    <t>Número de muertes ocurridas por Diabetes mellitus (E10 – E14) en personas de todas las edades</t>
  </si>
  <si>
    <t>Número de muertes ocurridas por lesiones de causa externa debidas a accidentes de tránsito (V01 – V89.9) en personas de todas las edades</t>
  </si>
  <si>
    <t>Número de muertes por lesiones de causa externa debidas a accidentes de tránsito (V01 – V89.9)</t>
  </si>
  <si>
    <t>Atenciones preventivas a adolescentes (10-19 años) por Promotor(a) de Salud.</t>
  </si>
  <si>
    <t>Detección activa de casos nuevos de hipertensión arterial.</t>
  </si>
  <si>
    <t>Detección activa de casos nuevos de diabetes mellitus.</t>
  </si>
  <si>
    <t>Realización de pruebas rápidas de VIH para la detección activa de casos de sospecha de VIH.</t>
  </si>
  <si>
    <t>Controles de crecimiento y desarrollo a niños y niñas de 1 año.</t>
  </si>
  <si>
    <t>Controles de crecimiento y desarrollo a niños y niñas de 2 a 4 años.</t>
  </si>
  <si>
    <t>Detección comunitaria de recién nacidos por Promotor(a) de Salud.</t>
  </si>
  <si>
    <t>Seguimiento comunitario de recién nacidos por Promotor(a) de Salud.</t>
  </si>
  <si>
    <t>Seguimiento comunitario de embarazadas por Promotor(a) de Salud.</t>
  </si>
  <si>
    <t>Detección comunitaria de puérperas por Promotor de Salud.</t>
  </si>
  <si>
    <t>Atenciones preventivas a niñas y niños de 5 a 9 años por Promotor(a) de Salud.</t>
  </si>
  <si>
    <t>Detección comunitaria de embarazadas por Promotor(a) de Salud.</t>
  </si>
  <si>
    <t>Toma y envío de muestras de análisis bacteriológico</t>
  </si>
  <si>
    <t>Toma y envío de muestras para análisis físico-químico</t>
  </si>
  <si>
    <t>Inspecciones para vigilancia sanitaria a sistemas colectivos de tratamiento de aguas residuales ordinarias y especiales (con énfasis en los hospitales públicos de la red del MINSAL)</t>
  </si>
  <si>
    <t>Inspecciones para vigilancia de Establecimientos públicos (Hospitales, Unidades Comunitarias de Salud Familiar) generadores de desechos bioinfecciosos</t>
  </si>
  <si>
    <t>Inspecciones para vigilancia de Establecimientos privados (Hospitales privados, Establecimientos de atención a la salud del ISSS, Sanidad Militar, Medicina Legal, Laboratorios, consultorios médicos y de odontología, veterinaria, funerarias) generadores de desechos bioinfecciosos</t>
  </si>
  <si>
    <t>Inspecciones a viviendas para vigilancia y control del paludismo.</t>
  </si>
  <si>
    <t>Inspecciones a viviendas para vigilancia y control del Chagas.</t>
  </si>
  <si>
    <t>Inspecciones a viviendas para vigilancia y control del dengue.</t>
  </si>
  <si>
    <t>Supuestos/Factores Condicionantes para la realización de las actividades</t>
  </si>
  <si>
    <t>Porcentaje de inscripción infantil</t>
  </si>
  <si>
    <t>Porcentaje de inscripción infantil precoz</t>
  </si>
  <si>
    <t>Porcentaje de vacunación con SPR 1 en niñas y niños de 1 año</t>
  </si>
  <si>
    <t>Porcentaje de vacunación con Pentavalente 3 en niñas y niños menores de 1 año</t>
  </si>
  <si>
    <t>Porcentaje de inscripcion en niñas y niños de 10 años</t>
  </si>
  <si>
    <t>Porcentaje de vacunación con Refuerzo Td, en niñas y niños de 10 años</t>
  </si>
  <si>
    <t>Porcentaje de inscripción prenatal</t>
  </si>
  <si>
    <t>Porcentaje de inscripción prenatal precoz</t>
  </si>
  <si>
    <t>Porcentaje de uso de métodos de PF temporales y permantes</t>
  </si>
  <si>
    <t>Porcentaje de inserción de DIU en relación al total de inscripciones para P.F.</t>
  </si>
  <si>
    <t>Porcentaje de embarazadas inscritas con atención odontológica de primera vez</t>
  </si>
  <si>
    <t>Porcentaje de citologías de primera vez en la vida en mujeres entre los 30 y los 59 años</t>
  </si>
  <si>
    <t>Porcentaje de embarazadas inscritas con dos pruebas rápidas de VIH</t>
  </si>
  <si>
    <t>Atenciones preventivas a niñas y niños menores de 5 años por Promotor(a) de Salud (excluye a los recién nacidos).</t>
  </si>
  <si>
    <t>Inspecciones a centros colectivos para vigilancia y control del dengue.</t>
  </si>
  <si>
    <t>Seguimiento comunitario de puérperas por Promotor de Salud.</t>
  </si>
  <si>
    <t>RESULTADOS 2016</t>
  </si>
  <si>
    <t>OE 3.1. Ampliar progresivamente, a través de la RIISS la cobertura de salud a toda la población, así como la prestación integral de los servicios de salud en forma oportuna, haciéndolos accesibles, asequibles, eficaces y de calidad</t>
  </si>
  <si>
    <t>Actualización mensual de mapa de riesgo y gráficas de tendencia de la sala de situación.</t>
  </si>
  <si>
    <t>Porcentaje de vacunación con SPR 2 en niñas y niños de 4 años</t>
  </si>
  <si>
    <t>Porcentaje de menores de 6 meses con LME</t>
  </si>
  <si>
    <t>Porcentaje de puérperas con control posnatal precoz</t>
  </si>
  <si>
    <t>No. de inscripciones infantiles / No. de niñas y niños menores de 1 año proyectados</t>
  </si>
  <si>
    <t>No. de inscripciones infantiles en la primera semana de vida / No. total de inscripciones infantiles</t>
  </si>
  <si>
    <t>No. dosis de SPR 1 aplicadas / No. de niñas y niños menores de 1 año proyectados</t>
  </si>
  <si>
    <t>No. dosis de SPR 2 aplicadas / No. de niñas y niños menores de 4 años proyectados</t>
  </si>
  <si>
    <t>No. de niños con LME menores de 6 meses / No. de niños de 5 meses</t>
  </si>
  <si>
    <t>No. de dosis de Refuerzo Td aplicadas a niñas y niños de 10 años  / No. de niñas y niños de 10 años proyectados</t>
  </si>
  <si>
    <t>No. de inscripciones prenatales /  No. de embarazadas esperadas</t>
  </si>
  <si>
    <t>No. de inscripciones prenatales realizadas en las primeras 12 semanas / No. total de inscripciones prenatales</t>
  </si>
  <si>
    <t>No. de embarazadas con atención odontológica de primera vez / No. total de inscripciones prenatales</t>
  </si>
  <si>
    <t>No. de controles posnatales precoces / No. de controles posnatales precoces + controles posnatales tardíos</t>
  </si>
  <si>
    <t>No de inscripciones para inserción de DIU / No. de inscripciones para métodos de PF temporales y permanentes</t>
  </si>
  <si>
    <t>No. de citologías de
1ª. vez en la vida realizada a mujeres de 30 a 59 años / No. de mujeres de 30 a 59 años proyectado</t>
  </si>
  <si>
    <t>No. de terceras dosis de Pentavalente aplicadas / No. de niñas y niños menores de 1 año proyectados</t>
  </si>
  <si>
    <t>No. de inscripciones de niñas y niños de 10 años / No. de niñas y niños de 10 años proyectados</t>
  </si>
  <si>
    <t>No. de usuarias de 10 a 49 años que permanecen activas en el programa / No. total de mujeres en edad fértil de 10 a 49 años proyectado</t>
  </si>
  <si>
    <t>INDICADORES DE RESULTADOS EN RIISS</t>
  </si>
  <si>
    <t>No. de embarazadas con 2 pruebas rápidas realizadas / No. de embarazadas inscritas</t>
  </si>
  <si>
    <t>INDICADORES DE GESTIÓN DE LA RIISS</t>
  </si>
  <si>
    <t>plan2017</t>
  </si>
  <si>
    <t>Año 2017</t>
  </si>
  <si>
    <t>Pruebas serológicas de VIH para detección activa de casos de VIH en embarazadas.</t>
  </si>
  <si>
    <t>Consulta especializada de Gineco obstetricia (Ecos Especializados y otros).</t>
  </si>
  <si>
    <t>Atenciones de fisioterapia (Ecos especializados).</t>
  </si>
  <si>
    <t>Consulta especializada de Medicina Interna (Ecos especializados).</t>
  </si>
  <si>
    <t>Atenciones psicológicas (Ecos especializados y otros).</t>
  </si>
  <si>
    <t>Atenciones nutricionales (Ecos especializados y otros).</t>
  </si>
  <si>
    <t>Vacunación de perros y gatos para prevención de rabia.</t>
  </si>
  <si>
    <t xml:space="preserve">Actualizar el Plan de Contingencias, Emergencias y Desastres. </t>
  </si>
  <si>
    <t>Atenciones por Alto Riesgo Reproductivo</t>
  </si>
  <si>
    <t>Controles subsecuentes de Planificación Familiar.</t>
  </si>
  <si>
    <t>Inscripciones de adolescentes de 10 años.</t>
  </si>
  <si>
    <t>Consulta por morbilidad en general</t>
  </si>
  <si>
    <t>Consulta odontológica en general (excluye embarazadas)</t>
  </si>
  <si>
    <t>Inscripciones de adultos(as) mayores de 60 años.</t>
  </si>
  <si>
    <t>Fortalecimiento Institucional</t>
  </si>
  <si>
    <t>Consulta especializada de Pediatría (Ecos especializados).</t>
  </si>
  <si>
    <t>Atención integral a las personas</t>
  </si>
  <si>
    <t>AE.3.1.1.1</t>
  </si>
  <si>
    <t>AE.3.1.1.2</t>
  </si>
  <si>
    <t>AE.3.1.1.3</t>
  </si>
  <si>
    <t>AE.3.1.1.4</t>
  </si>
  <si>
    <t>AE.3.1.1.5</t>
  </si>
  <si>
    <t>AE.3.1.1.6</t>
  </si>
  <si>
    <t>AE.3.1.1.7</t>
  </si>
  <si>
    <t>AE.3.1.1.8</t>
  </si>
  <si>
    <t>AE.3.1.1.9</t>
  </si>
  <si>
    <t>AE.3.1.1.10</t>
  </si>
  <si>
    <t>AE.3.1.1.11</t>
  </si>
  <si>
    <t>AE.3.1.1.12</t>
  </si>
  <si>
    <t>AE.3.1.1.13</t>
  </si>
  <si>
    <t>AE.3.1.1.14</t>
  </si>
  <si>
    <t>AE.3.1.1.15</t>
  </si>
  <si>
    <t>AE.3.1.1.16</t>
  </si>
  <si>
    <t>AE.3.1.2.1</t>
  </si>
  <si>
    <t>AE.3.1.2.2</t>
  </si>
  <si>
    <t>AE.3.1.2.3</t>
  </si>
  <si>
    <t>AE.3.1.2.4</t>
  </si>
  <si>
    <t>AE.3.1.2.5</t>
  </si>
  <si>
    <t>AE.3.1.2.6</t>
  </si>
  <si>
    <t>AE.3.1.2.7</t>
  </si>
  <si>
    <t>AE.3.1.3.1</t>
  </si>
  <si>
    <t>AE.3.1.3.2</t>
  </si>
  <si>
    <t>AE.3.1.3.3</t>
  </si>
  <si>
    <t>AE.3.1.2. Brindar —a los niños y niñas menores de 10 años— atenciones integrales de salud, que incluyen actividades de promoción de prácticas saludables y prevención de enfermedades y complicaciones.</t>
  </si>
  <si>
    <t>AE.3.1.1. Brindar —a las mujeres en edad fértil, embarazadas y puérperas y sus recién nacidos— atenciones integrales de salud, que incluyen actividades de promoción de prácticas saludables antes, durante y después del embarazo y prevención de complicaciones.</t>
  </si>
  <si>
    <r>
      <t>AE.3.1.3. Brindar —a l</t>
    </r>
    <r>
      <rPr>
        <b/>
        <sz val="11"/>
        <color theme="1"/>
        <rFont val="Calibri"/>
        <family val="2"/>
        <scheme val="minor"/>
      </rPr>
      <t>as y los adolescentes</t>
    </r>
    <r>
      <rPr>
        <b/>
        <sz val="11"/>
        <color theme="1"/>
        <rFont val="Calibri"/>
        <family val="2"/>
      </rPr>
      <t>—</t>
    </r>
    <r>
      <rPr>
        <b/>
        <sz val="11"/>
        <color theme="1"/>
        <rFont val="Calibri"/>
        <family val="2"/>
        <scheme val="minor"/>
      </rPr>
      <t xml:space="preserve"> atenciones integrales de salud, que incluyen actividades de promoción de prácticas saludables y prevención de enfermedades y complicaciones.</t>
    </r>
  </si>
  <si>
    <t>A.E.3.1.4. Brindar —a las mujeres y hombres de 20 a 59 años— atenciones integrales de salud, que incluyen actividades de promoción de prácticas saludables y prevención de enfermedades graves.</t>
  </si>
  <si>
    <t>AE.3.1.4.1</t>
  </si>
  <si>
    <t>AE.3.1.4.2</t>
  </si>
  <si>
    <t>AE.3.1.4.3</t>
  </si>
  <si>
    <t>AE.3.1.4.4</t>
  </si>
  <si>
    <t>AE.3.1.4.5</t>
  </si>
  <si>
    <t>AE.3.1.4.6</t>
  </si>
  <si>
    <t>AE.3.1.4.7</t>
  </si>
  <si>
    <r>
      <t>AE.3.1.5. Brindar —a l</t>
    </r>
    <r>
      <rPr>
        <b/>
        <sz val="11"/>
        <color theme="1"/>
        <rFont val="Calibri"/>
        <family val="2"/>
        <scheme val="minor"/>
      </rPr>
      <t>as personas adultas mayores</t>
    </r>
    <r>
      <rPr>
        <b/>
        <sz val="11"/>
        <color theme="1"/>
        <rFont val="Calibri"/>
        <family val="2"/>
      </rPr>
      <t>—</t>
    </r>
    <r>
      <rPr>
        <b/>
        <sz val="11"/>
        <color theme="1"/>
        <rFont val="Calibri"/>
        <family val="2"/>
        <scheme val="minor"/>
      </rPr>
      <t xml:space="preserve"> atenciones integrales de salud, que incluyen actividades de promoción de prácticas saludables y prevención de enfermedades y complicaciones.</t>
    </r>
  </si>
  <si>
    <t>AE.3.1.5.1</t>
  </si>
  <si>
    <t>AE.3.1.5.2</t>
  </si>
  <si>
    <t>AE.3.1.5.3</t>
  </si>
  <si>
    <t>AE.3.1.6. Realizar —en el área geopoblacional de responsabilidad— acciones de control de vectores y zoonosis por medio de la promoción de buenas prácticas de higiene del hogar y el entorno, y el cuidado de las mascotas.</t>
  </si>
  <si>
    <t>AE.3.1.6.1</t>
  </si>
  <si>
    <t>AE.3.1.6.2</t>
  </si>
  <si>
    <t>AE.3.1.6.3</t>
  </si>
  <si>
    <t>AE.3.1.6.4</t>
  </si>
  <si>
    <t>AE.3.1.6.5</t>
  </si>
  <si>
    <t>AE.3.1.7. Brindar —a la población del área geopoblacional de responsabilidad— consulta ambulatoria general y de especialidades, odontológica, psicológica, fisiátrica y nutricional.</t>
  </si>
  <si>
    <t>AE.3.1.7.1</t>
  </si>
  <si>
    <t>AE.3.1.7.2</t>
  </si>
  <si>
    <t>AE.3.1.7.3</t>
  </si>
  <si>
    <t>AE.3.1.7.4</t>
  </si>
  <si>
    <t>AE.3.1.7.5</t>
  </si>
  <si>
    <t>AE.3.1.7.6</t>
  </si>
  <si>
    <t>AE.3.1.7.7</t>
  </si>
  <si>
    <t>AE.3.1.7.8</t>
  </si>
  <si>
    <t>Salud y Medio Ambiente</t>
  </si>
  <si>
    <t>AE.6.1.1. Realizar —en el área geopoblacional de responsabilidad— acciones de vigilancia de la calidad del agua para consumo humano y el manejo de los desechos bioinfecciosos, a fin de prevenir la transmisión de enfermedades de origen hídrico y daños causados por otros contaminantes del agua y el medio ambiente.</t>
  </si>
  <si>
    <t>AE.6.1.1.1</t>
  </si>
  <si>
    <t>AE.6.1.1.2</t>
  </si>
  <si>
    <t>AE.6.1.1.3</t>
  </si>
  <si>
    <t>AE.6.1.1.4</t>
  </si>
  <si>
    <t>AE.6.1.1.5</t>
  </si>
  <si>
    <t>AE.6.1.1.6</t>
  </si>
  <si>
    <t>AE.6.1.1.7</t>
  </si>
  <si>
    <r>
      <t>AE.6.1.2. Realizar —e</t>
    </r>
    <r>
      <rPr>
        <b/>
        <sz val="11"/>
        <color theme="1"/>
        <rFont val="Calibri"/>
        <family val="2"/>
        <scheme val="minor"/>
      </rPr>
      <t>n el área geopoblacional de responsabilidad</t>
    </r>
    <r>
      <rPr>
        <b/>
        <sz val="11"/>
        <color theme="1"/>
        <rFont val="Calibri"/>
        <family val="2"/>
      </rPr>
      <t>—</t>
    </r>
    <r>
      <rPr>
        <b/>
        <sz val="11"/>
        <color theme="1"/>
        <rFont val="Calibri"/>
        <family val="2"/>
        <scheme val="minor"/>
      </rPr>
      <t xml:space="preserve"> acciones de vigilancia del cumplimiento de las normativas técnicas y cumplimiento de Buenas Prácticas de Manufactura y transporte de alimentos para consumo humano.</t>
    </r>
  </si>
  <si>
    <t>AE.6.1.2.1</t>
  </si>
  <si>
    <t>AE.6.1.2.2</t>
  </si>
  <si>
    <t>AE.8.1.1. Mejorar la calidad de la atención en salud provista intra y extramuralmente por personal del establecimiento de salud, mediante una oportuna planificación, supervisión capacitante y un sistemático y permanente proceso de monitoreo y evaluación.</t>
  </si>
  <si>
    <t>AE.8.1.1.1</t>
  </si>
  <si>
    <t>AE.8.1.1.2</t>
  </si>
  <si>
    <t>AE.8.1.1.3</t>
  </si>
  <si>
    <t>AE.8.1.1.4</t>
  </si>
  <si>
    <t>AE.8.1.2. Realizar —en las zonas identificadas de riesgo— medidas de preparación ante la posibilidad de ocurrencia de emergencias locales por desastres naturales o provocados por el hombre y otras acciones pertinentes.</t>
  </si>
  <si>
    <t>A.E.8.1.2.1</t>
  </si>
  <si>
    <t>Porcentaje de vacunación con TDPA en embarazadas inscritas</t>
  </si>
  <si>
    <t>No. de dosis de TDPA aplicadas a embarazadas / No. de embarazadas inscritas</t>
  </si>
  <si>
    <t>Detección activa de casos nuevos de enfermedad renal crónica.</t>
  </si>
  <si>
    <t>Inscripciones preconcepcionales</t>
  </si>
  <si>
    <t>Programación Operativa Anual</t>
  </si>
  <si>
    <t>No.</t>
  </si>
  <si>
    <t>Actividades principales</t>
  </si>
  <si>
    <t>Indicador</t>
  </si>
  <si>
    <t>Medio de Verificación</t>
  </si>
  <si>
    <t>Responsables</t>
  </si>
  <si>
    <t>Meta anual</t>
  </si>
  <si>
    <t>Ud.  medida</t>
  </si>
  <si>
    <t>1.1</t>
  </si>
  <si>
    <t>1.1.1</t>
  </si>
  <si>
    <t>1.1.2</t>
  </si>
  <si>
    <t>1.2.1</t>
  </si>
  <si>
    <t>1.3.1</t>
  </si>
  <si>
    <t>Divulgación de los lineamientos para la formulación del plan operativo anual en los establecimientos de salud, a todos los responsables de dichas dependencias.</t>
  </si>
  <si>
    <t>1.3.2</t>
  </si>
  <si>
    <t>Resultado esperado: Al menos un 80% de las referencias enviadas por los establecimientos de salud del primer nivel del MINSAL han recibido una acción de retorno por parte de hospitales y Ecos especializados.</t>
  </si>
  <si>
    <t>1.4.1</t>
  </si>
  <si>
    <t>1.4.2</t>
  </si>
  <si>
    <t>Sistematización de casos exitosos de atención sanitaria (acciones hechas en las RIISS para salvar una o más vidas) por medio de historias, estudios de caso y otros formatos para divulgación masiva.</t>
  </si>
  <si>
    <t>1.5.1</t>
  </si>
  <si>
    <t>1.2.2</t>
  </si>
  <si>
    <t>Dirección Regional de Salud</t>
  </si>
  <si>
    <t>Nombre del (de la) Director(a)</t>
  </si>
  <si>
    <t>PROVISION DE SERVICIOS DE SALUD REGIONAL</t>
  </si>
  <si>
    <t>Resultado esperado: 100% de establecimientos de salud de la Región de Salud han ejecutado efectivamente el Plan Operativo Anual 2016.</t>
  </si>
  <si>
    <t>Porcentaje de establecimientos que cumplieron en un 80% o más las actividades programadas en cada rubro del POA 2016</t>
  </si>
  <si>
    <t>Consultas (en línea: SIMMOW, SEPS) de monitoreo para verificar el nivel cumplimiento mensual de los planes operativos 2016 por parte de los equipos locales de salud.</t>
  </si>
  <si>
    <t>Visitas de terreno para verificar el nivel cumplimiento mensual de los planes operativos 2016 por parte de los equipos locales de salud cuyo rendimiento no sea el esperado.</t>
  </si>
  <si>
    <t>Resultado esperado: 100% de establecimientos de salud de la Región han sido visitados al menos una vez en el año, y según requerimientos locales relacionados con el desempeño.</t>
  </si>
  <si>
    <t>Porcentaje de establecimientos de salud de la Región que han sido visitados al menos una vez en el año.</t>
  </si>
  <si>
    <t>Visitas integrales para verificar la aplicación de normas, uso apropiado de medicamentos y vacunas y la calidad en la ejecución de las actividades por parte de los equipos locales de salud, de acuerdo a prioridad establecida en base a monitoreo de cumplimiento de planes operativos.</t>
  </si>
  <si>
    <t>Visitas de monitoreo para verificar que los SIBASI estén asesorando a los equipos locales de salud en la elaboración de los planes operativos conforme a lineamientos institucionales.</t>
  </si>
  <si>
    <t>Porcentaje de referencias que han recibido acción de retorno desde hospitales o UCSF-E.</t>
  </si>
  <si>
    <t>Consultas (en línea: SIMMOW) de monitoreo para verificar el nivel  de casos de referencia, retorno e interconsulta ocurridos en la RIISS.</t>
  </si>
  <si>
    <t>Informe de Monitoreos</t>
  </si>
  <si>
    <t>1.4.3</t>
  </si>
  <si>
    <t>1.4.4</t>
  </si>
  <si>
    <t>Actas de comité Departamental de Referencia, Retorno e Interconsulta</t>
  </si>
  <si>
    <t>Resultado esperado: 100% del personal estará capacitado en temas prioritarios en la Región (divulgación de lineamientos, normas, guías clínicas y otros).</t>
  </si>
  <si>
    <t>Porcentaje de personal  capacitado en temas prioritarios en la Región, en relación al total de personal que debe recibir dichas capacitaciones</t>
  </si>
  <si>
    <t>Jornadas de capacitación sobre lineamientos, normas, guías clínicas en temas priorizados en la Región (por ejemplo: materno, infantil, VIH, TB, Enfermedades Crónicas no transmisibles, etc.)</t>
  </si>
  <si>
    <t>1.6.1</t>
  </si>
  <si>
    <t>1.6.2</t>
  </si>
  <si>
    <t>Listado de asistencia</t>
  </si>
  <si>
    <t>1.6.3</t>
  </si>
  <si>
    <t>1.6.4</t>
  </si>
  <si>
    <t>1.6.5</t>
  </si>
  <si>
    <t>1.7.1</t>
  </si>
  <si>
    <t>Reuniones de Microredes Intermunicipales.</t>
  </si>
  <si>
    <t>1.7.2</t>
  </si>
  <si>
    <t>Reuniones de Concejos de Gestión Departamental.</t>
  </si>
  <si>
    <t>1.7.3</t>
  </si>
  <si>
    <t>Reuniones de Concejos de Gestión Regional.</t>
  </si>
  <si>
    <t>1.7.4</t>
  </si>
  <si>
    <t>Reuniones mensuales con el Foro Nacional de Salud.</t>
  </si>
  <si>
    <t>1.8.1</t>
  </si>
  <si>
    <t>Reuniones del Comité Regional de Calidad.</t>
  </si>
  <si>
    <t>Actas de reuniones, listado de asistencia</t>
  </si>
  <si>
    <t>1.8.2</t>
  </si>
  <si>
    <t>1.8.3</t>
  </si>
  <si>
    <t>1.8.4</t>
  </si>
  <si>
    <t>Reuniones del Comité Regional de Gestión del Tiempo y la Demanda.</t>
  </si>
  <si>
    <t>1.8.5</t>
  </si>
  <si>
    <t>Evaluaciones Trimestrales de la Gestión del Tiempo y la Demanda</t>
  </si>
  <si>
    <t>Cronograma y listado de asistencia</t>
  </si>
  <si>
    <t>Otras Actividades.</t>
  </si>
  <si>
    <t>1.9.1</t>
  </si>
  <si>
    <t>Planes de Vacaciones elaborados</t>
  </si>
  <si>
    <t>1.9.2</t>
  </si>
  <si>
    <t>Evaluaciones de Planes y listado de asistencia</t>
  </si>
  <si>
    <t>1.9.3</t>
  </si>
  <si>
    <t>Actas de reuniones y listado de asistencia</t>
  </si>
  <si>
    <t>1.9.4</t>
  </si>
  <si>
    <t>Evaluaciones  y listado de asistencia</t>
  </si>
  <si>
    <t>1.9.5</t>
  </si>
  <si>
    <t>1.9.7</t>
  </si>
  <si>
    <t>1.9.8</t>
  </si>
  <si>
    <t>1.9.9</t>
  </si>
  <si>
    <t>1.9.10</t>
  </si>
  <si>
    <t>Planes elaborados</t>
  </si>
  <si>
    <t>1.9.11</t>
  </si>
  <si>
    <t>Jornadas Regionales de Lucha contra el Dengue, Chickv y Zika.</t>
  </si>
  <si>
    <t>Informes de Jornadas</t>
  </si>
  <si>
    <t>1.9.12</t>
  </si>
  <si>
    <t>Plan elaborado</t>
  </si>
  <si>
    <t>1.9.13</t>
  </si>
  <si>
    <t>1.9.14</t>
  </si>
  <si>
    <t>1.9.15</t>
  </si>
  <si>
    <t>1.19.16</t>
  </si>
  <si>
    <t>1.9.17</t>
  </si>
  <si>
    <t>1.9.18</t>
  </si>
  <si>
    <t>1.9.20</t>
  </si>
  <si>
    <t>1.9.21</t>
  </si>
  <si>
    <t>1.9.22</t>
  </si>
  <si>
    <t>Resultado esperado: 100% de establecimientos de salud han participado en las evaluaciones semestrales de resultados de salud y enviado el informe de evaluación a la instancia superior respectiva.</t>
  </si>
  <si>
    <t xml:space="preserve">No. de reportes de evaluación semestral elaborados
</t>
  </si>
  <si>
    <t>Realización de jornadas semestrales para el análisis de los indicadores de gestión y resultados en RIISS y toma de acciones.</t>
  </si>
  <si>
    <t>Recepción de reportes semestrales de evaluación y medidas a adoptar en el nivel local para mejorar el desempeño en el cumplimiento del Plan Operativo.</t>
  </si>
  <si>
    <t>VIGILANCIA SANITARIA</t>
  </si>
  <si>
    <t xml:space="preserve">No. de reuniones del comité Técnico Regional
</t>
  </si>
  <si>
    <t>Boletín Regional por vía web</t>
  </si>
  <si>
    <t xml:space="preserve">Hoja de supervisión </t>
  </si>
  <si>
    <t xml:space="preserve">Porcentaje de reuniones realizadas </t>
  </si>
  <si>
    <t>Libro de actas de reuniones</t>
  </si>
  <si>
    <t>Acta de supervisión realizada a la OSI del POY</t>
  </si>
  <si>
    <t>ESTADISTICA</t>
  </si>
  <si>
    <t>Realización de visitas de monitoreo específico de estadística para verificar la calidad de la información en las oficinas de los SIBASI y los establecimientos locales de salud.</t>
  </si>
  <si>
    <t>Informe de Monitoreo</t>
  </si>
  <si>
    <t>Reunión quincenal con personal de Estadística de la sede regional y vigilancia sanitaria.</t>
  </si>
  <si>
    <t>ABASTECIMIENTO</t>
  </si>
  <si>
    <t>Resultado esperado: El 90% de establecimientos de la Región están abastecidos</t>
  </si>
  <si>
    <t>Promover transferencias de medicamentos e insumos médicos con otros establecimientos de salud, intra o extra-regional y Nivel Superior, cumpliendo con las normas establecidas por el MINSAL, para evitar vencimiento o deterioro.</t>
  </si>
  <si>
    <t>Participar en el proceso de elaboración del cuadro de asignación de medicamentos e insumos médicos.</t>
  </si>
  <si>
    <t>Autorizar las solicitudes de medicamentos e insumos médicos de los establecimientos de salud.</t>
  </si>
  <si>
    <t>Análisis de PPR</t>
  </si>
  <si>
    <t>Resultado esperado: Libro de medicamentos Controlados y permisos de compra, transferencia autorizadas por la DNM</t>
  </si>
  <si>
    <t>Libro sellado y permisos autorizados</t>
  </si>
  <si>
    <t>Gestionar permisos para medicamentos controlados ante la DNM</t>
  </si>
  <si>
    <t>Coordinar con DNM la revisión y autorización del libro de medicamentos controlados</t>
  </si>
  <si>
    <t>Resultado esperado: Personal de los establecimientos de salud y de la Región aplicando la normativa vigente</t>
  </si>
  <si>
    <t>Planilla de asistencia, informes de monitoreos, documento impreso del plan de compras</t>
  </si>
  <si>
    <t>Participar en las actividades educativas para promover el almacenamiento, manejo y uso adecuado de los medicamentos.</t>
  </si>
  <si>
    <r>
      <t>Realizar monitoreos periódicos a la Farmacia de los establecimientos de salud para la verificación de las b</t>
    </r>
    <r>
      <rPr>
        <sz val="11"/>
        <color rgb="FF000000"/>
        <rFont val="Calibri"/>
        <family val="2"/>
      </rPr>
      <t>uenas practicas de prescripción, aplicación de normativa vigente,</t>
    </r>
  </si>
  <si>
    <t>Participar en la preparación del plan de compras de medicamentos e insumos médicos anual.</t>
  </si>
  <si>
    <t>Resultado esperado: Comité Farmacoterapeútico Regional funcionando y asesorando a la Dirección Regional en lo referente a la normativa y regulación específica en la gestión integral de los medicamentos e insumos médicos</t>
  </si>
  <si>
    <t>100% de Reuniones de CFTR realizadas.</t>
  </si>
  <si>
    <t>Actas de reunión, listado de asistencia, boletines impresos, documentos de RAM analizados, Documento final elaborado del EUM</t>
  </si>
  <si>
    <t>Reunión Comité de Farmacoterapia Regional</t>
  </si>
  <si>
    <t>Verificación de cumplimientos de acuerdos tomados en Reunión Comité Farmacoterapia</t>
  </si>
  <si>
    <t>Reunión Comité Operativo Farmacoterapéutico</t>
  </si>
  <si>
    <t>Elaboración de boletín educativo</t>
  </si>
  <si>
    <t>Elaboración de boletín informativo</t>
  </si>
  <si>
    <t>Análisis de Sospecha de Reacción Adversa a Medicamentos</t>
  </si>
  <si>
    <t>Elaboración de EUM (1 estudio)</t>
  </si>
  <si>
    <t>Socialización de los EUM</t>
  </si>
  <si>
    <t>Elaboración y difusión del listado de medicamentos local</t>
  </si>
  <si>
    <t>OFICINA POR EL DERECHO A LA SALUD</t>
  </si>
  <si>
    <t>Diario de visitas de campo a establecimientos con mayor demanda</t>
  </si>
  <si>
    <t>Monitoreo para verificar la incorporación de acciones que promuevan la atención a la ciudadanía  de manera digna y humanizada a través de los referentes de las ODS del Primer Nivel de Atención.</t>
  </si>
  <si>
    <t>Visitas de campo para el seguimiento y acompañamiento a las acciones que promueven el Derecho Humano a la Salud.</t>
  </si>
  <si>
    <t>Resultado esperado: 55 establecimientos de salud de la Región han sido visitados al menos una vez en el año, y según requerimientos locales relacionados con la Oficina por el Derecho a la Salud.</t>
  </si>
  <si>
    <t>Porcentaje de Referentes capacitados y socializando las temáticas en sus establecimientos.</t>
  </si>
  <si>
    <t>Elaboración, Ejecución y Sistematización  de  Plan de Jornadas de Capacitación dirigidos a Referentes de ODS,  Coordinadores y Directores de Primer Nivel de Atención.</t>
  </si>
  <si>
    <t>Visitas de acompañamiento a Referentes de ODS-PNA en jornadas de socialización de las temáticas (de acuerdo a solicitudes y las de interés para la Región)</t>
  </si>
  <si>
    <t>Numero de participaciones en reuniones  programadas y/o convocadas.</t>
  </si>
  <si>
    <t>Reuniones de RIISS Departamental</t>
  </si>
  <si>
    <t>Reuniones trimestrales con Comité Regional por el Derecho a la Salud.</t>
  </si>
  <si>
    <t>Evaluación del cumplimiento de la Carta Iberoamericana.</t>
  </si>
  <si>
    <t>Reunión  Trimestral con Referentes ODS – Municipales.</t>
  </si>
  <si>
    <t>AREA ADMINISTRATIVA</t>
  </si>
  <si>
    <t>OBJETIVO ESPECIFICO: Garantizar una gestión eficaz y transparente de la administración de los recursos de la Región, a fin de mantener un adecuado funcionamiento de las Redes Integrales e Integradas de Servicios de Salud.</t>
  </si>
  <si>
    <t>Resultado esperado: 100% del presupuesto asignado para la Región se ha ejecutado.</t>
  </si>
  <si>
    <t>Porcentaje de ejecución presupuestaria</t>
  </si>
  <si>
    <t>Elaborar el anteproyecto de presupuesto regional de acuerdo con lineamientos del nivel central.</t>
  </si>
  <si>
    <t>Documento del anteproyecto</t>
  </si>
  <si>
    <t>Dar seguimiento a la ejecución presupuestaria para la oportuna toma de decisiones</t>
  </si>
  <si>
    <t>4.1.3</t>
  </si>
  <si>
    <t>Plan de capacitaciones</t>
  </si>
  <si>
    <t>4.1.4</t>
  </si>
  <si>
    <t>Realizar mantenimiento preventivo y correctivo, según programación y capacidad instalada</t>
  </si>
  <si>
    <t>Hojas de solicitud</t>
  </si>
  <si>
    <t>4.1.5</t>
  </si>
  <si>
    <t>Visitas de terreno para actualizar el control de bienes muebles e inmuebles de todas las dependencias y establecimientos de salud de la Región.</t>
  </si>
  <si>
    <t>4.1.6</t>
  </si>
  <si>
    <t>4.1.7</t>
  </si>
  <si>
    <t>Documentos de inventario</t>
  </si>
  <si>
    <t>Actas de reuniones</t>
  </si>
  <si>
    <t>Reuniones del equipo conductor regional.</t>
  </si>
  <si>
    <t>Copia de Actas de reuniones</t>
  </si>
  <si>
    <t>AREA JURIDICA</t>
  </si>
  <si>
    <t>Diligencias de Escrituración de inmuebles a favor del MINSAL hasta su inscripción en el CNR.</t>
  </si>
  <si>
    <t>Testimonios de Escrituras Inscritas</t>
  </si>
  <si>
    <t>Gestión inter institucional para realización de levantamientos de planos topográficos de los inmuebles en proceso de donación</t>
  </si>
  <si>
    <t>Número de gestiones realizadas y numero de levantamientos topográficos realizados</t>
  </si>
  <si>
    <t>Copia de informes y correspondencias realizadas</t>
  </si>
  <si>
    <t>Cumplimiento de la Ley de Acceso a la información Pública</t>
  </si>
  <si>
    <t>Actualización de la Información Pública cada trimestre.</t>
  </si>
  <si>
    <t>Informes Trimestrales de actualizaciones realizadas</t>
  </si>
  <si>
    <t>Convocatorias y listados de asistencia de los asistentes.</t>
  </si>
  <si>
    <t>Informes y listados de asistencia de cada jornada en los Sibasi.</t>
  </si>
  <si>
    <t>Solicitudes presentadas ante la Comisión de Servicio Civil y otras Instancias.</t>
  </si>
  <si>
    <t>Resoluciones emitidas por las diferentes Instancias.</t>
  </si>
  <si>
    <t>Atención al 100% de los requerimientos de servicios de asesoría de la Dirección y las diferentes áreas.</t>
  </si>
  <si>
    <t>Archivo de  informes varios sobre asesorías realizadas 2016.</t>
  </si>
  <si>
    <t>convocatorias realizadas por Ministerio de Gobernación.</t>
  </si>
  <si>
    <t>Resultado Esperado: Se ha mejorado la calidad de los procesos táctico operativos en el territorio de responsabilidad</t>
  </si>
  <si>
    <t>OBJETIVO: Proponer y verificar acciones preventivas e intervenciones requeridas para mejorar el estado de salud de la población, guiando a los profesionales en el proceso de toma de decisiones sobre estrategias epidemiológicas adecuadas en el  abordaje de los riesgos.</t>
  </si>
  <si>
    <r>
      <t>OBJETIVO ESPECIFICO: A</t>
    </r>
    <r>
      <rPr>
        <b/>
        <sz val="12"/>
        <color indexed="8"/>
        <rFont val="Calibri"/>
        <family val="2"/>
      </rPr>
      <t>segurar la calidad y calidez</t>
    </r>
    <r>
      <rPr>
        <b/>
        <sz val="12"/>
        <rFont val="Calibri"/>
        <family val="2"/>
      </rPr>
      <t xml:space="preserve"> </t>
    </r>
    <r>
      <rPr>
        <b/>
        <sz val="12"/>
        <color indexed="8"/>
        <rFont val="Calibri"/>
        <family val="2"/>
      </rPr>
      <t>de los servicios en el Primer Nivel de Atención, mediante la implementación de los Lineamientos Técnicos para la Promoción del Derecho Humano a la Salud, contribuyendo así en los procesos participativos y la contraloría de la ciudadana.</t>
    </r>
  </si>
  <si>
    <t>Resultado esperado: Se ha fortalecido la atención a la ciudadanía en la red de servicios de salud; a través de la mejora continua en las competencias del personal de salud, relacionadas con la calidez y el trato digno.</t>
  </si>
  <si>
    <t>Porcentaje de establecimientos que han incorporado en su POA acciones que promuevan una atención orientada al trato digno.</t>
  </si>
  <si>
    <t>Resultado esperado: Referentes ODS, Coordinadores y Directores de Primer Nivel de Atención capacitado en temáticas relativas a Derechos Humanos, Calidad en la atención, La Reforma de Salud y Trato Digno y Humanizado.</t>
  </si>
  <si>
    <t>Resultado esperado: 100% de establecimientos de salud del SIBASI cuentan con un Plan Operativo Anual 2018.</t>
  </si>
  <si>
    <t>Porcentaje de establecimientos que cuentan con POA 2018</t>
  </si>
  <si>
    <t>Incrementar el número de establecimientos de salud, con registros de propiedad inscritos en el Centro Nacional de Registros.</t>
  </si>
  <si>
    <t>Porcentaje de inmuebles del MINSAL inscritos en el CNR del total que se identificaron sin registro de la propiedad</t>
  </si>
  <si>
    <t>Cumplir en un 100% de los requerimientos de información pública según LAIP</t>
  </si>
  <si>
    <t>Procesos sancionatorios ventilados en la Comisión de servicio Civil y otras  Instancias.</t>
  </si>
  <si>
    <t>Elaboración y divulgación de informes de situación epidemiológica (Boletín)</t>
  </si>
  <si>
    <t>Monitorear y supervisar a los SIBASI, Hospitales y Establecimientos de Primer Nivel de Atención de la Región de Salud para impulsar el logro de las metas en sus respectivos planes.</t>
  </si>
  <si>
    <t>Acta de supervisión</t>
  </si>
  <si>
    <t xml:space="preserve">Porcentaje de visitas de monitoreo y supervisión realizadas del total programadas </t>
  </si>
  <si>
    <t>Lista de asistencia de sala situacional, matriz de acuerdos y libro de actas</t>
  </si>
  <si>
    <t>No. de boletines elaborados y divulgados</t>
  </si>
  <si>
    <t>Monitorear cumplimiento de normativa en lo relativo a la Sala Situacional Regional, SIBASI, UCSF y ECOS.</t>
  </si>
  <si>
    <t>Reuniones administrativas quincenales con área de estadística regional</t>
  </si>
  <si>
    <t>Supervisión y monitoreo de las OSI presentes en el territorio de responsabilidad regional</t>
  </si>
  <si>
    <t>Evaluaciones del programas TB, VIH y Vacunas</t>
  </si>
  <si>
    <t>Resultado: Se ha fortalecido la vigilancia epidemiológica en el territorio responsabilidad de la Región de Salud</t>
  </si>
  <si>
    <t>Seguimiento Mensual del Plan Operativo Anual 2017 regional</t>
  </si>
  <si>
    <t>Capacitación y actualización de conocimientos en el uso de los Sistemas Estadísticos de Información y/o fuentes primarias de información al personal de Región, SIBASI, Hospitales y UCSF.</t>
  </si>
  <si>
    <t>Reunión mensual con coordinadores de Estadística de SIBASI y Hospitales.</t>
  </si>
  <si>
    <t>Monitorear el Sistema de Consumo y Existencias de medicamentos e insumos médicos.</t>
  </si>
  <si>
    <t>Validación de últimas existencias reportadas por UCSF sin el antecedente de consumo.</t>
  </si>
  <si>
    <t>Recolección, Tabulación y Análisis del Abastecimiento Regional.</t>
  </si>
  <si>
    <t>Libro y permisos sellados y autorizados por la DNM.</t>
  </si>
  <si>
    <t xml:space="preserve">Visitas de campo para realizar evaluaciones periódicas a través de la Guía de Monitoreo de la ODS: Áreas a evaluar: Participación Social y Ciudadana en la Gestión de la Humanización; Capacitación y Formación en Humanización y la Aplicación de Lineamientos Técnicos para la Promoción del Derecho Humano a la Salud. </t>
  </si>
  <si>
    <t>Resultado Esperado: Se ha participado en reuniones con diferentes instancias para impulsar la mejora continua de la calidad y el trato digno.</t>
  </si>
  <si>
    <t>Visitas de terreno para verificar cumplimiento de normativa y brindar asistencia técnica según necesidades locales, en el ámbito de los RRHH, a las diferentes dependencias de la Región, incluyendo los establecimientos locales de salud.</t>
  </si>
  <si>
    <t>4.1.1</t>
  </si>
  <si>
    <t>4.1.2</t>
  </si>
  <si>
    <t>1.10.1</t>
  </si>
  <si>
    <t>1.10.2</t>
  </si>
  <si>
    <t>2.1.1</t>
  </si>
  <si>
    <t>2.1.2</t>
  </si>
  <si>
    <t>2.1.3</t>
  </si>
  <si>
    <t>2.1.4</t>
  </si>
  <si>
    <t>2.1.5</t>
  </si>
  <si>
    <t>2.1.6</t>
  </si>
  <si>
    <t>2.1.7</t>
  </si>
  <si>
    <t xml:space="preserve">OBJETIVO ESPECÍFICO: Obtener información completa, oportuna y confiable que apoye la gestión de los procesos y sustente la toma de decisiones, por medio del procesamiento de datos, análisis de la información, soporte técnico y control, generada por la red de establecimientos de las RIISS. </t>
  </si>
  <si>
    <t>3.1.1</t>
  </si>
  <si>
    <t>3.1.2</t>
  </si>
  <si>
    <t>3.1.3</t>
  </si>
  <si>
    <t>3.1.4</t>
  </si>
  <si>
    <t>3.1.5</t>
  </si>
  <si>
    <t>3.1.6</t>
  </si>
  <si>
    <t>4.2.1</t>
  </si>
  <si>
    <t>4.2.2</t>
  </si>
  <si>
    <t>4.3.1</t>
  </si>
  <si>
    <t>4.3.2</t>
  </si>
  <si>
    <t>4.3.3</t>
  </si>
  <si>
    <t>4.4.1</t>
  </si>
  <si>
    <t>4.4.2</t>
  </si>
  <si>
    <t>4.4.3</t>
  </si>
  <si>
    <t>4.4.4</t>
  </si>
  <si>
    <t>4.4.5</t>
  </si>
  <si>
    <t>4.4.6</t>
  </si>
  <si>
    <t>4.4.7</t>
  </si>
  <si>
    <t>4.4.8</t>
  </si>
  <si>
    <t>4.4.9</t>
  </si>
  <si>
    <t>5.1.1</t>
  </si>
  <si>
    <t>5.1.2</t>
  </si>
  <si>
    <t>5.2.1</t>
  </si>
  <si>
    <t>5.3.1</t>
  </si>
  <si>
    <t>5.3.2</t>
  </si>
  <si>
    <t>5.4.1</t>
  </si>
  <si>
    <t>5.4.2</t>
  </si>
  <si>
    <t>5.4.3</t>
  </si>
  <si>
    <t>5.4.4</t>
  </si>
  <si>
    <t>5.4.5</t>
  </si>
  <si>
    <t>5.4.6</t>
  </si>
  <si>
    <t>6.1.1</t>
  </si>
  <si>
    <t>6.1.2</t>
  </si>
  <si>
    <t>6.1.3</t>
  </si>
  <si>
    <t>6.1.4</t>
  </si>
  <si>
    <t>6.1.5</t>
  </si>
  <si>
    <t>6.1.6</t>
  </si>
  <si>
    <t>6.1.7</t>
  </si>
  <si>
    <t>6.1.8</t>
  </si>
  <si>
    <t>6.1.9</t>
  </si>
  <si>
    <t>6.1.10</t>
  </si>
  <si>
    <t>6.1.11</t>
  </si>
  <si>
    <t>7.1.1</t>
  </si>
  <si>
    <t>7.1.2</t>
  </si>
  <si>
    <t>7.2.1</t>
  </si>
  <si>
    <t>7.2.2</t>
  </si>
  <si>
    <t>7.3.1</t>
  </si>
  <si>
    <t>7.3.2</t>
  </si>
  <si>
    <t>7.3.3</t>
  </si>
  <si>
    <t>OBJETIVO ESPECIFICO: Mejorar la eficiencia y la calidad de la provisión de los servicios de salud del Primer Nivel de Atención por medio del fortalecimiento de las funciones de planificación, monitoreo y supervisión de los establecimientos de salud del área jurisdiccional de responsabilidad de la Región de Salud.</t>
  </si>
  <si>
    <t>Informes de supervisión</t>
  </si>
  <si>
    <t>Visitas Especificas para verificar la aplicación de normas, lineamientos, vacunas, materno infantil, comunitaria, laboratorio clínico, odontología, veteranos de guerra, enfermería, etc.</t>
  </si>
  <si>
    <t>Talleres de Socialización y Listado de asistencia.</t>
  </si>
  <si>
    <t>Actas de reunión de Comité de Referencia y Retorno</t>
  </si>
  <si>
    <t>Reuniones mensuales del Comité Regional de Referencia, Retorno e Interconsulta.</t>
  </si>
  <si>
    <t>Participación en reuniones mensuales de los Comités Departamentales de Referencia, Retorno e Interconsulta.</t>
  </si>
  <si>
    <t>Plan de Capacitación y Listado de asistencia</t>
  </si>
  <si>
    <t>Resultado esperado: 100% de establecimientos de la Región con Plan de Reducción de la Mortalidad Materno infantil elaborado y ejecutándose.</t>
  </si>
  <si>
    <t>Elaboración del Plan Regional de Reducción de la Mortalidad Materno Infantil 2017</t>
  </si>
  <si>
    <t>Plan de Reducción de la Mortalidad Materno Infantil</t>
  </si>
  <si>
    <t>Socialización del Plan Regional de Reducción de la Mortalidad Materno Infantil 2017.</t>
  </si>
  <si>
    <t>Evaluación del Plan Regional de Reducción de la Mortalidad Materno Infantil 2017.</t>
  </si>
  <si>
    <t>Cronograma de evaluación y listado de asistencia</t>
  </si>
  <si>
    <t>Talleres de Habilidades y Competencias Obstétricas.</t>
  </si>
  <si>
    <t>Talleres de capacitación en Lineamiento de Atención integral para niños y niñas menores de 5 años.</t>
  </si>
  <si>
    <t>Resultado Esperado: Participación en al menos 2 reuniones de microredes Intermunicipales en el mes; participación en el 100% de Concejos de Gestión Departamentales; Participación en reuniones de Coordinación con el FNS y cada dos meses en el Concejo de Gestión Regional.</t>
  </si>
  <si>
    <t>Actas de  reuniones y listado de asistencia</t>
  </si>
  <si>
    <t>Evaluación de Proyectos de Buenas Practicas.</t>
  </si>
  <si>
    <t>Elaboración y socialización de los Planes de Vacaciones de Semana Santa, Fiestas Agostinas y Fin de Año.</t>
  </si>
  <si>
    <t>Evaluación de los Planes de Vacaciones de Semana Santa, Fiestas Agostinas y Fin de Año.</t>
  </si>
  <si>
    <t>Reunión Trimestral con referentes del Programa Presidencial Veteranos de Guerra.</t>
  </si>
  <si>
    <t>Evaluación Trimestral del programa Presidencial Veteranos de Guerra.</t>
  </si>
  <si>
    <t>Reuniones del Comité Regional de Categorización de UCSF.</t>
  </si>
  <si>
    <t>Elaboración, Socialización y Ejecución del Plan de Inducción al Personal de Salud en Servicio Social.</t>
  </si>
  <si>
    <t>Plan de Inducción elaborado</t>
  </si>
  <si>
    <t>Reunión Mensual con Coordinadores de Provisión de Servicios de Salud de SIBASI</t>
  </si>
  <si>
    <t>Reunión Semanal con Equipo Técnico Regional de Provisión de Servicios de Salud.</t>
  </si>
  <si>
    <t>Elaboración, socialización, ejecución y evaluación del Plan de Prevención contra Dengue, Chickv y Zika.</t>
  </si>
  <si>
    <t>Elaboración, socialización del Plan de Emergencias y Desastres Regional.</t>
  </si>
  <si>
    <t>Reunión Mensual del Comité de Salud y Seguridad Ocupacional.</t>
  </si>
  <si>
    <t>Actas de reunión y listado de asistencia</t>
  </si>
  <si>
    <t>Evaluación Trimestral del POA de Promotores de Salud.</t>
  </si>
  <si>
    <t>Evaluación Trimestral del POA de Saneamiento Ambiental.</t>
  </si>
  <si>
    <t>Evaluación Trimestral POA Regional.</t>
  </si>
  <si>
    <t>Reunión Mensual con Supervisores Departamentales de Promotores de Salud.</t>
  </si>
  <si>
    <t>Reunión mensual con jefaturas Regionales.</t>
  </si>
  <si>
    <t>Reunión semanal Equipo de Conducción Regional.</t>
  </si>
  <si>
    <t>Rendición de Cuentas Regional</t>
  </si>
  <si>
    <t>Informe de rendición de cuentas</t>
  </si>
  <si>
    <t>Campaña de vacunación canina y felina</t>
  </si>
  <si>
    <t>Informe de jornada de vacunación</t>
  </si>
  <si>
    <t>Informes de evaluación</t>
  </si>
  <si>
    <t>Realizar las reuniones semanales del Comité de Vigilancia Sanitaria Regional</t>
  </si>
  <si>
    <t>Porcentaje de supervisión y monitoreo de la OSI del POY.</t>
  </si>
  <si>
    <t>Actas de Reunión y listado de asistencia</t>
  </si>
  <si>
    <t>Monitoreos a la calidad de la información en línea a los sistemas estadísticos: Mismo, Sepas, Vigiles, AEDES, Vacunas y Sume ve</t>
  </si>
  <si>
    <t>OBJETIVO ESPECIFICO: Establecer los criterios relacionados con la selección, adquisición, prescripción, administración, dispensación y uso de los medicamentos e insumos médicos, a fin de impulsar la utilización eficiente y racional de los mismos.</t>
  </si>
  <si>
    <t>Porcentaje de establecimientos de salud de la Región que tienen el 80% o mas de abastecimiento de los 55 medicamentos indispensables.</t>
  </si>
  <si>
    <t>Reportes impresos del sistema en línea de consumos y existencias, requisiciones autorizadas, cuadros de distribución elaborados</t>
  </si>
  <si>
    <t>90% del personal de salud de farmacia, enfermería y medico capacitados en lo referente a buenas practicas de prescripción y uso racional de medicamentos</t>
  </si>
  <si>
    <t>Consolidado de guías por Micro Red.</t>
  </si>
  <si>
    <t>Fotografías, listados de asistencia, Plan de Capacitación, Documento sistematizado de las capacitaciones realizadas, etc.</t>
  </si>
  <si>
    <t>Informes mensuales de ejecución presupuestaria</t>
  </si>
  <si>
    <t>Elaboración de plan anual de capacitaciones.</t>
  </si>
  <si>
    <t>Programación de visitas</t>
  </si>
  <si>
    <t>Elaboración de inventarios Generales</t>
  </si>
  <si>
    <t>Reuniones de coordinación del equipo administrativo</t>
  </si>
  <si>
    <t>Reunión de equipo de farmacoterapia</t>
  </si>
  <si>
    <t>OBJETIVO ESPECIFICO: Brindar asesoría jurídica a la Dirección Regional y otras instancias de la misma; en lo relativo a aspectos administrativos y notariales, en apoyo a los procesos administrativos y de prestación de servicios de salud en el área geográfica de responsabilidad de la Región de Salud.</t>
  </si>
  <si>
    <t>Informes de la Elaboración de escrituraciones.</t>
  </si>
  <si>
    <t>Capacitaciones sobre la Ley de Servicio Civil, Reglamento Interno de RRHH, Ley de Acceso a la Información Publica, Ley de Ética, Ley de compensación en efectivo (aguinaldo), Ley de Lactancia Materna.</t>
  </si>
  <si>
    <t>Colaboración en el proceso de Identificación de niños y niñas que no han retirado su ficha médica del Hospital San Rafael, para ser inscritos en el Registro del Estado Familiar, en apoyo al Hospital San Rafael, Promovido  por Ministerio de  Gobernación y otras instituciones.</t>
  </si>
  <si>
    <t>Existencia de 108 fichas médicas sin retiro por parte de los familiares de los recién nacidos en Hospital San Rafael</t>
  </si>
  <si>
    <t>Capacitación de uso de plataformas libres para el personal de la Región.</t>
  </si>
  <si>
    <t>Apoyo y asesoría Jurídica a la Dirección y las diferentes áreas de la Región de Salud para un mejor desempeño de la gestión.</t>
  </si>
  <si>
    <t>Archivo de actualización en el sistema en la pagina de gobierno abierto del MINSAL.</t>
  </si>
  <si>
    <t>Actualización de la información pública cada Trimestre en el sitio Web de gobierno abierto del MINSAL.</t>
  </si>
  <si>
    <t>Año 2018</t>
  </si>
  <si>
    <t>L</t>
  </si>
  <si>
    <t>RESULTADOS 2018</t>
  </si>
  <si>
    <t>ORIENTAL</t>
  </si>
  <si>
    <t>Carretera Panamericana salida a San Salvador, Kilómetro 135 ½ San Miguel, El Salvador, C.A.</t>
  </si>
  <si>
    <t xml:space="preserve">2684-3812 </t>
  </si>
  <si>
    <t xml:space="preserve">direccion_ros@hotmail.com </t>
  </si>
  <si>
    <t>Dr. Wendel Martinez Ascencio</t>
  </si>
  <si>
    <t/>
  </si>
  <si>
    <t>según tipo de establecimiento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</si>
</sst>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
  </numFmts>
  <fonts count="82" x14ac:knownFonts="1">
    <font>
      <sz val="11"/>
      <color theme="1"/>
      <name val="Calibri"/>
      <family val="2"/>
      <scheme val="minor"/>
    </font>
    <font>
      <sz val="11"/>
      <color indexed="8"/>
      <name val="Calibri"/>
      <family val="2"/>
    </font>
    <font>
      <b/>
      <sz val="11"/>
      <name val="Calibri"/>
      <family val="2"/>
    </font>
    <font>
      <sz val="8"/>
      <name val="Arial"/>
      <family val="2"/>
    </font>
    <font>
      <b/>
      <sz val="11"/>
      <color indexed="8"/>
      <name val="Calibri"/>
      <family val="2"/>
    </font>
    <font>
      <sz val="11"/>
      <name val="Calibri"/>
      <family val="2"/>
    </font>
    <font>
      <sz val="11"/>
      <color indexed="8"/>
      <name val="Calibri"/>
      <family val="2"/>
    </font>
    <font>
      <sz val="10"/>
      <name val="Arial"/>
      <family val="2"/>
    </font>
    <font>
      <sz val="10"/>
      <name val="Calibri"/>
      <family val="2"/>
    </font>
    <font>
      <sz val="8"/>
      <name val="Calibri"/>
      <family val="2"/>
    </font>
    <font>
      <sz val="11"/>
      <color indexed="8"/>
      <name val="Calibri"/>
      <family val="2"/>
    </font>
    <font>
      <u/>
      <sz val="10"/>
      <color indexed="12"/>
      <name val="Arial"/>
      <family val="2"/>
    </font>
    <font>
      <sz val="10"/>
      <name val="Arial"/>
      <family val="2"/>
    </font>
    <font>
      <b/>
      <sz val="9"/>
      <color indexed="81"/>
      <name val="Tahoma"/>
      <family val="2"/>
    </font>
    <font>
      <sz val="9"/>
      <color indexed="81"/>
      <name val="Tahoma"/>
      <family val="2"/>
    </font>
    <font>
      <b/>
      <sz val="14"/>
      <name val="Calibri"/>
      <family val="2"/>
    </font>
    <font>
      <sz val="14"/>
      <name val="Calibri"/>
      <family val="2"/>
    </font>
    <font>
      <sz val="14"/>
      <color indexed="8"/>
      <name val="Calibri"/>
      <family val="2"/>
    </font>
    <font>
      <sz val="11"/>
      <color theme="1"/>
      <name val="Calibri"/>
      <family val="2"/>
      <scheme val="minor"/>
    </font>
    <font>
      <b/>
      <sz val="11"/>
      <color theme="1"/>
      <name val="Calibri"/>
      <family val="2"/>
      <scheme val="minor"/>
    </font>
    <font>
      <b/>
      <sz val="16"/>
      <name val="Calibri"/>
      <family val="2"/>
      <scheme val="minor"/>
    </font>
    <font>
      <b/>
      <sz val="14"/>
      <name val="Calibri"/>
      <family val="2"/>
      <scheme val="minor"/>
    </font>
    <font>
      <b/>
      <sz val="9"/>
      <color indexed="8"/>
      <name val="Calibri"/>
      <family val="2"/>
      <scheme val="minor"/>
    </font>
    <font>
      <sz val="14"/>
      <color indexed="8"/>
      <name val="Calibri"/>
      <family val="2"/>
      <scheme val="minor"/>
    </font>
    <font>
      <b/>
      <sz val="11"/>
      <name val="Calibri"/>
      <family val="2"/>
      <scheme val="minor"/>
    </font>
    <font>
      <sz val="11"/>
      <name val="Calibri"/>
      <family val="2"/>
      <scheme val="minor"/>
    </font>
    <font>
      <sz val="14"/>
      <name val="Calibri"/>
      <family val="2"/>
      <scheme val="minor"/>
    </font>
    <font>
      <sz val="11"/>
      <color indexed="8"/>
      <name val="Calibri"/>
      <family val="2"/>
      <scheme val="minor"/>
    </font>
    <font>
      <sz val="14"/>
      <color theme="1"/>
      <name val="Calibri"/>
      <family val="2"/>
      <scheme val="minor"/>
    </font>
    <font>
      <b/>
      <sz val="10"/>
      <name val="Calibri"/>
      <family val="2"/>
      <scheme val="minor"/>
    </font>
    <font>
      <b/>
      <sz val="12"/>
      <name val="Calibri"/>
      <family val="2"/>
      <scheme val="minor"/>
    </font>
    <font>
      <sz val="10"/>
      <name val="Calibri"/>
      <family val="2"/>
      <scheme val="minor"/>
    </font>
    <font>
      <sz val="9"/>
      <name val="Calibri"/>
      <family val="2"/>
      <scheme val="minor"/>
    </font>
    <font>
      <b/>
      <sz val="11"/>
      <color indexed="8"/>
      <name val="Calibri"/>
      <family val="2"/>
      <scheme val="minor"/>
    </font>
    <font>
      <b/>
      <sz val="14"/>
      <color indexed="8"/>
      <name val="Calibri"/>
      <family val="2"/>
      <scheme val="minor"/>
    </font>
    <font>
      <b/>
      <sz val="20"/>
      <color indexed="8"/>
      <name val="Calibri"/>
      <family val="2"/>
      <scheme val="minor"/>
    </font>
    <font>
      <b/>
      <sz val="12"/>
      <color indexed="8"/>
      <name val="Calibri"/>
      <family val="2"/>
      <scheme val="minor"/>
    </font>
    <font>
      <sz val="12"/>
      <color theme="1"/>
      <name val="Calibri"/>
      <family val="2"/>
      <scheme val="minor"/>
    </font>
    <font>
      <sz val="10"/>
      <color indexed="8"/>
      <name val="Calibri"/>
      <family val="2"/>
      <scheme val="minor"/>
    </font>
    <font>
      <sz val="10"/>
      <color theme="1"/>
      <name val="Calibri"/>
      <family val="2"/>
      <scheme val="minor"/>
    </font>
    <font>
      <sz val="20"/>
      <color indexed="8"/>
      <name val="Calibri"/>
      <family val="2"/>
      <scheme val="minor"/>
    </font>
    <font>
      <sz val="12"/>
      <color indexed="8"/>
      <name val="Calibri"/>
      <family val="2"/>
      <scheme val="minor"/>
    </font>
    <font>
      <b/>
      <sz val="48"/>
      <name val="Calibri"/>
      <family val="2"/>
      <scheme val="minor"/>
    </font>
    <font>
      <sz val="48"/>
      <color theme="1"/>
      <name val="Calibri"/>
      <family val="2"/>
      <scheme val="minor"/>
    </font>
    <font>
      <sz val="48"/>
      <color indexed="8"/>
      <name val="Calibri"/>
      <family val="2"/>
      <scheme val="minor"/>
    </font>
    <font>
      <b/>
      <sz val="18"/>
      <color indexed="8"/>
      <name val="Calibri"/>
      <family val="2"/>
      <scheme val="minor"/>
    </font>
    <font>
      <b/>
      <sz val="8"/>
      <color indexed="8"/>
      <name val="Calibri"/>
      <family val="2"/>
      <scheme val="minor"/>
    </font>
    <font>
      <sz val="8"/>
      <color indexed="8"/>
      <name val="Calibri"/>
      <family val="2"/>
      <scheme val="minor"/>
    </font>
    <font>
      <b/>
      <sz val="20"/>
      <name val="Calibri"/>
      <family val="2"/>
      <scheme val="minor"/>
    </font>
    <font>
      <sz val="20"/>
      <color theme="1"/>
      <name val="Calibri"/>
      <family val="2"/>
      <scheme val="minor"/>
    </font>
    <font>
      <b/>
      <sz val="22"/>
      <name val="Calibri"/>
      <family val="2"/>
      <scheme val="minor"/>
    </font>
    <font>
      <sz val="12"/>
      <name val="Calibri"/>
      <family val="2"/>
      <scheme val="minor"/>
    </font>
    <font>
      <sz val="8"/>
      <color indexed="81"/>
      <name val="Tahoma"/>
      <family val="2"/>
    </font>
    <font>
      <b/>
      <sz val="18"/>
      <name val="Calibri"/>
      <family val="2"/>
      <scheme val="minor"/>
    </font>
    <font>
      <u/>
      <sz val="11"/>
      <color theme="11"/>
      <name val="Calibri"/>
      <family val="2"/>
      <scheme val="minor"/>
    </font>
    <font>
      <sz val="14"/>
      <color indexed="81"/>
      <name val="Tahoma"/>
      <family val="2"/>
    </font>
    <font>
      <sz val="18"/>
      <color indexed="8"/>
      <name val="Calibri"/>
      <family val="2"/>
      <scheme val="minor"/>
    </font>
    <font>
      <b/>
      <sz val="11"/>
      <color theme="1"/>
      <name val="Calibri"/>
      <family val="2"/>
    </font>
    <font>
      <b/>
      <sz val="11"/>
      <color indexed="81"/>
      <name val="Tahoma"/>
      <family val="2"/>
    </font>
    <font>
      <sz val="11"/>
      <color indexed="81"/>
      <name val="Tahoma"/>
      <family val="2"/>
    </font>
    <font>
      <b/>
      <sz val="14"/>
      <color indexed="81"/>
      <name val="Tahoma"/>
      <family val="2"/>
    </font>
    <font>
      <b/>
      <sz val="12"/>
      <color theme="1"/>
      <name val="Calibri"/>
      <family val="2"/>
    </font>
    <font>
      <sz val="10"/>
      <color theme="1"/>
      <name val="Calibri"/>
      <family val="2"/>
    </font>
    <font>
      <sz val="11"/>
      <color theme="1"/>
      <name val="Calibri"/>
      <family val="2"/>
    </font>
    <font>
      <b/>
      <sz val="10"/>
      <color theme="1"/>
      <name val="Calibri"/>
      <family val="2"/>
    </font>
    <font>
      <b/>
      <sz val="9"/>
      <color theme="1"/>
      <name val="Calibri"/>
      <family val="2"/>
    </font>
    <font>
      <b/>
      <sz val="8"/>
      <color theme="1"/>
      <name val="Calibri"/>
      <family val="2"/>
    </font>
    <font>
      <sz val="14"/>
      <color theme="1"/>
      <name val="Calibri"/>
      <family val="2"/>
    </font>
    <font>
      <sz val="11"/>
      <color rgb="FF000000"/>
      <name val="Calibri"/>
      <family val="2"/>
    </font>
    <font>
      <b/>
      <sz val="10"/>
      <name val="Calibri"/>
      <family val="2"/>
    </font>
    <font>
      <sz val="11"/>
      <color rgb="FF000000"/>
      <name val="Calibri"/>
      <family val="2"/>
      <charset val="1"/>
    </font>
    <font>
      <sz val="10"/>
      <name val="Arial"/>
      <family val="2"/>
      <charset val="1"/>
    </font>
    <font>
      <b/>
      <sz val="22"/>
      <name val="Calibri"/>
      <family val="2"/>
    </font>
    <font>
      <sz val="22"/>
      <name val="Calibri"/>
      <family val="2"/>
    </font>
    <font>
      <b/>
      <sz val="9"/>
      <name val="Calibri"/>
      <family val="2"/>
    </font>
    <font>
      <b/>
      <sz val="10"/>
      <color indexed="8"/>
      <name val="Calibri"/>
      <family val="2"/>
    </font>
    <font>
      <sz val="9"/>
      <name val="Calibri"/>
      <family val="2"/>
    </font>
    <font>
      <b/>
      <sz val="12"/>
      <name val="Calibri"/>
      <family val="2"/>
    </font>
    <font>
      <b/>
      <sz val="8"/>
      <name val="Calibri"/>
      <family val="2"/>
    </font>
    <font>
      <b/>
      <shadow/>
      <sz val="10"/>
      <name val="Calibri"/>
      <family val="2"/>
    </font>
    <font>
      <b/>
      <sz val="12"/>
      <color indexed="8"/>
      <name val="Calibri"/>
      <family val="2"/>
    </font>
    <font>
      <sz val="8"/>
      <color theme="1"/>
      <name val="Calibri"/>
      <family val="2"/>
    </font>
  </fonts>
  <fills count="39">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indexed="13"/>
        <bgColor indexed="34"/>
      </patternFill>
    </fill>
    <fill>
      <patternFill patternType="solid">
        <fgColor rgb="FFCCFFCC"/>
        <bgColor indexed="64"/>
      </patternFill>
    </fill>
    <fill>
      <patternFill patternType="solid">
        <fgColor rgb="FFFFFF00"/>
        <bgColor indexed="64"/>
      </patternFill>
    </fill>
    <fill>
      <patternFill patternType="solid">
        <fgColor indexed="43"/>
        <bgColor indexed="26"/>
      </patternFill>
    </fill>
    <fill>
      <patternFill patternType="solid">
        <fgColor theme="6" tint="0.59999389629810485"/>
        <bgColor indexed="64"/>
      </patternFill>
    </fill>
    <fill>
      <patternFill patternType="solid">
        <fgColor rgb="FFFFFFCC"/>
        <bgColor indexed="64"/>
      </patternFill>
    </fill>
    <fill>
      <patternFill patternType="solid">
        <fgColor rgb="FF99CCFF"/>
        <bgColor indexed="64"/>
      </patternFill>
    </fill>
    <fill>
      <patternFill patternType="solid">
        <fgColor indexed="49"/>
      </patternFill>
    </fill>
    <fill>
      <patternFill patternType="solid">
        <fgColor indexed="47"/>
        <bgColor indexed="22"/>
      </patternFill>
    </fill>
    <fill>
      <patternFill patternType="solid">
        <fgColor rgb="FFFFCC99"/>
        <bgColor indexed="64"/>
      </patternFill>
    </fill>
    <fill>
      <patternFill patternType="solid">
        <fgColor rgb="FFFFCC99"/>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BF1DE"/>
        <bgColor rgb="FFEBF1DE"/>
      </patternFill>
    </fill>
    <fill>
      <patternFill patternType="solid">
        <fgColor rgb="FFFDEADA"/>
        <bgColor rgb="FFFDEADA"/>
      </patternFill>
    </fill>
    <fill>
      <patternFill patternType="solid">
        <fgColor rgb="FFFFFFCC"/>
        <bgColor rgb="FFFFFFCC"/>
      </patternFill>
    </fill>
    <fill>
      <patternFill patternType="solid">
        <fgColor rgb="FFFFFFCC"/>
        <bgColor rgb="FFFDEADA"/>
      </patternFill>
    </fill>
    <fill>
      <patternFill patternType="solid">
        <fgColor rgb="FFCCFFCC"/>
        <bgColor rgb="FFCCFFCC"/>
      </patternFill>
    </fill>
    <fill>
      <patternFill patternType="solid">
        <fgColor indexed="41"/>
        <bgColor indexed="27"/>
      </patternFill>
    </fill>
    <fill>
      <patternFill patternType="solid">
        <fgColor rgb="FFFFFFCC"/>
        <bgColor indexed="41"/>
      </patternFill>
    </fill>
    <fill>
      <patternFill patternType="solid">
        <fgColor indexed="26"/>
        <bgColor indexed="43"/>
      </patternFill>
    </fill>
    <fill>
      <patternFill patternType="solid">
        <fgColor rgb="FFCCFFCC"/>
        <bgColor indexed="41"/>
      </patternFill>
    </fill>
    <fill>
      <patternFill patternType="solid">
        <fgColor rgb="FFFFFFCC"/>
        <bgColor indexed="43"/>
      </patternFill>
    </fill>
    <fill>
      <patternFill patternType="solid">
        <fgColor rgb="FFCCFFCC"/>
        <bgColor indexed="27"/>
      </patternFill>
    </fill>
    <fill>
      <patternFill patternType="solid">
        <fgColor rgb="FFEBF1DE"/>
        <bgColor rgb="FFFDEADA"/>
      </patternFill>
    </fill>
    <fill>
      <patternFill patternType="solid">
        <fgColor rgb="FFFDEADA"/>
        <bgColor rgb="FFEBF1DE"/>
      </patternFill>
    </fill>
    <fill>
      <patternFill patternType="solid">
        <fgColor rgb="FFFFFFCC"/>
        <bgColor rgb="FFEBF1DE"/>
      </patternFill>
    </fill>
    <fill>
      <patternFill patternType="solid">
        <fgColor indexed="26"/>
        <bgColor indexed="9"/>
      </patternFill>
    </fill>
    <fill>
      <patternFill patternType="solid">
        <fgColor rgb="FFCCFFCC"/>
        <bgColor rgb="FFCCFFFF"/>
      </patternFill>
    </fill>
    <fill>
      <patternFill patternType="solid">
        <fgColor theme="4" tint="0.7999816888943144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3"/>
      </left>
      <right style="thin">
        <color indexed="63"/>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ck">
        <color auto="1"/>
      </bottom>
      <diagonal/>
    </border>
    <border>
      <left style="thin">
        <color auto="1"/>
      </left>
      <right style="medium">
        <color auto="1"/>
      </right>
      <top style="medium">
        <color auto="1"/>
      </top>
      <bottom/>
      <diagonal/>
    </border>
    <border>
      <left style="thin">
        <color auto="1"/>
      </left>
      <right style="medium">
        <color auto="1"/>
      </right>
      <top/>
      <bottom style="double">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right style="medium">
        <color auto="1"/>
      </right>
      <top/>
      <bottom/>
      <diagonal/>
    </border>
    <border>
      <left style="medium">
        <color auto="1"/>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medium">
        <color auto="1"/>
      </right>
      <top style="thin">
        <color auto="1"/>
      </top>
      <bottom style="thin">
        <color indexed="64"/>
      </bottom>
      <diagonal/>
    </border>
    <border>
      <left style="thin">
        <color indexed="63"/>
      </left>
      <right style="thin">
        <color indexed="63"/>
      </right>
      <top style="thin">
        <color indexed="63"/>
      </top>
      <bottom style="thin">
        <color indexed="63"/>
      </bottom>
      <diagonal/>
    </border>
    <border>
      <left style="medium">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style="thin">
        <color indexed="63"/>
      </right>
      <top style="thin">
        <color auto="1"/>
      </top>
      <bottom style="thin">
        <color auto="1"/>
      </bottom>
      <diagonal/>
    </border>
    <border>
      <left style="thin">
        <color indexed="63"/>
      </left>
      <right style="medium">
        <color indexed="63"/>
      </right>
      <top style="thin">
        <color auto="1"/>
      </top>
      <bottom style="thin">
        <color auto="1"/>
      </bottom>
      <diagonal/>
    </border>
    <border>
      <left/>
      <right style="thin">
        <color indexed="63"/>
      </right>
      <top style="thin">
        <color indexed="63"/>
      </top>
      <bottom style="thin">
        <color indexed="63"/>
      </bottom>
      <diagonal/>
    </border>
    <border>
      <left style="medium">
        <color indexed="63"/>
      </left>
      <right style="medium">
        <color auto="1"/>
      </right>
      <top style="thin">
        <color indexed="63"/>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1" fillId="0" borderId="0" applyNumberFormat="0" applyFill="0" applyBorder="0" applyAlignment="0" applyProtection="0">
      <alignment vertical="top"/>
      <protection locked="0"/>
    </xf>
    <xf numFmtId="0" fontId="7" fillId="0" borderId="0"/>
    <xf numFmtId="0" fontId="7"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 fontId="3" fillId="15" borderId="35" applyNumberFormat="0" applyProtection="0">
      <alignment horizontal="left" vertical="center" indent="1"/>
    </xf>
    <xf numFmtId="0" fontId="7" fillId="0" borderId="0"/>
    <xf numFmtId="9" fontId="1" fillId="0" borderId="0" applyFont="0" applyFill="0" applyBorder="0" applyAlignment="0" applyProtection="0"/>
    <xf numFmtId="9" fontId="70" fillId="0" borderId="0" applyBorder="0" applyProtection="0"/>
    <xf numFmtId="0" fontId="71" fillId="0" borderId="0"/>
  </cellStyleXfs>
  <cellXfs count="417">
    <xf numFmtId="0" fontId="0" fillId="0" borderId="0" xfId="0"/>
    <xf numFmtId="0" fontId="20" fillId="0" borderId="0" xfId="0" applyFont="1" applyAlignment="1" applyProtection="1"/>
    <xf numFmtId="0" fontId="0" fillId="0" borderId="0" xfId="0" applyFont="1" applyBorder="1" applyProtection="1"/>
    <xf numFmtId="0" fontId="21" fillId="0" borderId="0" xfId="0" applyFont="1" applyAlignment="1" applyProtection="1"/>
    <xf numFmtId="0" fontId="0" fillId="0" borderId="0" xfId="0" applyFont="1" applyFill="1" applyProtection="1"/>
    <xf numFmtId="0" fontId="0" fillId="0" borderId="0" xfId="0" applyFont="1" applyProtection="1"/>
    <xf numFmtId="0" fontId="0" fillId="0" borderId="0" xfId="0" applyFont="1" applyFill="1" applyBorder="1" applyProtection="1"/>
    <xf numFmtId="0" fontId="25" fillId="0" borderId="0" xfId="0" applyFont="1" applyBorder="1" applyProtection="1"/>
    <xf numFmtId="3" fontId="26" fillId="0" borderId="2" xfId="0" applyNumberFormat="1" applyFont="1" applyBorder="1" applyAlignment="1" applyProtection="1">
      <alignment horizontal="center" vertical="center"/>
    </xf>
    <xf numFmtId="0" fontId="25" fillId="0" borderId="0" xfId="0" applyFont="1" applyFill="1" applyBorder="1" applyProtection="1"/>
    <xf numFmtId="0" fontId="26" fillId="3" borderId="2" xfId="0" applyFont="1" applyFill="1" applyBorder="1" applyAlignment="1" applyProtection="1">
      <alignment vertical="center" wrapText="1"/>
    </xf>
    <xf numFmtId="0" fontId="26" fillId="5" borderId="2" xfId="0" applyFont="1" applyFill="1" applyBorder="1" applyAlignment="1" applyProtection="1">
      <alignment vertical="center" wrapText="1"/>
    </xf>
    <xf numFmtId="0" fontId="28" fillId="2" borderId="8"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8" xfId="0" applyFont="1" applyFill="1" applyBorder="1" applyAlignment="1" applyProtection="1">
      <alignment horizontal="center" vertical="center" wrapText="1"/>
    </xf>
    <xf numFmtId="0" fontId="34" fillId="2" borderId="11" xfId="0" applyFont="1" applyFill="1" applyBorder="1" applyAlignment="1" applyProtection="1">
      <alignment horizontal="center" vertical="center" wrapText="1"/>
    </xf>
    <xf numFmtId="0" fontId="23" fillId="5" borderId="3" xfId="0" applyFont="1" applyFill="1" applyBorder="1" applyAlignment="1" applyProtection="1">
      <alignment vertical="center" wrapText="1"/>
    </xf>
    <xf numFmtId="0" fontId="23" fillId="5" borderId="4" xfId="0" applyFont="1" applyFill="1" applyBorder="1" applyAlignment="1" applyProtection="1">
      <alignment vertical="center" wrapText="1"/>
    </xf>
    <xf numFmtId="0" fontId="26" fillId="5" borderId="5" xfId="0" applyFont="1" applyFill="1" applyBorder="1" applyAlignment="1" applyProtection="1">
      <alignment vertical="center" wrapText="1"/>
    </xf>
    <xf numFmtId="0" fontId="21" fillId="2" borderId="2" xfId="0" applyFont="1" applyFill="1" applyBorder="1" applyAlignment="1" applyProtection="1">
      <alignment horizontal="center" vertical="center" wrapText="1"/>
    </xf>
    <xf numFmtId="0" fontId="26" fillId="5" borderId="2" xfId="0" applyFont="1" applyFill="1" applyBorder="1" applyAlignment="1" applyProtection="1">
      <alignment wrapText="1"/>
    </xf>
    <xf numFmtId="3" fontId="21" fillId="0" borderId="0" xfId="0" applyNumberFormat="1" applyFont="1" applyBorder="1" applyAlignment="1" applyProtection="1">
      <alignment horizontal="center" vertical="center"/>
    </xf>
    <xf numFmtId="3" fontId="21" fillId="10" borderId="0" xfId="0" applyNumberFormat="1" applyFont="1" applyFill="1" applyBorder="1" applyAlignment="1" applyProtection="1">
      <alignment horizontal="center" vertical="center"/>
    </xf>
    <xf numFmtId="164" fontId="15" fillId="8" borderId="0" xfId="0" applyNumberFormat="1" applyFont="1" applyFill="1" applyBorder="1" applyAlignment="1" applyProtection="1">
      <alignment horizontal="center" vertical="center"/>
    </xf>
    <xf numFmtId="0" fontId="27" fillId="0" borderId="0" xfId="0" applyFont="1" applyFill="1" applyBorder="1" applyProtection="1"/>
    <xf numFmtId="0" fontId="27" fillId="0" borderId="0" xfId="0" applyFont="1" applyFill="1" applyProtection="1"/>
    <xf numFmtId="0" fontId="26" fillId="0" borderId="1" xfId="0" applyFont="1" applyFill="1" applyBorder="1" applyAlignment="1" applyProtection="1">
      <alignment horizontal="left" vertical="center" wrapText="1" indent="1"/>
    </xf>
    <xf numFmtId="0" fontId="51"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indent="1"/>
    </xf>
    <xf numFmtId="0" fontId="31" fillId="0" borderId="0" xfId="4" applyFont="1" applyFill="1" applyAlignment="1" applyProtection="1">
      <alignment vertical="center"/>
    </xf>
    <xf numFmtId="0" fontId="31" fillId="0" borderId="0" xfId="4" applyFont="1" applyFill="1" applyProtection="1"/>
    <xf numFmtId="0" fontId="29" fillId="0" borderId="0" xfId="4" applyFont="1" applyFill="1" applyBorder="1" applyAlignment="1" applyProtection="1">
      <alignment horizontal="center" vertical="center" wrapText="1"/>
    </xf>
    <xf numFmtId="0" fontId="29" fillId="0" borderId="0" xfId="4" applyFont="1" applyFill="1" applyBorder="1" applyAlignment="1" applyProtection="1">
      <alignment horizontal="left" vertical="center" wrapText="1"/>
    </xf>
    <xf numFmtId="0" fontId="31" fillId="0" borderId="0" xfId="4" applyFont="1" applyFill="1" applyBorder="1" applyAlignment="1" applyProtection="1">
      <alignment horizontal="left" vertical="center" wrapText="1"/>
    </xf>
    <xf numFmtId="0" fontId="31" fillId="0" borderId="0" xfId="4" applyFont="1" applyFill="1" applyBorder="1" applyAlignment="1" applyProtection="1">
      <alignment horizontal="left" vertical="center"/>
    </xf>
    <xf numFmtId="0" fontId="31" fillId="0" borderId="0" xfId="4" applyFont="1" applyFill="1" applyBorder="1" applyAlignment="1" applyProtection="1">
      <alignment vertical="center"/>
    </xf>
    <xf numFmtId="0" fontId="31" fillId="0" borderId="0" xfId="4" applyFont="1" applyFill="1" applyBorder="1" applyAlignment="1" applyProtection="1">
      <alignment vertical="center" wrapText="1"/>
    </xf>
    <xf numFmtId="0" fontId="33" fillId="12" borderId="1" xfId="0" applyFont="1" applyFill="1" applyBorder="1" applyAlignment="1" applyProtection="1">
      <alignment horizontal="center" vertical="center" wrapText="1"/>
    </xf>
    <xf numFmtId="0" fontId="33" fillId="12" borderId="1" xfId="0" applyFont="1" applyFill="1" applyBorder="1" applyAlignment="1" applyProtection="1">
      <alignment horizontal="center" vertical="center" wrapText="1"/>
    </xf>
    <xf numFmtId="0" fontId="23" fillId="5" borderId="2" xfId="0" applyFont="1" applyFill="1" applyBorder="1" applyAlignment="1" applyProtection="1">
      <alignment vertical="center" wrapText="1"/>
    </xf>
    <xf numFmtId="0" fontId="51" fillId="0" borderId="27"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left" vertical="center" wrapText="1" indent="1"/>
    </xf>
    <xf numFmtId="0" fontId="51" fillId="0" borderId="31"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xf>
    <xf numFmtId="0" fontId="34" fillId="2" borderId="28" xfId="0" applyFont="1" applyFill="1" applyBorder="1" applyAlignment="1" applyProtection="1">
      <alignment horizontal="center" vertical="center" wrapText="1"/>
    </xf>
    <xf numFmtId="0" fontId="34" fillId="2" borderId="29" xfId="0" applyFont="1" applyFill="1" applyBorder="1" applyAlignment="1" applyProtection="1">
      <alignment horizontal="center" vertical="center" wrapText="1"/>
    </xf>
    <xf numFmtId="0" fontId="25" fillId="4" borderId="6" xfId="0" applyFont="1" applyFill="1" applyBorder="1" applyAlignment="1" applyProtection="1">
      <alignment vertical="center" wrapText="1"/>
    </xf>
    <xf numFmtId="0" fontId="31" fillId="0" borderId="6" xfId="0" applyFont="1" applyFill="1" applyBorder="1" applyAlignment="1" applyProtection="1">
      <alignment vertical="center" wrapText="1"/>
    </xf>
    <xf numFmtId="0" fontId="25" fillId="4" borderId="33" xfId="0" applyFont="1" applyFill="1" applyBorder="1" applyAlignment="1" applyProtection="1">
      <alignment vertical="center" wrapText="1"/>
    </xf>
    <xf numFmtId="0" fontId="31" fillId="0" borderId="33" xfId="0" applyFont="1" applyFill="1" applyBorder="1" applyAlignment="1" applyProtection="1">
      <alignment vertical="center" wrapText="1"/>
    </xf>
    <xf numFmtId="0" fontId="39" fillId="5" borderId="8" xfId="0" applyFont="1" applyFill="1" applyBorder="1" applyAlignment="1" applyProtection="1">
      <alignment vertical="center" wrapText="1"/>
    </xf>
    <xf numFmtId="0" fontId="28" fillId="5" borderId="8" xfId="0" applyFont="1" applyFill="1" applyBorder="1" applyAlignment="1" applyProtection="1">
      <alignment vertical="center" wrapText="1"/>
    </xf>
    <xf numFmtId="0" fontId="26" fillId="5" borderId="8" xfId="0" applyFont="1" applyFill="1" applyBorder="1" applyAlignment="1" applyProtection="1">
      <alignment vertical="center" wrapText="1"/>
    </xf>
    <xf numFmtId="0" fontId="26" fillId="5" borderId="9" xfId="0" applyFont="1" applyFill="1" applyBorder="1" applyAlignment="1" applyProtection="1">
      <alignment vertical="center" wrapText="1"/>
    </xf>
    <xf numFmtId="0" fontId="23" fillId="5" borderId="10" xfId="0" applyFont="1" applyFill="1" applyBorder="1" applyAlignment="1" applyProtection="1">
      <alignment vertical="center" wrapText="1"/>
    </xf>
    <xf numFmtId="0" fontId="23" fillId="5" borderId="8" xfId="0" applyFont="1" applyFill="1" applyBorder="1" applyAlignment="1" applyProtection="1">
      <alignment vertical="center" wrapText="1"/>
    </xf>
    <xf numFmtId="0" fontId="23" fillId="5" borderId="11" xfId="0" applyFont="1" applyFill="1" applyBorder="1" applyAlignment="1" applyProtection="1">
      <alignment vertical="center" wrapText="1"/>
    </xf>
    <xf numFmtId="0" fontId="22" fillId="2" borderId="37" xfId="0" applyFont="1" applyFill="1" applyBorder="1" applyAlignment="1" applyProtection="1">
      <alignment horizontal="center" vertical="center" wrapText="1"/>
    </xf>
    <xf numFmtId="0" fontId="22" fillId="2" borderId="38" xfId="0" applyFont="1" applyFill="1" applyBorder="1" applyAlignment="1" applyProtection="1">
      <alignment horizontal="center" vertical="center" wrapText="1"/>
    </xf>
    <xf numFmtId="0" fontId="22" fillId="2" borderId="39" xfId="0" applyFont="1" applyFill="1" applyBorder="1" applyAlignment="1" applyProtection="1">
      <alignment horizontal="center" vertical="center" wrapText="1"/>
    </xf>
    <xf numFmtId="0" fontId="25" fillId="4" borderId="40" xfId="0" applyFont="1" applyFill="1" applyBorder="1" applyAlignment="1" applyProtection="1">
      <alignment vertical="center" wrapText="1"/>
    </xf>
    <xf numFmtId="3" fontId="26" fillId="0" borderId="40" xfId="0" applyNumberFormat="1" applyFont="1" applyBorder="1" applyAlignment="1" applyProtection="1">
      <alignment horizontal="center" vertical="center"/>
    </xf>
    <xf numFmtId="0" fontId="26" fillId="0" borderId="40" xfId="0" applyFont="1" applyFill="1" applyBorder="1" applyAlignment="1" applyProtection="1">
      <alignment horizontal="center" vertical="center"/>
    </xf>
    <xf numFmtId="0" fontId="26" fillId="0" borderId="40" xfId="0" applyFont="1" applyBorder="1" applyAlignment="1" applyProtection="1">
      <alignment horizontal="center" vertical="center"/>
    </xf>
    <xf numFmtId="3" fontId="26" fillId="0" borderId="41" xfId="0" applyNumberFormat="1" applyFont="1" applyBorder="1" applyAlignment="1" applyProtection="1">
      <alignment horizontal="center" vertical="center"/>
    </xf>
    <xf numFmtId="0" fontId="26" fillId="6" borderId="40" xfId="0" applyFont="1" applyFill="1" applyBorder="1" applyAlignment="1" applyProtection="1">
      <alignment horizontal="center" vertical="center"/>
      <protection locked="0"/>
    </xf>
    <xf numFmtId="9" fontId="26" fillId="0" borderId="42" xfId="5" applyFont="1" applyBorder="1" applyAlignment="1" applyProtection="1">
      <alignment horizontal="center" vertical="center"/>
    </xf>
    <xf numFmtId="3" fontId="26" fillId="0" borderId="40" xfId="0" applyNumberFormat="1" applyFont="1" applyFill="1" applyBorder="1" applyAlignment="1" applyProtection="1">
      <alignment horizontal="center" vertical="center"/>
    </xf>
    <xf numFmtId="0" fontId="0" fillId="0" borderId="0" xfId="0" applyBorder="1" applyProtection="1"/>
    <xf numFmtId="0" fontId="0" fillId="2" borderId="8" xfId="0" applyFont="1" applyFill="1" applyBorder="1" applyAlignment="1" applyProtection="1">
      <alignment vertical="center" wrapText="1"/>
    </xf>
    <xf numFmtId="3" fontId="21" fillId="0" borderId="0" xfId="0" applyNumberFormat="1" applyFont="1" applyFill="1" applyBorder="1" applyAlignment="1" applyProtection="1">
      <alignment horizontal="center" vertical="center"/>
    </xf>
    <xf numFmtId="0" fontId="25" fillId="4" borderId="43" xfId="0" applyFont="1" applyFill="1" applyBorder="1" applyAlignment="1" applyProtection="1">
      <alignment vertical="center" wrapText="1"/>
    </xf>
    <xf numFmtId="0" fontId="23" fillId="17" borderId="8"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3" fontId="26" fillId="17" borderId="2" xfId="0" applyNumberFormat="1" applyFont="1" applyFill="1" applyBorder="1" applyAlignment="1" applyProtection="1">
      <alignment horizontal="center" vertical="center"/>
    </xf>
    <xf numFmtId="0" fontId="31" fillId="17" borderId="0" xfId="0" applyFont="1" applyFill="1" applyBorder="1" applyAlignment="1" applyProtection="1">
      <alignment vertical="center" wrapText="1"/>
    </xf>
    <xf numFmtId="3" fontId="26" fillId="17" borderId="40" xfId="0" applyNumberFormat="1" applyFont="1" applyFill="1" applyBorder="1" applyAlignment="1" applyProtection="1">
      <alignment horizontal="center" vertical="center"/>
    </xf>
    <xf numFmtId="0" fontId="26" fillId="17" borderId="40" xfId="0" applyFont="1" applyFill="1" applyBorder="1" applyAlignment="1" applyProtection="1">
      <alignment horizontal="center" vertical="center"/>
    </xf>
    <xf numFmtId="3" fontId="26" fillId="17" borderId="41" xfId="0" applyNumberFormat="1" applyFont="1" applyFill="1" applyBorder="1" applyAlignment="1" applyProtection="1">
      <alignment horizontal="center" vertical="center"/>
    </xf>
    <xf numFmtId="0" fontId="26" fillId="17" borderId="40" xfId="0" applyFont="1" applyFill="1" applyBorder="1" applyAlignment="1" applyProtection="1">
      <alignment horizontal="center" vertical="center"/>
      <protection locked="0"/>
    </xf>
    <xf numFmtId="9" fontId="26" fillId="17" borderId="42" xfId="5" applyFont="1" applyFill="1" applyBorder="1" applyAlignment="1" applyProtection="1">
      <alignment horizontal="center" vertical="center"/>
    </xf>
    <xf numFmtId="0" fontId="22" fillId="14" borderId="38" xfId="0" applyFont="1" applyFill="1" applyBorder="1" applyAlignment="1" applyProtection="1">
      <alignment horizontal="center" vertical="center" wrapText="1"/>
    </xf>
    <xf numFmtId="0" fontId="38" fillId="2" borderId="40" xfId="0" applyFont="1" applyFill="1" applyBorder="1" applyAlignment="1" applyProtection="1">
      <alignment vertical="center" wrapText="1"/>
    </xf>
    <xf numFmtId="0" fontId="28" fillId="2" borderId="40" xfId="0" applyFont="1" applyFill="1" applyBorder="1" applyAlignment="1" applyProtection="1">
      <alignment horizontal="center" vertical="center" wrapText="1"/>
    </xf>
    <xf numFmtId="0" fontId="23" fillId="2" borderId="40" xfId="0" applyFont="1" applyFill="1" applyBorder="1" applyAlignment="1" applyProtection="1">
      <alignment horizontal="center" vertical="center" wrapText="1"/>
    </xf>
    <xf numFmtId="0" fontId="34" fillId="2" borderId="41" xfId="0" applyFont="1" applyFill="1" applyBorder="1" applyAlignment="1" applyProtection="1">
      <alignment horizontal="center" vertical="center" wrapText="1"/>
    </xf>
    <xf numFmtId="0" fontId="34" fillId="2" borderId="40" xfId="0" applyFont="1" applyFill="1" applyBorder="1" applyAlignment="1" applyProtection="1">
      <alignment horizontal="center" vertical="center" wrapText="1"/>
    </xf>
    <xf numFmtId="0" fontId="34" fillId="2" borderId="42" xfId="0" applyFont="1" applyFill="1" applyBorder="1" applyAlignment="1" applyProtection="1">
      <alignment horizontal="center" vertical="center" wrapText="1"/>
    </xf>
    <xf numFmtId="0" fontId="23" fillId="2" borderId="41" xfId="0" applyFont="1" applyFill="1" applyBorder="1" applyProtection="1"/>
    <xf numFmtId="0" fontId="23" fillId="14" borderId="40" xfId="0" applyFont="1" applyFill="1" applyBorder="1" applyProtection="1"/>
    <xf numFmtId="0" fontId="0" fillId="14" borderId="46" xfId="0" applyFont="1" applyFill="1" applyBorder="1" applyProtection="1"/>
    <xf numFmtId="0" fontId="39" fillId="3" borderId="40" xfId="0" applyFont="1" applyFill="1" applyBorder="1" applyAlignment="1" applyProtection="1">
      <alignment vertical="center" wrapText="1"/>
    </xf>
    <xf numFmtId="0" fontId="28" fillId="3" borderId="40" xfId="0" applyFont="1" applyFill="1" applyBorder="1" applyAlignment="1" applyProtection="1">
      <alignment vertical="center" wrapText="1"/>
    </xf>
    <xf numFmtId="0" fontId="23" fillId="3" borderId="41" xfId="0" applyFont="1" applyFill="1" applyBorder="1" applyAlignment="1" applyProtection="1">
      <alignment vertical="center" wrapText="1"/>
    </xf>
    <xf numFmtId="0" fontId="23" fillId="3" borderId="40" xfId="0" applyFont="1" applyFill="1" applyBorder="1" applyAlignment="1" applyProtection="1">
      <alignment vertical="center" wrapText="1"/>
    </xf>
    <xf numFmtId="0" fontId="23" fillId="3" borderId="42" xfId="0" applyFont="1" applyFill="1" applyBorder="1" applyAlignment="1" applyProtection="1">
      <alignment vertical="center" wrapText="1"/>
    </xf>
    <xf numFmtId="0" fontId="23" fillId="13" borderId="40" xfId="0" applyFont="1" applyFill="1" applyBorder="1" applyAlignment="1" applyProtection="1">
      <alignment vertical="center" wrapText="1"/>
    </xf>
    <xf numFmtId="0" fontId="0" fillId="13" borderId="46" xfId="0" applyFont="1" applyFill="1" applyBorder="1" applyProtection="1"/>
    <xf numFmtId="0" fontId="38" fillId="5" borderId="40" xfId="0" applyFont="1" applyFill="1" applyBorder="1" applyAlignment="1" applyProtection="1">
      <alignment wrapText="1"/>
    </xf>
    <xf numFmtId="0" fontId="23" fillId="5" borderId="40" xfId="0" applyFont="1" applyFill="1" applyBorder="1" applyAlignment="1" applyProtection="1">
      <alignment wrapText="1"/>
    </xf>
    <xf numFmtId="0" fontId="26" fillId="5" borderId="40" xfId="0" applyFont="1" applyFill="1" applyBorder="1" applyAlignment="1" applyProtection="1">
      <alignment wrapText="1"/>
    </xf>
    <xf numFmtId="0" fontId="23" fillId="5" borderId="41" xfId="0" applyFont="1" applyFill="1" applyBorder="1" applyAlignment="1" applyProtection="1">
      <alignment wrapText="1"/>
    </xf>
    <xf numFmtId="0" fontId="23" fillId="5" borderId="42" xfId="0" applyFont="1" applyFill="1" applyBorder="1" applyAlignment="1" applyProtection="1">
      <alignment wrapText="1"/>
    </xf>
    <xf numFmtId="0" fontId="0" fillId="17" borderId="47" xfId="0" applyFont="1" applyFill="1" applyBorder="1" applyProtection="1"/>
    <xf numFmtId="0" fontId="24" fillId="4" borderId="41" xfId="0" applyFont="1" applyFill="1" applyBorder="1" applyAlignment="1" applyProtection="1">
      <alignment horizontal="center" vertical="center" wrapText="1"/>
    </xf>
    <xf numFmtId="0" fontId="31" fillId="0" borderId="40" xfId="0" applyFont="1" applyFill="1" applyBorder="1" applyAlignment="1" applyProtection="1">
      <alignment vertical="center" wrapText="1"/>
    </xf>
    <xf numFmtId="0" fontId="25" fillId="4" borderId="4" xfId="0" applyFont="1" applyFill="1" applyBorder="1" applyAlignment="1" applyProtection="1">
      <alignment vertical="center" wrapText="1"/>
    </xf>
    <xf numFmtId="0" fontId="25" fillId="4" borderId="42" xfId="0" applyFont="1" applyFill="1" applyBorder="1" applyAlignment="1" applyProtection="1">
      <alignment vertical="center" wrapText="1"/>
    </xf>
    <xf numFmtId="3" fontId="26" fillId="6" borderId="40" xfId="0" applyNumberFormat="1" applyFont="1" applyFill="1" applyBorder="1" applyAlignment="1" applyProtection="1">
      <alignment horizontal="center" vertical="center"/>
      <protection locked="0"/>
    </xf>
    <xf numFmtId="0" fontId="39" fillId="5" borderId="40" xfId="0" applyFont="1" applyFill="1" applyBorder="1" applyAlignment="1" applyProtection="1">
      <alignment vertical="center" wrapText="1"/>
    </xf>
    <xf numFmtId="0" fontId="28" fillId="5" borderId="40" xfId="0" applyFont="1" applyFill="1" applyBorder="1" applyAlignment="1" applyProtection="1">
      <alignment vertical="center" wrapText="1"/>
    </xf>
    <xf numFmtId="0" fontId="23" fillId="5" borderId="41" xfId="0" applyFont="1" applyFill="1" applyBorder="1" applyAlignment="1" applyProtection="1">
      <alignment vertical="center" wrapText="1"/>
    </xf>
    <xf numFmtId="0" fontId="23" fillId="5" borderId="40" xfId="0" applyFont="1" applyFill="1" applyBorder="1" applyAlignment="1" applyProtection="1">
      <alignment vertical="center" wrapText="1"/>
    </xf>
    <xf numFmtId="0" fontId="23" fillId="5" borderId="42" xfId="0" applyFont="1" applyFill="1" applyBorder="1" applyAlignment="1" applyProtection="1">
      <alignment vertical="center" wrapText="1"/>
    </xf>
    <xf numFmtId="0" fontId="24" fillId="4" borderId="41" xfId="0" applyFont="1" applyFill="1" applyBorder="1" applyAlignment="1" applyProtection="1">
      <alignment horizontal="center" vertical="center"/>
    </xf>
    <xf numFmtId="0" fontId="31" fillId="17" borderId="43" xfId="0" applyFont="1" applyFill="1" applyBorder="1" applyAlignment="1" applyProtection="1">
      <alignment vertical="center" wrapText="1"/>
    </xf>
    <xf numFmtId="3" fontId="26" fillId="17" borderId="43" xfId="0" applyNumberFormat="1" applyFont="1" applyFill="1" applyBorder="1" applyAlignment="1" applyProtection="1">
      <alignment horizontal="center" vertical="center"/>
    </xf>
    <xf numFmtId="0" fontId="26" fillId="17" borderId="43" xfId="0" applyFont="1" applyFill="1" applyBorder="1" applyAlignment="1" applyProtection="1">
      <alignment horizontal="center" vertical="center"/>
    </xf>
    <xf numFmtId="3" fontId="26" fillId="17" borderId="44" xfId="0" applyNumberFormat="1" applyFont="1" applyFill="1" applyBorder="1" applyAlignment="1" applyProtection="1">
      <alignment horizontal="center" vertical="center"/>
    </xf>
    <xf numFmtId="3" fontId="26" fillId="17" borderId="43" xfId="0" applyNumberFormat="1" applyFont="1" applyFill="1" applyBorder="1" applyAlignment="1" applyProtection="1">
      <alignment horizontal="center" vertical="center"/>
      <protection locked="0"/>
    </xf>
    <xf numFmtId="9" fontId="26" fillId="17" borderId="50" xfId="5" applyFont="1" applyFill="1" applyBorder="1" applyAlignment="1" applyProtection="1">
      <alignment horizontal="center" vertical="center"/>
    </xf>
    <xf numFmtId="0" fontId="25" fillId="17" borderId="50" xfId="0" applyFont="1" applyFill="1" applyBorder="1" applyAlignment="1" applyProtection="1">
      <alignment vertical="center" wrapText="1"/>
    </xf>
    <xf numFmtId="0" fontId="24" fillId="4" borderId="44" xfId="0" applyFont="1" applyFill="1" applyBorder="1" applyAlignment="1" applyProtection="1">
      <alignment horizontal="center" vertical="center"/>
    </xf>
    <xf numFmtId="0" fontId="31" fillId="0" borderId="43" xfId="0" applyFont="1" applyFill="1" applyBorder="1" applyAlignment="1" applyProtection="1">
      <alignment vertical="center" wrapText="1"/>
    </xf>
    <xf numFmtId="3" fontId="26" fillId="0" borderId="44" xfId="0" applyNumberFormat="1" applyFont="1" applyBorder="1" applyAlignment="1" applyProtection="1">
      <alignment horizontal="center" vertical="center"/>
    </xf>
    <xf numFmtId="0" fontId="25" fillId="4" borderId="50" xfId="0" applyFont="1" applyFill="1" applyBorder="1" applyAlignment="1" applyProtection="1">
      <alignment vertical="center" wrapText="1"/>
    </xf>
    <xf numFmtId="0" fontId="38" fillId="5" borderId="43" xfId="0" applyFont="1" applyFill="1" applyBorder="1" applyAlignment="1" applyProtection="1">
      <alignment vertical="center" wrapText="1"/>
    </xf>
    <xf numFmtId="0" fontId="23" fillId="5" borderId="43" xfId="0" applyFont="1" applyFill="1" applyBorder="1" applyAlignment="1" applyProtection="1">
      <alignment vertical="center" wrapText="1"/>
    </xf>
    <xf numFmtId="0" fontId="26" fillId="5" borderId="43" xfId="0" applyFont="1" applyFill="1" applyBorder="1" applyAlignment="1" applyProtection="1">
      <alignment vertical="center" wrapText="1"/>
    </xf>
    <xf numFmtId="0" fontId="23" fillId="5" borderId="44" xfId="0" applyFont="1" applyFill="1" applyBorder="1" applyAlignment="1" applyProtection="1">
      <alignment vertical="center" wrapText="1"/>
    </xf>
    <xf numFmtId="0" fontId="23" fillId="5" borderId="50" xfId="0" applyFont="1" applyFill="1" applyBorder="1" applyAlignment="1" applyProtection="1">
      <alignment vertical="center" wrapText="1"/>
    </xf>
    <xf numFmtId="0" fontId="24" fillId="4" borderId="44" xfId="0" applyFont="1" applyFill="1" applyBorder="1" applyAlignment="1" applyProtection="1">
      <alignment horizontal="center" vertical="center" wrapText="1"/>
    </xf>
    <xf numFmtId="0" fontId="25" fillId="11" borderId="51" xfId="0" applyFont="1" applyFill="1" applyBorder="1" applyAlignment="1" applyProtection="1">
      <alignment vertical="center" wrapText="1"/>
    </xf>
    <xf numFmtId="0" fontId="31" fillId="0" borderId="51" xfId="0" applyFont="1" applyFill="1" applyBorder="1" applyAlignment="1" applyProtection="1">
      <alignment vertical="center" wrapText="1"/>
    </xf>
    <xf numFmtId="0" fontId="24" fillId="4" borderId="52" xfId="0" applyFont="1" applyFill="1" applyBorder="1" applyAlignment="1" applyProtection="1">
      <alignment horizontal="center" vertical="center" wrapText="1"/>
    </xf>
    <xf numFmtId="0" fontId="31" fillId="0" borderId="49" xfId="0" applyFont="1" applyFill="1" applyBorder="1" applyAlignment="1" applyProtection="1">
      <alignment vertical="center" wrapText="1"/>
    </xf>
    <xf numFmtId="0" fontId="25" fillId="11" borderId="49" xfId="0" applyFont="1" applyFill="1" applyBorder="1" applyAlignment="1" applyProtection="1">
      <alignment vertical="center" wrapText="1"/>
    </xf>
    <xf numFmtId="0" fontId="25" fillId="17" borderId="42" xfId="0" applyFont="1" applyFill="1" applyBorder="1" applyAlignment="1" applyProtection="1">
      <alignment vertical="center" wrapText="1"/>
    </xf>
    <xf numFmtId="0" fontId="26" fillId="5" borderId="40" xfId="0" applyFont="1" applyFill="1" applyBorder="1" applyAlignment="1" applyProtection="1">
      <alignment vertical="center" wrapText="1"/>
    </xf>
    <xf numFmtId="0" fontId="39" fillId="0" borderId="40" xfId="0" applyFont="1" applyFill="1" applyBorder="1" applyAlignment="1" applyProtection="1">
      <alignment vertical="center" wrapText="1"/>
    </xf>
    <xf numFmtId="0" fontId="27" fillId="4" borderId="40" xfId="0" applyFont="1" applyFill="1" applyBorder="1" applyAlignment="1" applyProtection="1">
      <alignment vertical="center" wrapText="1"/>
    </xf>
    <xf numFmtId="0" fontId="24" fillId="11" borderId="48" xfId="0" applyFont="1" applyFill="1" applyBorder="1" applyAlignment="1" applyProtection="1">
      <alignment horizontal="center" vertical="center" wrapText="1"/>
    </xf>
    <xf numFmtId="0" fontId="0" fillId="14" borderId="47" xfId="0" applyFont="1" applyFill="1" applyBorder="1" applyProtection="1"/>
    <xf numFmtId="0" fontId="8" fillId="16" borderId="49" xfId="0" applyFont="1" applyFill="1" applyBorder="1" applyAlignment="1" applyProtection="1">
      <alignment vertical="center" wrapText="1"/>
    </xf>
    <xf numFmtId="1" fontId="16" fillId="16" borderId="49" xfId="0" applyNumberFormat="1" applyFont="1" applyFill="1" applyBorder="1" applyAlignment="1" applyProtection="1">
      <alignment vertical="center" wrapText="1"/>
    </xf>
    <xf numFmtId="1" fontId="16" fillId="16" borderId="53" xfId="0" applyNumberFormat="1" applyFont="1" applyFill="1" applyBorder="1" applyAlignment="1" applyProtection="1">
      <alignment vertical="center" wrapText="1"/>
    </xf>
    <xf numFmtId="0" fontId="16" fillId="16" borderId="49" xfId="0" applyFont="1" applyFill="1" applyBorder="1" applyAlignment="1" applyProtection="1">
      <alignment vertical="center" wrapText="1"/>
    </xf>
    <xf numFmtId="0" fontId="0" fillId="17" borderId="47" xfId="0" applyFill="1" applyBorder="1" applyProtection="1"/>
    <xf numFmtId="1" fontId="16" fillId="16" borderId="12" xfId="0" applyNumberFormat="1" applyFont="1" applyFill="1" applyBorder="1" applyAlignment="1" applyProtection="1">
      <alignment vertical="center" wrapText="1"/>
    </xf>
    <xf numFmtId="0" fontId="16" fillId="16" borderId="54" xfId="0" applyFont="1" applyFill="1" applyBorder="1" applyAlignment="1" applyProtection="1">
      <alignment vertical="center" wrapText="1"/>
    </xf>
    <xf numFmtId="0" fontId="16" fillId="16" borderId="55" xfId="0" applyFont="1" applyFill="1" applyBorder="1" applyAlignment="1" applyProtection="1">
      <alignment vertical="center" wrapText="1"/>
    </xf>
    <xf numFmtId="1" fontId="16" fillId="16" borderId="56" xfId="0" applyNumberFormat="1" applyFont="1" applyFill="1" applyBorder="1" applyAlignment="1" applyProtection="1">
      <alignment vertical="center" wrapText="1"/>
    </xf>
    <xf numFmtId="0" fontId="38" fillId="5" borderId="40" xfId="0" applyFont="1" applyFill="1" applyBorder="1" applyAlignment="1" applyProtection="1">
      <alignment vertical="center" wrapText="1"/>
    </xf>
    <xf numFmtId="0" fontId="25" fillId="4" borderId="32" xfId="0" applyFont="1" applyFill="1" applyBorder="1" applyAlignment="1" applyProtection="1">
      <alignment vertical="center" wrapText="1"/>
    </xf>
    <xf numFmtId="0" fontId="23" fillId="5" borderId="57" xfId="0" applyFont="1" applyFill="1" applyBorder="1" applyAlignment="1" applyProtection="1">
      <alignment vertical="center" wrapText="1"/>
    </xf>
    <xf numFmtId="0" fontId="24" fillId="4" borderId="34" xfId="0" applyFont="1" applyFill="1" applyBorder="1" applyAlignment="1" applyProtection="1">
      <alignment horizontal="center" vertical="center"/>
    </xf>
    <xf numFmtId="0" fontId="25" fillId="4" borderId="30" xfId="0" applyFont="1" applyFill="1" applyBorder="1" applyAlignment="1" applyProtection="1">
      <alignment vertical="center" wrapText="1"/>
    </xf>
    <xf numFmtId="0" fontId="31" fillId="0" borderId="30" xfId="0" applyFont="1" applyFill="1" applyBorder="1" applyAlignment="1" applyProtection="1">
      <alignment vertical="center" wrapText="1"/>
    </xf>
    <xf numFmtId="0" fontId="25" fillId="4" borderId="58" xfId="0" applyFont="1" applyFill="1" applyBorder="1" applyAlignment="1" applyProtection="1">
      <alignment vertical="center" wrapText="1"/>
    </xf>
    <xf numFmtId="0" fontId="25" fillId="0" borderId="40" xfId="0" applyFont="1" applyFill="1" applyBorder="1" applyAlignment="1" applyProtection="1">
      <alignment vertical="center" wrapText="1"/>
    </xf>
    <xf numFmtId="0" fontId="27" fillId="0" borderId="40" xfId="0" applyFont="1" applyFill="1" applyBorder="1" applyAlignment="1" applyProtection="1">
      <alignment vertical="center" wrapText="1"/>
    </xf>
    <xf numFmtId="0" fontId="22" fillId="0" borderId="40" xfId="0" applyFont="1" applyFill="1" applyBorder="1" applyAlignment="1" applyProtection="1">
      <alignment horizontal="center" vertical="center" wrapText="1"/>
    </xf>
    <xf numFmtId="3" fontId="41" fillId="0" borderId="40" xfId="0" applyNumberFormat="1" applyFont="1" applyFill="1" applyBorder="1" applyAlignment="1" applyProtection="1">
      <alignment horizontal="left" vertical="top" wrapText="1"/>
    </xf>
    <xf numFmtId="0" fontId="24" fillId="0" borderId="40" xfId="0" applyFont="1" applyFill="1" applyBorder="1" applyAlignment="1" applyProtection="1">
      <alignment horizontal="center" vertical="center" wrapText="1"/>
    </xf>
    <xf numFmtId="0" fontId="24" fillId="0" borderId="40" xfId="0" applyFont="1" applyFill="1" applyBorder="1" applyAlignment="1" applyProtection="1">
      <alignment horizontal="center" vertical="center"/>
    </xf>
    <xf numFmtId="0" fontId="0" fillId="2" borderId="8" xfId="0" applyFont="1" applyFill="1" applyBorder="1" applyAlignment="1" applyProtection="1">
      <alignment vertical="center" wrapText="1"/>
    </xf>
    <xf numFmtId="3" fontId="26" fillId="0" borderId="60" xfId="0" applyNumberFormat="1" applyFont="1" applyBorder="1" applyAlignment="1" applyProtection="1">
      <alignment horizontal="center" vertical="center"/>
    </xf>
    <xf numFmtId="0" fontId="8" fillId="0" borderId="0" xfId="22" applyFont="1" applyBorder="1" applyAlignment="1">
      <alignment horizontal="justify" vertical="center" wrapText="1"/>
    </xf>
    <xf numFmtId="0" fontId="8" fillId="0" borderId="0" xfId="22" applyFont="1" applyBorder="1" applyAlignment="1">
      <alignment vertical="center" wrapText="1"/>
    </xf>
    <xf numFmtId="0" fontId="8" fillId="0" borderId="0" xfId="22" applyFont="1" applyFill="1" applyBorder="1" applyAlignment="1">
      <alignment vertical="center" wrapText="1"/>
    </xf>
    <xf numFmtId="0" fontId="8" fillId="13" borderId="0" xfId="22" applyFont="1" applyFill="1" applyBorder="1" applyAlignment="1">
      <alignment vertical="center" wrapText="1"/>
    </xf>
    <xf numFmtId="0" fontId="62" fillId="0" borderId="0" xfId="22" applyFont="1" applyFill="1" applyBorder="1" applyAlignment="1">
      <alignment vertical="center" wrapText="1"/>
    </xf>
    <xf numFmtId="0" fontId="63" fillId="0" borderId="0" xfId="0" applyFont="1" applyBorder="1"/>
    <xf numFmtId="0" fontId="62" fillId="0" borderId="0" xfId="22" applyFont="1" applyBorder="1" applyAlignment="1">
      <alignment vertical="center" wrapText="1"/>
    </xf>
    <xf numFmtId="0" fontId="8" fillId="0" borderId="0" xfId="0" applyFont="1" applyBorder="1" applyAlignment="1">
      <alignment vertical="center" wrapText="1"/>
    </xf>
    <xf numFmtId="0" fontId="8" fillId="13" borderId="0" xfId="0" applyFont="1" applyFill="1" applyBorder="1" applyAlignment="1">
      <alignment vertical="center" wrapText="1"/>
    </xf>
    <xf numFmtId="0" fontId="8" fillId="0" borderId="0" xfId="24" applyNumberFormat="1" applyFont="1" applyBorder="1" applyAlignment="1">
      <alignment vertical="center" wrapText="1"/>
    </xf>
    <xf numFmtId="0" fontId="62" fillId="0" borderId="0" xfId="24" applyNumberFormat="1" applyFont="1" applyBorder="1" applyAlignment="1">
      <alignment vertical="center" wrapText="1"/>
    </xf>
    <xf numFmtId="0" fontId="69" fillId="14" borderId="61" xfId="22" applyFont="1" applyFill="1" applyBorder="1" applyAlignment="1" applyProtection="1">
      <alignment horizontal="center" vertical="center" wrapText="1"/>
    </xf>
    <xf numFmtId="0" fontId="75" fillId="2" borderId="61" xfId="0" applyFont="1" applyFill="1" applyBorder="1" applyAlignment="1" applyProtection="1">
      <alignment horizontal="center" vertical="center" wrapText="1"/>
    </xf>
    <xf numFmtId="0" fontId="76" fillId="14" borderId="61" xfId="22" applyFont="1" applyFill="1" applyBorder="1" applyAlignment="1">
      <alignment horizontal="center" vertical="center"/>
    </xf>
    <xf numFmtId="0" fontId="15" fillId="14" borderId="61" xfId="22" applyFont="1" applyFill="1" applyBorder="1" applyAlignment="1">
      <alignment horizontal="center" vertical="center"/>
    </xf>
    <xf numFmtId="0" fontId="8" fillId="14" borderId="61" xfId="22" applyFont="1" applyFill="1" applyBorder="1" applyAlignment="1">
      <alignment horizontal="center" vertical="center"/>
    </xf>
    <xf numFmtId="0" fontId="69" fillId="14" borderId="61" xfId="22" applyFont="1" applyFill="1" applyBorder="1" applyAlignment="1">
      <alignment horizontal="center" vertical="center"/>
    </xf>
    <xf numFmtId="0" fontId="77" fillId="38" borderId="61" xfId="22" applyFont="1" applyFill="1" applyBorder="1" applyAlignment="1">
      <alignment horizontal="center" vertical="center" wrapText="1"/>
    </xf>
    <xf numFmtId="0" fontId="8" fillId="38" borderId="61" xfId="22" applyFont="1" applyFill="1" applyBorder="1" applyAlignment="1">
      <alignment vertical="center" wrapText="1"/>
    </xf>
    <xf numFmtId="0" fontId="2" fillId="20" borderId="61" xfId="22" applyFont="1" applyFill="1" applyBorder="1" applyAlignment="1">
      <alignment horizontal="center" vertical="center" wrapText="1"/>
    </xf>
    <xf numFmtId="0" fontId="2" fillId="20" borderId="61" xfId="22" applyFont="1" applyFill="1" applyBorder="1" applyAlignment="1">
      <alignment horizontal="left" vertical="center" wrapText="1"/>
    </xf>
    <xf numFmtId="0" fontId="5" fillId="20" borderId="61" xfId="22" applyFont="1" applyFill="1" applyBorder="1" applyAlignment="1">
      <alignment horizontal="left" vertical="center" wrapText="1"/>
    </xf>
    <xf numFmtId="0" fontId="8" fillId="20" borderId="61" xfId="22" applyFont="1" applyFill="1" applyBorder="1" applyAlignment="1" applyProtection="1">
      <alignment horizontal="left" vertical="center" wrapText="1"/>
      <protection locked="0"/>
    </xf>
    <xf numFmtId="0" fontId="69" fillId="20" borderId="61" xfId="22" applyFont="1" applyFill="1" applyBorder="1" applyAlignment="1" applyProtection="1">
      <alignment horizontal="center" vertical="center" wrapText="1"/>
      <protection locked="0"/>
    </xf>
    <xf numFmtId="0" fontId="69" fillId="20" borderId="61" xfId="22" applyFont="1" applyFill="1" applyBorder="1" applyAlignment="1">
      <alignment horizontal="center" vertical="center" wrapText="1"/>
    </xf>
    <xf numFmtId="0" fontId="69" fillId="13" borderId="61" xfId="22" applyFont="1" applyFill="1" applyBorder="1" applyAlignment="1">
      <alignment horizontal="center" vertical="center"/>
    </xf>
    <xf numFmtId="0" fontId="8" fillId="13" borderId="61" xfId="22" applyFont="1" applyFill="1" applyBorder="1" applyAlignment="1">
      <alignment vertical="center" wrapText="1"/>
    </xf>
    <xf numFmtId="0" fontId="74" fillId="13" borderId="61" xfId="22" applyFont="1" applyFill="1" applyBorder="1" applyAlignment="1">
      <alignment vertical="center" wrapText="1"/>
    </xf>
    <xf numFmtId="0" fontId="9" fillId="13" borderId="61" xfId="22" applyFont="1" applyFill="1" applyBorder="1" applyAlignment="1">
      <alignment horizontal="center" vertical="center" wrapText="1"/>
    </xf>
    <xf numFmtId="0" fontId="78" fillId="13" borderId="61" xfId="22" applyFont="1" applyFill="1" applyBorder="1" applyAlignment="1">
      <alignment horizontal="center" vertical="center" wrapText="1"/>
    </xf>
    <xf numFmtId="0" fontId="69" fillId="9" borderId="61" xfId="22" applyFont="1" applyFill="1" applyBorder="1" applyAlignment="1" applyProtection="1">
      <alignment horizontal="center" vertical="center" wrapText="1"/>
      <protection locked="0"/>
    </xf>
    <xf numFmtId="9" fontId="8" fillId="0" borderId="61" xfId="23" applyFont="1" applyBorder="1" applyAlignment="1">
      <alignment horizontal="center" vertical="center"/>
    </xf>
    <xf numFmtId="3" fontId="8" fillId="0" borderId="61" xfId="0" applyNumberFormat="1" applyFont="1" applyBorder="1" applyAlignment="1">
      <alignment horizontal="center" vertical="center"/>
    </xf>
    <xf numFmtId="3" fontId="8" fillId="0" borderId="61" xfId="0" applyNumberFormat="1" applyFont="1" applyFill="1" applyBorder="1" applyAlignment="1">
      <alignment horizontal="center" vertical="center"/>
    </xf>
    <xf numFmtId="0" fontId="5" fillId="20" borderId="61" xfId="22" applyFont="1" applyFill="1" applyBorder="1" applyAlignment="1" applyProtection="1">
      <alignment horizontal="left" vertical="center" wrapText="1"/>
      <protection locked="0"/>
    </xf>
    <xf numFmtId="0" fontId="2" fillId="20" borderId="61" xfId="22" applyFont="1" applyFill="1" applyBorder="1" applyAlignment="1" applyProtection="1">
      <alignment horizontal="center" vertical="center" wrapText="1"/>
      <protection locked="0"/>
    </xf>
    <xf numFmtId="0" fontId="69" fillId="13" borderId="61" xfId="22" applyFont="1" applyFill="1" applyBorder="1" applyAlignment="1">
      <alignment vertical="center" wrapText="1"/>
    </xf>
    <xf numFmtId="0" fontId="69" fillId="13" borderId="61" xfId="22" applyFont="1" applyFill="1" applyBorder="1" applyAlignment="1">
      <alignment horizontal="center" vertical="center" wrapText="1"/>
    </xf>
    <xf numFmtId="0" fontId="79" fillId="20" borderId="61" xfId="22" applyFont="1" applyFill="1" applyBorder="1" applyAlignment="1" applyProtection="1">
      <alignment vertical="center" wrapText="1"/>
      <protection locked="0"/>
    </xf>
    <xf numFmtId="0" fontId="77" fillId="19" borderId="61" xfId="22" applyFont="1" applyFill="1" applyBorder="1" applyAlignment="1">
      <alignment horizontal="center" vertical="center" wrapText="1"/>
    </xf>
    <xf numFmtId="0" fontId="8" fillId="19" borderId="61" xfId="22" applyFont="1" applyFill="1" applyBorder="1" applyAlignment="1">
      <alignment vertical="center" wrapText="1"/>
    </xf>
    <xf numFmtId="0" fontId="76" fillId="13" borderId="61" xfId="22" applyFont="1" applyFill="1" applyBorder="1" applyAlignment="1">
      <alignment vertical="center" wrapText="1"/>
    </xf>
    <xf numFmtId="9" fontId="8" fillId="0" borderId="61" xfId="23" applyFont="1" applyFill="1" applyBorder="1" applyAlignment="1">
      <alignment horizontal="center" vertical="center"/>
    </xf>
    <xf numFmtId="0" fontId="69" fillId="13" borderId="61" xfId="22" applyFont="1" applyFill="1" applyBorder="1" applyAlignment="1" applyProtection="1">
      <alignment horizontal="center" vertical="center" wrapText="1"/>
      <protection locked="0"/>
    </xf>
    <xf numFmtId="0" fontId="5" fillId="13" borderId="61" xfId="22" applyFont="1" applyFill="1" applyBorder="1" applyAlignment="1">
      <alignment horizontal="left" vertical="center" wrapText="1"/>
    </xf>
    <xf numFmtId="0" fontId="69" fillId="9" borderId="61" xfId="22" applyFont="1" applyFill="1" applyBorder="1" applyAlignment="1" applyProtection="1">
      <alignment horizontal="left" vertical="center" wrapText="1"/>
      <protection locked="0"/>
    </xf>
    <xf numFmtId="0" fontId="78" fillId="9" borderId="61" xfId="22" applyFont="1" applyFill="1" applyBorder="1" applyAlignment="1" applyProtection="1">
      <alignment horizontal="center" vertical="center" wrapText="1"/>
      <protection locked="0"/>
    </xf>
    <xf numFmtId="9" fontId="16" fillId="0" borderId="61" xfId="23" applyFont="1" applyBorder="1" applyAlignment="1">
      <alignment horizontal="center" vertical="center"/>
    </xf>
    <xf numFmtId="3" fontId="16" fillId="0" borderId="61" xfId="0" applyNumberFormat="1" applyFont="1" applyBorder="1" applyAlignment="1">
      <alignment horizontal="center" vertical="center"/>
    </xf>
    <xf numFmtId="3" fontId="16" fillId="0" borderId="61" xfId="0" applyNumberFormat="1" applyFont="1" applyFill="1" applyBorder="1" applyAlignment="1">
      <alignment horizontal="center" vertical="center"/>
    </xf>
    <xf numFmtId="0" fontId="61" fillId="22" borderId="61" xfId="22" applyFont="1" applyFill="1" applyBorder="1" applyAlignment="1">
      <alignment horizontal="center" vertical="center" wrapText="1"/>
    </xf>
    <xf numFmtId="0" fontId="62" fillId="22" borderId="61" xfId="22" applyFont="1" applyFill="1" applyBorder="1" applyAlignment="1">
      <alignment vertical="center" wrapText="1"/>
    </xf>
    <xf numFmtId="0" fontId="63" fillId="22" borderId="61" xfId="22" applyFont="1" applyFill="1" applyBorder="1" applyAlignment="1">
      <alignment vertical="center" wrapText="1"/>
    </xf>
    <xf numFmtId="0" fontId="57" fillId="23" borderId="61" xfId="22" applyFont="1" applyFill="1" applyBorder="1" applyAlignment="1">
      <alignment horizontal="center" vertical="center" wrapText="1"/>
    </xf>
    <xf numFmtId="0" fontId="57" fillId="23" borderId="61" xfId="22" applyFont="1" applyFill="1" applyBorder="1" applyAlignment="1">
      <alignment horizontal="left" vertical="center" wrapText="1"/>
    </xf>
    <xf numFmtId="0" fontId="63" fillId="23" borderId="61" xfId="22" applyFont="1" applyFill="1" applyBorder="1" applyAlignment="1">
      <alignment horizontal="left" vertical="center" wrapText="1"/>
    </xf>
    <xf numFmtId="0" fontId="62" fillId="23" borderId="61" xfId="22" applyFont="1" applyFill="1" applyBorder="1" applyAlignment="1" applyProtection="1">
      <alignment horizontal="left" vertical="center" wrapText="1"/>
      <protection locked="0"/>
    </xf>
    <xf numFmtId="0" fontId="57" fillId="23" borderId="61" xfId="22" applyFont="1" applyFill="1" applyBorder="1" applyAlignment="1" applyProtection="1">
      <alignment horizontal="center" vertical="center" wrapText="1"/>
      <protection locked="0"/>
    </xf>
    <xf numFmtId="0" fontId="64" fillId="23" borderId="61" xfId="22" applyFont="1" applyFill="1" applyBorder="1" applyAlignment="1" applyProtection="1">
      <alignment horizontal="center" vertical="center" wrapText="1"/>
      <protection locked="0"/>
    </xf>
    <xf numFmtId="0" fontId="64" fillId="23" borderId="61" xfId="22" applyFont="1" applyFill="1" applyBorder="1" applyAlignment="1">
      <alignment horizontal="center" vertical="center" wrapText="1"/>
    </xf>
    <xf numFmtId="0" fontId="64" fillId="24" borderId="61" xfId="22" applyFont="1" applyFill="1" applyBorder="1" applyAlignment="1">
      <alignment horizontal="center" vertical="center"/>
    </xf>
    <xf numFmtId="0" fontId="63" fillId="24" borderId="61" xfId="22" applyFont="1" applyFill="1" applyBorder="1" applyAlignment="1">
      <alignment vertical="center" wrapText="1"/>
    </xf>
    <xf numFmtId="0" fontId="65" fillId="24" borderId="61" xfId="22" applyFont="1" applyFill="1" applyBorder="1" applyAlignment="1">
      <alignment vertical="center" wrapText="1"/>
    </xf>
    <xf numFmtId="0" fontId="62" fillId="25" borderId="61" xfId="22" applyFont="1" applyFill="1" applyBorder="1" applyAlignment="1" applyProtection="1">
      <alignment horizontal="left" vertical="center" wrapText="1"/>
      <protection locked="0"/>
    </xf>
    <xf numFmtId="0" fontId="57" fillId="26" borderId="61" xfId="22" applyFont="1" applyFill="1" applyBorder="1" applyAlignment="1" applyProtection="1">
      <alignment horizontal="center" vertical="center" wrapText="1"/>
      <protection locked="0"/>
    </xf>
    <xf numFmtId="0" fontId="66" fillId="26" borderId="61" xfId="22" applyFont="1" applyFill="1" applyBorder="1" applyAlignment="1" applyProtection="1">
      <alignment horizontal="center" vertical="center" wrapText="1"/>
      <protection locked="0"/>
    </xf>
    <xf numFmtId="9" fontId="67" fillId="0" borderId="61" xfId="23" applyFont="1" applyFill="1" applyBorder="1" applyAlignment="1" applyProtection="1">
      <alignment horizontal="center" vertical="center"/>
    </xf>
    <xf numFmtId="3" fontId="67" fillId="0" borderId="61" xfId="0" applyNumberFormat="1" applyFont="1" applyBorder="1" applyAlignment="1">
      <alignment horizontal="center" vertical="center"/>
    </xf>
    <xf numFmtId="3" fontId="67" fillId="0" borderId="61" xfId="0" applyNumberFormat="1" applyFont="1" applyFill="1" applyBorder="1" applyAlignment="1">
      <alignment horizontal="center" vertical="center"/>
    </xf>
    <xf numFmtId="0" fontId="64" fillId="24" borderId="61" xfId="22" applyFont="1" applyFill="1" applyBorder="1" applyAlignment="1">
      <alignment vertical="center" wrapText="1"/>
    </xf>
    <xf numFmtId="0" fontId="64" fillId="26" borderId="61" xfId="22" applyFont="1" applyFill="1" applyBorder="1" applyAlignment="1" applyProtection="1">
      <alignment horizontal="center" vertical="center" wrapText="1"/>
      <protection locked="0"/>
    </xf>
    <xf numFmtId="9" fontId="62" fillId="0" borderId="61" xfId="23" applyFont="1" applyFill="1" applyBorder="1" applyAlignment="1" applyProtection="1">
      <alignment horizontal="center" vertical="center"/>
    </xf>
    <xf numFmtId="3" fontId="62" fillId="0" borderId="61" xfId="0" applyNumberFormat="1" applyFont="1" applyBorder="1" applyAlignment="1">
      <alignment horizontal="center" vertical="center"/>
    </xf>
    <xf numFmtId="3" fontId="62" fillId="0" borderId="61" xfId="0" applyNumberFormat="1" applyFont="1" applyFill="1" applyBorder="1" applyAlignment="1">
      <alignment horizontal="center" vertical="center"/>
    </xf>
    <xf numFmtId="0" fontId="77" fillId="27" borderId="61" xfId="0" applyFont="1" applyFill="1" applyBorder="1" applyAlignment="1">
      <alignment horizontal="center" vertical="center" wrapText="1"/>
    </xf>
    <xf numFmtId="0" fontId="8" fillId="27" borderId="61" xfId="0" applyFont="1" applyFill="1" applyBorder="1" applyAlignment="1">
      <alignment vertical="center" wrapText="1"/>
    </xf>
    <xf numFmtId="0" fontId="69" fillId="29" borderId="61" xfId="0" applyFont="1" applyFill="1" applyBorder="1" applyAlignment="1">
      <alignment horizontal="center" vertical="center"/>
    </xf>
    <xf numFmtId="0" fontId="8" fillId="29" borderId="61" xfId="0" applyFont="1" applyFill="1" applyBorder="1" applyAlignment="1">
      <alignment vertical="center" wrapText="1"/>
    </xf>
    <xf numFmtId="0" fontId="74" fillId="29" borderId="61" xfId="0" applyFont="1" applyFill="1" applyBorder="1" applyAlignment="1">
      <alignment vertical="center" wrapText="1"/>
    </xf>
    <xf numFmtId="0" fontId="69" fillId="28" borderId="61" xfId="0" applyFont="1" applyFill="1" applyBorder="1" applyAlignment="1" applyProtection="1">
      <alignment horizontal="center" vertical="center" wrapText="1"/>
      <protection locked="0"/>
    </xf>
    <xf numFmtId="0" fontId="69" fillId="30" borderId="61" xfId="0" applyFont="1" applyFill="1" applyBorder="1" applyAlignment="1" applyProtection="1">
      <alignment horizontal="center" vertical="center" wrapText="1"/>
      <protection locked="0"/>
    </xf>
    <xf numFmtId="0" fontId="78" fillId="7" borderId="61" xfId="0" applyFont="1" applyFill="1" applyBorder="1" applyAlignment="1" applyProtection="1">
      <alignment horizontal="center" vertical="center" wrapText="1"/>
      <protection locked="0"/>
    </xf>
    <xf numFmtId="0" fontId="16" fillId="0" borderId="61" xfId="0" applyFont="1" applyBorder="1" applyAlignment="1" applyProtection="1">
      <alignment horizontal="center" vertical="center"/>
    </xf>
    <xf numFmtId="165" fontId="16" fillId="0" borderId="61" xfId="0" applyNumberFormat="1" applyFont="1" applyBorder="1" applyAlignment="1">
      <alignment horizontal="center" vertical="center"/>
    </xf>
    <xf numFmtId="0" fontId="69" fillId="31" borderId="61" xfId="0" applyFont="1" applyFill="1" applyBorder="1" applyAlignment="1">
      <alignment horizontal="center" vertical="center"/>
    </xf>
    <xf numFmtId="0" fontId="8" fillId="31" borderId="61" xfId="0" applyFont="1" applyFill="1" applyBorder="1" applyAlignment="1">
      <alignment vertical="center" wrapText="1"/>
    </xf>
    <xf numFmtId="0" fontId="74" fillId="31" borderId="61" xfId="0" applyFont="1" applyFill="1" applyBorder="1" applyAlignment="1">
      <alignment vertical="center" wrapText="1"/>
    </xf>
    <xf numFmtId="0" fontId="78" fillId="32" borderId="61" xfId="0" applyFont="1" applyFill="1" applyBorder="1" applyAlignment="1" applyProtection="1">
      <alignment horizontal="center" vertical="center" wrapText="1"/>
      <protection locked="0"/>
    </xf>
    <xf numFmtId="0" fontId="16" fillId="0" borderId="61" xfId="0" applyFont="1" applyFill="1" applyBorder="1" applyAlignment="1" applyProtection="1">
      <alignment horizontal="center" vertical="center"/>
    </xf>
    <xf numFmtId="165" fontId="16" fillId="21" borderId="61" xfId="0" applyNumberFormat="1" applyFont="1" applyFill="1" applyBorder="1" applyAlignment="1">
      <alignment horizontal="center" vertical="center"/>
    </xf>
    <xf numFmtId="165" fontId="16" fillId="0" borderId="61" xfId="0" applyNumberFormat="1" applyFont="1" applyFill="1" applyBorder="1" applyAlignment="1">
      <alignment horizontal="center" vertical="center"/>
    </xf>
    <xf numFmtId="0" fontId="2" fillId="28" borderId="61" xfId="0" applyFont="1" applyFill="1" applyBorder="1" applyAlignment="1" applyProtection="1">
      <alignment horizontal="center" vertical="center" wrapText="1"/>
      <protection locked="0"/>
    </xf>
    <xf numFmtId="0" fontId="78" fillId="9" borderId="61" xfId="0" applyFont="1" applyFill="1" applyBorder="1" applyAlignment="1" applyProtection="1">
      <alignment horizontal="center" vertical="center" wrapText="1"/>
      <protection locked="0"/>
    </xf>
    <xf numFmtId="0" fontId="69" fillId="29" borderId="61" xfId="0" applyFont="1" applyFill="1" applyBorder="1" applyAlignment="1">
      <alignment vertical="center" wrapText="1"/>
    </xf>
    <xf numFmtId="0" fontId="78" fillId="28" borderId="61" xfId="0" applyFont="1" applyFill="1" applyBorder="1" applyAlignment="1">
      <alignment horizontal="center" vertical="center" wrapText="1"/>
    </xf>
    <xf numFmtId="0" fontId="78" fillId="30" borderId="61" xfId="0" applyFont="1" applyFill="1" applyBorder="1" applyAlignment="1" applyProtection="1">
      <alignment horizontal="center" vertical="center" wrapText="1"/>
      <protection locked="0"/>
    </xf>
    <xf numFmtId="0" fontId="69" fillId="7" borderId="61" xfId="0" applyFont="1" applyFill="1" applyBorder="1" applyAlignment="1" applyProtection="1">
      <alignment horizontal="center" vertical="center" wrapText="1"/>
      <protection locked="0"/>
    </xf>
    <xf numFmtId="0" fontId="8" fillId="0" borderId="61" xfId="0" applyFont="1" applyBorder="1" applyAlignment="1" applyProtection="1">
      <alignment horizontal="center" vertical="center"/>
    </xf>
    <xf numFmtId="165" fontId="8" fillId="0" borderId="61" xfId="0" applyNumberFormat="1" applyFont="1" applyBorder="1" applyAlignment="1">
      <alignment horizontal="center" vertical="center"/>
    </xf>
    <xf numFmtId="0" fontId="77" fillId="33" borderId="61" xfId="24" applyNumberFormat="1" applyFont="1" applyFill="1" applyBorder="1" applyAlignment="1">
      <alignment horizontal="center" vertical="center" wrapText="1"/>
    </xf>
    <xf numFmtId="0" fontId="8" fillId="33" borderId="61" xfId="24" applyNumberFormat="1" applyFont="1" applyFill="1" applyBorder="1" applyAlignment="1" applyProtection="1">
      <alignment vertical="center" wrapText="1"/>
    </xf>
    <xf numFmtId="0" fontId="2" fillId="34" borderId="61" xfId="24" applyNumberFormat="1" applyFont="1" applyFill="1" applyBorder="1" applyAlignment="1">
      <alignment horizontal="center" vertical="center" wrapText="1"/>
    </xf>
    <xf numFmtId="0" fontId="2" fillId="34" borderId="61" xfId="24" applyNumberFormat="1" applyFont="1" applyFill="1" applyBorder="1" applyAlignment="1">
      <alignment horizontal="left" vertical="center" wrapText="1"/>
    </xf>
    <xf numFmtId="0" fontId="5" fillId="34" borderId="61" xfId="24" applyNumberFormat="1" applyFont="1" applyFill="1" applyBorder="1" applyAlignment="1">
      <alignment horizontal="left" vertical="center" wrapText="1"/>
    </xf>
    <xf numFmtId="0" fontId="8" fillId="34" borderId="61" xfId="24" applyNumberFormat="1" applyFont="1" applyFill="1" applyBorder="1" applyAlignment="1" applyProtection="1">
      <alignment horizontal="left" vertical="center" wrapText="1"/>
      <protection locked="0"/>
    </xf>
    <xf numFmtId="0" fontId="79" fillId="34" borderId="61" xfId="24" applyNumberFormat="1" applyFont="1" applyFill="1" applyBorder="1" applyAlignment="1" applyProtection="1">
      <alignment vertical="center" wrapText="1"/>
      <protection locked="0"/>
    </xf>
    <xf numFmtId="0" fontId="69" fillId="34" borderId="61" xfId="24" applyNumberFormat="1" applyFont="1" applyFill="1" applyBorder="1" applyAlignment="1" applyProtection="1">
      <alignment horizontal="center" vertical="center" wrapText="1"/>
      <protection locked="0"/>
    </xf>
    <xf numFmtId="0" fontId="69" fillId="34" borderId="61" xfId="24" applyNumberFormat="1" applyFont="1" applyFill="1" applyBorder="1" applyAlignment="1">
      <alignment horizontal="center" vertical="center" wrapText="1"/>
    </xf>
    <xf numFmtId="0" fontId="69" fillId="35" borderId="61" xfId="24" applyNumberFormat="1" applyFont="1" applyFill="1" applyBorder="1" applyAlignment="1">
      <alignment horizontal="center" vertical="center"/>
    </xf>
    <xf numFmtId="0" fontId="8" fillId="35" borderId="61" xfId="24" applyNumberFormat="1" applyFont="1" applyFill="1" applyBorder="1" applyAlignment="1">
      <alignment vertical="center" wrapText="1"/>
    </xf>
    <xf numFmtId="0" fontId="9" fillId="36" borderId="61" xfId="25" applyFont="1" applyFill="1" applyBorder="1" applyAlignment="1">
      <alignment horizontal="center" vertical="center" wrapText="1"/>
    </xf>
    <xf numFmtId="0" fontId="78" fillId="36" borderId="61" xfId="25" applyFont="1" applyFill="1" applyBorder="1" applyAlignment="1">
      <alignment horizontal="center" vertical="center" wrapText="1"/>
    </xf>
    <xf numFmtId="0" fontId="78" fillId="37" borderId="61" xfId="24" applyNumberFormat="1" applyFont="1" applyFill="1" applyBorder="1" applyAlignment="1" applyProtection="1">
      <alignment horizontal="center" vertical="center" wrapText="1"/>
      <protection locked="0"/>
    </xf>
    <xf numFmtId="9" fontId="16" fillId="0" borderId="61" xfId="24" applyFont="1" applyBorder="1" applyAlignment="1" applyProtection="1">
      <alignment horizontal="center" vertical="center"/>
    </xf>
    <xf numFmtId="164" fontId="16" fillId="0" borderId="61" xfId="0" applyNumberFormat="1" applyFont="1" applyBorder="1" applyAlignment="1">
      <alignment horizontal="center" vertical="center"/>
    </xf>
    <xf numFmtId="0" fontId="69" fillId="35" borderId="61" xfId="24" applyNumberFormat="1" applyFont="1" applyFill="1" applyBorder="1" applyAlignment="1">
      <alignment vertical="center" wrapText="1"/>
    </xf>
    <xf numFmtId="0" fontId="8" fillId="33" borderId="61" xfId="24" applyNumberFormat="1" applyFont="1" applyFill="1" applyBorder="1" applyAlignment="1">
      <alignment horizontal="center" vertical="center" wrapText="1"/>
    </xf>
    <xf numFmtId="0" fontId="8" fillId="33" borderId="61" xfId="24" applyNumberFormat="1" applyFont="1" applyFill="1" applyBorder="1" applyAlignment="1">
      <alignment vertical="center" wrapText="1"/>
    </xf>
    <xf numFmtId="0" fontId="2" fillId="34" borderId="61" xfId="24" applyNumberFormat="1" applyFont="1" applyFill="1" applyBorder="1" applyAlignment="1" applyProtection="1">
      <alignment horizontal="left" vertical="center" wrapText="1"/>
    </xf>
    <xf numFmtId="0" fontId="5" fillId="34" borderId="61" xfId="24" applyNumberFormat="1" applyFont="1" applyFill="1" applyBorder="1" applyAlignment="1" applyProtection="1">
      <alignment horizontal="left" vertical="center" wrapText="1"/>
    </xf>
    <xf numFmtId="0" fontId="5" fillId="35" borderId="61" xfId="24" applyNumberFormat="1" applyFont="1" applyFill="1" applyBorder="1" applyAlignment="1" applyProtection="1">
      <alignment horizontal="left" vertical="center" wrapText="1"/>
      <protection locked="0"/>
    </xf>
    <xf numFmtId="0" fontId="8" fillId="35" borderId="61" xfId="24" applyNumberFormat="1" applyFont="1" applyFill="1" applyBorder="1" applyAlignment="1" applyProtection="1">
      <alignment horizontal="left" vertical="center" wrapText="1"/>
    </xf>
    <xf numFmtId="0" fontId="8" fillId="35" borderId="61" xfId="24" applyNumberFormat="1" applyFont="1" applyFill="1" applyBorder="1" applyAlignment="1" applyProtection="1">
      <alignment horizontal="left" vertical="center" wrapText="1"/>
      <protection locked="0"/>
    </xf>
    <xf numFmtId="9" fontId="16" fillId="0" borderId="61" xfId="24" applyNumberFormat="1" applyFont="1" applyBorder="1" applyAlignment="1" applyProtection="1">
      <alignment horizontal="center" vertical="center"/>
    </xf>
    <xf numFmtId="0" fontId="8" fillId="35" borderId="61" xfId="24" applyNumberFormat="1" applyFont="1" applyFill="1" applyBorder="1" applyAlignment="1" applyProtection="1">
      <alignment vertical="center" wrapText="1"/>
    </xf>
    <xf numFmtId="0" fontId="5" fillId="34" borderId="61" xfId="24" applyNumberFormat="1" applyFont="1" applyFill="1" applyBorder="1" applyAlignment="1" applyProtection="1">
      <alignment horizontal="justify" vertical="center" wrapText="1"/>
      <protection locked="0"/>
    </xf>
    <xf numFmtId="0" fontId="8" fillId="35" borderId="61" xfId="24" applyNumberFormat="1" applyFont="1" applyFill="1" applyBorder="1" applyAlignment="1" applyProtection="1">
      <alignment horizontal="justify" vertical="center" wrapText="1"/>
      <protection locked="0"/>
    </xf>
    <xf numFmtId="0" fontId="63" fillId="35" borderId="61" xfId="24" applyNumberFormat="1" applyFont="1" applyFill="1" applyBorder="1" applyAlignment="1" applyProtection="1">
      <alignment horizontal="left" vertical="center" wrapText="1"/>
    </xf>
    <xf numFmtId="0" fontId="63" fillId="25" borderId="61" xfId="24" applyNumberFormat="1" applyFont="1" applyFill="1" applyBorder="1" applyAlignment="1" applyProtection="1">
      <alignment vertical="center" wrapText="1"/>
    </xf>
    <xf numFmtId="0" fontId="66" fillId="37" borderId="61" xfId="24" applyNumberFormat="1" applyFont="1" applyFill="1" applyBorder="1" applyAlignment="1" applyProtection="1">
      <alignment horizontal="center" vertical="center" wrapText="1"/>
      <protection locked="0"/>
    </xf>
    <xf numFmtId="9" fontId="67" fillId="0" borderId="61" xfId="24" applyNumberFormat="1" applyFont="1" applyBorder="1" applyAlignment="1" applyProtection="1">
      <alignment horizontal="center" vertical="center"/>
    </xf>
    <xf numFmtId="164" fontId="67" fillId="0" borderId="61" xfId="0" applyNumberFormat="1" applyFont="1" applyBorder="1" applyAlignment="1">
      <alignment horizontal="center" vertical="center"/>
    </xf>
    <xf numFmtId="0" fontId="5" fillId="13" borderId="61" xfId="22" applyFont="1" applyFill="1" applyBorder="1" applyAlignment="1">
      <alignment vertical="center" wrapText="1"/>
    </xf>
    <xf numFmtId="0" fontId="9" fillId="20" borderId="61" xfId="22" applyFont="1" applyFill="1" applyBorder="1" applyAlignment="1" applyProtection="1">
      <alignment horizontal="left" vertical="center" wrapText="1"/>
      <protection locked="0"/>
    </xf>
    <xf numFmtId="0" fontId="9" fillId="13" borderId="61" xfId="22" applyFont="1" applyFill="1" applyBorder="1" applyAlignment="1" applyProtection="1">
      <alignment horizontal="center" vertical="center" wrapText="1"/>
      <protection locked="0"/>
    </xf>
    <xf numFmtId="0" fontId="81" fillId="23" borderId="61" xfId="22" applyFont="1" applyFill="1" applyBorder="1" applyAlignment="1" applyProtection="1">
      <alignment horizontal="center" vertical="center" wrapText="1"/>
      <protection locked="0"/>
    </xf>
    <xf numFmtId="0" fontId="81" fillId="25" borderId="61" xfId="22" applyFont="1" applyFill="1" applyBorder="1" applyAlignment="1" applyProtection="1">
      <alignment horizontal="center" vertical="center" wrapText="1"/>
      <protection locked="0"/>
    </xf>
    <xf numFmtId="0" fontId="9" fillId="20" borderId="61" xfId="22" applyFont="1" applyFill="1" applyBorder="1" applyAlignment="1" applyProtection="1">
      <alignment horizontal="center" vertical="center" wrapText="1"/>
      <protection locked="0"/>
    </xf>
    <xf numFmtId="0" fontId="9" fillId="28" borderId="61" xfId="0" applyFont="1" applyFill="1" applyBorder="1" applyAlignment="1" applyProtection="1">
      <alignment horizontal="center" vertical="center" wrapText="1"/>
      <protection locked="0"/>
    </xf>
    <xf numFmtId="0" fontId="9" fillId="29" borderId="61" xfId="0" applyFont="1" applyFill="1" applyBorder="1" applyAlignment="1">
      <alignment horizontal="center" vertical="center" wrapText="1"/>
    </xf>
    <xf numFmtId="0" fontId="9" fillId="34" borderId="61" xfId="24" applyNumberFormat="1" applyFont="1" applyFill="1" applyBorder="1" applyAlignment="1" applyProtection="1">
      <alignment horizontal="center" vertical="center" wrapText="1"/>
      <protection locked="0"/>
    </xf>
    <xf numFmtId="0" fontId="9" fillId="35" borderId="61" xfId="24" applyNumberFormat="1" applyFont="1" applyFill="1" applyBorder="1" applyAlignment="1" applyProtection="1">
      <alignment horizontal="center" vertical="center" wrapText="1"/>
      <protection locked="0"/>
    </xf>
    <xf numFmtId="0" fontId="81" fillId="35" borderId="61" xfId="24" applyNumberFormat="1" applyFont="1" applyFill="1" applyBorder="1" applyAlignment="1" applyProtection="1">
      <alignment horizontal="center" vertical="center" wrapText="1"/>
      <protection locked="0"/>
    </xf>
    <xf numFmtId="9" fontId="26" fillId="0" borderId="41" xfId="5" applyFont="1" applyBorder="1" applyAlignment="1" applyProtection="1">
      <alignment horizontal="center" vertical="center"/>
    </xf>
    <xf numFmtId="0" fontId="23" fillId="5" borderId="40" xfId="0" applyFont="1" applyFill="1" applyBorder="1" applyAlignment="1" applyProtection="1">
      <alignment wrapText="1"/>
    </xf>
    <xf numFmtId="0" fontId="23" fillId="5" borderId="43" xfId="0" applyFont="1" applyFill="1" applyBorder="1" applyAlignment="1" applyProtection="1">
      <alignment vertical="center" wrapText="1"/>
    </xf>
    <xf numFmtId="0" fontId="0" fillId="2" borderId="8" xfId="0" applyFont="1" applyFill="1" applyBorder="1" applyAlignment="1" applyProtection="1">
      <alignment vertical="center" wrapText="1"/>
    </xf>
    <xf numFmtId="0" fontId="53" fillId="0" borderId="0" xfId="4" applyFont="1" applyFill="1" applyBorder="1" applyAlignment="1" applyProtection="1">
      <alignment horizontal="center" vertical="center"/>
    </xf>
    <xf numFmtId="0" fontId="20" fillId="0" borderId="0" xfId="4" applyFont="1" applyFill="1" applyBorder="1" applyAlignment="1" applyProtection="1">
      <alignment horizontal="center" vertical="center"/>
    </xf>
    <xf numFmtId="0" fontId="30" fillId="0" borderId="0" xfId="4"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31" fillId="0" borderId="13" xfId="4" applyFont="1" applyFill="1" applyBorder="1" applyAlignment="1" applyProtection="1">
      <alignment horizontal="left" vertical="center" wrapText="1" indent="2"/>
      <protection locked="0"/>
    </xf>
    <xf numFmtId="0" fontId="31" fillId="0" borderId="14" xfId="4" applyFont="1" applyFill="1" applyBorder="1" applyAlignment="1" applyProtection="1">
      <alignment horizontal="left" vertical="center" wrapText="1" indent="2"/>
      <protection locked="0"/>
    </xf>
    <xf numFmtId="0" fontId="31" fillId="0" borderId="15" xfId="4" applyFont="1" applyFill="1" applyBorder="1" applyAlignment="1" applyProtection="1">
      <alignment horizontal="left" vertical="center" wrapText="1" indent="2"/>
      <protection locked="0"/>
    </xf>
    <xf numFmtId="0" fontId="29" fillId="0" borderId="0" xfId="4" applyFont="1" applyFill="1" applyBorder="1" applyAlignment="1" applyProtection="1">
      <alignment horizontal="center" vertical="center" wrapText="1"/>
    </xf>
    <xf numFmtId="0" fontId="11" fillId="0" borderId="13" xfId="1" applyFill="1" applyBorder="1" applyAlignment="1" applyProtection="1">
      <alignment horizontal="left" vertical="center" wrapText="1" indent="2"/>
      <protection locked="0"/>
    </xf>
    <xf numFmtId="0" fontId="57" fillId="22" borderId="61" xfId="22" applyFont="1" applyFill="1" applyBorder="1" applyAlignment="1">
      <alignment horizontal="left" vertical="center" wrapText="1"/>
    </xf>
    <xf numFmtId="0" fontId="77" fillId="27" borderId="61" xfId="0" applyFont="1" applyFill="1" applyBorder="1" applyAlignment="1">
      <alignment horizontal="left" vertical="center" wrapText="1"/>
    </xf>
    <xf numFmtId="0" fontId="77" fillId="33" borderId="61" xfId="24" applyNumberFormat="1" applyFont="1" applyFill="1" applyBorder="1" applyAlignment="1">
      <alignment horizontal="left" vertical="center" wrapText="1"/>
    </xf>
    <xf numFmtId="0" fontId="77" fillId="33" borderId="61" xfId="24" applyNumberFormat="1" applyFont="1" applyFill="1" applyBorder="1" applyAlignment="1" applyProtection="1">
      <alignment horizontal="left" vertical="center" wrapText="1"/>
    </xf>
    <xf numFmtId="0" fontId="75" fillId="2" borderId="61" xfId="0" applyFont="1" applyFill="1" applyBorder="1" applyAlignment="1" applyProtection="1">
      <alignment horizontal="center" vertical="center" wrapText="1"/>
    </xf>
    <xf numFmtId="0" fontId="77" fillId="38" borderId="61" xfId="22" applyFont="1" applyFill="1" applyBorder="1" applyAlignment="1">
      <alignment horizontal="left" vertical="center" wrapText="1"/>
    </xf>
    <xf numFmtId="0" fontId="62" fillId="0" borderId="61" xfId="0" applyFont="1" applyBorder="1" applyAlignment="1" applyProtection="1">
      <alignment horizontal="center" vertical="center" wrapText="1"/>
    </xf>
    <xf numFmtId="0" fontId="77" fillId="19" borderId="61" xfId="22" applyFont="1" applyFill="1" applyBorder="1" applyAlignment="1">
      <alignment horizontal="left" vertical="center" wrapText="1"/>
    </xf>
    <xf numFmtId="0" fontId="72" fillId="0" borderId="0" xfId="22" applyFont="1" applyBorder="1" applyAlignment="1">
      <alignment horizontal="left" vertical="center" wrapText="1"/>
    </xf>
    <xf numFmtId="0" fontId="73" fillId="0" borderId="0" xfId="22" applyFont="1" applyBorder="1" applyAlignment="1">
      <alignment horizontal="left" vertical="center" wrapText="1"/>
    </xf>
    <xf numFmtId="0" fontId="15" fillId="0" borderId="0" xfId="22" applyFont="1" applyBorder="1" applyAlignment="1">
      <alignment horizontal="left" vertical="center" wrapText="1"/>
    </xf>
    <xf numFmtId="0" fontId="8" fillId="0" borderId="0" xfId="22" applyFont="1" applyBorder="1" applyAlignment="1">
      <alignment horizontal="left" vertical="center" wrapText="1"/>
    </xf>
    <xf numFmtId="0" fontId="74" fillId="14" borderId="61" xfId="22" applyFont="1" applyFill="1" applyBorder="1" applyAlignment="1">
      <alignment horizontal="center" vertical="center"/>
    </xf>
    <xf numFmtId="0" fontId="76" fillId="14" borderId="61" xfId="22" applyFont="1" applyFill="1" applyBorder="1" applyAlignment="1">
      <alignment horizontal="center" vertical="center"/>
    </xf>
    <xf numFmtId="0" fontId="69" fillId="14" borderId="61" xfId="22" applyFont="1" applyFill="1" applyBorder="1" applyAlignment="1">
      <alignment horizontal="center" vertical="center"/>
    </xf>
    <xf numFmtId="0" fontId="8" fillId="14" borderId="61" xfId="22" applyFont="1" applyFill="1" applyBorder="1" applyAlignment="1">
      <alignment horizontal="center" vertical="center"/>
    </xf>
    <xf numFmtId="0" fontId="75" fillId="14" borderId="61"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22" fillId="2" borderId="16" xfId="0" applyFont="1" applyFill="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4" fillId="5" borderId="41" xfId="0" applyFont="1" applyFill="1" applyBorder="1" applyAlignment="1" applyProtection="1">
      <alignment vertical="center" wrapText="1"/>
    </xf>
    <xf numFmtId="0" fontId="0" fillId="5" borderId="40" xfId="0" applyFont="1" applyFill="1" applyBorder="1" applyAlignment="1" applyProtection="1">
      <alignment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0" fillId="2" borderId="36"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0" fontId="47" fillId="2" borderId="36" xfId="0" applyFont="1" applyFill="1" applyBorder="1" applyAlignment="1" applyProtection="1">
      <alignment horizontal="center" vertical="center" wrapText="1"/>
    </xf>
    <xf numFmtId="0" fontId="48" fillId="2" borderId="23" xfId="0" applyFont="1" applyFill="1" applyBorder="1" applyAlignment="1" applyProtection="1">
      <alignment horizontal="center" vertical="center" wrapText="1"/>
    </xf>
    <xf numFmtId="0" fontId="49" fillId="0" borderId="24" xfId="0" applyFont="1" applyBorder="1" applyAlignment="1" applyProtection="1">
      <alignment horizontal="center" vertical="center" wrapText="1"/>
    </xf>
    <xf numFmtId="0" fontId="49" fillId="2" borderId="25" xfId="0" applyFont="1" applyFill="1" applyBorder="1" applyAlignment="1" applyProtection="1">
      <alignment horizontal="center" vertical="center" wrapText="1"/>
    </xf>
    <xf numFmtId="0" fontId="49" fillId="0" borderId="26" xfId="0" applyFont="1" applyBorder="1" applyAlignment="1" applyProtection="1">
      <alignment horizontal="center" vertical="center" wrapText="1"/>
    </xf>
    <xf numFmtId="0" fontId="45" fillId="2" borderId="10" xfId="0" applyFont="1" applyFill="1" applyBorder="1" applyAlignment="1" applyProtection="1">
      <alignment vertical="center" wrapText="1"/>
    </xf>
    <xf numFmtId="0" fontId="0" fillId="2" borderId="8" xfId="0" applyFont="1" applyFill="1" applyBorder="1" applyAlignment="1" applyProtection="1">
      <alignment vertical="center" wrapText="1"/>
    </xf>
    <xf numFmtId="0" fontId="0" fillId="5" borderId="8" xfId="0" applyFont="1" applyFill="1" applyBorder="1" applyAlignment="1" applyProtection="1">
      <alignment vertical="center" wrapText="1"/>
    </xf>
    <xf numFmtId="0" fontId="4" fillId="18" borderId="48" xfId="0" applyFont="1" applyFill="1" applyBorder="1" applyAlignment="1" applyProtection="1">
      <alignment vertical="center" wrapText="1"/>
    </xf>
    <xf numFmtId="0" fontId="4" fillId="18" borderId="49" xfId="0" applyFont="1" applyFill="1" applyBorder="1" applyAlignment="1" applyProtection="1">
      <alignment vertical="center" wrapText="1"/>
    </xf>
    <xf numFmtId="0" fontId="2" fillId="5" borderId="41" xfId="0" applyFont="1" applyFill="1" applyBorder="1" applyAlignment="1" applyProtection="1">
      <alignment vertical="center" wrapText="1"/>
    </xf>
    <xf numFmtId="0" fontId="19" fillId="5" borderId="40"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2" borderId="19" xfId="0" applyFont="1" applyFill="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24" fillId="5" borderId="41" xfId="0" applyFont="1" applyFill="1" applyBorder="1" applyAlignment="1" applyProtection="1">
      <alignment vertical="center" wrapText="1"/>
    </xf>
    <xf numFmtId="0" fontId="4" fillId="16" borderId="48" xfId="0" applyFont="1" applyFill="1" applyBorder="1" applyAlignment="1" applyProtection="1">
      <alignment vertical="center" wrapText="1"/>
    </xf>
    <xf numFmtId="0" fontId="4" fillId="16" borderId="49" xfId="0" applyFont="1" applyFill="1" applyBorder="1" applyAlignment="1" applyProtection="1">
      <alignment vertical="center" wrapText="1"/>
    </xf>
    <xf numFmtId="0" fontId="2" fillId="16" borderId="48" xfId="0" applyFont="1" applyFill="1" applyBorder="1" applyAlignment="1" applyProtection="1">
      <alignment vertical="center" wrapText="1"/>
    </xf>
    <xf numFmtId="0" fontId="2" fillId="16" borderId="49" xfId="0" applyFont="1" applyFill="1" applyBorder="1" applyAlignment="1" applyProtection="1">
      <alignment vertical="center" wrapText="1"/>
    </xf>
    <xf numFmtId="0" fontId="19" fillId="14" borderId="45" xfId="0" applyFont="1" applyFill="1" applyBorder="1" applyAlignment="1" applyProtection="1">
      <alignment horizontal="center" vertical="center" wrapText="1"/>
    </xf>
    <xf numFmtId="0" fontId="0" fillId="14" borderId="59" xfId="0" applyFill="1" applyBorder="1" applyAlignment="1">
      <alignment horizontal="center" vertical="center" wrapText="1"/>
    </xf>
    <xf numFmtId="0" fontId="45" fillId="2" borderId="41" xfId="0" applyFont="1" applyFill="1" applyBorder="1" applyAlignment="1" applyProtection="1">
      <alignment horizontal="left" vertical="center" wrapText="1"/>
    </xf>
    <xf numFmtId="0" fontId="56" fillId="2" borderId="40" xfId="0" applyFont="1" applyFill="1" applyBorder="1" applyAlignment="1" applyProtection="1">
      <alignment vertical="center" wrapText="1"/>
    </xf>
    <xf numFmtId="0" fontId="23" fillId="5" borderId="40" xfId="0" applyFont="1" applyFill="1" applyBorder="1" applyAlignment="1" applyProtection="1">
      <alignment wrapText="1"/>
    </xf>
    <xf numFmtId="0" fontId="35" fillId="2" borderId="41" xfId="0" applyFont="1" applyFill="1" applyBorder="1" applyAlignment="1" applyProtection="1">
      <alignment horizontal="left" vertical="center" wrapText="1"/>
    </xf>
    <xf numFmtId="0" fontId="40" fillId="2" borderId="40" xfId="0" applyFont="1" applyFill="1" applyBorder="1" applyAlignment="1" applyProtection="1">
      <alignment vertical="center" wrapText="1"/>
    </xf>
    <xf numFmtId="0" fontId="36" fillId="3" borderId="41" xfId="0" applyFont="1" applyFill="1" applyBorder="1" applyAlignment="1" applyProtection="1">
      <alignment vertical="center" wrapText="1"/>
    </xf>
    <xf numFmtId="0" fontId="37" fillId="3" borderId="40" xfId="0" applyFont="1" applyFill="1" applyBorder="1" applyAlignment="1" applyProtection="1">
      <alignment vertical="center" wrapText="1"/>
    </xf>
    <xf numFmtId="0" fontId="4" fillId="5" borderId="44" xfId="0" applyFont="1" applyFill="1" applyBorder="1" applyAlignment="1" applyProtection="1">
      <alignment vertical="center" wrapText="1"/>
    </xf>
    <xf numFmtId="0" fontId="23" fillId="5" borderId="43" xfId="0" applyFont="1" applyFill="1" applyBorder="1" applyAlignment="1" applyProtection="1">
      <alignment vertical="center" wrapText="1"/>
    </xf>
    <xf numFmtId="0" fontId="24" fillId="0" borderId="40" xfId="0" applyFont="1" applyFill="1" applyBorder="1" applyAlignment="1" applyProtection="1">
      <alignment vertical="center" wrapText="1"/>
    </xf>
    <xf numFmtId="0" fontId="19" fillId="0" borderId="40" xfId="0" applyFont="1" applyFill="1" applyBorder="1" applyAlignment="1" applyProtection="1">
      <alignment vertical="center" wrapText="1"/>
    </xf>
    <xf numFmtId="0" fontId="4" fillId="0" borderId="40" xfId="0" applyFont="1" applyFill="1" applyBorder="1" applyAlignment="1" applyProtection="1">
      <alignment vertical="center" wrapText="1"/>
    </xf>
    <xf numFmtId="0" fontId="0" fillId="0" borderId="40" xfId="0" applyFont="1" applyFill="1" applyBorder="1" applyAlignment="1" applyProtection="1">
      <alignment vertical="center" wrapText="1"/>
    </xf>
    <xf numFmtId="0" fontId="45" fillId="0" borderId="40" xfId="0" applyFont="1" applyFill="1" applyBorder="1" applyAlignment="1" applyProtection="1">
      <alignment horizontal="left" vertical="center" wrapText="1"/>
    </xf>
    <xf numFmtId="0" fontId="56" fillId="0" borderId="40" xfId="0" applyFont="1" applyFill="1" applyBorder="1" applyAlignment="1" applyProtection="1">
      <alignment vertical="center" wrapText="1"/>
    </xf>
    <xf numFmtId="0" fontId="2" fillId="0" borderId="40" xfId="0" applyFont="1" applyFill="1" applyBorder="1" applyAlignment="1" applyProtection="1">
      <alignment vertical="center" wrapText="1"/>
    </xf>
    <xf numFmtId="0" fontId="45" fillId="0" borderId="40" xfId="0" applyFont="1" applyFill="1" applyBorder="1" applyAlignment="1" applyProtection="1">
      <alignment vertical="center" wrapText="1"/>
    </xf>
    <xf numFmtId="0" fontId="5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0" fontId="20" fillId="0" borderId="40" xfId="0" applyFont="1" applyFill="1" applyBorder="1" applyAlignment="1" applyProtection="1">
      <alignment horizontal="center" vertical="center" wrapText="1"/>
    </xf>
    <xf numFmtId="0" fontId="36" fillId="0" borderId="40" xfId="0" applyFont="1" applyFill="1" applyBorder="1" applyAlignment="1" applyProtection="1">
      <alignment vertical="center" wrapText="1"/>
    </xf>
    <xf numFmtId="0" fontId="37" fillId="0" borderId="40" xfId="0" applyFont="1" applyFill="1" applyBorder="1" applyAlignment="1" applyProtection="1">
      <alignment vertical="center" wrapText="1"/>
    </xf>
    <xf numFmtId="0" fontId="23" fillId="0" borderId="40" xfId="0" applyFont="1" applyFill="1" applyBorder="1" applyAlignment="1" applyProtection="1">
      <alignment wrapText="1"/>
    </xf>
    <xf numFmtId="0" fontId="35" fillId="0" borderId="40" xfId="0" applyFont="1" applyFill="1" applyBorder="1" applyAlignment="1" applyProtection="1">
      <alignment horizontal="left" vertical="center" wrapText="1"/>
    </xf>
    <xf numFmtId="0" fontId="40" fillId="0" borderId="40" xfId="0" applyFont="1" applyFill="1" applyBorder="1" applyAlignment="1" applyProtection="1">
      <alignment vertical="center" wrapText="1"/>
    </xf>
    <xf numFmtId="0" fontId="23" fillId="0" borderId="40" xfId="0" applyFont="1" applyFill="1" applyBorder="1" applyAlignment="1" applyProtection="1">
      <alignment vertical="center" wrapText="1"/>
    </xf>
    <xf numFmtId="0" fontId="50" fillId="0" borderId="0" xfId="0" applyFont="1" applyAlignment="1" applyProtection="1">
      <alignment horizontal="center" vertical="center" wrapText="1"/>
    </xf>
    <xf numFmtId="0" fontId="0" fillId="0" borderId="0" xfId="0" applyAlignment="1" applyProtection="1">
      <alignment horizontal="center" vertical="center" wrapText="1"/>
    </xf>
    <xf numFmtId="0" fontId="24" fillId="1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32" fillId="12" borderId="1" xfId="0" applyFont="1" applyFill="1" applyBorder="1" applyAlignment="1" applyProtection="1">
      <alignment horizontal="center" vertical="center" wrapText="1"/>
    </xf>
    <xf numFmtId="0" fontId="33" fillId="12" borderId="1" xfId="0" applyFont="1" applyFill="1" applyBorder="1" applyAlignment="1" applyProtection="1">
      <alignment horizontal="center" vertical="center" wrapText="1"/>
    </xf>
    <xf numFmtId="0" fontId="0" fillId="12" borderId="1" xfId="0" applyFont="1" applyFill="1" applyBorder="1" applyAlignment="1" applyProtection="1">
      <alignment horizontal="center" vertical="center" wrapText="1"/>
    </xf>
    <xf numFmtId="0" fontId="0" fillId="0" borderId="1" xfId="0" applyBorder="1" applyAlignment="1" applyProtection="1">
      <alignment horizontal="center" vertical="center"/>
    </xf>
  </cellXfs>
  <cellStyles count="26">
    <cellStyle name="Excel Built-in Excel Built-in Normal 4 2" xfId="25"/>
    <cellStyle name="Hipervínculo" xfId="1" builtinId="8"/>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Normal" xfId="0" builtinId="0"/>
    <cellStyle name="Normal 2" xfId="2"/>
    <cellStyle name="Normal 3" xfId="3"/>
    <cellStyle name="Normal 4 2" xfId="22"/>
    <cellStyle name="Normal 5" xfId="8"/>
    <cellStyle name="Normal 6" xfId="9"/>
    <cellStyle name="Normal_PAO 2011 14dic" xfId="4"/>
    <cellStyle name="Porcentaje" xfId="5" builtinId="5"/>
    <cellStyle name="Porcentual 2" xfId="6"/>
    <cellStyle name="Porcentual 2 2" xfId="23"/>
    <cellStyle name="Porcentual 3" xfId="7"/>
    <cellStyle name="SAPBEXstdItem" xfId="21"/>
    <cellStyle name="TableStyleLight1" xfId="24"/>
  </cellStyles>
  <dxfs count="0"/>
  <tableStyles count="0" defaultTableStyle="TableStyleMedium9" defaultPivotStyle="PivotStyleLight16"/>
  <colors>
    <mruColors>
      <color rgb="FF99CCFF"/>
      <color rgb="FFFFFFCC"/>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838200</xdr:colOff>
      <xdr:row>3</xdr:row>
      <xdr:rowOff>152400</xdr:rowOff>
    </xdr:to>
    <xdr:pic>
      <xdr:nvPicPr>
        <xdr:cNvPr id="9151" name="Picture 1" descr="escudoes">
          <a:extLst>
            <a:ext uri="{FF2B5EF4-FFF2-40B4-BE49-F238E27FC236}">
              <a16:creationId xmlns:a16="http://schemas.microsoft.com/office/drawing/2014/main" xmlns="" id="{00000000-0008-0000-0000-0000BF23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9050" y="19050"/>
          <a:ext cx="819150" cy="819150"/>
        </a:xfrm>
        <a:prstGeom prst="rect">
          <a:avLst/>
        </a:prstGeom>
        <a:noFill/>
        <a:ln w="9525">
          <a:noFill/>
          <a:miter lim="800000"/>
          <a:headEnd/>
          <a:tailEnd/>
        </a:ln>
      </xdr:spPr>
    </xdr:pic>
    <xdr:clientData/>
  </xdr:twoCellAnchor>
  <xdr:twoCellAnchor editAs="oneCell">
    <xdr:from>
      <xdr:col>5</xdr:col>
      <xdr:colOff>485775</xdr:colOff>
      <xdr:row>0</xdr:row>
      <xdr:rowOff>38100</xdr:rowOff>
    </xdr:from>
    <xdr:to>
      <xdr:col>8</xdr:col>
      <xdr:colOff>33007</xdr:colOff>
      <xdr:row>3</xdr:row>
      <xdr:rowOff>66675</xdr:rowOff>
    </xdr:to>
    <xdr:pic>
      <xdr:nvPicPr>
        <xdr:cNvPr id="4" name="3 Imagen" descr="M_SALUD+LOGO+2014_nuevo_sloganv2_recortado.pn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6791325" y="38100"/>
          <a:ext cx="1699882" cy="714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ireccion_ros@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0"/>
  <sheetViews>
    <sheetView showGridLines="0" workbookViewId="0">
      <selection activeCell="C19" sqref="C19"/>
    </sheetView>
  </sheetViews>
  <sheetFormatPr baseColWidth="10" defaultColWidth="10.85546875" defaultRowHeight="15" customHeight="1" x14ac:dyDescent="0.25"/>
  <cols>
    <col min="1" max="1" width="43.42578125" style="33" customWidth="1"/>
    <col min="2" max="2" width="4" style="33" customWidth="1"/>
    <col min="3" max="6" width="15.7109375" style="33" customWidth="1"/>
    <col min="7" max="7" width="5.7109375" style="33" customWidth="1"/>
    <col min="8" max="8" width="10.85546875" style="33" customWidth="1"/>
    <col min="9" max="16384" width="10.85546875" style="33"/>
  </cols>
  <sheetData>
    <row r="1" spans="1:9" ht="18" customHeight="1" x14ac:dyDescent="0.3">
      <c r="A1" s="322" t="s">
        <v>0</v>
      </c>
      <c r="B1" s="322"/>
      <c r="C1" s="322"/>
      <c r="D1" s="322"/>
      <c r="E1" s="322"/>
      <c r="F1" s="322"/>
      <c r="G1" s="322"/>
      <c r="H1" s="322"/>
    </row>
    <row r="2" spans="1:9" ht="18" customHeight="1" x14ac:dyDescent="0.3">
      <c r="A2" s="323" t="s">
        <v>65</v>
      </c>
      <c r="B2" s="323"/>
      <c r="C2" s="323"/>
      <c r="D2" s="323"/>
      <c r="E2" s="323"/>
      <c r="F2" s="323"/>
      <c r="G2" s="323"/>
      <c r="H2" s="323"/>
    </row>
    <row r="3" spans="1:9" ht="18" customHeight="1" x14ac:dyDescent="0.3">
      <c r="A3" s="324"/>
      <c r="B3" s="324"/>
      <c r="C3" s="324"/>
      <c r="D3" s="324"/>
      <c r="E3" s="324"/>
      <c r="F3" s="324"/>
      <c r="G3" s="324"/>
      <c r="H3" s="324"/>
      <c r="I3" s="34"/>
    </row>
    <row r="4" spans="1:9" ht="18" customHeight="1" x14ac:dyDescent="0.2">
      <c r="A4" s="325" t="s">
        <v>625</v>
      </c>
      <c r="B4" s="325"/>
      <c r="C4" s="325"/>
      <c r="D4" s="325"/>
      <c r="E4" s="325"/>
      <c r="F4" s="325"/>
      <c r="G4" s="325"/>
      <c r="H4" s="325"/>
      <c r="I4" s="34"/>
    </row>
    <row r="5" spans="1:9" ht="24.75" customHeight="1" x14ac:dyDescent="0.25">
      <c r="A5" s="329" t="s">
        <v>43</v>
      </c>
      <c r="B5" s="329"/>
      <c r="C5" s="329"/>
      <c r="D5" s="329"/>
      <c r="E5" s="329"/>
      <c r="F5" s="329"/>
      <c r="G5" s="329"/>
      <c r="H5" s="329"/>
    </row>
    <row r="6" spans="1:9" ht="9.9499999999999993" customHeight="1" thickBot="1" x14ac:dyDescent="0.35">
      <c r="A6" s="35"/>
      <c r="B6" s="35"/>
      <c r="C6" s="35"/>
      <c r="D6" s="35"/>
      <c r="E6" s="35"/>
      <c r="F6" s="35"/>
      <c r="G6" s="35"/>
      <c r="H6" s="35"/>
    </row>
    <row r="7" spans="1:9" ht="34.5" customHeight="1" thickBot="1" x14ac:dyDescent="0.3">
      <c r="A7" s="36" t="s">
        <v>299</v>
      </c>
      <c r="B7" s="37"/>
      <c r="C7" s="326" t="s">
        <v>628</v>
      </c>
      <c r="D7" s="327"/>
      <c r="E7" s="327"/>
      <c r="F7" s="327"/>
      <c r="G7" s="327"/>
      <c r="H7" s="328"/>
    </row>
    <row r="8" spans="1:9" ht="4.5" customHeight="1" thickBot="1" x14ac:dyDescent="0.35">
      <c r="A8" s="38"/>
      <c r="B8" s="38"/>
      <c r="C8" s="39"/>
      <c r="D8" s="39"/>
      <c r="E8" s="39"/>
      <c r="F8" s="39"/>
      <c r="G8" s="39"/>
      <c r="H8" s="39"/>
      <c r="I8" s="39"/>
    </row>
    <row r="9" spans="1:9" ht="34.5" customHeight="1" thickBot="1" x14ac:dyDescent="0.3">
      <c r="A9" s="36" t="s">
        <v>49</v>
      </c>
      <c r="B9" s="37"/>
      <c r="C9" s="326" t="s">
        <v>629</v>
      </c>
      <c r="D9" s="327"/>
      <c r="E9" s="327"/>
      <c r="F9" s="327"/>
      <c r="G9" s="327"/>
      <c r="H9" s="328"/>
    </row>
    <row r="10" spans="1:9" ht="4.5" customHeight="1" thickBot="1" x14ac:dyDescent="0.35">
      <c r="A10" s="38"/>
      <c r="B10" s="38"/>
      <c r="C10" s="39"/>
      <c r="D10" s="39"/>
      <c r="E10" s="39"/>
      <c r="F10" s="39"/>
      <c r="G10" s="39"/>
      <c r="H10" s="39"/>
      <c r="I10" s="39"/>
    </row>
    <row r="11" spans="1:9" ht="34.5" customHeight="1" thickBot="1" x14ac:dyDescent="0.3">
      <c r="A11" s="36" t="s">
        <v>50</v>
      </c>
      <c r="B11" s="37"/>
      <c r="C11" s="326" t="s">
        <v>630</v>
      </c>
      <c r="D11" s="327"/>
      <c r="E11" s="327"/>
      <c r="F11" s="328"/>
      <c r="G11" s="39"/>
      <c r="H11" s="39"/>
      <c r="I11" s="39"/>
    </row>
    <row r="12" spans="1:9" ht="4.5" customHeight="1" thickBot="1" x14ac:dyDescent="0.35">
      <c r="A12" s="39"/>
      <c r="B12" s="39"/>
      <c r="C12" s="39"/>
      <c r="D12" s="39"/>
      <c r="E12" s="39"/>
      <c r="F12" s="39"/>
      <c r="G12" s="39"/>
      <c r="H12" s="39"/>
      <c r="I12" s="39"/>
    </row>
    <row r="13" spans="1:9" ht="35.25" customHeight="1" thickBot="1" x14ac:dyDescent="0.3">
      <c r="A13" s="36" t="s">
        <v>51</v>
      </c>
      <c r="B13" s="37"/>
      <c r="C13" s="326" t="s">
        <v>630</v>
      </c>
      <c r="D13" s="327"/>
      <c r="E13" s="327"/>
      <c r="F13" s="328"/>
      <c r="G13" s="39"/>
      <c r="H13" s="39"/>
      <c r="I13" s="39"/>
    </row>
    <row r="14" spans="1:9" ht="4.5" customHeight="1" thickBot="1" x14ac:dyDescent="0.3">
      <c r="A14" s="39"/>
      <c r="B14" s="39"/>
      <c r="C14" s="39"/>
      <c r="D14" s="39"/>
      <c r="E14" s="39"/>
      <c r="F14" s="39"/>
      <c r="G14" s="39"/>
      <c r="H14" s="39"/>
      <c r="I14" s="39"/>
    </row>
    <row r="15" spans="1:9" ht="34.5" customHeight="1" thickBot="1" x14ac:dyDescent="0.3">
      <c r="A15" s="36" t="s">
        <v>52</v>
      </c>
      <c r="B15" s="37"/>
      <c r="C15" s="330" t="s">
        <v>631</v>
      </c>
      <c r="D15" s="327"/>
      <c r="E15" s="327"/>
      <c r="F15" s="328"/>
      <c r="G15" s="40"/>
      <c r="H15" s="40"/>
      <c r="I15" s="39"/>
    </row>
    <row r="16" spans="1:9" ht="4.5" customHeight="1" thickBot="1" x14ac:dyDescent="0.3">
      <c r="A16" s="37"/>
      <c r="B16" s="37"/>
      <c r="C16" s="37"/>
      <c r="D16" s="37"/>
      <c r="E16" s="37"/>
      <c r="F16" s="37"/>
      <c r="G16" s="37"/>
      <c r="H16" s="37"/>
      <c r="I16" s="39"/>
    </row>
    <row r="17" spans="1:8" ht="34.5" customHeight="1" thickBot="1" x14ac:dyDescent="0.3">
      <c r="A17" s="36" t="s">
        <v>300</v>
      </c>
      <c r="B17" s="37"/>
      <c r="C17" s="326" t="s">
        <v>632</v>
      </c>
      <c r="D17" s="327"/>
      <c r="E17" s="327"/>
      <c r="F17" s="328"/>
      <c r="G17" s="40"/>
      <c r="H17" s="40"/>
    </row>
    <row r="2000" spans="1:1" ht="15" customHeight="1" x14ac:dyDescent="0.25">
      <c r="A2000" s="33" t="s">
        <v>180</v>
      </c>
    </row>
  </sheetData>
  <mergeCells count="11">
    <mergeCell ref="C11:F11"/>
    <mergeCell ref="C17:F17"/>
    <mergeCell ref="C15:F15"/>
    <mergeCell ref="C13:F13"/>
    <mergeCell ref="C9:H9"/>
    <mergeCell ref="A1:H1"/>
    <mergeCell ref="A2:H2"/>
    <mergeCell ref="A3:H3"/>
    <mergeCell ref="A4:H4"/>
    <mergeCell ref="C7:H7"/>
    <mergeCell ref="A5:H5"/>
  </mergeCells>
  <phoneticPr fontId="3" type="noConversion"/>
  <hyperlinks>
    <hyperlink ref="C15" r:id="rId1"/>
  </hyperlinks>
  <printOptions horizontalCentered="1"/>
  <pageMargins left="0.23622047244094491" right="0.27559055118110237" top="0.31496062992125984" bottom="0.27559055118110237" header="0" footer="0"/>
  <pageSetup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2"/>
  <sheetViews>
    <sheetView showGridLines="0" topLeftCell="A4" zoomScale="90" zoomScaleNormal="90" zoomScaleSheetLayoutView="75" zoomScalePageLayoutView="80" workbookViewId="0">
      <selection activeCell="B4" sqref="B4:B5"/>
    </sheetView>
  </sheetViews>
  <sheetFormatPr baseColWidth="10" defaultColWidth="11.42578125" defaultRowHeight="12.75" x14ac:dyDescent="0.25"/>
  <cols>
    <col min="1" max="1" width="10.42578125" style="176" customWidth="1"/>
    <col min="2" max="2" width="52.42578125" style="176" customWidth="1"/>
    <col min="3" max="3" width="29.42578125" style="176" customWidth="1"/>
    <col min="4" max="4" width="25.28515625" style="176" customWidth="1"/>
    <col min="5" max="5" width="14.42578125" style="176" customWidth="1"/>
    <col min="6" max="6" width="11" style="176" customWidth="1"/>
    <col min="7" max="15" width="7.7109375" style="176" customWidth="1"/>
    <col min="16" max="16" width="9.140625" style="176" customWidth="1"/>
    <col min="17" max="17" width="7.5703125" style="176" customWidth="1"/>
    <col min="18" max="57" width="7.7109375" style="176" customWidth="1"/>
    <col min="58" max="255" width="11.42578125" style="176"/>
    <col min="256" max="256" width="10.42578125" style="176" customWidth="1"/>
    <col min="257" max="257" width="52.42578125" style="176" customWidth="1"/>
    <col min="258" max="258" width="29.42578125" style="176" customWidth="1"/>
    <col min="259" max="259" width="25.28515625" style="176" customWidth="1"/>
    <col min="260" max="260" width="14.42578125" style="176" customWidth="1"/>
    <col min="261" max="261" width="11" style="176" customWidth="1"/>
    <col min="262" max="262" width="10.42578125" style="176" customWidth="1"/>
    <col min="263" max="313" width="7.7109375" style="176" customWidth="1"/>
    <col min="314" max="511" width="11.42578125" style="176"/>
    <col min="512" max="512" width="10.42578125" style="176" customWidth="1"/>
    <col min="513" max="513" width="52.42578125" style="176" customWidth="1"/>
    <col min="514" max="514" width="29.42578125" style="176" customWidth="1"/>
    <col min="515" max="515" width="25.28515625" style="176" customWidth="1"/>
    <col min="516" max="516" width="14.42578125" style="176" customWidth="1"/>
    <col min="517" max="517" width="11" style="176" customWidth="1"/>
    <col min="518" max="518" width="10.42578125" style="176" customWidth="1"/>
    <col min="519" max="569" width="7.7109375" style="176" customWidth="1"/>
    <col min="570" max="767" width="11.42578125" style="176"/>
    <col min="768" max="768" width="10.42578125" style="176" customWidth="1"/>
    <col min="769" max="769" width="52.42578125" style="176" customWidth="1"/>
    <col min="770" max="770" width="29.42578125" style="176" customWidth="1"/>
    <col min="771" max="771" width="25.28515625" style="176" customWidth="1"/>
    <col min="772" max="772" width="14.42578125" style="176" customWidth="1"/>
    <col min="773" max="773" width="11" style="176" customWidth="1"/>
    <col min="774" max="774" width="10.42578125" style="176" customWidth="1"/>
    <col min="775" max="825" width="7.7109375" style="176" customWidth="1"/>
    <col min="826" max="1023" width="11.42578125" style="176"/>
    <col min="1024" max="1024" width="10.42578125" style="176" customWidth="1"/>
    <col min="1025" max="1025" width="52.42578125" style="176" customWidth="1"/>
    <col min="1026" max="1026" width="29.42578125" style="176" customWidth="1"/>
    <col min="1027" max="1027" width="25.28515625" style="176" customWidth="1"/>
    <col min="1028" max="1028" width="14.42578125" style="176" customWidth="1"/>
    <col min="1029" max="1029" width="11" style="176" customWidth="1"/>
    <col min="1030" max="1030" width="10.42578125" style="176" customWidth="1"/>
    <col min="1031" max="1081" width="7.7109375" style="176" customWidth="1"/>
    <col min="1082" max="1279" width="11.42578125" style="176"/>
    <col min="1280" max="1280" width="10.42578125" style="176" customWidth="1"/>
    <col min="1281" max="1281" width="52.42578125" style="176" customWidth="1"/>
    <col min="1282" max="1282" width="29.42578125" style="176" customWidth="1"/>
    <col min="1283" max="1283" width="25.28515625" style="176" customWidth="1"/>
    <col min="1284" max="1284" width="14.42578125" style="176" customWidth="1"/>
    <col min="1285" max="1285" width="11" style="176" customWidth="1"/>
    <col min="1286" max="1286" width="10.42578125" style="176" customWidth="1"/>
    <col min="1287" max="1337" width="7.7109375" style="176" customWidth="1"/>
    <col min="1338" max="1535" width="11.42578125" style="176"/>
    <col min="1536" max="1536" width="10.42578125" style="176" customWidth="1"/>
    <col min="1537" max="1537" width="52.42578125" style="176" customWidth="1"/>
    <col min="1538" max="1538" width="29.42578125" style="176" customWidth="1"/>
    <col min="1539" max="1539" width="25.28515625" style="176" customWidth="1"/>
    <col min="1540" max="1540" width="14.42578125" style="176" customWidth="1"/>
    <col min="1541" max="1541" width="11" style="176" customWidth="1"/>
    <col min="1542" max="1542" width="10.42578125" style="176" customWidth="1"/>
    <col min="1543" max="1593" width="7.7109375" style="176" customWidth="1"/>
    <col min="1594" max="1791" width="11.42578125" style="176"/>
    <col min="1792" max="1792" width="10.42578125" style="176" customWidth="1"/>
    <col min="1793" max="1793" width="52.42578125" style="176" customWidth="1"/>
    <col min="1794" max="1794" width="29.42578125" style="176" customWidth="1"/>
    <col min="1795" max="1795" width="25.28515625" style="176" customWidth="1"/>
    <col min="1796" max="1796" width="14.42578125" style="176" customWidth="1"/>
    <col min="1797" max="1797" width="11" style="176" customWidth="1"/>
    <col min="1798" max="1798" width="10.42578125" style="176" customWidth="1"/>
    <col min="1799" max="1849" width="7.7109375" style="176" customWidth="1"/>
    <col min="1850" max="2047" width="11.42578125" style="176"/>
    <col min="2048" max="2048" width="10.42578125" style="176" customWidth="1"/>
    <col min="2049" max="2049" width="52.42578125" style="176" customWidth="1"/>
    <col min="2050" max="2050" width="29.42578125" style="176" customWidth="1"/>
    <col min="2051" max="2051" width="25.28515625" style="176" customWidth="1"/>
    <col min="2052" max="2052" width="14.42578125" style="176" customWidth="1"/>
    <col min="2053" max="2053" width="11" style="176" customWidth="1"/>
    <col min="2054" max="2054" width="10.42578125" style="176" customWidth="1"/>
    <col min="2055" max="2105" width="7.7109375" style="176" customWidth="1"/>
    <col min="2106" max="2303" width="11.42578125" style="176"/>
    <col min="2304" max="2304" width="10.42578125" style="176" customWidth="1"/>
    <col min="2305" max="2305" width="52.42578125" style="176" customWidth="1"/>
    <col min="2306" max="2306" width="29.42578125" style="176" customWidth="1"/>
    <col min="2307" max="2307" width="25.28515625" style="176" customWidth="1"/>
    <col min="2308" max="2308" width="14.42578125" style="176" customWidth="1"/>
    <col min="2309" max="2309" width="11" style="176" customWidth="1"/>
    <col min="2310" max="2310" width="10.42578125" style="176" customWidth="1"/>
    <col min="2311" max="2361" width="7.7109375" style="176" customWidth="1"/>
    <col min="2362" max="2559" width="11.42578125" style="176"/>
    <col min="2560" max="2560" width="10.42578125" style="176" customWidth="1"/>
    <col min="2561" max="2561" width="52.42578125" style="176" customWidth="1"/>
    <col min="2562" max="2562" width="29.42578125" style="176" customWidth="1"/>
    <col min="2563" max="2563" width="25.28515625" style="176" customWidth="1"/>
    <col min="2564" max="2564" width="14.42578125" style="176" customWidth="1"/>
    <col min="2565" max="2565" width="11" style="176" customWidth="1"/>
    <col min="2566" max="2566" width="10.42578125" style="176" customWidth="1"/>
    <col min="2567" max="2617" width="7.7109375" style="176" customWidth="1"/>
    <col min="2618" max="2815" width="11.42578125" style="176"/>
    <col min="2816" max="2816" width="10.42578125" style="176" customWidth="1"/>
    <col min="2817" max="2817" width="52.42578125" style="176" customWidth="1"/>
    <col min="2818" max="2818" width="29.42578125" style="176" customWidth="1"/>
    <col min="2819" max="2819" width="25.28515625" style="176" customWidth="1"/>
    <col min="2820" max="2820" width="14.42578125" style="176" customWidth="1"/>
    <col min="2821" max="2821" width="11" style="176" customWidth="1"/>
    <col min="2822" max="2822" width="10.42578125" style="176" customWidth="1"/>
    <col min="2823" max="2873" width="7.7109375" style="176" customWidth="1"/>
    <col min="2874" max="3071" width="11.42578125" style="176"/>
    <col min="3072" max="3072" width="10.42578125" style="176" customWidth="1"/>
    <col min="3073" max="3073" width="52.42578125" style="176" customWidth="1"/>
    <col min="3074" max="3074" width="29.42578125" style="176" customWidth="1"/>
    <col min="3075" max="3075" width="25.28515625" style="176" customWidth="1"/>
    <col min="3076" max="3076" width="14.42578125" style="176" customWidth="1"/>
    <col min="3077" max="3077" width="11" style="176" customWidth="1"/>
    <col min="3078" max="3078" width="10.42578125" style="176" customWidth="1"/>
    <col min="3079" max="3129" width="7.7109375" style="176" customWidth="1"/>
    <col min="3130" max="3327" width="11.42578125" style="176"/>
    <col min="3328" max="3328" width="10.42578125" style="176" customWidth="1"/>
    <col min="3329" max="3329" width="52.42578125" style="176" customWidth="1"/>
    <col min="3330" max="3330" width="29.42578125" style="176" customWidth="1"/>
    <col min="3331" max="3331" width="25.28515625" style="176" customWidth="1"/>
    <col min="3332" max="3332" width="14.42578125" style="176" customWidth="1"/>
    <col min="3333" max="3333" width="11" style="176" customWidth="1"/>
    <col min="3334" max="3334" width="10.42578125" style="176" customWidth="1"/>
    <col min="3335" max="3385" width="7.7109375" style="176" customWidth="1"/>
    <col min="3386" max="3583" width="11.42578125" style="176"/>
    <col min="3584" max="3584" width="10.42578125" style="176" customWidth="1"/>
    <col min="3585" max="3585" width="52.42578125" style="176" customWidth="1"/>
    <col min="3586" max="3586" width="29.42578125" style="176" customWidth="1"/>
    <col min="3587" max="3587" width="25.28515625" style="176" customWidth="1"/>
    <col min="3588" max="3588" width="14.42578125" style="176" customWidth="1"/>
    <col min="3589" max="3589" width="11" style="176" customWidth="1"/>
    <col min="3590" max="3590" width="10.42578125" style="176" customWidth="1"/>
    <col min="3591" max="3641" width="7.7109375" style="176" customWidth="1"/>
    <col min="3642" max="3839" width="11.42578125" style="176"/>
    <col min="3840" max="3840" width="10.42578125" style="176" customWidth="1"/>
    <col min="3841" max="3841" width="52.42578125" style="176" customWidth="1"/>
    <col min="3842" max="3842" width="29.42578125" style="176" customWidth="1"/>
    <col min="3843" max="3843" width="25.28515625" style="176" customWidth="1"/>
    <col min="3844" max="3844" width="14.42578125" style="176" customWidth="1"/>
    <col min="3845" max="3845" width="11" style="176" customWidth="1"/>
    <col min="3846" max="3846" width="10.42578125" style="176" customWidth="1"/>
    <col min="3847" max="3897" width="7.7109375" style="176" customWidth="1"/>
    <col min="3898" max="4095" width="11.42578125" style="176"/>
    <col min="4096" max="4096" width="10.42578125" style="176" customWidth="1"/>
    <col min="4097" max="4097" width="52.42578125" style="176" customWidth="1"/>
    <col min="4098" max="4098" width="29.42578125" style="176" customWidth="1"/>
    <col min="4099" max="4099" width="25.28515625" style="176" customWidth="1"/>
    <col min="4100" max="4100" width="14.42578125" style="176" customWidth="1"/>
    <col min="4101" max="4101" width="11" style="176" customWidth="1"/>
    <col min="4102" max="4102" width="10.42578125" style="176" customWidth="1"/>
    <col min="4103" max="4153" width="7.7109375" style="176" customWidth="1"/>
    <col min="4154" max="4351" width="11.42578125" style="176"/>
    <col min="4352" max="4352" width="10.42578125" style="176" customWidth="1"/>
    <col min="4353" max="4353" width="52.42578125" style="176" customWidth="1"/>
    <col min="4354" max="4354" width="29.42578125" style="176" customWidth="1"/>
    <col min="4355" max="4355" width="25.28515625" style="176" customWidth="1"/>
    <col min="4356" max="4356" width="14.42578125" style="176" customWidth="1"/>
    <col min="4357" max="4357" width="11" style="176" customWidth="1"/>
    <col min="4358" max="4358" width="10.42578125" style="176" customWidth="1"/>
    <col min="4359" max="4409" width="7.7109375" style="176" customWidth="1"/>
    <col min="4410" max="4607" width="11.42578125" style="176"/>
    <col min="4608" max="4608" width="10.42578125" style="176" customWidth="1"/>
    <col min="4609" max="4609" width="52.42578125" style="176" customWidth="1"/>
    <col min="4610" max="4610" width="29.42578125" style="176" customWidth="1"/>
    <col min="4611" max="4611" width="25.28515625" style="176" customWidth="1"/>
    <col min="4612" max="4612" width="14.42578125" style="176" customWidth="1"/>
    <col min="4613" max="4613" width="11" style="176" customWidth="1"/>
    <col min="4614" max="4614" width="10.42578125" style="176" customWidth="1"/>
    <col min="4615" max="4665" width="7.7109375" style="176" customWidth="1"/>
    <col min="4666" max="4863" width="11.42578125" style="176"/>
    <col min="4864" max="4864" width="10.42578125" style="176" customWidth="1"/>
    <col min="4865" max="4865" width="52.42578125" style="176" customWidth="1"/>
    <col min="4866" max="4866" width="29.42578125" style="176" customWidth="1"/>
    <col min="4867" max="4867" width="25.28515625" style="176" customWidth="1"/>
    <col min="4868" max="4868" width="14.42578125" style="176" customWidth="1"/>
    <col min="4869" max="4869" width="11" style="176" customWidth="1"/>
    <col min="4870" max="4870" width="10.42578125" style="176" customWidth="1"/>
    <col min="4871" max="4921" width="7.7109375" style="176" customWidth="1"/>
    <col min="4922" max="5119" width="11.42578125" style="176"/>
    <col min="5120" max="5120" width="10.42578125" style="176" customWidth="1"/>
    <col min="5121" max="5121" width="52.42578125" style="176" customWidth="1"/>
    <col min="5122" max="5122" width="29.42578125" style="176" customWidth="1"/>
    <col min="5123" max="5123" width="25.28515625" style="176" customWidth="1"/>
    <col min="5124" max="5124" width="14.42578125" style="176" customWidth="1"/>
    <col min="5125" max="5125" width="11" style="176" customWidth="1"/>
    <col min="5126" max="5126" width="10.42578125" style="176" customWidth="1"/>
    <col min="5127" max="5177" width="7.7109375" style="176" customWidth="1"/>
    <col min="5178" max="5375" width="11.42578125" style="176"/>
    <col min="5376" max="5376" width="10.42578125" style="176" customWidth="1"/>
    <col min="5377" max="5377" width="52.42578125" style="176" customWidth="1"/>
    <col min="5378" max="5378" width="29.42578125" style="176" customWidth="1"/>
    <col min="5379" max="5379" width="25.28515625" style="176" customWidth="1"/>
    <col min="5380" max="5380" width="14.42578125" style="176" customWidth="1"/>
    <col min="5381" max="5381" width="11" style="176" customWidth="1"/>
    <col min="5382" max="5382" width="10.42578125" style="176" customWidth="1"/>
    <col min="5383" max="5433" width="7.7109375" style="176" customWidth="1"/>
    <col min="5434" max="5631" width="11.42578125" style="176"/>
    <col min="5632" max="5632" width="10.42578125" style="176" customWidth="1"/>
    <col min="5633" max="5633" width="52.42578125" style="176" customWidth="1"/>
    <col min="5634" max="5634" width="29.42578125" style="176" customWidth="1"/>
    <col min="5635" max="5635" width="25.28515625" style="176" customWidth="1"/>
    <col min="5636" max="5636" width="14.42578125" style="176" customWidth="1"/>
    <col min="5637" max="5637" width="11" style="176" customWidth="1"/>
    <col min="5638" max="5638" width="10.42578125" style="176" customWidth="1"/>
    <col min="5639" max="5689" width="7.7109375" style="176" customWidth="1"/>
    <col min="5690" max="5887" width="11.42578125" style="176"/>
    <col min="5888" max="5888" width="10.42578125" style="176" customWidth="1"/>
    <col min="5889" max="5889" width="52.42578125" style="176" customWidth="1"/>
    <col min="5890" max="5890" width="29.42578125" style="176" customWidth="1"/>
    <col min="5891" max="5891" width="25.28515625" style="176" customWidth="1"/>
    <col min="5892" max="5892" width="14.42578125" style="176" customWidth="1"/>
    <col min="5893" max="5893" width="11" style="176" customWidth="1"/>
    <col min="5894" max="5894" width="10.42578125" style="176" customWidth="1"/>
    <col min="5895" max="5945" width="7.7109375" style="176" customWidth="1"/>
    <col min="5946" max="6143" width="11.42578125" style="176"/>
    <col min="6144" max="6144" width="10.42578125" style="176" customWidth="1"/>
    <col min="6145" max="6145" width="52.42578125" style="176" customWidth="1"/>
    <col min="6146" max="6146" width="29.42578125" style="176" customWidth="1"/>
    <col min="6147" max="6147" width="25.28515625" style="176" customWidth="1"/>
    <col min="6148" max="6148" width="14.42578125" style="176" customWidth="1"/>
    <col min="6149" max="6149" width="11" style="176" customWidth="1"/>
    <col min="6150" max="6150" width="10.42578125" style="176" customWidth="1"/>
    <col min="6151" max="6201" width="7.7109375" style="176" customWidth="1"/>
    <col min="6202" max="6399" width="11.42578125" style="176"/>
    <col min="6400" max="6400" width="10.42578125" style="176" customWidth="1"/>
    <col min="6401" max="6401" width="52.42578125" style="176" customWidth="1"/>
    <col min="6402" max="6402" width="29.42578125" style="176" customWidth="1"/>
    <col min="6403" max="6403" width="25.28515625" style="176" customWidth="1"/>
    <col min="6404" max="6404" width="14.42578125" style="176" customWidth="1"/>
    <col min="6405" max="6405" width="11" style="176" customWidth="1"/>
    <col min="6406" max="6406" width="10.42578125" style="176" customWidth="1"/>
    <col min="6407" max="6457" width="7.7109375" style="176" customWidth="1"/>
    <col min="6458" max="6655" width="11.42578125" style="176"/>
    <col min="6656" max="6656" width="10.42578125" style="176" customWidth="1"/>
    <col min="6657" max="6657" width="52.42578125" style="176" customWidth="1"/>
    <col min="6658" max="6658" width="29.42578125" style="176" customWidth="1"/>
    <col min="6659" max="6659" width="25.28515625" style="176" customWidth="1"/>
    <col min="6660" max="6660" width="14.42578125" style="176" customWidth="1"/>
    <col min="6661" max="6661" width="11" style="176" customWidth="1"/>
    <col min="6662" max="6662" width="10.42578125" style="176" customWidth="1"/>
    <col min="6663" max="6713" width="7.7109375" style="176" customWidth="1"/>
    <col min="6714" max="6911" width="11.42578125" style="176"/>
    <col min="6912" max="6912" width="10.42578125" style="176" customWidth="1"/>
    <col min="6913" max="6913" width="52.42578125" style="176" customWidth="1"/>
    <col min="6914" max="6914" width="29.42578125" style="176" customWidth="1"/>
    <col min="6915" max="6915" width="25.28515625" style="176" customWidth="1"/>
    <col min="6916" max="6916" width="14.42578125" style="176" customWidth="1"/>
    <col min="6917" max="6917" width="11" style="176" customWidth="1"/>
    <col min="6918" max="6918" width="10.42578125" style="176" customWidth="1"/>
    <col min="6919" max="6969" width="7.7109375" style="176" customWidth="1"/>
    <col min="6970" max="7167" width="11.42578125" style="176"/>
    <col min="7168" max="7168" width="10.42578125" style="176" customWidth="1"/>
    <col min="7169" max="7169" width="52.42578125" style="176" customWidth="1"/>
    <col min="7170" max="7170" width="29.42578125" style="176" customWidth="1"/>
    <col min="7171" max="7171" width="25.28515625" style="176" customWidth="1"/>
    <col min="7172" max="7172" width="14.42578125" style="176" customWidth="1"/>
    <col min="7173" max="7173" width="11" style="176" customWidth="1"/>
    <col min="7174" max="7174" width="10.42578125" style="176" customWidth="1"/>
    <col min="7175" max="7225" width="7.7109375" style="176" customWidth="1"/>
    <col min="7226" max="7423" width="11.42578125" style="176"/>
    <col min="7424" max="7424" width="10.42578125" style="176" customWidth="1"/>
    <col min="7425" max="7425" width="52.42578125" style="176" customWidth="1"/>
    <col min="7426" max="7426" width="29.42578125" style="176" customWidth="1"/>
    <col min="7427" max="7427" width="25.28515625" style="176" customWidth="1"/>
    <col min="7428" max="7428" width="14.42578125" style="176" customWidth="1"/>
    <col min="7429" max="7429" width="11" style="176" customWidth="1"/>
    <col min="7430" max="7430" width="10.42578125" style="176" customWidth="1"/>
    <col min="7431" max="7481" width="7.7109375" style="176" customWidth="1"/>
    <col min="7482" max="7679" width="11.42578125" style="176"/>
    <col min="7680" max="7680" width="10.42578125" style="176" customWidth="1"/>
    <col min="7681" max="7681" width="52.42578125" style="176" customWidth="1"/>
    <col min="7682" max="7682" width="29.42578125" style="176" customWidth="1"/>
    <col min="7683" max="7683" width="25.28515625" style="176" customWidth="1"/>
    <col min="7684" max="7684" width="14.42578125" style="176" customWidth="1"/>
    <col min="7685" max="7685" width="11" style="176" customWidth="1"/>
    <col min="7686" max="7686" width="10.42578125" style="176" customWidth="1"/>
    <col min="7687" max="7737" width="7.7109375" style="176" customWidth="1"/>
    <col min="7738" max="7935" width="11.42578125" style="176"/>
    <col min="7936" max="7936" width="10.42578125" style="176" customWidth="1"/>
    <col min="7937" max="7937" width="52.42578125" style="176" customWidth="1"/>
    <col min="7938" max="7938" width="29.42578125" style="176" customWidth="1"/>
    <col min="7939" max="7939" width="25.28515625" style="176" customWidth="1"/>
    <col min="7940" max="7940" width="14.42578125" style="176" customWidth="1"/>
    <col min="7941" max="7941" width="11" style="176" customWidth="1"/>
    <col min="7942" max="7942" width="10.42578125" style="176" customWidth="1"/>
    <col min="7943" max="7993" width="7.7109375" style="176" customWidth="1"/>
    <col min="7994" max="8191" width="11.42578125" style="176"/>
    <col min="8192" max="8192" width="10.42578125" style="176" customWidth="1"/>
    <col min="8193" max="8193" width="52.42578125" style="176" customWidth="1"/>
    <col min="8194" max="8194" width="29.42578125" style="176" customWidth="1"/>
    <col min="8195" max="8195" width="25.28515625" style="176" customWidth="1"/>
    <col min="8196" max="8196" width="14.42578125" style="176" customWidth="1"/>
    <col min="8197" max="8197" width="11" style="176" customWidth="1"/>
    <col min="8198" max="8198" width="10.42578125" style="176" customWidth="1"/>
    <col min="8199" max="8249" width="7.7109375" style="176" customWidth="1"/>
    <col min="8250" max="8447" width="11.42578125" style="176"/>
    <col min="8448" max="8448" width="10.42578125" style="176" customWidth="1"/>
    <col min="8449" max="8449" width="52.42578125" style="176" customWidth="1"/>
    <col min="8450" max="8450" width="29.42578125" style="176" customWidth="1"/>
    <col min="8451" max="8451" width="25.28515625" style="176" customWidth="1"/>
    <col min="8452" max="8452" width="14.42578125" style="176" customWidth="1"/>
    <col min="8453" max="8453" width="11" style="176" customWidth="1"/>
    <col min="8454" max="8454" width="10.42578125" style="176" customWidth="1"/>
    <col min="8455" max="8505" width="7.7109375" style="176" customWidth="1"/>
    <col min="8506" max="8703" width="11.42578125" style="176"/>
    <col min="8704" max="8704" width="10.42578125" style="176" customWidth="1"/>
    <col min="8705" max="8705" width="52.42578125" style="176" customWidth="1"/>
    <col min="8706" max="8706" width="29.42578125" style="176" customWidth="1"/>
    <col min="8707" max="8707" width="25.28515625" style="176" customWidth="1"/>
    <col min="8708" max="8708" width="14.42578125" style="176" customWidth="1"/>
    <col min="8709" max="8709" width="11" style="176" customWidth="1"/>
    <col min="8710" max="8710" width="10.42578125" style="176" customWidth="1"/>
    <col min="8711" max="8761" width="7.7109375" style="176" customWidth="1"/>
    <col min="8762" max="8959" width="11.42578125" style="176"/>
    <col min="8960" max="8960" width="10.42578125" style="176" customWidth="1"/>
    <col min="8961" max="8961" width="52.42578125" style="176" customWidth="1"/>
    <col min="8962" max="8962" width="29.42578125" style="176" customWidth="1"/>
    <col min="8963" max="8963" width="25.28515625" style="176" customWidth="1"/>
    <col min="8964" max="8964" width="14.42578125" style="176" customWidth="1"/>
    <col min="8965" max="8965" width="11" style="176" customWidth="1"/>
    <col min="8966" max="8966" width="10.42578125" style="176" customWidth="1"/>
    <col min="8967" max="9017" width="7.7109375" style="176" customWidth="1"/>
    <col min="9018" max="9215" width="11.42578125" style="176"/>
    <col min="9216" max="9216" width="10.42578125" style="176" customWidth="1"/>
    <col min="9217" max="9217" width="52.42578125" style="176" customWidth="1"/>
    <col min="9218" max="9218" width="29.42578125" style="176" customWidth="1"/>
    <col min="9219" max="9219" width="25.28515625" style="176" customWidth="1"/>
    <col min="9220" max="9220" width="14.42578125" style="176" customWidth="1"/>
    <col min="9221" max="9221" width="11" style="176" customWidth="1"/>
    <col min="9222" max="9222" width="10.42578125" style="176" customWidth="1"/>
    <col min="9223" max="9273" width="7.7109375" style="176" customWidth="1"/>
    <col min="9274" max="9471" width="11.42578125" style="176"/>
    <col min="9472" max="9472" width="10.42578125" style="176" customWidth="1"/>
    <col min="9473" max="9473" width="52.42578125" style="176" customWidth="1"/>
    <col min="9474" max="9474" width="29.42578125" style="176" customWidth="1"/>
    <col min="9475" max="9475" width="25.28515625" style="176" customWidth="1"/>
    <col min="9476" max="9476" width="14.42578125" style="176" customWidth="1"/>
    <col min="9477" max="9477" width="11" style="176" customWidth="1"/>
    <col min="9478" max="9478" width="10.42578125" style="176" customWidth="1"/>
    <col min="9479" max="9529" width="7.7109375" style="176" customWidth="1"/>
    <col min="9530" max="9727" width="11.42578125" style="176"/>
    <col min="9728" max="9728" width="10.42578125" style="176" customWidth="1"/>
    <col min="9729" max="9729" width="52.42578125" style="176" customWidth="1"/>
    <col min="9730" max="9730" width="29.42578125" style="176" customWidth="1"/>
    <col min="9731" max="9731" width="25.28515625" style="176" customWidth="1"/>
    <col min="9732" max="9732" width="14.42578125" style="176" customWidth="1"/>
    <col min="9733" max="9733" width="11" style="176" customWidth="1"/>
    <col min="9734" max="9734" width="10.42578125" style="176" customWidth="1"/>
    <col min="9735" max="9785" width="7.7109375" style="176" customWidth="1"/>
    <col min="9786" max="9983" width="11.42578125" style="176"/>
    <col min="9984" max="9984" width="10.42578125" style="176" customWidth="1"/>
    <col min="9985" max="9985" width="52.42578125" style="176" customWidth="1"/>
    <col min="9986" max="9986" width="29.42578125" style="176" customWidth="1"/>
    <col min="9987" max="9987" width="25.28515625" style="176" customWidth="1"/>
    <col min="9988" max="9988" width="14.42578125" style="176" customWidth="1"/>
    <col min="9989" max="9989" width="11" style="176" customWidth="1"/>
    <col min="9990" max="9990" width="10.42578125" style="176" customWidth="1"/>
    <col min="9991" max="10041" width="7.7109375" style="176" customWidth="1"/>
    <col min="10042" max="10239" width="11.42578125" style="176"/>
    <col min="10240" max="10240" width="10.42578125" style="176" customWidth="1"/>
    <col min="10241" max="10241" width="52.42578125" style="176" customWidth="1"/>
    <col min="10242" max="10242" width="29.42578125" style="176" customWidth="1"/>
    <col min="10243" max="10243" width="25.28515625" style="176" customWidth="1"/>
    <col min="10244" max="10244" width="14.42578125" style="176" customWidth="1"/>
    <col min="10245" max="10245" width="11" style="176" customWidth="1"/>
    <col min="10246" max="10246" width="10.42578125" style="176" customWidth="1"/>
    <col min="10247" max="10297" width="7.7109375" style="176" customWidth="1"/>
    <col min="10298" max="10495" width="11.42578125" style="176"/>
    <col min="10496" max="10496" width="10.42578125" style="176" customWidth="1"/>
    <col min="10497" max="10497" width="52.42578125" style="176" customWidth="1"/>
    <col min="10498" max="10498" width="29.42578125" style="176" customWidth="1"/>
    <col min="10499" max="10499" width="25.28515625" style="176" customWidth="1"/>
    <col min="10500" max="10500" width="14.42578125" style="176" customWidth="1"/>
    <col min="10501" max="10501" width="11" style="176" customWidth="1"/>
    <col min="10502" max="10502" width="10.42578125" style="176" customWidth="1"/>
    <col min="10503" max="10553" width="7.7109375" style="176" customWidth="1"/>
    <col min="10554" max="10751" width="11.42578125" style="176"/>
    <col min="10752" max="10752" width="10.42578125" style="176" customWidth="1"/>
    <col min="10753" max="10753" width="52.42578125" style="176" customWidth="1"/>
    <col min="10754" max="10754" width="29.42578125" style="176" customWidth="1"/>
    <col min="10755" max="10755" width="25.28515625" style="176" customWidth="1"/>
    <col min="10756" max="10756" width="14.42578125" style="176" customWidth="1"/>
    <col min="10757" max="10757" width="11" style="176" customWidth="1"/>
    <col min="10758" max="10758" width="10.42578125" style="176" customWidth="1"/>
    <col min="10759" max="10809" width="7.7109375" style="176" customWidth="1"/>
    <col min="10810" max="11007" width="11.42578125" style="176"/>
    <col min="11008" max="11008" width="10.42578125" style="176" customWidth="1"/>
    <col min="11009" max="11009" width="52.42578125" style="176" customWidth="1"/>
    <col min="11010" max="11010" width="29.42578125" style="176" customWidth="1"/>
    <col min="11011" max="11011" width="25.28515625" style="176" customWidth="1"/>
    <col min="11012" max="11012" width="14.42578125" style="176" customWidth="1"/>
    <col min="11013" max="11013" width="11" style="176" customWidth="1"/>
    <col min="11014" max="11014" width="10.42578125" style="176" customWidth="1"/>
    <col min="11015" max="11065" width="7.7109375" style="176" customWidth="1"/>
    <col min="11066" max="11263" width="11.42578125" style="176"/>
    <col min="11264" max="11264" width="10.42578125" style="176" customWidth="1"/>
    <col min="11265" max="11265" width="52.42578125" style="176" customWidth="1"/>
    <col min="11266" max="11266" width="29.42578125" style="176" customWidth="1"/>
    <col min="11267" max="11267" width="25.28515625" style="176" customWidth="1"/>
    <col min="11268" max="11268" width="14.42578125" style="176" customWidth="1"/>
    <col min="11269" max="11269" width="11" style="176" customWidth="1"/>
    <col min="11270" max="11270" width="10.42578125" style="176" customWidth="1"/>
    <col min="11271" max="11321" width="7.7109375" style="176" customWidth="1"/>
    <col min="11322" max="11519" width="11.42578125" style="176"/>
    <col min="11520" max="11520" width="10.42578125" style="176" customWidth="1"/>
    <col min="11521" max="11521" width="52.42578125" style="176" customWidth="1"/>
    <col min="11522" max="11522" width="29.42578125" style="176" customWidth="1"/>
    <col min="11523" max="11523" width="25.28515625" style="176" customWidth="1"/>
    <col min="11524" max="11524" width="14.42578125" style="176" customWidth="1"/>
    <col min="11525" max="11525" width="11" style="176" customWidth="1"/>
    <col min="11526" max="11526" width="10.42578125" style="176" customWidth="1"/>
    <col min="11527" max="11577" width="7.7109375" style="176" customWidth="1"/>
    <col min="11578" max="11775" width="11.42578125" style="176"/>
    <col min="11776" max="11776" width="10.42578125" style="176" customWidth="1"/>
    <col min="11777" max="11777" width="52.42578125" style="176" customWidth="1"/>
    <col min="11778" max="11778" width="29.42578125" style="176" customWidth="1"/>
    <col min="11779" max="11779" width="25.28515625" style="176" customWidth="1"/>
    <col min="11780" max="11780" width="14.42578125" style="176" customWidth="1"/>
    <col min="11781" max="11781" width="11" style="176" customWidth="1"/>
    <col min="11782" max="11782" width="10.42578125" style="176" customWidth="1"/>
    <col min="11783" max="11833" width="7.7109375" style="176" customWidth="1"/>
    <col min="11834" max="12031" width="11.42578125" style="176"/>
    <col min="12032" max="12032" width="10.42578125" style="176" customWidth="1"/>
    <col min="12033" max="12033" width="52.42578125" style="176" customWidth="1"/>
    <col min="12034" max="12034" width="29.42578125" style="176" customWidth="1"/>
    <col min="12035" max="12035" width="25.28515625" style="176" customWidth="1"/>
    <col min="12036" max="12036" width="14.42578125" style="176" customWidth="1"/>
    <col min="12037" max="12037" width="11" style="176" customWidth="1"/>
    <col min="12038" max="12038" width="10.42578125" style="176" customWidth="1"/>
    <col min="12039" max="12089" width="7.7109375" style="176" customWidth="1"/>
    <col min="12090" max="12287" width="11.42578125" style="176"/>
    <col min="12288" max="12288" width="10.42578125" style="176" customWidth="1"/>
    <col min="12289" max="12289" width="52.42578125" style="176" customWidth="1"/>
    <col min="12290" max="12290" width="29.42578125" style="176" customWidth="1"/>
    <col min="12291" max="12291" width="25.28515625" style="176" customWidth="1"/>
    <col min="12292" max="12292" width="14.42578125" style="176" customWidth="1"/>
    <col min="12293" max="12293" width="11" style="176" customWidth="1"/>
    <col min="12294" max="12294" width="10.42578125" style="176" customWidth="1"/>
    <col min="12295" max="12345" width="7.7109375" style="176" customWidth="1"/>
    <col min="12346" max="12543" width="11.42578125" style="176"/>
    <col min="12544" max="12544" width="10.42578125" style="176" customWidth="1"/>
    <col min="12545" max="12545" width="52.42578125" style="176" customWidth="1"/>
    <col min="12546" max="12546" width="29.42578125" style="176" customWidth="1"/>
    <col min="12547" max="12547" width="25.28515625" style="176" customWidth="1"/>
    <col min="12548" max="12548" width="14.42578125" style="176" customWidth="1"/>
    <col min="12549" max="12549" width="11" style="176" customWidth="1"/>
    <col min="12550" max="12550" width="10.42578125" style="176" customWidth="1"/>
    <col min="12551" max="12601" width="7.7109375" style="176" customWidth="1"/>
    <col min="12602" max="12799" width="11.42578125" style="176"/>
    <col min="12800" max="12800" width="10.42578125" style="176" customWidth="1"/>
    <col min="12801" max="12801" width="52.42578125" style="176" customWidth="1"/>
    <col min="12802" max="12802" width="29.42578125" style="176" customWidth="1"/>
    <col min="12803" max="12803" width="25.28515625" style="176" customWidth="1"/>
    <col min="12804" max="12804" width="14.42578125" style="176" customWidth="1"/>
    <col min="12805" max="12805" width="11" style="176" customWidth="1"/>
    <col min="12806" max="12806" width="10.42578125" style="176" customWidth="1"/>
    <col min="12807" max="12857" width="7.7109375" style="176" customWidth="1"/>
    <col min="12858" max="13055" width="11.42578125" style="176"/>
    <col min="13056" max="13056" width="10.42578125" style="176" customWidth="1"/>
    <col min="13057" max="13057" width="52.42578125" style="176" customWidth="1"/>
    <col min="13058" max="13058" width="29.42578125" style="176" customWidth="1"/>
    <col min="13059" max="13059" width="25.28515625" style="176" customWidth="1"/>
    <col min="13060" max="13060" width="14.42578125" style="176" customWidth="1"/>
    <col min="13061" max="13061" width="11" style="176" customWidth="1"/>
    <col min="13062" max="13062" width="10.42578125" style="176" customWidth="1"/>
    <col min="13063" max="13113" width="7.7109375" style="176" customWidth="1"/>
    <col min="13114" max="13311" width="11.42578125" style="176"/>
    <col min="13312" max="13312" width="10.42578125" style="176" customWidth="1"/>
    <col min="13313" max="13313" width="52.42578125" style="176" customWidth="1"/>
    <col min="13314" max="13314" width="29.42578125" style="176" customWidth="1"/>
    <col min="13315" max="13315" width="25.28515625" style="176" customWidth="1"/>
    <col min="13316" max="13316" width="14.42578125" style="176" customWidth="1"/>
    <col min="13317" max="13317" width="11" style="176" customWidth="1"/>
    <col min="13318" max="13318" width="10.42578125" style="176" customWidth="1"/>
    <col min="13319" max="13369" width="7.7109375" style="176" customWidth="1"/>
    <col min="13370" max="13567" width="11.42578125" style="176"/>
    <col min="13568" max="13568" width="10.42578125" style="176" customWidth="1"/>
    <col min="13569" max="13569" width="52.42578125" style="176" customWidth="1"/>
    <col min="13570" max="13570" width="29.42578125" style="176" customWidth="1"/>
    <col min="13571" max="13571" width="25.28515625" style="176" customWidth="1"/>
    <col min="13572" max="13572" width="14.42578125" style="176" customWidth="1"/>
    <col min="13573" max="13573" width="11" style="176" customWidth="1"/>
    <col min="13574" max="13574" width="10.42578125" style="176" customWidth="1"/>
    <col min="13575" max="13625" width="7.7109375" style="176" customWidth="1"/>
    <col min="13626" max="13823" width="11.42578125" style="176"/>
    <col min="13824" max="13824" width="10.42578125" style="176" customWidth="1"/>
    <col min="13825" max="13825" width="52.42578125" style="176" customWidth="1"/>
    <col min="13826" max="13826" width="29.42578125" style="176" customWidth="1"/>
    <col min="13827" max="13827" width="25.28515625" style="176" customWidth="1"/>
    <col min="13828" max="13828" width="14.42578125" style="176" customWidth="1"/>
    <col min="13829" max="13829" width="11" style="176" customWidth="1"/>
    <col min="13830" max="13830" width="10.42578125" style="176" customWidth="1"/>
    <col min="13831" max="13881" width="7.7109375" style="176" customWidth="1"/>
    <col min="13882" max="14079" width="11.42578125" style="176"/>
    <col min="14080" max="14080" width="10.42578125" style="176" customWidth="1"/>
    <col min="14081" max="14081" width="52.42578125" style="176" customWidth="1"/>
    <col min="14082" max="14082" width="29.42578125" style="176" customWidth="1"/>
    <col min="14083" max="14083" width="25.28515625" style="176" customWidth="1"/>
    <col min="14084" max="14084" width="14.42578125" style="176" customWidth="1"/>
    <col min="14085" max="14085" width="11" style="176" customWidth="1"/>
    <col min="14086" max="14086" width="10.42578125" style="176" customWidth="1"/>
    <col min="14087" max="14137" width="7.7109375" style="176" customWidth="1"/>
    <col min="14138" max="14335" width="11.42578125" style="176"/>
    <col min="14336" max="14336" width="10.42578125" style="176" customWidth="1"/>
    <col min="14337" max="14337" width="52.42578125" style="176" customWidth="1"/>
    <col min="14338" max="14338" width="29.42578125" style="176" customWidth="1"/>
    <col min="14339" max="14339" width="25.28515625" style="176" customWidth="1"/>
    <col min="14340" max="14340" width="14.42578125" style="176" customWidth="1"/>
    <col min="14341" max="14341" width="11" style="176" customWidth="1"/>
    <col min="14342" max="14342" width="10.42578125" style="176" customWidth="1"/>
    <col min="14343" max="14393" width="7.7109375" style="176" customWidth="1"/>
    <col min="14394" max="14591" width="11.42578125" style="176"/>
    <col min="14592" max="14592" width="10.42578125" style="176" customWidth="1"/>
    <col min="14593" max="14593" width="52.42578125" style="176" customWidth="1"/>
    <col min="14594" max="14594" width="29.42578125" style="176" customWidth="1"/>
    <col min="14595" max="14595" width="25.28515625" style="176" customWidth="1"/>
    <col min="14596" max="14596" width="14.42578125" style="176" customWidth="1"/>
    <col min="14597" max="14597" width="11" style="176" customWidth="1"/>
    <col min="14598" max="14598" width="10.42578125" style="176" customWidth="1"/>
    <col min="14599" max="14649" width="7.7109375" style="176" customWidth="1"/>
    <col min="14650" max="14847" width="11.42578125" style="176"/>
    <col min="14848" max="14848" width="10.42578125" style="176" customWidth="1"/>
    <col min="14849" max="14849" width="52.42578125" style="176" customWidth="1"/>
    <col min="14850" max="14850" width="29.42578125" style="176" customWidth="1"/>
    <col min="14851" max="14851" width="25.28515625" style="176" customWidth="1"/>
    <col min="14852" max="14852" width="14.42578125" style="176" customWidth="1"/>
    <col min="14853" max="14853" width="11" style="176" customWidth="1"/>
    <col min="14854" max="14854" width="10.42578125" style="176" customWidth="1"/>
    <col min="14855" max="14905" width="7.7109375" style="176" customWidth="1"/>
    <col min="14906" max="15103" width="11.42578125" style="176"/>
    <col min="15104" max="15104" width="10.42578125" style="176" customWidth="1"/>
    <col min="15105" max="15105" width="52.42578125" style="176" customWidth="1"/>
    <col min="15106" max="15106" width="29.42578125" style="176" customWidth="1"/>
    <col min="15107" max="15107" width="25.28515625" style="176" customWidth="1"/>
    <col min="15108" max="15108" width="14.42578125" style="176" customWidth="1"/>
    <col min="15109" max="15109" width="11" style="176" customWidth="1"/>
    <col min="15110" max="15110" width="10.42578125" style="176" customWidth="1"/>
    <col min="15111" max="15161" width="7.7109375" style="176" customWidth="1"/>
    <col min="15162" max="15359" width="11.42578125" style="176"/>
    <col min="15360" max="15360" width="10.42578125" style="176" customWidth="1"/>
    <col min="15361" max="15361" width="52.42578125" style="176" customWidth="1"/>
    <col min="15362" max="15362" width="29.42578125" style="176" customWidth="1"/>
    <col min="15363" max="15363" width="25.28515625" style="176" customWidth="1"/>
    <col min="15364" max="15364" width="14.42578125" style="176" customWidth="1"/>
    <col min="15365" max="15365" width="11" style="176" customWidth="1"/>
    <col min="15366" max="15366" width="10.42578125" style="176" customWidth="1"/>
    <col min="15367" max="15417" width="7.7109375" style="176" customWidth="1"/>
    <col min="15418" max="15615" width="11.42578125" style="176"/>
    <col min="15616" max="15616" width="10.42578125" style="176" customWidth="1"/>
    <col min="15617" max="15617" width="52.42578125" style="176" customWidth="1"/>
    <col min="15618" max="15618" width="29.42578125" style="176" customWidth="1"/>
    <col min="15619" max="15619" width="25.28515625" style="176" customWidth="1"/>
    <col min="15620" max="15620" width="14.42578125" style="176" customWidth="1"/>
    <col min="15621" max="15621" width="11" style="176" customWidth="1"/>
    <col min="15622" max="15622" width="10.42578125" style="176" customWidth="1"/>
    <col min="15623" max="15673" width="7.7109375" style="176" customWidth="1"/>
    <col min="15674" max="15871" width="11.42578125" style="176"/>
    <col min="15872" max="15872" width="10.42578125" style="176" customWidth="1"/>
    <col min="15873" max="15873" width="52.42578125" style="176" customWidth="1"/>
    <col min="15874" max="15874" width="29.42578125" style="176" customWidth="1"/>
    <col min="15875" max="15875" width="25.28515625" style="176" customWidth="1"/>
    <col min="15876" max="15876" width="14.42578125" style="176" customWidth="1"/>
    <col min="15877" max="15877" width="11" style="176" customWidth="1"/>
    <col min="15878" max="15878" width="10.42578125" style="176" customWidth="1"/>
    <col min="15879" max="15929" width="7.7109375" style="176" customWidth="1"/>
    <col min="15930" max="16127" width="11.42578125" style="176"/>
    <col min="16128" max="16128" width="10.42578125" style="176" customWidth="1"/>
    <col min="16129" max="16129" width="52.42578125" style="176" customWidth="1"/>
    <col min="16130" max="16130" width="29.42578125" style="176" customWidth="1"/>
    <col min="16131" max="16131" width="25.28515625" style="176" customWidth="1"/>
    <col min="16132" max="16132" width="14.42578125" style="176" customWidth="1"/>
    <col min="16133" max="16133" width="11" style="176" customWidth="1"/>
    <col min="16134" max="16134" width="10.42578125" style="176" customWidth="1"/>
    <col min="16135" max="16185" width="7.7109375" style="176" customWidth="1"/>
    <col min="16186" max="16384" width="11.42578125" style="176"/>
  </cols>
  <sheetData>
    <row r="1" spans="1:57" s="175" customFormat="1" ht="33.75" customHeight="1" x14ac:dyDescent="0.3">
      <c r="A1" s="339" t="s">
        <v>0</v>
      </c>
      <c r="B1" s="339"/>
      <c r="C1" s="339"/>
      <c r="D1" s="339"/>
      <c r="E1" s="339"/>
      <c r="F1" s="339"/>
      <c r="G1" s="339"/>
      <c r="H1" s="339"/>
      <c r="I1" s="339"/>
      <c r="J1" s="339"/>
      <c r="K1" s="339"/>
      <c r="L1" s="339"/>
      <c r="M1" s="339"/>
      <c r="N1" s="339"/>
      <c r="O1" s="339"/>
      <c r="P1" s="339"/>
      <c r="Q1" s="339"/>
      <c r="R1" s="340"/>
      <c r="S1" s="340"/>
    </row>
    <row r="2" spans="1:57" s="175" customFormat="1" ht="20.25" customHeight="1" x14ac:dyDescent="0.25">
      <c r="A2" s="341" t="s">
        <v>278</v>
      </c>
      <c r="B2" s="341"/>
      <c r="C2" s="341"/>
      <c r="D2" s="341"/>
      <c r="E2" s="341"/>
      <c r="F2" s="341"/>
      <c r="G2" s="341"/>
      <c r="H2" s="341"/>
      <c r="I2" s="341"/>
      <c r="J2" s="341"/>
      <c r="K2" s="341"/>
      <c r="L2" s="341"/>
      <c r="M2" s="341"/>
      <c r="N2" s="341"/>
      <c r="O2" s="341"/>
      <c r="P2" s="341"/>
      <c r="Q2" s="341"/>
      <c r="R2" s="342"/>
      <c r="S2" s="342"/>
    </row>
    <row r="3" spans="1:57" s="175" customFormat="1" ht="24" customHeight="1" x14ac:dyDescent="0.25">
      <c r="A3" s="341" t="s">
        <v>181</v>
      </c>
      <c r="B3" s="341"/>
      <c r="C3" s="341"/>
      <c r="D3" s="341"/>
      <c r="E3" s="341"/>
      <c r="F3" s="341"/>
      <c r="G3" s="341"/>
      <c r="H3" s="341"/>
      <c r="I3" s="341"/>
      <c r="J3" s="341"/>
      <c r="K3" s="341"/>
      <c r="L3" s="341"/>
      <c r="M3" s="341"/>
      <c r="N3" s="341"/>
      <c r="O3" s="341"/>
      <c r="P3" s="341"/>
      <c r="Q3" s="341"/>
      <c r="R3" s="342"/>
      <c r="S3" s="342"/>
    </row>
    <row r="4" spans="1:57" ht="27" customHeight="1" x14ac:dyDescent="0.25">
      <c r="A4" s="343" t="s">
        <v>279</v>
      </c>
      <c r="B4" s="345" t="s">
        <v>280</v>
      </c>
      <c r="C4" s="345" t="s">
        <v>281</v>
      </c>
      <c r="D4" s="345" t="s">
        <v>282</v>
      </c>
      <c r="E4" s="345" t="s">
        <v>283</v>
      </c>
      <c r="F4" s="186" t="s">
        <v>284</v>
      </c>
      <c r="G4" s="347" t="s">
        <v>7</v>
      </c>
      <c r="H4" s="347"/>
      <c r="I4" s="347"/>
      <c r="J4" s="335" t="s">
        <v>8</v>
      </c>
      <c r="K4" s="335"/>
      <c r="L4" s="335"/>
      <c r="M4" s="335" t="s">
        <v>9</v>
      </c>
      <c r="N4" s="335"/>
      <c r="O4" s="335"/>
      <c r="P4" s="335" t="s">
        <v>26</v>
      </c>
      <c r="Q4" s="337"/>
      <c r="R4" s="337"/>
      <c r="S4" s="335" t="s">
        <v>13</v>
      </c>
      <c r="T4" s="335"/>
      <c r="U4" s="335"/>
      <c r="V4" s="335" t="s">
        <v>14</v>
      </c>
      <c r="W4" s="335"/>
      <c r="X4" s="335"/>
      <c r="Y4" s="335" t="s">
        <v>15</v>
      </c>
      <c r="Z4" s="335"/>
      <c r="AA4" s="335"/>
      <c r="AB4" s="335" t="s">
        <v>16</v>
      </c>
      <c r="AC4" s="337"/>
      <c r="AD4" s="337"/>
      <c r="AE4" s="335" t="s">
        <v>17</v>
      </c>
      <c r="AF4" s="335"/>
      <c r="AG4" s="335"/>
      <c r="AH4" s="335" t="s">
        <v>18</v>
      </c>
      <c r="AI4" s="335"/>
      <c r="AJ4" s="335"/>
      <c r="AK4" s="335" t="s">
        <v>19</v>
      </c>
      <c r="AL4" s="335"/>
      <c r="AM4" s="335"/>
      <c r="AN4" s="335" t="s">
        <v>20</v>
      </c>
      <c r="AO4" s="337"/>
      <c r="AP4" s="337"/>
      <c r="AQ4" s="335" t="s">
        <v>21</v>
      </c>
      <c r="AR4" s="335"/>
      <c r="AS4" s="335"/>
      <c r="AT4" s="335" t="s">
        <v>22</v>
      </c>
      <c r="AU4" s="335"/>
      <c r="AV4" s="335"/>
      <c r="AW4" s="335" t="s">
        <v>23</v>
      </c>
      <c r="AX4" s="335"/>
      <c r="AY4" s="335"/>
      <c r="AZ4" s="335" t="s">
        <v>24</v>
      </c>
      <c r="BA4" s="337"/>
      <c r="BB4" s="337"/>
      <c r="BC4" s="335" t="s">
        <v>25</v>
      </c>
      <c r="BD4" s="337"/>
      <c r="BE4" s="337"/>
    </row>
    <row r="5" spans="1:57" ht="2.25" hidden="1" customHeight="1" x14ac:dyDescent="0.3">
      <c r="A5" s="344"/>
      <c r="B5" s="346"/>
      <c r="C5" s="346"/>
      <c r="D5" s="345"/>
      <c r="E5" s="346"/>
      <c r="F5" s="186" t="s">
        <v>285</v>
      </c>
      <c r="G5" s="187" t="s">
        <v>10</v>
      </c>
      <c r="H5" s="187" t="s">
        <v>11</v>
      </c>
      <c r="I5" s="187" t="s">
        <v>12</v>
      </c>
      <c r="J5" s="187" t="s">
        <v>10</v>
      </c>
      <c r="K5" s="187" t="s">
        <v>11</v>
      </c>
      <c r="L5" s="187" t="s">
        <v>12</v>
      </c>
      <c r="M5" s="187" t="s">
        <v>10</v>
      </c>
      <c r="N5" s="187" t="s">
        <v>11</v>
      </c>
      <c r="O5" s="187" t="s">
        <v>12</v>
      </c>
      <c r="P5" s="187" t="s">
        <v>10</v>
      </c>
      <c r="Q5" s="187" t="s">
        <v>11</v>
      </c>
      <c r="R5" s="187" t="s">
        <v>12</v>
      </c>
      <c r="S5" s="187" t="s">
        <v>10</v>
      </c>
      <c r="T5" s="187" t="s">
        <v>11</v>
      </c>
      <c r="U5" s="187" t="s">
        <v>12</v>
      </c>
      <c r="V5" s="187" t="s">
        <v>10</v>
      </c>
      <c r="W5" s="187" t="s">
        <v>11</v>
      </c>
      <c r="X5" s="187" t="s">
        <v>12</v>
      </c>
      <c r="Y5" s="187" t="s">
        <v>10</v>
      </c>
      <c r="Z5" s="187" t="s">
        <v>11</v>
      </c>
      <c r="AA5" s="187" t="s">
        <v>12</v>
      </c>
      <c r="AB5" s="187" t="s">
        <v>10</v>
      </c>
      <c r="AC5" s="187" t="s">
        <v>11</v>
      </c>
      <c r="AD5" s="187" t="s">
        <v>12</v>
      </c>
      <c r="AE5" s="187" t="s">
        <v>10</v>
      </c>
      <c r="AF5" s="187" t="s">
        <v>11</v>
      </c>
      <c r="AG5" s="187" t="s">
        <v>12</v>
      </c>
      <c r="AH5" s="187" t="s">
        <v>10</v>
      </c>
      <c r="AI5" s="187" t="s">
        <v>11</v>
      </c>
      <c r="AJ5" s="187" t="s">
        <v>12</v>
      </c>
      <c r="AK5" s="187" t="s">
        <v>10</v>
      </c>
      <c r="AL5" s="187" t="s">
        <v>11</v>
      </c>
      <c r="AM5" s="187" t="s">
        <v>12</v>
      </c>
      <c r="AN5" s="187" t="s">
        <v>10</v>
      </c>
      <c r="AO5" s="187" t="s">
        <v>11</v>
      </c>
      <c r="AP5" s="187" t="s">
        <v>12</v>
      </c>
      <c r="AQ5" s="187" t="s">
        <v>10</v>
      </c>
      <c r="AR5" s="187" t="s">
        <v>11</v>
      </c>
      <c r="AS5" s="187" t="s">
        <v>12</v>
      </c>
      <c r="AT5" s="187" t="s">
        <v>10</v>
      </c>
      <c r="AU5" s="187" t="s">
        <v>11</v>
      </c>
      <c r="AV5" s="187" t="s">
        <v>12</v>
      </c>
      <c r="AW5" s="187" t="s">
        <v>10</v>
      </c>
      <c r="AX5" s="187" t="s">
        <v>11</v>
      </c>
      <c r="AY5" s="187" t="s">
        <v>12</v>
      </c>
      <c r="AZ5" s="187" t="s">
        <v>10</v>
      </c>
      <c r="BA5" s="187" t="s">
        <v>11</v>
      </c>
      <c r="BB5" s="187" t="s">
        <v>12</v>
      </c>
      <c r="BC5" s="187" t="s">
        <v>10</v>
      </c>
      <c r="BD5" s="187" t="s">
        <v>11</v>
      </c>
      <c r="BE5" s="187" t="s">
        <v>12</v>
      </c>
    </row>
    <row r="6" spans="1:57" ht="44.25" customHeight="1" x14ac:dyDescent="0.3">
      <c r="A6" s="188"/>
      <c r="B6" s="189" t="s">
        <v>301</v>
      </c>
      <c r="C6" s="190"/>
      <c r="D6" s="191"/>
      <c r="E6" s="190"/>
      <c r="F6" s="186"/>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row>
    <row r="7" spans="1:57" s="177" customFormat="1" ht="54.75" customHeight="1" x14ac:dyDescent="0.25">
      <c r="A7" s="192">
        <v>1</v>
      </c>
      <c r="B7" s="336" t="s">
        <v>557</v>
      </c>
      <c r="C7" s="336"/>
      <c r="D7" s="336"/>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row>
    <row r="8" spans="1:57" ht="76.5" customHeight="1" x14ac:dyDescent="0.25">
      <c r="A8" s="194" t="s">
        <v>286</v>
      </c>
      <c r="B8" s="195" t="s">
        <v>302</v>
      </c>
      <c r="C8" s="196" t="s">
        <v>303</v>
      </c>
      <c r="D8" s="197"/>
      <c r="E8" s="198"/>
      <c r="F8" s="198"/>
      <c r="G8" s="198"/>
      <c r="H8" s="198"/>
      <c r="I8" s="199"/>
      <c r="J8" s="198"/>
      <c r="K8" s="198"/>
      <c r="L8" s="199"/>
      <c r="M8" s="198"/>
      <c r="N8" s="198"/>
      <c r="O8" s="199"/>
      <c r="P8" s="199"/>
      <c r="Q8" s="199"/>
      <c r="R8" s="199"/>
      <c r="S8" s="198"/>
      <c r="T8" s="198"/>
      <c r="U8" s="199"/>
      <c r="V8" s="198"/>
      <c r="W8" s="198"/>
      <c r="X8" s="199"/>
      <c r="Y8" s="198"/>
      <c r="Z8" s="198"/>
      <c r="AA8" s="199"/>
      <c r="AB8" s="199"/>
      <c r="AC8" s="199"/>
      <c r="AD8" s="199"/>
      <c r="AE8" s="198"/>
      <c r="AF8" s="198"/>
      <c r="AG8" s="199"/>
      <c r="AH8" s="198"/>
      <c r="AI8" s="198"/>
      <c r="AJ8" s="199"/>
      <c r="AK8" s="198"/>
      <c r="AL8" s="198"/>
      <c r="AM8" s="199"/>
      <c r="AN8" s="199"/>
      <c r="AO8" s="199"/>
      <c r="AP8" s="199"/>
      <c r="AQ8" s="198"/>
      <c r="AR8" s="198"/>
      <c r="AS8" s="199"/>
      <c r="AT8" s="198"/>
      <c r="AU8" s="198"/>
      <c r="AV8" s="199"/>
      <c r="AW8" s="198"/>
      <c r="AX8" s="198"/>
      <c r="AY8" s="199"/>
      <c r="AZ8" s="199"/>
      <c r="BA8" s="199"/>
      <c r="BB8" s="199"/>
      <c r="BC8" s="199"/>
      <c r="BD8" s="199"/>
      <c r="BE8" s="199"/>
    </row>
    <row r="9" spans="1:57" ht="63" customHeight="1" x14ac:dyDescent="0.25">
      <c r="A9" s="200" t="s">
        <v>287</v>
      </c>
      <c r="B9" s="307" t="s">
        <v>304</v>
      </c>
      <c r="C9" s="202"/>
      <c r="D9" s="203" t="s">
        <v>558</v>
      </c>
      <c r="E9" s="204"/>
      <c r="F9" s="205"/>
      <c r="G9" s="205"/>
      <c r="H9" s="205"/>
      <c r="I9" s="206"/>
      <c r="J9" s="205"/>
      <c r="K9" s="205"/>
      <c r="L9" s="206"/>
      <c r="M9" s="205"/>
      <c r="N9" s="205"/>
      <c r="O9" s="206"/>
      <c r="P9" s="207"/>
      <c r="Q9" s="208"/>
      <c r="R9" s="206"/>
      <c r="S9" s="205"/>
      <c r="T9" s="205"/>
      <c r="U9" s="206"/>
      <c r="V9" s="205"/>
      <c r="W9" s="205"/>
      <c r="X9" s="206"/>
      <c r="Y9" s="205"/>
      <c r="Z9" s="205"/>
      <c r="AA9" s="206"/>
      <c r="AB9" s="207"/>
      <c r="AC9" s="208"/>
      <c r="AD9" s="206"/>
      <c r="AE9" s="205"/>
      <c r="AF9" s="205"/>
      <c r="AG9" s="206"/>
      <c r="AH9" s="205"/>
      <c r="AI9" s="205"/>
      <c r="AJ9" s="206"/>
      <c r="AK9" s="205"/>
      <c r="AL9" s="205"/>
      <c r="AM9" s="206"/>
      <c r="AN9" s="207"/>
      <c r="AO9" s="208"/>
      <c r="AP9" s="206"/>
      <c r="AQ9" s="205"/>
      <c r="AR9" s="205"/>
      <c r="AS9" s="206"/>
      <c r="AT9" s="205"/>
      <c r="AU9" s="205"/>
      <c r="AV9" s="206"/>
      <c r="AW9" s="205"/>
      <c r="AX9" s="205"/>
      <c r="AY9" s="206"/>
      <c r="AZ9" s="207"/>
      <c r="BA9" s="208"/>
      <c r="BB9" s="206"/>
      <c r="BC9" s="207"/>
      <c r="BD9" s="207"/>
      <c r="BE9" s="206"/>
    </row>
    <row r="10" spans="1:57" ht="63" customHeight="1" x14ac:dyDescent="0.25">
      <c r="A10" s="200" t="s">
        <v>288</v>
      </c>
      <c r="B10" s="307" t="s">
        <v>305</v>
      </c>
      <c r="C10" s="202"/>
      <c r="D10" s="203" t="s">
        <v>558</v>
      </c>
      <c r="E10" s="204"/>
      <c r="F10" s="205"/>
      <c r="G10" s="205"/>
      <c r="H10" s="205"/>
      <c r="I10" s="206"/>
      <c r="J10" s="205"/>
      <c r="K10" s="205"/>
      <c r="L10" s="206"/>
      <c r="M10" s="205"/>
      <c r="N10" s="205"/>
      <c r="O10" s="206"/>
      <c r="P10" s="207"/>
      <c r="Q10" s="208"/>
      <c r="R10" s="206"/>
      <c r="S10" s="205"/>
      <c r="T10" s="205"/>
      <c r="U10" s="206"/>
      <c r="V10" s="205"/>
      <c r="W10" s="205"/>
      <c r="X10" s="206"/>
      <c r="Y10" s="205"/>
      <c r="Z10" s="205"/>
      <c r="AA10" s="206"/>
      <c r="AB10" s="207"/>
      <c r="AC10" s="208"/>
      <c r="AD10" s="206"/>
      <c r="AE10" s="205"/>
      <c r="AF10" s="205"/>
      <c r="AG10" s="206"/>
      <c r="AH10" s="205"/>
      <c r="AI10" s="205"/>
      <c r="AJ10" s="206"/>
      <c r="AK10" s="205"/>
      <c r="AL10" s="205"/>
      <c r="AM10" s="206"/>
      <c r="AN10" s="207"/>
      <c r="AO10" s="208"/>
      <c r="AP10" s="206"/>
      <c r="AQ10" s="205"/>
      <c r="AR10" s="205"/>
      <c r="AS10" s="206"/>
      <c r="AT10" s="205"/>
      <c r="AU10" s="205"/>
      <c r="AV10" s="206"/>
      <c r="AW10" s="205"/>
      <c r="AX10" s="205"/>
      <c r="AY10" s="206"/>
      <c r="AZ10" s="207"/>
      <c r="BA10" s="208"/>
      <c r="BB10" s="206"/>
      <c r="BC10" s="207"/>
      <c r="BD10" s="207"/>
      <c r="BE10" s="206"/>
    </row>
    <row r="11" spans="1:57" ht="69" customHeight="1" x14ac:dyDescent="0.25">
      <c r="A11" s="194">
        <v>1.2</v>
      </c>
      <c r="B11" s="195" t="s">
        <v>306</v>
      </c>
      <c r="C11" s="196" t="s">
        <v>307</v>
      </c>
      <c r="D11" s="197"/>
      <c r="E11" s="198"/>
      <c r="F11" s="198"/>
      <c r="G11" s="198"/>
      <c r="H11" s="198"/>
      <c r="I11" s="199"/>
      <c r="J11" s="198"/>
      <c r="K11" s="198"/>
      <c r="L11" s="199"/>
      <c r="M11" s="198"/>
      <c r="N11" s="198"/>
      <c r="O11" s="199"/>
      <c r="P11" s="199"/>
      <c r="Q11" s="199"/>
      <c r="R11" s="199"/>
      <c r="S11" s="198"/>
      <c r="T11" s="198"/>
      <c r="U11" s="199"/>
      <c r="V11" s="198"/>
      <c r="W11" s="198"/>
      <c r="X11" s="199"/>
      <c r="Y11" s="198"/>
      <c r="Z11" s="198"/>
      <c r="AA11" s="199"/>
      <c r="AB11" s="199"/>
      <c r="AC11" s="199"/>
      <c r="AD11" s="199"/>
      <c r="AE11" s="198"/>
      <c r="AF11" s="198"/>
      <c r="AG11" s="199"/>
      <c r="AH11" s="198"/>
      <c r="AI11" s="198"/>
      <c r="AJ11" s="199"/>
      <c r="AK11" s="198"/>
      <c r="AL11" s="198"/>
      <c r="AM11" s="199"/>
      <c r="AN11" s="199"/>
      <c r="AO11" s="199"/>
      <c r="AP11" s="199"/>
      <c r="AQ11" s="198"/>
      <c r="AR11" s="198"/>
      <c r="AS11" s="199"/>
      <c r="AT11" s="198"/>
      <c r="AU11" s="198"/>
      <c r="AV11" s="199"/>
      <c r="AW11" s="198"/>
      <c r="AX11" s="198"/>
      <c r="AY11" s="199"/>
      <c r="AZ11" s="199"/>
      <c r="BA11" s="199"/>
      <c r="BB11" s="199"/>
      <c r="BC11" s="199"/>
      <c r="BD11" s="199"/>
      <c r="BE11" s="199"/>
    </row>
    <row r="12" spans="1:57" ht="78.75" customHeight="1" x14ac:dyDescent="0.25">
      <c r="A12" s="200" t="s">
        <v>289</v>
      </c>
      <c r="B12" s="307" t="s">
        <v>308</v>
      </c>
      <c r="C12" s="202"/>
      <c r="D12" s="203" t="s">
        <v>558</v>
      </c>
      <c r="E12" s="204"/>
      <c r="F12" s="205"/>
      <c r="G12" s="205"/>
      <c r="H12" s="205"/>
      <c r="I12" s="206"/>
      <c r="J12" s="205"/>
      <c r="K12" s="205"/>
      <c r="L12" s="206"/>
      <c r="M12" s="205"/>
      <c r="N12" s="205"/>
      <c r="O12" s="206"/>
      <c r="P12" s="207"/>
      <c r="Q12" s="208"/>
      <c r="R12" s="206"/>
      <c r="S12" s="205"/>
      <c r="T12" s="205"/>
      <c r="U12" s="206"/>
      <c r="V12" s="205"/>
      <c r="W12" s="205"/>
      <c r="X12" s="206"/>
      <c r="Y12" s="205"/>
      <c r="Z12" s="205"/>
      <c r="AA12" s="206"/>
      <c r="AB12" s="207"/>
      <c r="AC12" s="208"/>
      <c r="AD12" s="206"/>
      <c r="AE12" s="205"/>
      <c r="AF12" s="205"/>
      <c r="AG12" s="206"/>
      <c r="AH12" s="205"/>
      <c r="AI12" s="205"/>
      <c r="AJ12" s="206"/>
      <c r="AK12" s="205"/>
      <c r="AL12" s="205"/>
      <c r="AM12" s="206"/>
      <c r="AN12" s="207"/>
      <c r="AO12" s="208"/>
      <c r="AP12" s="206"/>
      <c r="AQ12" s="205"/>
      <c r="AR12" s="205"/>
      <c r="AS12" s="206"/>
      <c r="AT12" s="205"/>
      <c r="AU12" s="205"/>
      <c r="AV12" s="206"/>
      <c r="AW12" s="205"/>
      <c r="AX12" s="205"/>
      <c r="AY12" s="206"/>
      <c r="AZ12" s="207"/>
      <c r="BA12" s="208"/>
      <c r="BB12" s="206"/>
      <c r="BC12" s="207"/>
      <c r="BD12" s="207"/>
      <c r="BE12" s="206"/>
    </row>
    <row r="13" spans="1:57" ht="78.75" customHeight="1" x14ac:dyDescent="0.25">
      <c r="A13" s="200" t="s">
        <v>298</v>
      </c>
      <c r="B13" s="307" t="s">
        <v>559</v>
      </c>
      <c r="C13" s="202"/>
      <c r="D13" s="203" t="s">
        <v>558</v>
      </c>
      <c r="E13" s="204"/>
      <c r="F13" s="205"/>
      <c r="G13" s="205"/>
      <c r="H13" s="205"/>
      <c r="I13" s="206"/>
      <c r="J13" s="205"/>
      <c r="K13" s="205"/>
      <c r="L13" s="206"/>
      <c r="M13" s="205"/>
      <c r="N13" s="205"/>
      <c r="O13" s="206"/>
      <c r="P13" s="207"/>
      <c r="Q13" s="208"/>
      <c r="R13" s="206"/>
      <c r="S13" s="205"/>
      <c r="T13" s="205"/>
      <c r="U13" s="206"/>
      <c r="V13" s="205"/>
      <c r="W13" s="205"/>
      <c r="X13" s="206"/>
      <c r="Y13" s="205"/>
      <c r="Z13" s="205"/>
      <c r="AA13" s="206"/>
      <c r="AB13" s="207"/>
      <c r="AC13" s="208"/>
      <c r="AD13" s="206"/>
      <c r="AE13" s="205"/>
      <c r="AF13" s="205"/>
      <c r="AG13" s="206"/>
      <c r="AH13" s="205"/>
      <c r="AI13" s="205"/>
      <c r="AJ13" s="206"/>
      <c r="AK13" s="205"/>
      <c r="AL13" s="205"/>
      <c r="AM13" s="206"/>
      <c r="AN13" s="207"/>
      <c r="AO13" s="208"/>
      <c r="AP13" s="206"/>
      <c r="AQ13" s="205"/>
      <c r="AR13" s="205"/>
      <c r="AS13" s="206"/>
      <c r="AT13" s="205"/>
      <c r="AU13" s="205"/>
      <c r="AV13" s="206"/>
      <c r="AW13" s="205"/>
      <c r="AX13" s="205"/>
      <c r="AY13" s="206"/>
      <c r="AZ13" s="207"/>
      <c r="BA13" s="208"/>
      <c r="BB13" s="206"/>
      <c r="BC13" s="207"/>
      <c r="BD13" s="207"/>
      <c r="BE13" s="206"/>
    </row>
    <row r="14" spans="1:57" ht="54" customHeight="1" x14ac:dyDescent="0.25">
      <c r="A14" s="194">
        <v>1.3</v>
      </c>
      <c r="B14" s="195" t="s">
        <v>469</v>
      </c>
      <c r="C14" s="196" t="s">
        <v>470</v>
      </c>
      <c r="D14" s="209"/>
      <c r="E14" s="210"/>
      <c r="F14" s="198"/>
      <c r="G14" s="198"/>
      <c r="H14" s="198"/>
      <c r="I14" s="199"/>
      <c r="J14" s="198"/>
      <c r="K14" s="198"/>
      <c r="L14" s="199"/>
      <c r="M14" s="198"/>
      <c r="N14" s="198"/>
      <c r="O14" s="199"/>
      <c r="P14" s="199"/>
      <c r="Q14" s="199"/>
      <c r="R14" s="199"/>
      <c r="S14" s="198"/>
      <c r="T14" s="198"/>
      <c r="U14" s="199"/>
      <c r="V14" s="198"/>
      <c r="W14" s="198"/>
      <c r="X14" s="199"/>
      <c r="Y14" s="198"/>
      <c r="Z14" s="198"/>
      <c r="AA14" s="199"/>
      <c r="AB14" s="199"/>
      <c r="AC14" s="199"/>
      <c r="AD14" s="199"/>
      <c r="AE14" s="198"/>
      <c r="AF14" s="198"/>
      <c r="AG14" s="199"/>
      <c r="AH14" s="198"/>
      <c r="AI14" s="198"/>
      <c r="AJ14" s="199"/>
      <c r="AK14" s="198"/>
      <c r="AL14" s="198"/>
      <c r="AM14" s="199"/>
      <c r="AN14" s="199"/>
      <c r="AO14" s="199"/>
      <c r="AP14" s="199"/>
      <c r="AQ14" s="198"/>
      <c r="AR14" s="198"/>
      <c r="AS14" s="199"/>
      <c r="AT14" s="198"/>
      <c r="AU14" s="198"/>
      <c r="AV14" s="199"/>
      <c r="AW14" s="198"/>
      <c r="AX14" s="198"/>
      <c r="AY14" s="199"/>
      <c r="AZ14" s="199"/>
      <c r="BA14" s="199"/>
      <c r="BB14" s="199"/>
      <c r="BC14" s="199"/>
      <c r="BD14" s="199"/>
      <c r="BE14" s="199"/>
    </row>
    <row r="15" spans="1:57" ht="60" customHeight="1" x14ac:dyDescent="0.25">
      <c r="A15" s="200" t="s">
        <v>290</v>
      </c>
      <c r="B15" s="307" t="s">
        <v>291</v>
      </c>
      <c r="C15" s="202"/>
      <c r="D15" s="203" t="s">
        <v>560</v>
      </c>
      <c r="E15" s="204"/>
      <c r="F15" s="205"/>
      <c r="G15" s="205"/>
      <c r="H15" s="205"/>
      <c r="I15" s="206"/>
      <c r="J15" s="205"/>
      <c r="K15" s="205"/>
      <c r="L15" s="206"/>
      <c r="M15" s="205"/>
      <c r="N15" s="205"/>
      <c r="O15" s="206"/>
      <c r="P15" s="207"/>
      <c r="Q15" s="208"/>
      <c r="R15" s="206"/>
      <c r="S15" s="205"/>
      <c r="T15" s="205"/>
      <c r="U15" s="206"/>
      <c r="V15" s="205"/>
      <c r="W15" s="205"/>
      <c r="X15" s="206"/>
      <c r="Y15" s="205"/>
      <c r="Z15" s="205"/>
      <c r="AA15" s="206"/>
      <c r="AB15" s="207"/>
      <c r="AC15" s="208"/>
      <c r="AD15" s="206"/>
      <c r="AE15" s="205"/>
      <c r="AF15" s="205"/>
      <c r="AG15" s="206"/>
      <c r="AH15" s="205"/>
      <c r="AI15" s="205"/>
      <c r="AJ15" s="206"/>
      <c r="AK15" s="205"/>
      <c r="AL15" s="205"/>
      <c r="AM15" s="206"/>
      <c r="AN15" s="207"/>
      <c r="AO15" s="208"/>
      <c r="AP15" s="206"/>
      <c r="AQ15" s="205"/>
      <c r="AR15" s="205"/>
      <c r="AS15" s="206"/>
      <c r="AT15" s="205"/>
      <c r="AU15" s="205"/>
      <c r="AV15" s="206"/>
      <c r="AW15" s="205"/>
      <c r="AX15" s="205"/>
      <c r="AY15" s="206"/>
      <c r="AZ15" s="207"/>
      <c r="BA15" s="208"/>
      <c r="BB15" s="206"/>
      <c r="BC15" s="207"/>
      <c r="BD15" s="207"/>
      <c r="BE15" s="206"/>
    </row>
    <row r="16" spans="1:57" ht="60.75" customHeight="1" x14ac:dyDescent="0.25">
      <c r="A16" s="200" t="s">
        <v>292</v>
      </c>
      <c r="B16" s="307" t="s">
        <v>309</v>
      </c>
      <c r="C16" s="202"/>
      <c r="D16" s="203" t="s">
        <v>560</v>
      </c>
      <c r="E16" s="204"/>
      <c r="F16" s="205"/>
      <c r="G16" s="205"/>
      <c r="H16" s="205"/>
      <c r="I16" s="206"/>
      <c r="J16" s="205"/>
      <c r="K16" s="205"/>
      <c r="L16" s="206"/>
      <c r="M16" s="205"/>
      <c r="N16" s="205"/>
      <c r="O16" s="206"/>
      <c r="P16" s="207"/>
      <c r="Q16" s="208"/>
      <c r="R16" s="206"/>
      <c r="S16" s="205"/>
      <c r="T16" s="205"/>
      <c r="U16" s="206"/>
      <c r="V16" s="205"/>
      <c r="W16" s="205"/>
      <c r="X16" s="206"/>
      <c r="Y16" s="205"/>
      <c r="Z16" s="205"/>
      <c r="AA16" s="206"/>
      <c r="AB16" s="207"/>
      <c r="AC16" s="208"/>
      <c r="AD16" s="206"/>
      <c r="AE16" s="205"/>
      <c r="AF16" s="205"/>
      <c r="AG16" s="206"/>
      <c r="AH16" s="205"/>
      <c r="AI16" s="205"/>
      <c r="AJ16" s="206"/>
      <c r="AK16" s="205"/>
      <c r="AL16" s="205"/>
      <c r="AM16" s="206"/>
      <c r="AN16" s="207"/>
      <c r="AO16" s="208"/>
      <c r="AP16" s="206"/>
      <c r="AQ16" s="205"/>
      <c r="AR16" s="205"/>
      <c r="AS16" s="206"/>
      <c r="AT16" s="205"/>
      <c r="AU16" s="205"/>
      <c r="AV16" s="206"/>
      <c r="AW16" s="205"/>
      <c r="AX16" s="205"/>
      <c r="AY16" s="206"/>
      <c r="AZ16" s="207"/>
      <c r="BA16" s="208"/>
      <c r="BB16" s="206"/>
      <c r="BC16" s="207"/>
      <c r="BD16" s="207"/>
      <c r="BE16" s="206"/>
    </row>
    <row r="17" spans="1:57" ht="77.45" customHeight="1" x14ac:dyDescent="0.25">
      <c r="A17" s="194">
        <v>1.4</v>
      </c>
      <c r="B17" s="195" t="s">
        <v>293</v>
      </c>
      <c r="C17" s="196" t="s">
        <v>310</v>
      </c>
      <c r="D17" s="197"/>
      <c r="E17" s="198"/>
      <c r="F17" s="198"/>
      <c r="G17" s="198"/>
      <c r="H17" s="198"/>
      <c r="I17" s="199"/>
      <c r="J17" s="198"/>
      <c r="K17" s="198"/>
      <c r="L17" s="199"/>
      <c r="M17" s="198"/>
      <c r="N17" s="198"/>
      <c r="O17" s="199"/>
      <c r="P17" s="199"/>
      <c r="Q17" s="199"/>
      <c r="R17" s="199"/>
      <c r="S17" s="198"/>
      <c r="T17" s="198"/>
      <c r="U17" s="199"/>
      <c r="V17" s="198"/>
      <c r="W17" s="198"/>
      <c r="X17" s="199"/>
      <c r="Y17" s="198"/>
      <c r="Z17" s="198"/>
      <c r="AA17" s="199"/>
      <c r="AB17" s="199"/>
      <c r="AC17" s="199"/>
      <c r="AD17" s="199"/>
      <c r="AE17" s="198"/>
      <c r="AF17" s="198"/>
      <c r="AG17" s="199"/>
      <c r="AH17" s="198"/>
      <c r="AI17" s="198"/>
      <c r="AJ17" s="199"/>
      <c r="AK17" s="198"/>
      <c r="AL17" s="198"/>
      <c r="AM17" s="199"/>
      <c r="AN17" s="199"/>
      <c r="AO17" s="199"/>
      <c r="AP17" s="199"/>
      <c r="AQ17" s="198"/>
      <c r="AR17" s="198"/>
      <c r="AS17" s="199"/>
      <c r="AT17" s="198"/>
      <c r="AU17" s="198"/>
      <c r="AV17" s="199"/>
      <c r="AW17" s="198"/>
      <c r="AX17" s="198"/>
      <c r="AY17" s="199"/>
      <c r="AZ17" s="199"/>
      <c r="BA17" s="199"/>
      <c r="BB17" s="199"/>
      <c r="BC17" s="199"/>
      <c r="BD17" s="199"/>
      <c r="BE17" s="199"/>
    </row>
    <row r="18" spans="1:57" ht="44.45" customHeight="1" x14ac:dyDescent="0.25">
      <c r="A18" s="200" t="s">
        <v>294</v>
      </c>
      <c r="B18" s="307" t="s">
        <v>311</v>
      </c>
      <c r="C18" s="202"/>
      <c r="D18" s="203" t="s">
        <v>312</v>
      </c>
      <c r="E18" s="204"/>
      <c r="F18" s="205"/>
      <c r="G18" s="205"/>
      <c r="H18" s="205"/>
      <c r="I18" s="206"/>
      <c r="J18" s="205"/>
      <c r="K18" s="205"/>
      <c r="L18" s="206"/>
      <c r="M18" s="205"/>
      <c r="N18" s="205"/>
      <c r="O18" s="206"/>
      <c r="P18" s="207"/>
      <c r="Q18" s="208"/>
      <c r="R18" s="206"/>
      <c r="S18" s="205"/>
      <c r="T18" s="205"/>
      <c r="U18" s="206"/>
      <c r="V18" s="205"/>
      <c r="W18" s="205"/>
      <c r="X18" s="206"/>
      <c r="Y18" s="205"/>
      <c r="Z18" s="205"/>
      <c r="AA18" s="206"/>
      <c r="AB18" s="207"/>
      <c r="AC18" s="208"/>
      <c r="AD18" s="206"/>
      <c r="AE18" s="205"/>
      <c r="AF18" s="205"/>
      <c r="AG18" s="206"/>
      <c r="AH18" s="205"/>
      <c r="AI18" s="205"/>
      <c r="AJ18" s="206"/>
      <c r="AK18" s="205"/>
      <c r="AL18" s="205"/>
      <c r="AM18" s="206"/>
      <c r="AN18" s="207"/>
      <c r="AO18" s="208"/>
      <c r="AP18" s="206"/>
      <c r="AQ18" s="205"/>
      <c r="AR18" s="205"/>
      <c r="AS18" s="206"/>
      <c r="AT18" s="205"/>
      <c r="AU18" s="205"/>
      <c r="AV18" s="206"/>
      <c r="AW18" s="205"/>
      <c r="AX18" s="205"/>
      <c r="AY18" s="206"/>
      <c r="AZ18" s="207"/>
      <c r="BA18" s="208"/>
      <c r="BB18" s="206"/>
      <c r="BC18" s="207"/>
      <c r="BD18" s="207"/>
      <c r="BE18" s="206"/>
    </row>
    <row r="19" spans="1:57" ht="71.45" customHeight="1" x14ac:dyDescent="0.25">
      <c r="A19" s="200" t="s">
        <v>295</v>
      </c>
      <c r="B19" s="307" t="s">
        <v>296</v>
      </c>
      <c r="C19" s="202"/>
      <c r="D19" s="203" t="s">
        <v>561</v>
      </c>
      <c r="E19" s="204"/>
      <c r="F19" s="205"/>
      <c r="G19" s="205"/>
      <c r="H19" s="205"/>
      <c r="I19" s="206"/>
      <c r="J19" s="205"/>
      <c r="K19" s="205"/>
      <c r="L19" s="206"/>
      <c r="M19" s="205"/>
      <c r="N19" s="205"/>
      <c r="O19" s="206"/>
      <c r="P19" s="207"/>
      <c r="Q19" s="208"/>
      <c r="R19" s="206"/>
      <c r="S19" s="205"/>
      <c r="T19" s="205"/>
      <c r="U19" s="206"/>
      <c r="V19" s="205"/>
      <c r="W19" s="205"/>
      <c r="X19" s="206"/>
      <c r="Y19" s="205"/>
      <c r="Z19" s="205"/>
      <c r="AA19" s="206"/>
      <c r="AB19" s="207"/>
      <c r="AC19" s="208"/>
      <c r="AD19" s="206"/>
      <c r="AE19" s="205"/>
      <c r="AF19" s="205"/>
      <c r="AG19" s="206"/>
      <c r="AH19" s="205"/>
      <c r="AI19" s="205"/>
      <c r="AJ19" s="206"/>
      <c r="AK19" s="205"/>
      <c r="AL19" s="205"/>
      <c r="AM19" s="206"/>
      <c r="AN19" s="207"/>
      <c r="AO19" s="208"/>
      <c r="AP19" s="206"/>
      <c r="AQ19" s="205"/>
      <c r="AR19" s="205"/>
      <c r="AS19" s="206"/>
      <c r="AT19" s="205"/>
      <c r="AU19" s="205"/>
      <c r="AV19" s="206"/>
      <c r="AW19" s="205"/>
      <c r="AX19" s="205"/>
      <c r="AY19" s="206"/>
      <c r="AZ19" s="207"/>
      <c r="BA19" s="208"/>
      <c r="BB19" s="206"/>
      <c r="BC19" s="207"/>
      <c r="BD19" s="207"/>
      <c r="BE19" s="206"/>
    </row>
    <row r="20" spans="1:57" ht="40.9" customHeight="1" x14ac:dyDescent="0.25">
      <c r="A20" s="200" t="s">
        <v>313</v>
      </c>
      <c r="B20" s="307" t="s">
        <v>562</v>
      </c>
      <c r="C20" s="202"/>
      <c r="D20" s="203" t="s">
        <v>561</v>
      </c>
      <c r="E20" s="204"/>
      <c r="F20" s="205"/>
      <c r="G20" s="205"/>
      <c r="H20" s="205"/>
      <c r="I20" s="206"/>
      <c r="J20" s="205"/>
      <c r="K20" s="205"/>
      <c r="L20" s="206"/>
      <c r="M20" s="205"/>
      <c r="N20" s="205"/>
      <c r="O20" s="206"/>
      <c r="P20" s="207"/>
      <c r="Q20" s="208"/>
      <c r="R20" s="206"/>
      <c r="S20" s="205"/>
      <c r="T20" s="205"/>
      <c r="U20" s="206"/>
      <c r="V20" s="205"/>
      <c r="W20" s="205"/>
      <c r="X20" s="206"/>
      <c r="Y20" s="205"/>
      <c r="Z20" s="205"/>
      <c r="AA20" s="206"/>
      <c r="AB20" s="207"/>
      <c r="AC20" s="208"/>
      <c r="AD20" s="206"/>
      <c r="AE20" s="205"/>
      <c r="AF20" s="205"/>
      <c r="AG20" s="206"/>
      <c r="AH20" s="205"/>
      <c r="AI20" s="205"/>
      <c r="AJ20" s="206"/>
      <c r="AK20" s="205"/>
      <c r="AL20" s="205"/>
      <c r="AM20" s="206"/>
      <c r="AN20" s="207"/>
      <c r="AO20" s="208"/>
      <c r="AP20" s="206"/>
      <c r="AQ20" s="205"/>
      <c r="AR20" s="205"/>
      <c r="AS20" s="206"/>
      <c r="AT20" s="205"/>
      <c r="AU20" s="205"/>
      <c r="AV20" s="206"/>
      <c r="AW20" s="205"/>
      <c r="AX20" s="205"/>
      <c r="AY20" s="206"/>
      <c r="AZ20" s="207"/>
      <c r="BA20" s="208"/>
      <c r="BB20" s="206"/>
      <c r="BC20" s="207"/>
      <c r="BD20" s="207"/>
      <c r="BE20" s="206"/>
    </row>
    <row r="21" spans="1:57" ht="40.15" customHeight="1" x14ac:dyDescent="0.25">
      <c r="A21" s="200" t="s">
        <v>314</v>
      </c>
      <c r="B21" s="307" t="s">
        <v>563</v>
      </c>
      <c r="C21" s="202"/>
      <c r="D21" s="203" t="s">
        <v>315</v>
      </c>
      <c r="E21" s="204"/>
      <c r="F21" s="205"/>
      <c r="G21" s="205"/>
      <c r="H21" s="205"/>
      <c r="I21" s="206"/>
      <c r="J21" s="205"/>
      <c r="K21" s="205"/>
      <c r="L21" s="206"/>
      <c r="M21" s="205"/>
      <c r="N21" s="205"/>
      <c r="O21" s="206"/>
      <c r="P21" s="207"/>
      <c r="Q21" s="208"/>
      <c r="R21" s="206"/>
      <c r="S21" s="205"/>
      <c r="T21" s="205"/>
      <c r="U21" s="206"/>
      <c r="V21" s="205"/>
      <c r="W21" s="205"/>
      <c r="X21" s="206"/>
      <c r="Y21" s="205"/>
      <c r="Z21" s="205"/>
      <c r="AA21" s="206"/>
      <c r="AB21" s="207"/>
      <c r="AC21" s="208"/>
      <c r="AD21" s="206"/>
      <c r="AE21" s="205"/>
      <c r="AF21" s="205"/>
      <c r="AG21" s="206"/>
      <c r="AH21" s="205"/>
      <c r="AI21" s="205"/>
      <c r="AJ21" s="206"/>
      <c r="AK21" s="205"/>
      <c r="AL21" s="205"/>
      <c r="AM21" s="206"/>
      <c r="AN21" s="207"/>
      <c r="AO21" s="208"/>
      <c r="AP21" s="206"/>
      <c r="AQ21" s="205"/>
      <c r="AR21" s="205"/>
      <c r="AS21" s="206"/>
      <c r="AT21" s="205"/>
      <c r="AU21" s="205"/>
      <c r="AV21" s="206"/>
      <c r="AW21" s="205"/>
      <c r="AX21" s="205"/>
      <c r="AY21" s="206"/>
      <c r="AZ21" s="207"/>
      <c r="BA21" s="208"/>
      <c r="BB21" s="206"/>
      <c r="BC21" s="207"/>
      <c r="BD21" s="207"/>
      <c r="BE21" s="206"/>
    </row>
    <row r="22" spans="1:57" ht="75" customHeight="1" x14ac:dyDescent="0.25">
      <c r="A22" s="194">
        <v>1.5</v>
      </c>
      <c r="B22" s="195" t="s">
        <v>316</v>
      </c>
      <c r="C22" s="196" t="s">
        <v>317</v>
      </c>
      <c r="D22" s="197"/>
      <c r="E22" s="198"/>
      <c r="F22" s="198"/>
      <c r="G22" s="198"/>
      <c r="H22" s="198"/>
      <c r="I22" s="199"/>
      <c r="J22" s="198"/>
      <c r="K22" s="198"/>
      <c r="L22" s="199"/>
      <c r="M22" s="198"/>
      <c r="N22" s="198"/>
      <c r="O22" s="199"/>
      <c r="P22" s="199"/>
      <c r="Q22" s="199"/>
      <c r="R22" s="199"/>
      <c r="S22" s="198"/>
      <c r="T22" s="198"/>
      <c r="U22" s="199"/>
      <c r="V22" s="198"/>
      <c r="W22" s="198"/>
      <c r="X22" s="199"/>
      <c r="Y22" s="198"/>
      <c r="Z22" s="198"/>
      <c r="AA22" s="199"/>
      <c r="AB22" s="199"/>
      <c r="AC22" s="199"/>
      <c r="AD22" s="199"/>
      <c r="AE22" s="198"/>
      <c r="AF22" s="198"/>
      <c r="AG22" s="199"/>
      <c r="AH22" s="198"/>
      <c r="AI22" s="198"/>
      <c r="AJ22" s="199"/>
      <c r="AK22" s="198"/>
      <c r="AL22" s="198"/>
      <c r="AM22" s="199"/>
      <c r="AN22" s="199"/>
      <c r="AO22" s="199"/>
      <c r="AP22" s="199"/>
      <c r="AQ22" s="198"/>
      <c r="AR22" s="198"/>
      <c r="AS22" s="199"/>
      <c r="AT22" s="198"/>
      <c r="AU22" s="198"/>
      <c r="AV22" s="199"/>
      <c r="AW22" s="198"/>
      <c r="AX22" s="198"/>
      <c r="AY22" s="199"/>
      <c r="AZ22" s="199"/>
      <c r="BA22" s="199"/>
      <c r="BB22" s="199"/>
      <c r="BC22" s="199"/>
      <c r="BD22" s="199"/>
      <c r="BE22" s="199"/>
    </row>
    <row r="23" spans="1:57" ht="73.900000000000006" customHeight="1" x14ac:dyDescent="0.25">
      <c r="A23" s="200" t="s">
        <v>297</v>
      </c>
      <c r="B23" s="307" t="s">
        <v>318</v>
      </c>
      <c r="C23" s="202"/>
      <c r="D23" s="203" t="s">
        <v>564</v>
      </c>
      <c r="E23" s="204"/>
      <c r="F23" s="205"/>
      <c r="G23" s="205"/>
      <c r="H23" s="205"/>
      <c r="I23" s="206"/>
      <c r="J23" s="205"/>
      <c r="K23" s="205"/>
      <c r="L23" s="206"/>
      <c r="M23" s="205"/>
      <c r="N23" s="205"/>
      <c r="O23" s="206"/>
      <c r="P23" s="207"/>
      <c r="Q23" s="208"/>
      <c r="R23" s="206"/>
      <c r="S23" s="205"/>
      <c r="T23" s="205"/>
      <c r="U23" s="206"/>
      <c r="V23" s="205"/>
      <c r="W23" s="205"/>
      <c r="X23" s="206"/>
      <c r="Y23" s="205"/>
      <c r="Z23" s="205"/>
      <c r="AA23" s="206"/>
      <c r="AB23" s="207"/>
      <c r="AC23" s="208"/>
      <c r="AD23" s="206"/>
      <c r="AE23" s="205"/>
      <c r="AF23" s="205"/>
      <c r="AG23" s="206"/>
      <c r="AH23" s="205"/>
      <c r="AI23" s="205"/>
      <c r="AJ23" s="206"/>
      <c r="AK23" s="205"/>
      <c r="AL23" s="205"/>
      <c r="AM23" s="206"/>
      <c r="AN23" s="207"/>
      <c r="AO23" s="208"/>
      <c r="AP23" s="206"/>
      <c r="AQ23" s="205"/>
      <c r="AR23" s="205"/>
      <c r="AS23" s="206"/>
      <c r="AT23" s="205"/>
      <c r="AU23" s="205"/>
      <c r="AV23" s="206"/>
      <c r="AW23" s="205"/>
      <c r="AX23" s="205"/>
      <c r="AY23" s="206"/>
      <c r="AZ23" s="207"/>
      <c r="BA23" s="208"/>
      <c r="BB23" s="206"/>
      <c r="BC23" s="207"/>
      <c r="BD23" s="207"/>
      <c r="BE23" s="206"/>
    </row>
    <row r="24" spans="1:57" ht="59.45" customHeight="1" x14ac:dyDescent="0.25">
      <c r="A24" s="194">
        <v>1.6</v>
      </c>
      <c r="B24" s="195" t="s">
        <v>565</v>
      </c>
      <c r="C24" s="196"/>
      <c r="D24" s="197"/>
      <c r="E24" s="198"/>
      <c r="F24" s="198"/>
      <c r="G24" s="198"/>
      <c r="H24" s="198"/>
      <c r="I24" s="199"/>
      <c r="J24" s="198"/>
      <c r="K24" s="198"/>
      <c r="L24" s="199"/>
      <c r="M24" s="198"/>
      <c r="N24" s="198"/>
      <c r="O24" s="199"/>
      <c r="P24" s="199"/>
      <c r="Q24" s="199"/>
      <c r="R24" s="199"/>
      <c r="S24" s="198"/>
      <c r="T24" s="198"/>
      <c r="U24" s="199"/>
      <c r="V24" s="198"/>
      <c r="W24" s="198"/>
      <c r="X24" s="199"/>
      <c r="Y24" s="198"/>
      <c r="Z24" s="198"/>
      <c r="AA24" s="199"/>
      <c r="AB24" s="199"/>
      <c r="AC24" s="199"/>
      <c r="AD24" s="199"/>
      <c r="AE24" s="198"/>
      <c r="AF24" s="198"/>
      <c r="AG24" s="199"/>
      <c r="AH24" s="198"/>
      <c r="AI24" s="198"/>
      <c r="AJ24" s="199"/>
      <c r="AK24" s="198"/>
      <c r="AL24" s="198"/>
      <c r="AM24" s="199"/>
      <c r="AN24" s="199"/>
      <c r="AO24" s="199"/>
      <c r="AP24" s="199"/>
      <c r="AQ24" s="198"/>
      <c r="AR24" s="198"/>
      <c r="AS24" s="199"/>
      <c r="AT24" s="198"/>
      <c r="AU24" s="198"/>
      <c r="AV24" s="199"/>
      <c r="AW24" s="198"/>
      <c r="AX24" s="198"/>
      <c r="AY24" s="199"/>
      <c r="AZ24" s="199"/>
      <c r="BA24" s="199"/>
      <c r="BB24" s="199"/>
      <c r="BC24" s="199"/>
      <c r="BD24" s="199"/>
      <c r="BE24" s="199"/>
    </row>
    <row r="25" spans="1:57" ht="41.45" customHeight="1" x14ac:dyDescent="0.25">
      <c r="A25" s="200" t="s">
        <v>319</v>
      </c>
      <c r="B25" s="307" t="s">
        <v>566</v>
      </c>
      <c r="C25" s="202"/>
      <c r="D25" s="203" t="s">
        <v>567</v>
      </c>
      <c r="E25" s="204"/>
      <c r="F25" s="205"/>
      <c r="G25" s="205"/>
      <c r="H25" s="205"/>
      <c r="I25" s="206"/>
      <c r="J25" s="205"/>
      <c r="K25" s="205"/>
      <c r="L25" s="206"/>
      <c r="M25" s="205"/>
      <c r="N25" s="205"/>
      <c r="O25" s="206"/>
      <c r="P25" s="207"/>
      <c r="Q25" s="208"/>
      <c r="R25" s="206"/>
      <c r="S25" s="205"/>
      <c r="T25" s="205"/>
      <c r="U25" s="206"/>
      <c r="V25" s="205"/>
      <c r="W25" s="205"/>
      <c r="X25" s="206"/>
      <c r="Y25" s="205"/>
      <c r="Z25" s="205"/>
      <c r="AA25" s="206"/>
      <c r="AB25" s="207"/>
      <c r="AC25" s="208"/>
      <c r="AD25" s="206"/>
      <c r="AE25" s="205"/>
      <c r="AF25" s="205"/>
      <c r="AG25" s="206"/>
      <c r="AH25" s="205"/>
      <c r="AI25" s="205"/>
      <c r="AJ25" s="206"/>
      <c r="AK25" s="205"/>
      <c r="AL25" s="205"/>
      <c r="AM25" s="206"/>
      <c r="AN25" s="207"/>
      <c r="AO25" s="208"/>
      <c r="AP25" s="206"/>
      <c r="AQ25" s="205"/>
      <c r="AR25" s="205"/>
      <c r="AS25" s="206"/>
      <c r="AT25" s="205"/>
      <c r="AU25" s="205"/>
      <c r="AV25" s="206"/>
      <c r="AW25" s="205"/>
      <c r="AX25" s="205"/>
      <c r="AY25" s="206"/>
      <c r="AZ25" s="207"/>
      <c r="BA25" s="208"/>
      <c r="BB25" s="206"/>
      <c r="BC25" s="207"/>
      <c r="BD25" s="207"/>
      <c r="BE25" s="206"/>
    </row>
    <row r="26" spans="1:57" ht="41.45" customHeight="1" x14ac:dyDescent="0.25">
      <c r="A26" s="200" t="s">
        <v>320</v>
      </c>
      <c r="B26" s="307" t="s">
        <v>568</v>
      </c>
      <c r="C26" s="202"/>
      <c r="D26" s="203" t="s">
        <v>321</v>
      </c>
      <c r="E26" s="204"/>
      <c r="F26" s="205"/>
      <c r="G26" s="205"/>
      <c r="H26" s="205"/>
      <c r="I26" s="206"/>
      <c r="J26" s="205"/>
      <c r="K26" s="205"/>
      <c r="L26" s="206"/>
      <c r="M26" s="205"/>
      <c r="N26" s="205"/>
      <c r="O26" s="206"/>
      <c r="P26" s="207"/>
      <c r="Q26" s="208"/>
      <c r="R26" s="206"/>
      <c r="S26" s="205"/>
      <c r="T26" s="205"/>
      <c r="U26" s="206"/>
      <c r="V26" s="205"/>
      <c r="W26" s="205"/>
      <c r="X26" s="206"/>
      <c r="Y26" s="205"/>
      <c r="Z26" s="205"/>
      <c r="AA26" s="206"/>
      <c r="AB26" s="207"/>
      <c r="AC26" s="208"/>
      <c r="AD26" s="206"/>
      <c r="AE26" s="205"/>
      <c r="AF26" s="205"/>
      <c r="AG26" s="206"/>
      <c r="AH26" s="205"/>
      <c r="AI26" s="205"/>
      <c r="AJ26" s="206"/>
      <c r="AK26" s="205"/>
      <c r="AL26" s="205"/>
      <c r="AM26" s="206"/>
      <c r="AN26" s="207"/>
      <c r="AO26" s="208"/>
      <c r="AP26" s="206"/>
      <c r="AQ26" s="205"/>
      <c r="AR26" s="205"/>
      <c r="AS26" s="206"/>
      <c r="AT26" s="205"/>
      <c r="AU26" s="205"/>
      <c r="AV26" s="206"/>
      <c r="AW26" s="205"/>
      <c r="AX26" s="205"/>
      <c r="AY26" s="206"/>
      <c r="AZ26" s="207"/>
      <c r="BA26" s="208"/>
      <c r="BB26" s="206"/>
      <c r="BC26" s="207"/>
      <c r="BD26" s="207"/>
      <c r="BE26" s="206"/>
    </row>
    <row r="27" spans="1:57" ht="41.45" customHeight="1" x14ac:dyDescent="0.25">
      <c r="A27" s="200" t="s">
        <v>322</v>
      </c>
      <c r="B27" s="307" t="s">
        <v>569</v>
      </c>
      <c r="C27" s="202"/>
      <c r="D27" s="203" t="s">
        <v>570</v>
      </c>
      <c r="E27" s="204"/>
      <c r="F27" s="205"/>
      <c r="G27" s="205"/>
      <c r="H27" s="205"/>
      <c r="I27" s="206"/>
      <c r="J27" s="205"/>
      <c r="K27" s="205"/>
      <c r="L27" s="206"/>
      <c r="M27" s="205"/>
      <c r="N27" s="205"/>
      <c r="O27" s="206"/>
      <c r="P27" s="207"/>
      <c r="Q27" s="208"/>
      <c r="R27" s="206"/>
      <c r="S27" s="205"/>
      <c r="T27" s="205"/>
      <c r="U27" s="206"/>
      <c r="V27" s="205"/>
      <c r="W27" s="205"/>
      <c r="X27" s="206"/>
      <c r="Y27" s="205"/>
      <c r="Z27" s="205"/>
      <c r="AA27" s="206"/>
      <c r="AB27" s="207"/>
      <c r="AC27" s="208"/>
      <c r="AD27" s="206"/>
      <c r="AE27" s="205"/>
      <c r="AF27" s="205"/>
      <c r="AG27" s="206"/>
      <c r="AH27" s="205"/>
      <c r="AI27" s="205"/>
      <c r="AJ27" s="206"/>
      <c r="AK27" s="205"/>
      <c r="AL27" s="205"/>
      <c r="AM27" s="206"/>
      <c r="AN27" s="207"/>
      <c r="AO27" s="208"/>
      <c r="AP27" s="206"/>
      <c r="AQ27" s="205"/>
      <c r="AR27" s="205"/>
      <c r="AS27" s="206"/>
      <c r="AT27" s="205"/>
      <c r="AU27" s="205"/>
      <c r="AV27" s="206"/>
      <c r="AW27" s="205"/>
      <c r="AX27" s="205"/>
      <c r="AY27" s="206"/>
      <c r="AZ27" s="207"/>
      <c r="BA27" s="208"/>
      <c r="BB27" s="206"/>
      <c r="BC27" s="207"/>
      <c r="BD27" s="207"/>
      <c r="BE27" s="206"/>
    </row>
    <row r="28" spans="1:57" ht="41.45" customHeight="1" x14ac:dyDescent="0.25">
      <c r="A28" s="200" t="s">
        <v>323</v>
      </c>
      <c r="B28" s="307" t="s">
        <v>571</v>
      </c>
      <c r="C28" s="202"/>
      <c r="D28" s="203" t="s">
        <v>570</v>
      </c>
      <c r="E28" s="204"/>
      <c r="F28" s="205"/>
      <c r="G28" s="205"/>
      <c r="H28" s="205"/>
      <c r="I28" s="206"/>
      <c r="J28" s="205"/>
      <c r="K28" s="205"/>
      <c r="L28" s="206"/>
      <c r="M28" s="205"/>
      <c r="N28" s="205"/>
      <c r="O28" s="206"/>
      <c r="P28" s="207"/>
      <c r="Q28" s="208"/>
      <c r="R28" s="206"/>
      <c r="S28" s="205"/>
      <c r="T28" s="205"/>
      <c r="U28" s="206"/>
      <c r="V28" s="205"/>
      <c r="W28" s="205"/>
      <c r="X28" s="206"/>
      <c r="Y28" s="205"/>
      <c r="Z28" s="205"/>
      <c r="AA28" s="206"/>
      <c r="AB28" s="207"/>
      <c r="AC28" s="208"/>
      <c r="AD28" s="206"/>
      <c r="AE28" s="205"/>
      <c r="AF28" s="205"/>
      <c r="AG28" s="206"/>
      <c r="AH28" s="205"/>
      <c r="AI28" s="205"/>
      <c r="AJ28" s="206"/>
      <c r="AK28" s="205"/>
      <c r="AL28" s="205"/>
      <c r="AM28" s="206"/>
      <c r="AN28" s="207"/>
      <c r="AO28" s="208"/>
      <c r="AP28" s="206"/>
      <c r="AQ28" s="205"/>
      <c r="AR28" s="205"/>
      <c r="AS28" s="206"/>
      <c r="AT28" s="205"/>
      <c r="AU28" s="205"/>
      <c r="AV28" s="206"/>
      <c r="AW28" s="205"/>
      <c r="AX28" s="205"/>
      <c r="AY28" s="206"/>
      <c r="AZ28" s="207"/>
      <c r="BA28" s="208"/>
      <c r="BB28" s="206"/>
      <c r="BC28" s="207"/>
      <c r="BD28" s="207"/>
      <c r="BE28" s="206"/>
    </row>
    <row r="29" spans="1:57" ht="41.45" customHeight="1" x14ac:dyDescent="0.25">
      <c r="A29" s="200" t="s">
        <v>324</v>
      </c>
      <c r="B29" s="307" t="s">
        <v>572</v>
      </c>
      <c r="C29" s="202"/>
      <c r="D29" s="203" t="s">
        <v>570</v>
      </c>
      <c r="E29" s="204"/>
      <c r="F29" s="205"/>
      <c r="G29" s="205"/>
      <c r="H29" s="205"/>
      <c r="I29" s="206"/>
      <c r="J29" s="205"/>
      <c r="K29" s="205"/>
      <c r="L29" s="206"/>
      <c r="M29" s="205"/>
      <c r="N29" s="205"/>
      <c r="O29" s="206"/>
      <c r="P29" s="207"/>
      <c r="Q29" s="208"/>
      <c r="R29" s="206"/>
      <c r="S29" s="205"/>
      <c r="T29" s="205"/>
      <c r="U29" s="206"/>
      <c r="V29" s="205"/>
      <c r="W29" s="205"/>
      <c r="X29" s="206"/>
      <c r="Y29" s="205"/>
      <c r="Z29" s="205"/>
      <c r="AA29" s="206"/>
      <c r="AB29" s="207"/>
      <c r="AC29" s="208"/>
      <c r="AD29" s="206"/>
      <c r="AE29" s="205"/>
      <c r="AF29" s="205"/>
      <c r="AG29" s="206"/>
      <c r="AH29" s="205"/>
      <c r="AI29" s="205"/>
      <c r="AJ29" s="206"/>
      <c r="AK29" s="205"/>
      <c r="AL29" s="205"/>
      <c r="AM29" s="206"/>
      <c r="AN29" s="207"/>
      <c r="AO29" s="208"/>
      <c r="AP29" s="206"/>
      <c r="AQ29" s="205"/>
      <c r="AR29" s="205"/>
      <c r="AS29" s="206"/>
      <c r="AT29" s="205"/>
      <c r="AU29" s="205"/>
      <c r="AV29" s="206"/>
      <c r="AW29" s="205"/>
      <c r="AX29" s="205"/>
      <c r="AY29" s="206"/>
      <c r="AZ29" s="207"/>
      <c r="BA29" s="208"/>
      <c r="BB29" s="206"/>
      <c r="BC29" s="207"/>
      <c r="BD29" s="207"/>
      <c r="BE29" s="206"/>
    </row>
    <row r="30" spans="1:57" ht="85.15" customHeight="1" x14ac:dyDescent="0.25">
      <c r="A30" s="194">
        <v>1.7</v>
      </c>
      <c r="B30" s="195" t="s">
        <v>573</v>
      </c>
      <c r="C30" s="196"/>
      <c r="D30" s="197"/>
      <c r="E30" s="198"/>
      <c r="F30" s="198"/>
      <c r="G30" s="198"/>
      <c r="H30" s="198"/>
      <c r="I30" s="199"/>
      <c r="J30" s="198"/>
      <c r="K30" s="198"/>
      <c r="L30" s="199"/>
      <c r="M30" s="198"/>
      <c r="N30" s="198"/>
      <c r="O30" s="199"/>
      <c r="P30" s="199"/>
      <c r="Q30" s="199"/>
      <c r="R30" s="199"/>
      <c r="S30" s="198"/>
      <c r="T30" s="198"/>
      <c r="U30" s="199"/>
      <c r="V30" s="198"/>
      <c r="W30" s="198"/>
      <c r="X30" s="199"/>
      <c r="Y30" s="198"/>
      <c r="Z30" s="198"/>
      <c r="AA30" s="199"/>
      <c r="AB30" s="199"/>
      <c r="AC30" s="199"/>
      <c r="AD30" s="199"/>
      <c r="AE30" s="198"/>
      <c r="AF30" s="198"/>
      <c r="AG30" s="199"/>
      <c r="AH30" s="198"/>
      <c r="AI30" s="198"/>
      <c r="AJ30" s="199"/>
      <c r="AK30" s="198"/>
      <c r="AL30" s="198"/>
      <c r="AM30" s="199"/>
      <c r="AN30" s="199"/>
      <c r="AO30" s="199"/>
      <c r="AP30" s="199"/>
      <c r="AQ30" s="198"/>
      <c r="AR30" s="198"/>
      <c r="AS30" s="199"/>
      <c r="AT30" s="198"/>
      <c r="AU30" s="198"/>
      <c r="AV30" s="199"/>
      <c r="AW30" s="198"/>
      <c r="AX30" s="198"/>
      <c r="AY30" s="199"/>
      <c r="AZ30" s="199"/>
      <c r="BA30" s="199"/>
      <c r="BB30" s="199"/>
      <c r="BC30" s="199"/>
      <c r="BD30" s="199"/>
      <c r="BE30" s="199"/>
    </row>
    <row r="31" spans="1:57" ht="38.450000000000003" customHeight="1" x14ac:dyDescent="0.25">
      <c r="A31" s="200" t="s">
        <v>325</v>
      </c>
      <c r="B31" s="307" t="s">
        <v>326</v>
      </c>
      <c r="C31" s="211"/>
      <c r="D31" s="203" t="s">
        <v>574</v>
      </c>
      <c r="E31" s="212"/>
      <c r="F31" s="205"/>
      <c r="G31" s="205"/>
      <c r="H31" s="205"/>
      <c r="I31" s="206"/>
      <c r="J31" s="205"/>
      <c r="K31" s="205"/>
      <c r="L31" s="206"/>
      <c r="M31" s="205"/>
      <c r="N31" s="205"/>
      <c r="O31" s="206"/>
      <c r="P31" s="207"/>
      <c r="Q31" s="208"/>
      <c r="R31" s="206"/>
      <c r="S31" s="205"/>
      <c r="T31" s="205"/>
      <c r="U31" s="206"/>
      <c r="V31" s="205"/>
      <c r="W31" s="205"/>
      <c r="X31" s="206"/>
      <c r="Y31" s="205"/>
      <c r="Z31" s="205"/>
      <c r="AA31" s="206"/>
      <c r="AB31" s="207"/>
      <c r="AC31" s="208"/>
      <c r="AD31" s="206"/>
      <c r="AE31" s="205"/>
      <c r="AF31" s="205"/>
      <c r="AG31" s="206"/>
      <c r="AH31" s="205"/>
      <c r="AI31" s="205"/>
      <c r="AJ31" s="206"/>
      <c r="AK31" s="205"/>
      <c r="AL31" s="205"/>
      <c r="AM31" s="206"/>
      <c r="AN31" s="207"/>
      <c r="AO31" s="208"/>
      <c r="AP31" s="206"/>
      <c r="AQ31" s="205"/>
      <c r="AR31" s="205"/>
      <c r="AS31" s="206"/>
      <c r="AT31" s="205"/>
      <c r="AU31" s="205"/>
      <c r="AV31" s="206"/>
      <c r="AW31" s="205"/>
      <c r="AX31" s="205"/>
      <c r="AY31" s="206"/>
      <c r="AZ31" s="207"/>
      <c r="BA31" s="208"/>
      <c r="BB31" s="206"/>
      <c r="BC31" s="207"/>
      <c r="BD31" s="207"/>
      <c r="BE31" s="206"/>
    </row>
    <row r="32" spans="1:57" ht="38.450000000000003" customHeight="1" x14ac:dyDescent="0.25">
      <c r="A32" s="200" t="s">
        <v>327</v>
      </c>
      <c r="B32" s="307" t="s">
        <v>328</v>
      </c>
      <c r="C32" s="211"/>
      <c r="D32" s="203" t="s">
        <v>574</v>
      </c>
      <c r="E32" s="212"/>
      <c r="F32" s="205"/>
      <c r="G32" s="205"/>
      <c r="H32" s="205"/>
      <c r="I32" s="206"/>
      <c r="J32" s="205"/>
      <c r="K32" s="205"/>
      <c r="L32" s="206"/>
      <c r="M32" s="205"/>
      <c r="N32" s="205"/>
      <c r="O32" s="206"/>
      <c r="P32" s="207"/>
      <c r="Q32" s="208"/>
      <c r="R32" s="206"/>
      <c r="S32" s="205"/>
      <c r="T32" s="205"/>
      <c r="U32" s="206"/>
      <c r="V32" s="205"/>
      <c r="W32" s="205"/>
      <c r="X32" s="206"/>
      <c r="Y32" s="205"/>
      <c r="Z32" s="205"/>
      <c r="AA32" s="206"/>
      <c r="AB32" s="207"/>
      <c r="AC32" s="208"/>
      <c r="AD32" s="206"/>
      <c r="AE32" s="205"/>
      <c r="AF32" s="205"/>
      <c r="AG32" s="206"/>
      <c r="AH32" s="205"/>
      <c r="AI32" s="205"/>
      <c r="AJ32" s="206"/>
      <c r="AK32" s="205"/>
      <c r="AL32" s="205"/>
      <c r="AM32" s="206"/>
      <c r="AN32" s="207"/>
      <c r="AO32" s="208"/>
      <c r="AP32" s="206"/>
      <c r="AQ32" s="205"/>
      <c r="AR32" s="205"/>
      <c r="AS32" s="206"/>
      <c r="AT32" s="205"/>
      <c r="AU32" s="205"/>
      <c r="AV32" s="206"/>
      <c r="AW32" s="205"/>
      <c r="AX32" s="205"/>
      <c r="AY32" s="206"/>
      <c r="AZ32" s="207"/>
      <c r="BA32" s="208"/>
      <c r="BB32" s="206"/>
      <c r="BC32" s="207"/>
      <c r="BD32" s="207"/>
      <c r="BE32" s="206"/>
    </row>
    <row r="33" spans="1:57" ht="38.450000000000003" customHeight="1" x14ac:dyDescent="0.25">
      <c r="A33" s="200" t="s">
        <v>329</v>
      </c>
      <c r="B33" s="307" t="s">
        <v>330</v>
      </c>
      <c r="C33" s="211"/>
      <c r="D33" s="203" t="s">
        <v>574</v>
      </c>
      <c r="E33" s="212"/>
      <c r="F33" s="205"/>
      <c r="G33" s="205"/>
      <c r="H33" s="205"/>
      <c r="I33" s="206"/>
      <c r="J33" s="205"/>
      <c r="K33" s="205"/>
      <c r="L33" s="206"/>
      <c r="M33" s="205"/>
      <c r="N33" s="205"/>
      <c r="O33" s="206"/>
      <c r="P33" s="207"/>
      <c r="Q33" s="208"/>
      <c r="R33" s="206"/>
      <c r="S33" s="205"/>
      <c r="T33" s="205"/>
      <c r="U33" s="206"/>
      <c r="V33" s="205"/>
      <c r="W33" s="205"/>
      <c r="X33" s="206"/>
      <c r="Y33" s="205"/>
      <c r="Z33" s="205"/>
      <c r="AA33" s="206"/>
      <c r="AB33" s="207"/>
      <c r="AC33" s="208"/>
      <c r="AD33" s="206"/>
      <c r="AE33" s="205"/>
      <c r="AF33" s="205"/>
      <c r="AG33" s="206"/>
      <c r="AH33" s="205"/>
      <c r="AI33" s="205"/>
      <c r="AJ33" s="206"/>
      <c r="AK33" s="205"/>
      <c r="AL33" s="205"/>
      <c r="AM33" s="206"/>
      <c r="AN33" s="207"/>
      <c r="AO33" s="208"/>
      <c r="AP33" s="206"/>
      <c r="AQ33" s="205"/>
      <c r="AR33" s="205"/>
      <c r="AS33" s="206"/>
      <c r="AT33" s="205"/>
      <c r="AU33" s="205"/>
      <c r="AV33" s="206"/>
      <c r="AW33" s="205"/>
      <c r="AX33" s="205"/>
      <c r="AY33" s="206"/>
      <c r="AZ33" s="207"/>
      <c r="BA33" s="208"/>
      <c r="BB33" s="206"/>
      <c r="BC33" s="207"/>
      <c r="BD33" s="207"/>
      <c r="BE33" s="206"/>
    </row>
    <row r="34" spans="1:57" ht="38.450000000000003" customHeight="1" x14ac:dyDescent="0.25">
      <c r="A34" s="200" t="s">
        <v>331</v>
      </c>
      <c r="B34" s="307" t="s">
        <v>332</v>
      </c>
      <c r="C34" s="211"/>
      <c r="D34" s="203" t="s">
        <v>574</v>
      </c>
      <c r="E34" s="212"/>
      <c r="F34" s="205"/>
      <c r="G34" s="205"/>
      <c r="H34" s="205"/>
      <c r="I34" s="206"/>
      <c r="J34" s="205"/>
      <c r="K34" s="205"/>
      <c r="L34" s="206"/>
      <c r="M34" s="205"/>
      <c r="N34" s="205"/>
      <c r="O34" s="206"/>
      <c r="P34" s="207"/>
      <c r="Q34" s="208"/>
      <c r="R34" s="206"/>
      <c r="S34" s="205"/>
      <c r="T34" s="205"/>
      <c r="U34" s="206"/>
      <c r="V34" s="205"/>
      <c r="W34" s="205"/>
      <c r="X34" s="206"/>
      <c r="Y34" s="205"/>
      <c r="Z34" s="205"/>
      <c r="AA34" s="206"/>
      <c r="AB34" s="207"/>
      <c r="AC34" s="208"/>
      <c r="AD34" s="206"/>
      <c r="AE34" s="205"/>
      <c r="AF34" s="205"/>
      <c r="AG34" s="206"/>
      <c r="AH34" s="205"/>
      <c r="AI34" s="205"/>
      <c r="AJ34" s="206"/>
      <c r="AK34" s="205"/>
      <c r="AL34" s="205"/>
      <c r="AM34" s="206"/>
      <c r="AN34" s="207"/>
      <c r="AO34" s="208"/>
      <c r="AP34" s="206"/>
      <c r="AQ34" s="205"/>
      <c r="AR34" s="205"/>
      <c r="AS34" s="206"/>
      <c r="AT34" s="205"/>
      <c r="AU34" s="205"/>
      <c r="AV34" s="206"/>
      <c r="AW34" s="205"/>
      <c r="AX34" s="205"/>
      <c r="AY34" s="206"/>
      <c r="AZ34" s="207"/>
      <c r="BA34" s="208"/>
      <c r="BB34" s="206"/>
      <c r="BC34" s="207"/>
      <c r="BD34" s="207"/>
      <c r="BE34" s="206"/>
    </row>
    <row r="35" spans="1:57" ht="59.45" customHeight="1" x14ac:dyDescent="0.25">
      <c r="A35" s="194">
        <v>1.8</v>
      </c>
      <c r="B35" s="195" t="s">
        <v>463</v>
      </c>
      <c r="C35" s="196"/>
      <c r="D35" s="197"/>
      <c r="E35" s="198"/>
      <c r="F35" s="198"/>
      <c r="G35" s="198"/>
      <c r="H35" s="198"/>
      <c r="I35" s="199"/>
      <c r="J35" s="198"/>
      <c r="K35" s="198"/>
      <c r="L35" s="199"/>
      <c r="M35" s="198"/>
      <c r="N35" s="198"/>
      <c r="O35" s="199"/>
      <c r="P35" s="199"/>
      <c r="Q35" s="199"/>
      <c r="R35" s="199"/>
      <c r="S35" s="198"/>
      <c r="T35" s="198"/>
      <c r="U35" s="199"/>
      <c r="V35" s="198"/>
      <c r="W35" s="198"/>
      <c r="X35" s="199"/>
      <c r="Y35" s="198"/>
      <c r="Z35" s="198"/>
      <c r="AA35" s="199"/>
      <c r="AB35" s="199"/>
      <c r="AC35" s="199"/>
      <c r="AD35" s="199"/>
      <c r="AE35" s="198"/>
      <c r="AF35" s="198"/>
      <c r="AG35" s="199"/>
      <c r="AH35" s="198"/>
      <c r="AI35" s="198"/>
      <c r="AJ35" s="199"/>
      <c r="AK35" s="198"/>
      <c r="AL35" s="198"/>
      <c r="AM35" s="199"/>
      <c r="AN35" s="199"/>
      <c r="AO35" s="199"/>
      <c r="AP35" s="199"/>
      <c r="AQ35" s="198"/>
      <c r="AR35" s="198"/>
      <c r="AS35" s="199"/>
      <c r="AT35" s="198"/>
      <c r="AU35" s="198"/>
      <c r="AV35" s="199"/>
      <c r="AW35" s="198"/>
      <c r="AX35" s="198"/>
      <c r="AY35" s="199"/>
      <c r="AZ35" s="199"/>
      <c r="BA35" s="199"/>
      <c r="BB35" s="199"/>
      <c r="BC35" s="199"/>
      <c r="BD35" s="199"/>
      <c r="BE35" s="199"/>
    </row>
    <row r="36" spans="1:57" ht="54" customHeight="1" x14ac:dyDescent="0.25">
      <c r="A36" s="200" t="s">
        <v>333</v>
      </c>
      <c r="B36" s="307" t="s">
        <v>334</v>
      </c>
      <c r="C36" s="211"/>
      <c r="D36" s="203" t="s">
        <v>335</v>
      </c>
      <c r="E36" s="212"/>
      <c r="F36" s="205"/>
      <c r="G36" s="205"/>
      <c r="H36" s="205"/>
      <c r="I36" s="206"/>
      <c r="J36" s="205"/>
      <c r="K36" s="205"/>
      <c r="L36" s="206"/>
      <c r="M36" s="205"/>
      <c r="N36" s="205"/>
      <c r="O36" s="206"/>
      <c r="P36" s="207"/>
      <c r="Q36" s="208"/>
      <c r="R36" s="206"/>
      <c r="S36" s="205"/>
      <c r="T36" s="205"/>
      <c r="U36" s="206"/>
      <c r="V36" s="205"/>
      <c r="W36" s="205"/>
      <c r="X36" s="206"/>
      <c r="Y36" s="205"/>
      <c r="Z36" s="205"/>
      <c r="AA36" s="206"/>
      <c r="AB36" s="207"/>
      <c r="AC36" s="208"/>
      <c r="AD36" s="206"/>
      <c r="AE36" s="205"/>
      <c r="AF36" s="205"/>
      <c r="AG36" s="206"/>
      <c r="AH36" s="205"/>
      <c r="AI36" s="205"/>
      <c r="AJ36" s="206"/>
      <c r="AK36" s="205"/>
      <c r="AL36" s="205"/>
      <c r="AM36" s="206"/>
      <c r="AN36" s="207"/>
      <c r="AO36" s="208"/>
      <c r="AP36" s="206"/>
      <c r="AQ36" s="205"/>
      <c r="AR36" s="205"/>
      <c r="AS36" s="206"/>
      <c r="AT36" s="205"/>
      <c r="AU36" s="205"/>
      <c r="AV36" s="206"/>
      <c r="AW36" s="205"/>
      <c r="AX36" s="205"/>
      <c r="AY36" s="206"/>
      <c r="AZ36" s="207"/>
      <c r="BA36" s="208"/>
      <c r="BB36" s="206"/>
      <c r="BC36" s="207"/>
      <c r="BD36" s="207"/>
      <c r="BE36" s="206"/>
    </row>
    <row r="37" spans="1:57" ht="54" customHeight="1" x14ac:dyDescent="0.25">
      <c r="A37" s="200" t="s">
        <v>336</v>
      </c>
      <c r="B37" s="307" t="s">
        <v>425</v>
      </c>
      <c r="C37" s="211"/>
      <c r="D37" s="203" t="s">
        <v>335</v>
      </c>
      <c r="E37" s="212"/>
      <c r="F37" s="205"/>
      <c r="G37" s="205"/>
      <c r="H37" s="205"/>
      <c r="I37" s="206"/>
      <c r="J37" s="205"/>
      <c r="K37" s="205"/>
      <c r="L37" s="206"/>
      <c r="M37" s="205"/>
      <c r="N37" s="205"/>
      <c r="O37" s="206"/>
      <c r="P37" s="207"/>
      <c r="Q37" s="208"/>
      <c r="R37" s="206"/>
      <c r="S37" s="205"/>
      <c r="T37" s="205"/>
      <c r="U37" s="206"/>
      <c r="V37" s="205"/>
      <c r="W37" s="205"/>
      <c r="X37" s="206"/>
      <c r="Y37" s="205"/>
      <c r="Z37" s="205"/>
      <c r="AA37" s="206"/>
      <c r="AB37" s="207"/>
      <c r="AC37" s="208"/>
      <c r="AD37" s="206"/>
      <c r="AE37" s="205"/>
      <c r="AF37" s="205"/>
      <c r="AG37" s="206"/>
      <c r="AH37" s="205"/>
      <c r="AI37" s="205"/>
      <c r="AJ37" s="206"/>
      <c r="AK37" s="205"/>
      <c r="AL37" s="205"/>
      <c r="AM37" s="206"/>
      <c r="AN37" s="207"/>
      <c r="AO37" s="208"/>
      <c r="AP37" s="206"/>
      <c r="AQ37" s="205"/>
      <c r="AR37" s="205"/>
      <c r="AS37" s="206"/>
      <c r="AT37" s="205"/>
      <c r="AU37" s="205"/>
      <c r="AV37" s="206"/>
      <c r="AW37" s="205"/>
      <c r="AX37" s="205"/>
      <c r="AY37" s="206"/>
      <c r="AZ37" s="207"/>
      <c r="BA37" s="208"/>
      <c r="BB37" s="206"/>
      <c r="BC37" s="207"/>
      <c r="BD37" s="207"/>
      <c r="BE37" s="206"/>
    </row>
    <row r="38" spans="1:57" ht="54" customHeight="1" x14ac:dyDescent="0.25">
      <c r="A38" s="200" t="s">
        <v>337</v>
      </c>
      <c r="B38" s="307" t="s">
        <v>575</v>
      </c>
      <c r="C38" s="211"/>
      <c r="D38" s="203" t="s">
        <v>321</v>
      </c>
      <c r="E38" s="212"/>
      <c r="F38" s="205"/>
      <c r="G38" s="205"/>
      <c r="H38" s="205"/>
      <c r="I38" s="206"/>
      <c r="J38" s="205"/>
      <c r="K38" s="205"/>
      <c r="L38" s="206"/>
      <c r="M38" s="205"/>
      <c r="N38" s="205"/>
      <c r="O38" s="206"/>
      <c r="P38" s="207"/>
      <c r="Q38" s="208"/>
      <c r="R38" s="206"/>
      <c r="S38" s="205"/>
      <c r="T38" s="205"/>
      <c r="U38" s="206"/>
      <c r="V38" s="205"/>
      <c r="W38" s="205"/>
      <c r="X38" s="206"/>
      <c r="Y38" s="205"/>
      <c r="Z38" s="205"/>
      <c r="AA38" s="206"/>
      <c r="AB38" s="207"/>
      <c r="AC38" s="208"/>
      <c r="AD38" s="206"/>
      <c r="AE38" s="205"/>
      <c r="AF38" s="205"/>
      <c r="AG38" s="206"/>
      <c r="AH38" s="205"/>
      <c r="AI38" s="205"/>
      <c r="AJ38" s="206"/>
      <c r="AK38" s="205"/>
      <c r="AL38" s="205"/>
      <c r="AM38" s="206"/>
      <c r="AN38" s="207"/>
      <c r="AO38" s="208"/>
      <c r="AP38" s="206"/>
      <c r="AQ38" s="205"/>
      <c r="AR38" s="205"/>
      <c r="AS38" s="206"/>
      <c r="AT38" s="205"/>
      <c r="AU38" s="205"/>
      <c r="AV38" s="206"/>
      <c r="AW38" s="205"/>
      <c r="AX38" s="205"/>
      <c r="AY38" s="206"/>
      <c r="AZ38" s="207"/>
      <c r="BA38" s="208"/>
      <c r="BB38" s="206"/>
      <c r="BC38" s="207"/>
      <c r="BD38" s="207"/>
      <c r="BE38" s="206"/>
    </row>
    <row r="39" spans="1:57" ht="54" customHeight="1" x14ac:dyDescent="0.25">
      <c r="A39" s="200" t="s">
        <v>338</v>
      </c>
      <c r="B39" s="307" t="s">
        <v>339</v>
      </c>
      <c r="C39" s="211"/>
      <c r="D39" s="203" t="s">
        <v>335</v>
      </c>
      <c r="E39" s="212"/>
      <c r="F39" s="205"/>
      <c r="G39" s="205"/>
      <c r="H39" s="205"/>
      <c r="I39" s="206"/>
      <c r="J39" s="205"/>
      <c r="K39" s="205"/>
      <c r="L39" s="206"/>
      <c r="M39" s="205"/>
      <c r="N39" s="205"/>
      <c r="O39" s="206"/>
      <c r="P39" s="207"/>
      <c r="Q39" s="208"/>
      <c r="R39" s="206"/>
      <c r="S39" s="205"/>
      <c r="T39" s="205"/>
      <c r="U39" s="206"/>
      <c r="V39" s="205"/>
      <c r="W39" s="205"/>
      <c r="X39" s="206"/>
      <c r="Y39" s="205"/>
      <c r="Z39" s="205"/>
      <c r="AA39" s="206"/>
      <c r="AB39" s="207"/>
      <c r="AC39" s="208"/>
      <c r="AD39" s="206"/>
      <c r="AE39" s="205"/>
      <c r="AF39" s="205"/>
      <c r="AG39" s="206"/>
      <c r="AH39" s="205"/>
      <c r="AI39" s="205"/>
      <c r="AJ39" s="206"/>
      <c r="AK39" s="205"/>
      <c r="AL39" s="205"/>
      <c r="AM39" s="206"/>
      <c r="AN39" s="207"/>
      <c r="AO39" s="208"/>
      <c r="AP39" s="206"/>
      <c r="AQ39" s="205"/>
      <c r="AR39" s="205"/>
      <c r="AS39" s="206"/>
      <c r="AT39" s="205"/>
      <c r="AU39" s="205"/>
      <c r="AV39" s="206"/>
      <c r="AW39" s="205"/>
      <c r="AX39" s="205"/>
      <c r="AY39" s="206"/>
      <c r="AZ39" s="207"/>
      <c r="BA39" s="208"/>
      <c r="BB39" s="206"/>
      <c r="BC39" s="207"/>
      <c r="BD39" s="207"/>
      <c r="BE39" s="206"/>
    </row>
    <row r="40" spans="1:57" ht="54" customHeight="1" x14ac:dyDescent="0.25">
      <c r="A40" s="200" t="s">
        <v>340</v>
      </c>
      <c r="B40" s="307" t="s">
        <v>341</v>
      </c>
      <c r="C40" s="211"/>
      <c r="D40" s="203" t="s">
        <v>342</v>
      </c>
      <c r="E40" s="212"/>
      <c r="F40" s="205"/>
      <c r="G40" s="205"/>
      <c r="H40" s="205"/>
      <c r="I40" s="206"/>
      <c r="J40" s="205"/>
      <c r="K40" s="205"/>
      <c r="L40" s="206"/>
      <c r="M40" s="205"/>
      <c r="N40" s="205"/>
      <c r="O40" s="206"/>
      <c r="P40" s="207"/>
      <c r="Q40" s="208"/>
      <c r="R40" s="206"/>
      <c r="S40" s="205"/>
      <c r="T40" s="205"/>
      <c r="U40" s="206"/>
      <c r="V40" s="205"/>
      <c r="W40" s="205"/>
      <c r="X40" s="206"/>
      <c r="Y40" s="205"/>
      <c r="Z40" s="205"/>
      <c r="AA40" s="206"/>
      <c r="AB40" s="207"/>
      <c r="AC40" s="208"/>
      <c r="AD40" s="206"/>
      <c r="AE40" s="205"/>
      <c r="AF40" s="205"/>
      <c r="AG40" s="206"/>
      <c r="AH40" s="205"/>
      <c r="AI40" s="205"/>
      <c r="AJ40" s="206"/>
      <c r="AK40" s="205"/>
      <c r="AL40" s="205"/>
      <c r="AM40" s="206"/>
      <c r="AN40" s="207"/>
      <c r="AO40" s="208"/>
      <c r="AP40" s="206"/>
      <c r="AQ40" s="205"/>
      <c r="AR40" s="205"/>
      <c r="AS40" s="206"/>
      <c r="AT40" s="205"/>
      <c r="AU40" s="205"/>
      <c r="AV40" s="206"/>
      <c r="AW40" s="205"/>
      <c r="AX40" s="205"/>
      <c r="AY40" s="206"/>
      <c r="AZ40" s="207"/>
      <c r="BA40" s="208"/>
      <c r="BB40" s="206"/>
      <c r="BC40" s="207"/>
      <c r="BD40" s="207"/>
      <c r="BE40" s="206"/>
    </row>
    <row r="41" spans="1:57" ht="59.45" customHeight="1" x14ac:dyDescent="0.25">
      <c r="A41" s="194">
        <v>1.9</v>
      </c>
      <c r="B41" s="195" t="s">
        <v>343</v>
      </c>
      <c r="C41" s="196"/>
      <c r="D41" s="197"/>
      <c r="E41" s="198"/>
      <c r="F41" s="198"/>
      <c r="G41" s="198"/>
      <c r="H41" s="198"/>
      <c r="I41" s="199"/>
      <c r="J41" s="198"/>
      <c r="K41" s="198"/>
      <c r="L41" s="199"/>
      <c r="M41" s="198"/>
      <c r="N41" s="198"/>
      <c r="O41" s="199"/>
      <c r="P41" s="199"/>
      <c r="Q41" s="199"/>
      <c r="R41" s="199"/>
      <c r="S41" s="198"/>
      <c r="T41" s="198"/>
      <c r="U41" s="199"/>
      <c r="V41" s="198"/>
      <c r="W41" s="198"/>
      <c r="X41" s="199"/>
      <c r="Y41" s="198"/>
      <c r="Z41" s="198"/>
      <c r="AA41" s="199"/>
      <c r="AB41" s="199"/>
      <c r="AC41" s="199"/>
      <c r="AD41" s="199"/>
      <c r="AE41" s="198"/>
      <c r="AF41" s="198"/>
      <c r="AG41" s="199"/>
      <c r="AH41" s="198"/>
      <c r="AI41" s="198"/>
      <c r="AJ41" s="199"/>
      <c r="AK41" s="198"/>
      <c r="AL41" s="198"/>
      <c r="AM41" s="199"/>
      <c r="AN41" s="199"/>
      <c r="AO41" s="199"/>
      <c r="AP41" s="199"/>
      <c r="AQ41" s="198"/>
      <c r="AR41" s="198"/>
      <c r="AS41" s="199"/>
      <c r="AT41" s="198"/>
      <c r="AU41" s="198"/>
      <c r="AV41" s="199"/>
      <c r="AW41" s="198"/>
      <c r="AX41" s="198"/>
      <c r="AY41" s="199"/>
      <c r="AZ41" s="199"/>
      <c r="BA41" s="199"/>
      <c r="BB41" s="199"/>
      <c r="BC41" s="199"/>
      <c r="BD41" s="199"/>
      <c r="BE41" s="199"/>
    </row>
    <row r="42" spans="1:57" ht="54" customHeight="1" x14ac:dyDescent="0.25">
      <c r="A42" s="200" t="s">
        <v>344</v>
      </c>
      <c r="B42" s="307" t="s">
        <v>576</v>
      </c>
      <c r="C42" s="211"/>
      <c r="D42" s="203" t="s">
        <v>345</v>
      </c>
      <c r="E42" s="212"/>
      <c r="F42" s="205"/>
      <c r="G42" s="205"/>
      <c r="H42" s="205"/>
      <c r="I42" s="206"/>
      <c r="J42" s="205"/>
      <c r="K42" s="205"/>
      <c r="L42" s="206"/>
      <c r="M42" s="205"/>
      <c r="N42" s="205"/>
      <c r="O42" s="206"/>
      <c r="P42" s="207"/>
      <c r="Q42" s="208"/>
      <c r="R42" s="206"/>
      <c r="S42" s="205"/>
      <c r="T42" s="205"/>
      <c r="U42" s="206"/>
      <c r="V42" s="205"/>
      <c r="W42" s="205"/>
      <c r="X42" s="206"/>
      <c r="Y42" s="205"/>
      <c r="Z42" s="205"/>
      <c r="AA42" s="206"/>
      <c r="AB42" s="207"/>
      <c r="AC42" s="208"/>
      <c r="AD42" s="206"/>
      <c r="AE42" s="205"/>
      <c r="AF42" s="205"/>
      <c r="AG42" s="206"/>
      <c r="AH42" s="205"/>
      <c r="AI42" s="205"/>
      <c r="AJ42" s="206"/>
      <c r="AK42" s="205"/>
      <c r="AL42" s="205"/>
      <c r="AM42" s="206"/>
      <c r="AN42" s="207"/>
      <c r="AO42" s="208"/>
      <c r="AP42" s="206"/>
      <c r="AQ42" s="205"/>
      <c r="AR42" s="205"/>
      <c r="AS42" s="206"/>
      <c r="AT42" s="205"/>
      <c r="AU42" s="205"/>
      <c r="AV42" s="206"/>
      <c r="AW42" s="205"/>
      <c r="AX42" s="205"/>
      <c r="AY42" s="206"/>
      <c r="AZ42" s="207"/>
      <c r="BA42" s="208"/>
      <c r="BB42" s="206"/>
      <c r="BC42" s="207"/>
      <c r="BD42" s="207"/>
      <c r="BE42" s="206"/>
    </row>
    <row r="43" spans="1:57" ht="54" customHeight="1" x14ac:dyDescent="0.25">
      <c r="A43" s="200" t="s">
        <v>346</v>
      </c>
      <c r="B43" s="307" t="s">
        <v>577</v>
      </c>
      <c r="C43" s="211"/>
      <c r="D43" s="203" t="s">
        <v>347</v>
      </c>
      <c r="E43" s="212"/>
      <c r="F43" s="205"/>
      <c r="G43" s="205"/>
      <c r="H43" s="205"/>
      <c r="I43" s="206"/>
      <c r="J43" s="205"/>
      <c r="K43" s="205"/>
      <c r="L43" s="206"/>
      <c r="M43" s="205"/>
      <c r="N43" s="205"/>
      <c r="O43" s="206"/>
      <c r="P43" s="207"/>
      <c r="Q43" s="208"/>
      <c r="R43" s="206"/>
      <c r="S43" s="205"/>
      <c r="T43" s="205"/>
      <c r="U43" s="206"/>
      <c r="V43" s="205"/>
      <c r="W43" s="205"/>
      <c r="X43" s="206"/>
      <c r="Y43" s="205"/>
      <c r="Z43" s="205"/>
      <c r="AA43" s="206"/>
      <c r="AB43" s="207"/>
      <c r="AC43" s="208"/>
      <c r="AD43" s="206"/>
      <c r="AE43" s="205"/>
      <c r="AF43" s="205"/>
      <c r="AG43" s="206"/>
      <c r="AH43" s="205"/>
      <c r="AI43" s="205"/>
      <c r="AJ43" s="206"/>
      <c r="AK43" s="205"/>
      <c r="AL43" s="205"/>
      <c r="AM43" s="206"/>
      <c r="AN43" s="207"/>
      <c r="AO43" s="208"/>
      <c r="AP43" s="206"/>
      <c r="AQ43" s="205"/>
      <c r="AR43" s="205"/>
      <c r="AS43" s="206"/>
      <c r="AT43" s="205"/>
      <c r="AU43" s="205"/>
      <c r="AV43" s="206"/>
      <c r="AW43" s="205"/>
      <c r="AX43" s="205"/>
      <c r="AY43" s="206"/>
      <c r="AZ43" s="207"/>
      <c r="BA43" s="208"/>
      <c r="BB43" s="206"/>
      <c r="BC43" s="207"/>
      <c r="BD43" s="207"/>
      <c r="BE43" s="206"/>
    </row>
    <row r="44" spans="1:57" ht="54" customHeight="1" x14ac:dyDescent="0.25">
      <c r="A44" s="200" t="s">
        <v>348</v>
      </c>
      <c r="B44" s="307" t="s">
        <v>578</v>
      </c>
      <c r="C44" s="211"/>
      <c r="D44" s="203" t="s">
        <v>349</v>
      </c>
      <c r="E44" s="212"/>
      <c r="F44" s="205"/>
      <c r="G44" s="205"/>
      <c r="H44" s="205"/>
      <c r="I44" s="206"/>
      <c r="J44" s="205"/>
      <c r="K44" s="205"/>
      <c r="L44" s="206"/>
      <c r="M44" s="205"/>
      <c r="N44" s="205"/>
      <c r="O44" s="206"/>
      <c r="P44" s="207"/>
      <c r="Q44" s="208"/>
      <c r="R44" s="206"/>
      <c r="S44" s="205"/>
      <c r="T44" s="205"/>
      <c r="U44" s="206"/>
      <c r="V44" s="205"/>
      <c r="W44" s="205"/>
      <c r="X44" s="206"/>
      <c r="Y44" s="205"/>
      <c r="Z44" s="205"/>
      <c r="AA44" s="206"/>
      <c r="AB44" s="207"/>
      <c r="AC44" s="208"/>
      <c r="AD44" s="206"/>
      <c r="AE44" s="205"/>
      <c r="AF44" s="205"/>
      <c r="AG44" s="206"/>
      <c r="AH44" s="205"/>
      <c r="AI44" s="205"/>
      <c r="AJ44" s="206"/>
      <c r="AK44" s="205"/>
      <c r="AL44" s="205"/>
      <c r="AM44" s="206"/>
      <c r="AN44" s="207"/>
      <c r="AO44" s="208"/>
      <c r="AP44" s="206"/>
      <c r="AQ44" s="205"/>
      <c r="AR44" s="205"/>
      <c r="AS44" s="206"/>
      <c r="AT44" s="205"/>
      <c r="AU44" s="205"/>
      <c r="AV44" s="206"/>
      <c r="AW44" s="205"/>
      <c r="AX44" s="205"/>
      <c r="AY44" s="206"/>
      <c r="AZ44" s="207"/>
      <c r="BA44" s="208"/>
      <c r="BB44" s="206"/>
      <c r="BC44" s="207"/>
      <c r="BD44" s="207"/>
      <c r="BE44" s="206"/>
    </row>
    <row r="45" spans="1:57" ht="54" customHeight="1" x14ac:dyDescent="0.25">
      <c r="A45" s="200" t="s">
        <v>350</v>
      </c>
      <c r="B45" s="307" t="s">
        <v>579</v>
      </c>
      <c r="C45" s="211"/>
      <c r="D45" s="203" t="s">
        <v>351</v>
      </c>
      <c r="E45" s="212"/>
      <c r="F45" s="205"/>
      <c r="G45" s="205"/>
      <c r="H45" s="205"/>
      <c r="I45" s="206"/>
      <c r="J45" s="205"/>
      <c r="K45" s="205"/>
      <c r="L45" s="206"/>
      <c r="M45" s="205"/>
      <c r="N45" s="205"/>
      <c r="O45" s="206"/>
      <c r="P45" s="207"/>
      <c r="Q45" s="208"/>
      <c r="R45" s="206"/>
      <c r="S45" s="205"/>
      <c r="T45" s="205"/>
      <c r="U45" s="206"/>
      <c r="V45" s="205"/>
      <c r="W45" s="205"/>
      <c r="X45" s="206"/>
      <c r="Y45" s="205"/>
      <c r="Z45" s="205"/>
      <c r="AA45" s="206"/>
      <c r="AB45" s="207"/>
      <c r="AC45" s="208"/>
      <c r="AD45" s="206"/>
      <c r="AE45" s="205"/>
      <c r="AF45" s="205"/>
      <c r="AG45" s="206"/>
      <c r="AH45" s="205"/>
      <c r="AI45" s="205"/>
      <c r="AJ45" s="206"/>
      <c r="AK45" s="205"/>
      <c r="AL45" s="205"/>
      <c r="AM45" s="206"/>
      <c r="AN45" s="207"/>
      <c r="AO45" s="208"/>
      <c r="AP45" s="206"/>
      <c r="AQ45" s="205"/>
      <c r="AR45" s="205"/>
      <c r="AS45" s="206"/>
      <c r="AT45" s="205"/>
      <c r="AU45" s="205"/>
      <c r="AV45" s="206"/>
      <c r="AW45" s="205"/>
      <c r="AX45" s="205"/>
      <c r="AY45" s="206"/>
      <c r="AZ45" s="207"/>
      <c r="BA45" s="208"/>
      <c r="BB45" s="206"/>
      <c r="BC45" s="207"/>
      <c r="BD45" s="207"/>
      <c r="BE45" s="206"/>
    </row>
    <row r="46" spans="1:57" ht="54" customHeight="1" x14ac:dyDescent="0.25">
      <c r="A46" s="200" t="s">
        <v>352</v>
      </c>
      <c r="B46" s="307" t="s">
        <v>580</v>
      </c>
      <c r="C46" s="211"/>
      <c r="D46" s="203" t="s">
        <v>349</v>
      </c>
      <c r="E46" s="212"/>
      <c r="F46" s="205"/>
      <c r="G46" s="205"/>
      <c r="H46" s="205"/>
      <c r="I46" s="206"/>
      <c r="J46" s="205"/>
      <c r="K46" s="205"/>
      <c r="L46" s="206"/>
      <c r="M46" s="205"/>
      <c r="N46" s="205"/>
      <c r="O46" s="206"/>
      <c r="P46" s="207"/>
      <c r="Q46" s="208"/>
      <c r="R46" s="206"/>
      <c r="S46" s="205"/>
      <c r="T46" s="205"/>
      <c r="U46" s="206"/>
      <c r="V46" s="205"/>
      <c r="W46" s="205"/>
      <c r="X46" s="206"/>
      <c r="Y46" s="205"/>
      <c r="Z46" s="205"/>
      <c r="AA46" s="206"/>
      <c r="AB46" s="207"/>
      <c r="AC46" s="208"/>
      <c r="AD46" s="206"/>
      <c r="AE46" s="205"/>
      <c r="AF46" s="205"/>
      <c r="AG46" s="206"/>
      <c r="AH46" s="205"/>
      <c r="AI46" s="205"/>
      <c r="AJ46" s="206"/>
      <c r="AK46" s="205"/>
      <c r="AL46" s="205"/>
      <c r="AM46" s="206"/>
      <c r="AN46" s="207"/>
      <c r="AO46" s="208"/>
      <c r="AP46" s="206"/>
      <c r="AQ46" s="205"/>
      <c r="AR46" s="205"/>
      <c r="AS46" s="206"/>
      <c r="AT46" s="205"/>
      <c r="AU46" s="205"/>
      <c r="AV46" s="206"/>
      <c r="AW46" s="205"/>
      <c r="AX46" s="205"/>
      <c r="AY46" s="206"/>
      <c r="AZ46" s="207"/>
      <c r="BA46" s="208"/>
      <c r="BB46" s="206"/>
      <c r="BC46" s="207"/>
      <c r="BD46" s="207"/>
      <c r="BE46" s="206"/>
    </row>
    <row r="47" spans="1:57" ht="54" customHeight="1" x14ac:dyDescent="0.25">
      <c r="A47" s="200" t="s">
        <v>353</v>
      </c>
      <c r="B47" s="307" t="s">
        <v>581</v>
      </c>
      <c r="C47" s="211"/>
      <c r="D47" s="203" t="s">
        <v>582</v>
      </c>
      <c r="E47" s="212"/>
      <c r="F47" s="205"/>
      <c r="G47" s="205"/>
      <c r="H47" s="205"/>
      <c r="I47" s="206"/>
      <c r="J47" s="205"/>
      <c r="K47" s="205"/>
      <c r="L47" s="206"/>
      <c r="M47" s="205"/>
      <c r="N47" s="205"/>
      <c r="O47" s="206"/>
      <c r="P47" s="207"/>
      <c r="Q47" s="208"/>
      <c r="R47" s="206"/>
      <c r="S47" s="205"/>
      <c r="T47" s="205"/>
      <c r="U47" s="206"/>
      <c r="V47" s="205"/>
      <c r="W47" s="205"/>
      <c r="X47" s="206"/>
      <c r="Y47" s="205"/>
      <c r="Z47" s="205"/>
      <c r="AA47" s="206"/>
      <c r="AB47" s="207"/>
      <c r="AC47" s="208"/>
      <c r="AD47" s="206"/>
      <c r="AE47" s="205"/>
      <c r="AF47" s="205"/>
      <c r="AG47" s="206"/>
      <c r="AH47" s="205"/>
      <c r="AI47" s="205"/>
      <c r="AJ47" s="206"/>
      <c r="AK47" s="205"/>
      <c r="AL47" s="205"/>
      <c r="AM47" s="206"/>
      <c r="AN47" s="207"/>
      <c r="AO47" s="208"/>
      <c r="AP47" s="206"/>
      <c r="AQ47" s="205"/>
      <c r="AR47" s="205"/>
      <c r="AS47" s="206"/>
      <c r="AT47" s="205"/>
      <c r="AU47" s="205"/>
      <c r="AV47" s="206"/>
      <c r="AW47" s="205"/>
      <c r="AX47" s="205"/>
      <c r="AY47" s="206"/>
      <c r="AZ47" s="207"/>
      <c r="BA47" s="208"/>
      <c r="BB47" s="206"/>
      <c r="BC47" s="207"/>
      <c r="BD47" s="207"/>
      <c r="BE47" s="206"/>
    </row>
    <row r="48" spans="1:57" ht="54" customHeight="1" x14ac:dyDescent="0.25">
      <c r="A48" s="200" t="s">
        <v>354</v>
      </c>
      <c r="B48" s="307" t="s">
        <v>583</v>
      </c>
      <c r="C48" s="211"/>
      <c r="D48" s="203" t="s">
        <v>349</v>
      </c>
      <c r="E48" s="212"/>
      <c r="F48" s="205"/>
      <c r="G48" s="205"/>
      <c r="H48" s="205"/>
      <c r="I48" s="206"/>
      <c r="J48" s="205"/>
      <c r="K48" s="205"/>
      <c r="L48" s="206"/>
      <c r="M48" s="205"/>
      <c r="N48" s="205"/>
      <c r="O48" s="206"/>
      <c r="P48" s="207"/>
      <c r="Q48" s="208"/>
      <c r="R48" s="206"/>
      <c r="S48" s="205"/>
      <c r="T48" s="205"/>
      <c r="U48" s="206"/>
      <c r="V48" s="205"/>
      <c r="W48" s="205"/>
      <c r="X48" s="206"/>
      <c r="Y48" s="205"/>
      <c r="Z48" s="205"/>
      <c r="AA48" s="206"/>
      <c r="AB48" s="207"/>
      <c r="AC48" s="208"/>
      <c r="AD48" s="206"/>
      <c r="AE48" s="205"/>
      <c r="AF48" s="205"/>
      <c r="AG48" s="206"/>
      <c r="AH48" s="205"/>
      <c r="AI48" s="205"/>
      <c r="AJ48" s="206"/>
      <c r="AK48" s="205"/>
      <c r="AL48" s="205"/>
      <c r="AM48" s="206"/>
      <c r="AN48" s="207"/>
      <c r="AO48" s="208"/>
      <c r="AP48" s="206"/>
      <c r="AQ48" s="205"/>
      <c r="AR48" s="205"/>
      <c r="AS48" s="206"/>
      <c r="AT48" s="205"/>
      <c r="AU48" s="205"/>
      <c r="AV48" s="206"/>
      <c r="AW48" s="205"/>
      <c r="AX48" s="205"/>
      <c r="AY48" s="206"/>
      <c r="AZ48" s="207"/>
      <c r="BA48" s="208"/>
      <c r="BB48" s="206"/>
      <c r="BC48" s="207"/>
      <c r="BD48" s="207"/>
      <c r="BE48" s="206"/>
    </row>
    <row r="49" spans="1:57" ht="54" customHeight="1" x14ac:dyDescent="0.25">
      <c r="A49" s="200" t="s">
        <v>355</v>
      </c>
      <c r="B49" s="307" t="s">
        <v>584</v>
      </c>
      <c r="C49" s="211"/>
      <c r="D49" s="203" t="s">
        <v>349</v>
      </c>
      <c r="E49" s="212"/>
      <c r="F49" s="205"/>
      <c r="G49" s="205"/>
      <c r="H49" s="205"/>
      <c r="I49" s="206"/>
      <c r="J49" s="205"/>
      <c r="K49" s="205"/>
      <c r="L49" s="206"/>
      <c r="M49" s="205"/>
      <c r="N49" s="205"/>
      <c r="O49" s="206"/>
      <c r="P49" s="207"/>
      <c r="Q49" s="208"/>
      <c r="R49" s="206"/>
      <c r="S49" s="205"/>
      <c r="T49" s="205"/>
      <c r="U49" s="206"/>
      <c r="V49" s="205"/>
      <c r="W49" s="205"/>
      <c r="X49" s="206"/>
      <c r="Y49" s="205"/>
      <c r="Z49" s="205"/>
      <c r="AA49" s="206"/>
      <c r="AB49" s="207"/>
      <c r="AC49" s="208"/>
      <c r="AD49" s="206"/>
      <c r="AE49" s="205"/>
      <c r="AF49" s="205"/>
      <c r="AG49" s="206"/>
      <c r="AH49" s="205"/>
      <c r="AI49" s="205"/>
      <c r="AJ49" s="206"/>
      <c r="AK49" s="205"/>
      <c r="AL49" s="205"/>
      <c r="AM49" s="206"/>
      <c r="AN49" s="207"/>
      <c r="AO49" s="208"/>
      <c r="AP49" s="206"/>
      <c r="AQ49" s="205"/>
      <c r="AR49" s="205"/>
      <c r="AS49" s="206"/>
      <c r="AT49" s="205"/>
      <c r="AU49" s="205"/>
      <c r="AV49" s="206"/>
      <c r="AW49" s="205"/>
      <c r="AX49" s="205"/>
      <c r="AY49" s="206"/>
      <c r="AZ49" s="207"/>
      <c r="BA49" s="208"/>
      <c r="BB49" s="206"/>
      <c r="BC49" s="207"/>
      <c r="BD49" s="207"/>
      <c r="BE49" s="206"/>
    </row>
    <row r="50" spans="1:57" ht="54" customHeight="1" x14ac:dyDescent="0.25">
      <c r="A50" s="200" t="s">
        <v>356</v>
      </c>
      <c r="B50" s="307" t="s">
        <v>585</v>
      </c>
      <c r="C50" s="211"/>
      <c r="D50" s="203" t="s">
        <v>357</v>
      </c>
      <c r="E50" s="212"/>
      <c r="F50" s="205"/>
      <c r="G50" s="205"/>
      <c r="H50" s="205"/>
      <c r="I50" s="206"/>
      <c r="J50" s="205"/>
      <c r="K50" s="205"/>
      <c r="L50" s="206"/>
      <c r="M50" s="205"/>
      <c r="N50" s="205"/>
      <c r="O50" s="206"/>
      <c r="P50" s="207"/>
      <c r="Q50" s="208"/>
      <c r="R50" s="206"/>
      <c r="S50" s="205"/>
      <c r="T50" s="205"/>
      <c r="U50" s="206"/>
      <c r="V50" s="205"/>
      <c r="W50" s="205"/>
      <c r="X50" s="206"/>
      <c r="Y50" s="205"/>
      <c r="Z50" s="205"/>
      <c r="AA50" s="206"/>
      <c r="AB50" s="207"/>
      <c r="AC50" s="208"/>
      <c r="AD50" s="206"/>
      <c r="AE50" s="205"/>
      <c r="AF50" s="205"/>
      <c r="AG50" s="206"/>
      <c r="AH50" s="205"/>
      <c r="AI50" s="205"/>
      <c r="AJ50" s="206"/>
      <c r="AK50" s="205"/>
      <c r="AL50" s="205"/>
      <c r="AM50" s="206"/>
      <c r="AN50" s="207"/>
      <c r="AO50" s="208"/>
      <c r="AP50" s="206"/>
      <c r="AQ50" s="205"/>
      <c r="AR50" s="205"/>
      <c r="AS50" s="206"/>
      <c r="AT50" s="205"/>
      <c r="AU50" s="205"/>
      <c r="AV50" s="206"/>
      <c r="AW50" s="205"/>
      <c r="AX50" s="205"/>
      <c r="AY50" s="206"/>
      <c r="AZ50" s="207"/>
      <c r="BA50" s="208"/>
      <c r="BB50" s="206"/>
      <c r="BC50" s="207"/>
      <c r="BD50" s="207"/>
      <c r="BE50" s="206"/>
    </row>
    <row r="51" spans="1:57" ht="54" customHeight="1" x14ac:dyDescent="0.25">
      <c r="A51" s="200" t="s">
        <v>358</v>
      </c>
      <c r="B51" s="307" t="s">
        <v>359</v>
      </c>
      <c r="C51" s="211"/>
      <c r="D51" s="203" t="s">
        <v>360</v>
      </c>
      <c r="E51" s="212"/>
      <c r="F51" s="205"/>
      <c r="G51" s="205"/>
      <c r="H51" s="205"/>
      <c r="I51" s="206"/>
      <c r="J51" s="205"/>
      <c r="K51" s="205"/>
      <c r="L51" s="206"/>
      <c r="M51" s="205"/>
      <c r="N51" s="205"/>
      <c r="O51" s="206"/>
      <c r="P51" s="207"/>
      <c r="Q51" s="208"/>
      <c r="R51" s="206"/>
      <c r="S51" s="205"/>
      <c r="T51" s="205"/>
      <c r="U51" s="206"/>
      <c r="V51" s="205"/>
      <c r="W51" s="205"/>
      <c r="X51" s="206"/>
      <c r="Y51" s="205"/>
      <c r="Z51" s="205"/>
      <c r="AA51" s="206"/>
      <c r="AB51" s="207"/>
      <c r="AC51" s="208"/>
      <c r="AD51" s="206"/>
      <c r="AE51" s="205"/>
      <c r="AF51" s="205"/>
      <c r="AG51" s="206"/>
      <c r="AH51" s="205"/>
      <c r="AI51" s="205"/>
      <c r="AJ51" s="206"/>
      <c r="AK51" s="205"/>
      <c r="AL51" s="205"/>
      <c r="AM51" s="206"/>
      <c r="AN51" s="207"/>
      <c r="AO51" s="208"/>
      <c r="AP51" s="206"/>
      <c r="AQ51" s="205"/>
      <c r="AR51" s="205"/>
      <c r="AS51" s="206"/>
      <c r="AT51" s="205"/>
      <c r="AU51" s="205"/>
      <c r="AV51" s="206"/>
      <c r="AW51" s="205"/>
      <c r="AX51" s="205"/>
      <c r="AY51" s="206"/>
      <c r="AZ51" s="207"/>
      <c r="BA51" s="208"/>
      <c r="BB51" s="206"/>
      <c r="BC51" s="207"/>
      <c r="BD51" s="207"/>
      <c r="BE51" s="206"/>
    </row>
    <row r="52" spans="1:57" ht="54" customHeight="1" x14ac:dyDescent="0.25">
      <c r="A52" s="200" t="s">
        <v>361</v>
      </c>
      <c r="B52" s="307" t="s">
        <v>586</v>
      </c>
      <c r="C52" s="211"/>
      <c r="D52" s="203" t="s">
        <v>362</v>
      </c>
      <c r="E52" s="212"/>
      <c r="F52" s="205"/>
      <c r="G52" s="205"/>
      <c r="H52" s="205"/>
      <c r="I52" s="206"/>
      <c r="J52" s="205"/>
      <c r="K52" s="205"/>
      <c r="L52" s="206"/>
      <c r="M52" s="205"/>
      <c r="N52" s="205"/>
      <c r="O52" s="206"/>
      <c r="P52" s="207"/>
      <c r="Q52" s="208"/>
      <c r="R52" s="206"/>
      <c r="S52" s="205"/>
      <c r="T52" s="205"/>
      <c r="U52" s="206"/>
      <c r="V52" s="205"/>
      <c r="W52" s="205"/>
      <c r="X52" s="206"/>
      <c r="Y52" s="205"/>
      <c r="Z52" s="205"/>
      <c r="AA52" s="206"/>
      <c r="AB52" s="207"/>
      <c r="AC52" s="208"/>
      <c r="AD52" s="206"/>
      <c r="AE52" s="205"/>
      <c r="AF52" s="205"/>
      <c r="AG52" s="206"/>
      <c r="AH52" s="205"/>
      <c r="AI52" s="205"/>
      <c r="AJ52" s="206"/>
      <c r="AK52" s="205"/>
      <c r="AL52" s="205"/>
      <c r="AM52" s="206"/>
      <c r="AN52" s="207"/>
      <c r="AO52" s="208"/>
      <c r="AP52" s="206"/>
      <c r="AQ52" s="205"/>
      <c r="AR52" s="205"/>
      <c r="AS52" s="206"/>
      <c r="AT52" s="205"/>
      <c r="AU52" s="205"/>
      <c r="AV52" s="206"/>
      <c r="AW52" s="205"/>
      <c r="AX52" s="205"/>
      <c r="AY52" s="206"/>
      <c r="AZ52" s="207"/>
      <c r="BA52" s="208"/>
      <c r="BB52" s="206"/>
      <c r="BC52" s="207"/>
      <c r="BD52" s="207"/>
      <c r="BE52" s="206"/>
    </row>
    <row r="53" spans="1:57" ht="54" customHeight="1" x14ac:dyDescent="0.25">
      <c r="A53" s="200" t="s">
        <v>363</v>
      </c>
      <c r="B53" s="307" t="s">
        <v>587</v>
      </c>
      <c r="C53" s="211"/>
      <c r="D53" s="203" t="s">
        <v>588</v>
      </c>
      <c r="E53" s="212"/>
      <c r="F53" s="205"/>
      <c r="G53" s="205"/>
      <c r="H53" s="205"/>
      <c r="I53" s="206"/>
      <c r="J53" s="205"/>
      <c r="K53" s="205"/>
      <c r="L53" s="206"/>
      <c r="M53" s="205"/>
      <c r="N53" s="205"/>
      <c r="O53" s="206"/>
      <c r="P53" s="207"/>
      <c r="Q53" s="208"/>
      <c r="R53" s="206"/>
      <c r="S53" s="205"/>
      <c r="T53" s="205"/>
      <c r="U53" s="206"/>
      <c r="V53" s="205"/>
      <c r="W53" s="205"/>
      <c r="X53" s="206"/>
      <c r="Y53" s="205"/>
      <c r="Z53" s="205"/>
      <c r="AA53" s="206"/>
      <c r="AB53" s="207"/>
      <c r="AC53" s="208"/>
      <c r="AD53" s="206"/>
      <c r="AE53" s="205"/>
      <c r="AF53" s="205"/>
      <c r="AG53" s="206"/>
      <c r="AH53" s="205"/>
      <c r="AI53" s="205"/>
      <c r="AJ53" s="206"/>
      <c r="AK53" s="205"/>
      <c r="AL53" s="205"/>
      <c r="AM53" s="206"/>
      <c r="AN53" s="207"/>
      <c r="AO53" s="208"/>
      <c r="AP53" s="206"/>
      <c r="AQ53" s="205"/>
      <c r="AR53" s="205"/>
      <c r="AS53" s="206"/>
      <c r="AT53" s="205"/>
      <c r="AU53" s="205"/>
      <c r="AV53" s="206"/>
      <c r="AW53" s="205"/>
      <c r="AX53" s="205"/>
      <c r="AY53" s="206"/>
      <c r="AZ53" s="207"/>
      <c r="BA53" s="208"/>
      <c r="BB53" s="206"/>
      <c r="BC53" s="207"/>
      <c r="BD53" s="207"/>
      <c r="BE53" s="206"/>
    </row>
    <row r="54" spans="1:57" ht="54" customHeight="1" x14ac:dyDescent="0.25">
      <c r="A54" s="200" t="s">
        <v>364</v>
      </c>
      <c r="B54" s="307" t="s">
        <v>589</v>
      </c>
      <c r="C54" s="211"/>
      <c r="D54" s="203" t="s">
        <v>321</v>
      </c>
      <c r="E54" s="212"/>
      <c r="F54" s="205"/>
      <c r="G54" s="205"/>
      <c r="H54" s="205"/>
      <c r="I54" s="206"/>
      <c r="J54" s="205"/>
      <c r="K54" s="205"/>
      <c r="L54" s="206"/>
      <c r="M54" s="205"/>
      <c r="N54" s="205"/>
      <c r="O54" s="206"/>
      <c r="P54" s="207"/>
      <c r="Q54" s="208"/>
      <c r="R54" s="206"/>
      <c r="S54" s="205"/>
      <c r="T54" s="205"/>
      <c r="U54" s="206"/>
      <c r="V54" s="205"/>
      <c r="W54" s="205"/>
      <c r="X54" s="206"/>
      <c r="Y54" s="205"/>
      <c r="Z54" s="205"/>
      <c r="AA54" s="206"/>
      <c r="AB54" s="207"/>
      <c r="AC54" s="208"/>
      <c r="AD54" s="206"/>
      <c r="AE54" s="205"/>
      <c r="AF54" s="205"/>
      <c r="AG54" s="206"/>
      <c r="AH54" s="205"/>
      <c r="AI54" s="205"/>
      <c r="AJ54" s="206"/>
      <c r="AK54" s="205"/>
      <c r="AL54" s="205"/>
      <c r="AM54" s="206"/>
      <c r="AN54" s="207"/>
      <c r="AO54" s="208"/>
      <c r="AP54" s="206"/>
      <c r="AQ54" s="205"/>
      <c r="AR54" s="205"/>
      <c r="AS54" s="206"/>
      <c r="AT54" s="205"/>
      <c r="AU54" s="205"/>
      <c r="AV54" s="206"/>
      <c r="AW54" s="205"/>
      <c r="AX54" s="205"/>
      <c r="AY54" s="206"/>
      <c r="AZ54" s="207"/>
      <c r="BA54" s="208"/>
      <c r="BB54" s="206"/>
      <c r="BC54" s="207"/>
      <c r="BD54" s="207"/>
      <c r="BE54" s="206"/>
    </row>
    <row r="55" spans="1:57" ht="54" customHeight="1" x14ac:dyDescent="0.25">
      <c r="A55" s="200" t="s">
        <v>365</v>
      </c>
      <c r="B55" s="307" t="s">
        <v>590</v>
      </c>
      <c r="C55" s="211"/>
      <c r="D55" s="203" t="s">
        <v>321</v>
      </c>
      <c r="E55" s="212"/>
      <c r="F55" s="205"/>
      <c r="G55" s="205"/>
      <c r="H55" s="205"/>
      <c r="I55" s="206"/>
      <c r="J55" s="205"/>
      <c r="K55" s="205"/>
      <c r="L55" s="206"/>
      <c r="M55" s="205"/>
      <c r="N55" s="205"/>
      <c r="O55" s="206"/>
      <c r="P55" s="207"/>
      <c r="Q55" s="208"/>
      <c r="R55" s="206"/>
      <c r="S55" s="205"/>
      <c r="T55" s="205"/>
      <c r="U55" s="206"/>
      <c r="V55" s="205"/>
      <c r="W55" s="205"/>
      <c r="X55" s="206"/>
      <c r="Y55" s="205"/>
      <c r="Z55" s="205"/>
      <c r="AA55" s="206"/>
      <c r="AB55" s="207"/>
      <c r="AC55" s="208"/>
      <c r="AD55" s="206"/>
      <c r="AE55" s="205"/>
      <c r="AF55" s="205"/>
      <c r="AG55" s="206"/>
      <c r="AH55" s="205"/>
      <c r="AI55" s="205"/>
      <c r="AJ55" s="206"/>
      <c r="AK55" s="205"/>
      <c r="AL55" s="205"/>
      <c r="AM55" s="206"/>
      <c r="AN55" s="207"/>
      <c r="AO55" s="208"/>
      <c r="AP55" s="206"/>
      <c r="AQ55" s="205"/>
      <c r="AR55" s="205"/>
      <c r="AS55" s="206"/>
      <c r="AT55" s="205"/>
      <c r="AU55" s="205"/>
      <c r="AV55" s="206"/>
      <c r="AW55" s="205"/>
      <c r="AX55" s="205"/>
      <c r="AY55" s="206"/>
      <c r="AZ55" s="207"/>
      <c r="BA55" s="208"/>
      <c r="BB55" s="206"/>
      <c r="BC55" s="207"/>
      <c r="BD55" s="207"/>
      <c r="BE55" s="206"/>
    </row>
    <row r="56" spans="1:57" ht="54" customHeight="1" x14ac:dyDescent="0.25">
      <c r="A56" s="200" t="s">
        <v>366</v>
      </c>
      <c r="B56" s="307" t="s">
        <v>591</v>
      </c>
      <c r="C56" s="211"/>
      <c r="D56" s="203" t="s">
        <v>321</v>
      </c>
      <c r="E56" s="212"/>
      <c r="F56" s="205"/>
      <c r="G56" s="205"/>
      <c r="H56" s="205"/>
      <c r="I56" s="206"/>
      <c r="J56" s="205"/>
      <c r="K56" s="205"/>
      <c r="L56" s="206"/>
      <c r="M56" s="205"/>
      <c r="N56" s="205"/>
      <c r="O56" s="206"/>
      <c r="P56" s="207"/>
      <c r="Q56" s="208"/>
      <c r="R56" s="206"/>
      <c r="S56" s="205"/>
      <c r="T56" s="205"/>
      <c r="U56" s="206"/>
      <c r="V56" s="205"/>
      <c r="W56" s="205"/>
      <c r="X56" s="206"/>
      <c r="Y56" s="205"/>
      <c r="Z56" s="205"/>
      <c r="AA56" s="206"/>
      <c r="AB56" s="207"/>
      <c r="AC56" s="208"/>
      <c r="AD56" s="206"/>
      <c r="AE56" s="205"/>
      <c r="AF56" s="205"/>
      <c r="AG56" s="206"/>
      <c r="AH56" s="205"/>
      <c r="AI56" s="205"/>
      <c r="AJ56" s="206"/>
      <c r="AK56" s="205"/>
      <c r="AL56" s="205"/>
      <c r="AM56" s="206"/>
      <c r="AN56" s="207"/>
      <c r="AO56" s="208"/>
      <c r="AP56" s="206"/>
      <c r="AQ56" s="205"/>
      <c r="AR56" s="205"/>
      <c r="AS56" s="206"/>
      <c r="AT56" s="205"/>
      <c r="AU56" s="205"/>
      <c r="AV56" s="206"/>
      <c r="AW56" s="205"/>
      <c r="AX56" s="205"/>
      <c r="AY56" s="206"/>
      <c r="AZ56" s="207"/>
      <c r="BA56" s="208"/>
      <c r="BB56" s="206"/>
      <c r="BC56" s="207"/>
      <c r="BD56" s="207"/>
      <c r="BE56" s="206"/>
    </row>
    <row r="57" spans="1:57" ht="54" customHeight="1" x14ac:dyDescent="0.25">
      <c r="A57" s="200" t="s">
        <v>367</v>
      </c>
      <c r="B57" s="307" t="s">
        <v>592</v>
      </c>
      <c r="C57" s="211"/>
      <c r="D57" s="203" t="s">
        <v>349</v>
      </c>
      <c r="E57" s="212"/>
      <c r="F57" s="205"/>
      <c r="G57" s="205"/>
      <c r="H57" s="205"/>
      <c r="I57" s="206"/>
      <c r="J57" s="205"/>
      <c r="K57" s="205"/>
      <c r="L57" s="206"/>
      <c r="M57" s="205"/>
      <c r="N57" s="205"/>
      <c r="O57" s="206"/>
      <c r="P57" s="207"/>
      <c r="Q57" s="208"/>
      <c r="R57" s="206"/>
      <c r="S57" s="205"/>
      <c r="T57" s="205"/>
      <c r="U57" s="206"/>
      <c r="V57" s="205"/>
      <c r="W57" s="205"/>
      <c r="X57" s="206"/>
      <c r="Y57" s="205"/>
      <c r="Z57" s="205"/>
      <c r="AA57" s="206"/>
      <c r="AB57" s="207"/>
      <c r="AC57" s="208"/>
      <c r="AD57" s="206"/>
      <c r="AE57" s="205"/>
      <c r="AF57" s="205"/>
      <c r="AG57" s="206"/>
      <c r="AH57" s="205"/>
      <c r="AI57" s="205"/>
      <c r="AJ57" s="206"/>
      <c r="AK57" s="205"/>
      <c r="AL57" s="205"/>
      <c r="AM57" s="206"/>
      <c r="AN57" s="207"/>
      <c r="AO57" s="208"/>
      <c r="AP57" s="206"/>
      <c r="AQ57" s="205"/>
      <c r="AR57" s="205"/>
      <c r="AS57" s="206"/>
      <c r="AT57" s="205"/>
      <c r="AU57" s="205"/>
      <c r="AV57" s="206"/>
      <c r="AW57" s="205"/>
      <c r="AX57" s="205"/>
      <c r="AY57" s="206"/>
      <c r="AZ57" s="207"/>
      <c r="BA57" s="208"/>
      <c r="BB57" s="206"/>
      <c r="BC57" s="207"/>
      <c r="BD57" s="207"/>
      <c r="BE57" s="206"/>
    </row>
    <row r="58" spans="1:57" ht="54" customHeight="1" x14ac:dyDescent="0.25">
      <c r="A58" s="200" t="s">
        <v>368</v>
      </c>
      <c r="B58" s="307" t="s">
        <v>593</v>
      </c>
      <c r="C58" s="211"/>
      <c r="D58" s="203" t="s">
        <v>349</v>
      </c>
      <c r="E58" s="212"/>
      <c r="F58" s="205"/>
      <c r="G58" s="205"/>
      <c r="H58" s="205"/>
      <c r="I58" s="206"/>
      <c r="J58" s="205"/>
      <c r="K58" s="205"/>
      <c r="L58" s="206"/>
      <c r="M58" s="205"/>
      <c r="N58" s="205"/>
      <c r="O58" s="206"/>
      <c r="P58" s="207"/>
      <c r="Q58" s="208"/>
      <c r="R58" s="206"/>
      <c r="S58" s="205"/>
      <c r="T58" s="205"/>
      <c r="U58" s="206"/>
      <c r="V58" s="205"/>
      <c r="W58" s="205"/>
      <c r="X58" s="206"/>
      <c r="Y58" s="205"/>
      <c r="Z58" s="205"/>
      <c r="AA58" s="206"/>
      <c r="AB58" s="207"/>
      <c r="AC58" s="208"/>
      <c r="AD58" s="206"/>
      <c r="AE58" s="205"/>
      <c r="AF58" s="205"/>
      <c r="AG58" s="206"/>
      <c r="AH58" s="205"/>
      <c r="AI58" s="205"/>
      <c r="AJ58" s="206"/>
      <c r="AK58" s="205"/>
      <c r="AL58" s="205"/>
      <c r="AM58" s="206"/>
      <c r="AN58" s="207"/>
      <c r="AO58" s="208"/>
      <c r="AP58" s="206"/>
      <c r="AQ58" s="205"/>
      <c r="AR58" s="205"/>
      <c r="AS58" s="206"/>
      <c r="AT58" s="205"/>
      <c r="AU58" s="205"/>
      <c r="AV58" s="206"/>
      <c r="AW58" s="205"/>
      <c r="AX58" s="205"/>
      <c r="AY58" s="206"/>
      <c r="AZ58" s="207"/>
      <c r="BA58" s="208"/>
      <c r="BB58" s="206"/>
      <c r="BC58" s="207"/>
      <c r="BD58" s="207"/>
      <c r="BE58" s="206"/>
    </row>
    <row r="59" spans="1:57" ht="54" customHeight="1" x14ac:dyDescent="0.25">
      <c r="A59" s="200" t="s">
        <v>369</v>
      </c>
      <c r="B59" s="307" t="s">
        <v>594</v>
      </c>
      <c r="C59" s="211"/>
      <c r="D59" s="203" t="s">
        <v>349</v>
      </c>
      <c r="E59" s="212"/>
      <c r="F59" s="205"/>
      <c r="G59" s="205"/>
      <c r="H59" s="205"/>
      <c r="I59" s="206"/>
      <c r="J59" s="205"/>
      <c r="K59" s="205"/>
      <c r="L59" s="206"/>
      <c r="M59" s="205"/>
      <c r="N59" s="205"/>
      <c r="O59" s="206"/>
      <c r="P59" s="207"/>
      <c r="Q59" s="208"/>
      <c r="R59" s="206"/>
      <c r="S59" s="205"/>
      <c r="T59" s="205"/>
      <c r="U59" s="206"/>
      <c r="V59" s="205"/>
      <c r="W59" s="205"/>
      <c r="X59" s="206"/>
      <c r="Y59" s="205"/>
      <c r="Z59" s="205"/>
      <c r="AA59" s="206"/>
      <c r="AB59" s="207"/>
      <c r="AC59" s="208"/>
      <c r="AD59" s="206"/>
      <c r="AE59" s="205"/>
      <c r="AF59" s="205"/>
      <c r="AG59" s="206"/>
      <c r="AH59" s="205"/>
      <c r="AI59" s="205"/>
      <c r="AJ59" s="206"/>
      <c r="AK59" s="205"/>
      <c r="AL59" s="205"/>
      <c r="AM59" s="206"/>
      <c r="AN59" s="207"/>
      <c r="AO59" s="208"/>
      <c r="AP59" s="206"/>
      <c r="AQ59" s="205"/>
      <c r="AR59" s="205"/>
      <c r="AS59" s="206"/>
      <c r="AT59" s="205"/>
      <c r="AU59" s="205"/>
      <c r="AV59" s="206"/>
      <c r="AW59" s="205"/>
      <c r="AX59" s="205"/>
      <c r="AY59" s="206"/>
      <c r="AZ59" s="207"/>
      <c r="BA59" s="208"/>
      <c r="BB59" s="206"/>
      <c r="BC59" s="207"/>
      <c r="BD59" s="207"/>
      <c r="BE59" s="206"/>
    </row>
    <row r="60" spans="1:57" ht="54" customHeight="1" x14ac:dyDescent="0.25">
      <c r="A60" s="200" t="s">
        <v>370</v>
      </c>
      <c r="B60" s="307" t="s">
        <v>595</v>
      </c>
      <c r="C60" s="211"/>
      <c r="D60" s="203" t="s">
        <v>596</v>
      </c>
      <c r="E60" s="212"/>
      <c r="F60" s="205"/>
      <c r="G60" s="205"/>
      <c r="H60" s="205"/>
      <c r="I60" s="206"/>
      <c r="J60" s="205"/>
      <c r="K60" s="205"/>
      <c r="L60" s="206"/>
      <c r="M60" s="205"/>
      <c r="N60" s="205"/>
      <c r="O60" s="206"/>
      <c r="P60" s="207"/>
      <c r="Q60" s="208"/>
      <c r="R60" s="206"/>
      <c r="S60" s="205"/>
      <c r="T60" s="205"/>
      <c r="U60" s="206"/>
      <c r="V60" s="205"/>
      <c r="W60" s="205"/>
      <c r="X60" s="206"/>
      <c r="Y60" s="205"/>
      <c r="Z60" s="205"/>
      <c r="AA60" s="206"/>
      <c r="AB60" s="207"/>
      <c r="AC60" s="208"/>
      <c r="AD60" s="206"/>
      <c r="AE60" s="205"/>
      <c r="AF60" s="205"/>
      <c r="AG60" s="206"/>
      <c r="AH60" s="205"/>
      <c r="AI60" s="205"/>
      <c r="AJ60" s="206"/>
      <c r="AK60" s="205"/>
      <c r="AL60" s="205"/>
      <c r="AM60" s="206"/>
      <c r="AN60" s="207"/>
      <c r="AO60" s="208"/>
      <c r="AP60" s="206"/>
      <c r="AQ60" s="205"/>
      <c r="AR60" s="205"/>
      <c r="AS60" s="206"/>
      <c r="AT60" s="205"/>
      <c r="AU60" s="205"/>
      <c r="AV60" s="206"/>
      <c r="AW60" s="205"/>
      <c r="AX60" s="205"/>
      <c r="AY60" s="206"/>
      <c r="AZ60" s="207"/>
      <c r="BA60" s="208"/>
      <c r="BB60" s="206"/>
      <c r="BC60" s="207"/>
      <c r="BD60" s="207"/>
      <c r="BE60" s="206"/>
    </row>
    <row r="61" spans="1:57" ht="54" customHeight="1" x14ac:dyDescent="0.25">
      <c r="A61" s="200" t="s">
        <v>371</v>
      </c>
      <c r="B61" s="307" t="s">
        <v>597</v>
      </c>
      <c r="C61" s="211"/>
      <c r="D61" s="203" t="s">
        <v>598</v>
      </c>
      <c r="E61" s="212"/>
      <c r="F61" s="205"/>
      <c r="G61" s="205"/>
      <c r="H61" s="205"/>
      <c r="I61" s="206"/>
      <c r="J61" s="205"/>
      <c r="K61" s="205"/>
      <c r="L61" s="206"/>
      <c r="M61" s="205"/>
      <c r="N61" s="205"/>
      <c r="O61" s="206"/>
      <c r="P61" s="207"/>
      <c r="Q61" s="208"/>
      <c r="R61" s="206"/>
      <c r="S61" s="205"/>
      <c r="T61" s="205"/>
      <c r="U61" s="206"/>
      <c r="V61" s="205"/>
      <c r="W61" s="205"/>
      <c r="X61" s="206"/>
      <c r="Y61" s="205"/>
      <c r="Z61" s="205"/>
      <c r="AA61" s="206"/>
      <c r="AB61" s="207"/>
      <c r="AC61" s="208"/>
      <c r="AD61" s="206"/>
      <c r="AE61" s="205"/>
      <c r="AF61" s="205"/>
      <c r="AG61" s="206"/>
      <c r="AH61" s="205"/>
      <c r="AI61" s="205"/>
      <c r="AJ61" s="206"/>
      <c r="AK61" s="205"/>
      <c r="AL61" s="205"/>
      <c r="AM61" s="206"/>
      <c r="AN61" s="207"/>
      <c r="AO61" s="208"/>
      <c r="AP61" s="206"/>
      <c r="AQ61" s="205"/>
      <c r="AR61" s="205"/>
      <c r="AS61" s="206"/>
      <c r="AT61" s="205"/>
      <c r="AU61" s="205"/>
      <c r="AV61" s="206"/>
      <c r="AW61" s="205"/>
      <c r="AX61" s="205"/>
      <c r="AY61" s="206"/>
      <c r="AZ61" s="207"/>
      <c r="BA61" s="208"/>
      <c r="BB61" s="206"/>
      <c r="BC61" s="207"/>
      <c r="BD61" s="207"/>
      <c r="BE61" s="206"/>
    </row>
    <row r="62" spans="1:57" ht="89.25" customHeight="1" x14ac:dyDescent="0.25">
      <c r="A62" s="194">
        <v>1.1000000000000001</v>
      </c>
      <c r="B62" s="195" t="s">
        <v>372</v>
      </c>
      <c r="C62" s="196" t="s">
        <v>373</v>
      </c>
      <c r="D62" s="308"/>
      <c r="E62" s="213"/>
      <c r="F62" s="198"/>
      <c r="G62" s="198"/>
      <c r="H62" s="198"/>
      <c r="I62" s="199"/>
      <c r="J62" s="198"/>
      <c r="K62" s="198"/>
      <c r="L62" s="199"/>
      <c r="M62" s="198"/>
      <c r="N62" s="198"/>
      <c r="O62" s="199"/>
      <c r="P62" s="199"/>
      <c r="Q62" s="199"/>
      <c r="R62" s="199"/>
      <c r="S62" s="198"/>
      <c r="T62" s="198"/>
      <c r="U62" s="199"/>
      <c r="V62" s="198"/>
      <c r="W62" s="198"/>
      <c r="X62" s="199"/>
      <c r="Y62" s="198"/>
      <c r="Z62" s="198"/>
      <c r="AA62" s="199"/>
      <c r="AB62" s="199"/>
      <c r="AC62" s="199"/>
      <c r="AD62" s="199"/>
      <c r="AE62" s="198"/>
      <c r="AF62" s="198"/>
      <c r="AG62" s="199"/>
      <c r="AH62" s="198"/>
      <c r="AI62" s="198"/>
      <c r="AJ62" s="199"/>
      <c r="AK62" s="198"/>
      <c r="AL62" s="198"/>
      <c r="AM62" s="199"/>
      <c r="AN62" s="199"/>
      <c r="AO62" s="199"/>
      <c r="AP62" s="199"/>
      <c r="AQ62" s="198"/>
      <c r="AR62" s="198"/>
      <c r="AS62" s="199"/>
      <c r="AT62" s="198"/>
      <c r="AU62" s="198"/>
      <c r="AV62" s="199"/>
      <c r="AW62" s="198"/>
      <c r="AX62" s="198"/>
      <c r="AY62" s="199"/>
      <c r="AZ62" s="199"/>
      <c r="BA62" s="199"/>
      <c r="BB62" s="199"/>
      <c r="BC62" s="199"/>
      <c r="BD62" s="199"/>
      <c r="BE62" s="199"/>
    </row>
    <row r="63" spans="1:57" ht="69.75" customHeight="1" x14ac:dyDescent="0.25">
      <c r="A63" s="200" t="s">
        <v>498</v>
      </c>
      <c r="B63" s="307" t="s">
        <v>374</v>
      </c>
      <c r="C63" s="211"/>
      <c r="D63" s="203" t="s">
        <v>349</v>
      </c>
      <c r="E63" s="204"/>
      <c r="F63" s="205"/>
      <c r="G63" s="205"/>
      <c r="H63" s="205"/>
      <c r="I63" s="206"/>
      <c r="J63" s="205"/>
      <c r="K63" s="205"/>
      <c r="L63" s="206"/>
      <c r="M63" s="205"/>
      <c r="N63" s="205"/>
      <c r="O63" s="206"/>
      <c r="P63" s="207"/>
      <c r="Q63" s="208"/>
      <c r="R63" s="206"/>
      <c r="S63" s="205"/>
      <c r="T63" s="205"/>
      <c r="U63" s="206"/>
      <c r="V63" s="205"/>
      <c r="W63" s="205"/>
      <c r="X63" s="206"/>
      <c r="Y63" s="205"/>
      <c r="Z63" s="205"/>
      <c r="AA63" s="206"/>
      <c r="AB63" s="207"/>
      <c r="AC63" s="208"/>
      <c r="AD63" s="206"/>
      <c r="AE63" s="205"/>
      <c r="AF63" s="205"/>
      <c r="AG63" s="206"/>
      <c r="AH63" s="205"/>
      <c r="AI63" s="205"/>
      <c r="AJ63" s="206"/>
      <c r="AK63" s="205"/>
      <c r="AL63" s="205"/>
      <c r="AM63" s="206"/>
      <c r="AN63" s="207"/>
      <c r="AO63" s="208"/>
      <c r="AP63" s="206"/>
      <c r="AQ63" s="205"/>
      <c r="AR63" s="205"/>
      <c r="AS63" s="206"/>
      <c r="AT63" s="205"/>
      <c r="AU63" s="205"/>
      <c r="AV63" s="206"/>
      <c r="AW63" s="205"/>
      <c r="AX63" s="205"/>
      <c r="AY63" s="206"/>
      <c r="AZ63" s="207"/>
      <c r="BA63" s="208"/>
      <c r="BB63" s="206"/>
      <c r="BC63" s="207"/>
      <c r="BD63" s="207"/>
      <c r="BE63" s="206"/>
    </row>
    <row r="64" spans="1:57" ht="78" customHeight="1" x14ac:dyDescent="0.25">
      <c r="A64" s="200" t="s">
        <v>499</v>
      </c>
      <c r="B64" s="307" t="s">
        <v>375</v>
      </c>
      <c r="C64" s="211"/>
      <c r="D64" s="203" t="s">
        <v>599</v>
      </c>
      <c r="E64" s="204"/>
      <c r="F64" s="205"/>
      <c r="G64" s="205"/>
      <c r="H64" s="205"/>
      <c r="I64" s="206"/>
      <c r="J64" s="205"/>
      <c r="K64" s="205"/>
      <c r="L64" s="206"/>
      <c r="M64" s="205"/>
      <c r="N64" s="205"/>
      <c r="O64" s="206"/>
      <c r="P64" s="207"/>
      <c r="Q64" s="208"/>
      <c r="R64" s="206"/>
      <c r="S64" s="205"/>
      <c r="T64" s="205"/>
      <c r="U64" s="206"/>
      <c r="V64" s="205"/>
      <c r="W64" s="205"/>
      <c r="X64" s="206"/>
      <c r="Y64" s="205"/>
      <c r="Z64" s="205"/>
      <c r="AA64" s="206"/>
      <c r="AB64" s="207"/>
      <c r="AC64" s="208"/>
      <c r="AD64" s="206"/>
      <c r="AE64" s="205"/>
      <c r="AF64" s="205"/>
      <c r="AG64" s="206"/>
      <c r="AH64" s="205"/>
      <c r="AI64" s="205"/>
      <c r="AJ64" s="206"/>
      <c r="AK64" s="205"/>
      <c r="AL64" s="205"/>
      <c r="AM64" s="206"/>
      <c r="AN64" s="207"/>
      <c r="AO64" s="208"/>
      <c r="AP64" s="206"/>
      <c r="AQ64" s="205"/>
      <c r="AR64" s="205"/>
      <c r="AS64" s="206"/>
      <c r="AT64" s="205"/>
      <c r="AU64" s="205"/>
      <c r="AV64" s="206"/>
      <c r="AW64" s="205"/>
      <c r="AX64" s="205"/>
      <c r="AY64" s="206"/>
      <c r="AZ64" s="207"/>
      <c r="BA64" s="208"/>
      <c r="BB64" s="206"/>
      <c r="BC64" s="207"/>
      <c r="BD64" s="207"/>
      <c r="BE64" s="206"/>
    </row>
    <row r="65" spans="1:57" ht="44.25" customHeight="1" x14ac:dyDescent="0.25">
      <c r="A65" s="188"/>
      <c r="B65" s="189" t="s">
        <v>376</v>
      </c>
      <c r="C65" s="190"/>
      <c r="D65" s="191"/>
      <c r="E65" s="190"/>
      <c r="F65" s="186"/>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row>
    <row r="66" spans="1:57" s="177" customFormat="1" ht="69.599999999999994" customHeight="1" x14ac:dyDescent="0.25">
      <c r="A66" s="214">
        <v>2</v>
      </c>
      <c r="B66" s="338" t="s">
        <v>464</v>
      </c>
      <c r="C66" s="338"/>
      <c r="D66" s="338"/>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row>
    <row r="67" spans="1:57" ht="59.45" customHeight="1" x14ac:dyDescent="0.25">
      <c r="A67" s="194">
        <v>2.1</v>
      </c>
      <c r="B67" s="195" t="s">
        <v>485</v>
      </c>
      <c r="C67" s="196"/>
      <c r="D67" s="197"/>
      <c r="E67" s="198"/>
      <c r="F67" s="198"/>
      <c r="G67" s="198"/>
      <c r="H67" s="198"/>
      <c r="I67" s="199"/>
      <c r="J67" s="198"/>
      <c r="K67" s="198"/>
      <c r="L67" s="199"/>
      <c r="M67" s="198"/>
      <c r="N67" s="198"/>
      <c r="O67" s="199"/>
      <c r="P67" s="199"/>
      <c r="Q67" s="199"/>
      <c r="R67" s="199"/>
      <c r="S67" s="198"/>
      <c r="T67" s="198"/>
      <c r="U67" s="199"/>
      <c r="V67" s="198"/>
      <c r="W67" s="198"/>
      <c r="X67" s="199"/>
      <c r="Y67" s="198"/>
      <c r="Z67" s="198"/>
      <c r="AA67" s="199"/>
      <c r="AB67" s="199"/>
      <c r="AC67" s="199"/>
      <c r="AD67" s="199"/>
      <c r="AE67" s="198"/>
      <c r="AF67" s="198"/>
      <c r="AG67" s="199"/>
      <c r="AH67" s="198"/>
      <c r="AI67" s="198"/>
      <c r="AJ67" s="199"/>
      <c r="AK67" s="198"/>
      <c r="AL67" s="198"/>
      <c r="AM67" s="199"/>
      <c r="AN67" s="199"/>
      <c r="AO67" s="199"/>
      <c r="AP67" s="199"/>
      <c r="AQ67" s="198"/>
      <c r="AR67" s="198"/>
      <c r="AS67" s="199"/>
      <c r="AT67" s="198"/>
      <c r="AU67" s="198"/>
      <c r="AV67" s="199"/>
      <c r="AW67" s="198"/>
      <c r="AX67" s="198"/>
      <c r="AY67" s="199"/>
      <c r="AZ67" s="199"/>
      <c r="BA67" s="199"/>
      <c r="BB67" s="199"/>
      <c r="BC67" s="199"/>
      <c r="BD67" s="199"/>
      <c r="BE67" s="199"/>
    </row>
    <row r="68" spans="1:57" ht="63" customHeight="1" x14ac:dyDescent="0.25">
      <c r="A68" s="200" t="s">
        <v>500</v>
      </c>
      <c r="B68" s="307" t="s">
        <v>600</v>
      </c>
      <c r="C68" s="216" t="s">
        <v>377</v>
      </c>
      <c r="D68" s="309" t="s">
        <v>479</v>
      </c>
      <c r="E68" s="204"/>
      <c r="F68" s="205"/>
      <c r="G68" s="205"/>
      <c r="H68" s="205"/>
      <c r="I68" s="206"/>
      <c r="J68" s="205"/>
      <c r="K68" s="205"/>
      <c r="L68" s="206"/>
      <c r="M68" s="205"/>
      <c r="N68" s="205"/>
      <c r="O68" s="206"/>
      <c r="P68" s="207"/>
      <c r="Q68" s="208"/>
      <c r="R68" s="206"/>
      <c r="S68" s="205"/>
      <c r="T68" s="205"/>
      <c r="U68" s="206"/>
      <c r="V68" s="205"/>
      <c r="W68" s="205"/>
      <c r="X68" s="206"/>
      <c r="Y68" s="205"/>
      <c r="Z68" s="205"/>
      <c r="AA68" s="206"/>
      <c r="AB68" s="207"/>
      <c r="AC68" s="208"/>
      <c r="AD68" s="206"/>
      <c r="AE68" s="205"/>
      <c r="AF68" s="205"/>
      <c r="AG68" s="206"/>
      <c r="AH68" s="205"/>
      <c r="AI68" s="205"/>
      <c r="AJ68" s="206"/>
      <c r="AK68" s="205"/>
      <c r="AL68" s="205"/>
      <c r="AM68" s="206"/>
      <c r="AN68" s="207"/>
      <c r="AO68" s="208"/>
      <c r="AP68" s="206"/>
      <c r="AQ68" s="205"/>
      <c r="AR68" s="205"/>
      <c r="AS68" s="206"/>
      <c r="AT68" s="205"/>
      <c r="AU68" s="205"/>
      <c r="AV68" s="206"/>
      <c r="AW68" s="205"/>
      <c r="AX68" s="205"/>
      <c r="AY68" s="206"/>
      <c r="AZ68" s="207"/>
      <c r="BA68" s="208"/>
      <c r="BB68" s="206"/>
      <c r="BC68" s="207"/>
      <c r="BD68" s="207"/>
      <c r="BE68" s="206"/>
    </row>
    <row r="69" spans="1:57" ht="63" customHeight="1" x14ac:dyDescent="0.25">
      <c r="A69" s="200" t="s">
        <v>501</v>
      </c>
      <c r="B69" s="307" t="s">
        <v>476</v>
      </c>
      <c r="C69" s="201" t="s">
        <v>478</v>
      </c>
      <c r="D69" s="309" t="s">
        <v>477</v>
      </c>
      <c r="E69" s="204"/>
      <c r="F69" s="205"/>
      <c r="G69" s="205"/>
      <c r="H69" s="205"/>
      <c r="I69" s="206"/>
      <c r="J69" s="205"/>
      <c r="K69" s="205"/>
      <c r="L69" s="206"/>
      <c r="M69" s="205"/>
      <c r="N69" s="205"/>
      <c r="O69" s="206"/>
      <c r="P69" s="208"/>
      <c r="Q69" s="208"/>
      <c r="R69" s="217"/>
      <c r="S69" s="205"/>
      <c r="T69" s="205"/>
      <c r="U69" s="206"/>
      <c r="V69" s="205"/>
      <c r="W69" s="205"/>
      <c r="X69" s="206"/>
      <c r="Y69" s="205"/>
      <c r="Z69" s="205"/>
      <c r="AA69" s="206"/>
      <c r="AB69" s="208"/>
      <c r="AC69" s="208"/>
      <c r="AD69" s="217"/>
      <c r="AE69" s="205"/>
      <c r="AF69" s="205"/>
      <c r="AG69" s="206"/>
      <c r="AH69" s="205"/>
      <c r="AI69" s="205"/>
      <c r="AJ69" s="206"/>
      <c r="AK69" s="205"/>
      <c r="AL69" s="205"/>
      <c r="AM69" s="206"/>
      <c r="AN69" s="208"/>
      <c r="AO69" s="208"/>
      <c r="AP69" s="217"/>
      <c r="AQ69" s="205"/>
      <c r="AR69" s="205"/>
      <c r="AS69" s="206"/>
      <c r="AT69" s="205"/>
      <c r="AU69" s="205"/>
      <c r="AV69" s="206"/>
      <c r="AW69" s="205"/>
      <c r="AX69" s="205"/>
      <c r="AY69" s="206"/>
      <c r="AZ69" s="208"/>
      <c r="BA69" s="208"/>
      <c r="BB69" s="217"/>
      <c r="BC69" s="208"/>
      <c r="BD69" s="208"/>
      <c r="BE69" s="217"/>
    </row>
    <row r="70" spans="1:57" ht="78.75" customHeight="1" x14ac:dyDescent="0.25">
      <c r="A70" s="200" t="s">
        <v>502</v>
      </c>
      <c r="B70" s="307" t="s">
        <v>481</v>
      </c>
      <c r="C70" s="201"/>
      <c r="D70" s="203" t="s">
        <v>379</v>
      </c>
      <c r="E70" s="204"/>
      <c r="F70" s="205"/>
      <c r="G70" s="205"/>
      <c r="H70" s="205"/>
      <c r="I70" s="206"/>
      <c r="J70" s="205"/>
      <c r="K70" s="205"/>
      <c r="L70" s="206"/>
      <c r="M70" s="205"/>
      <c r="N70" s="205"/>
      <c r="O70" s="206"/>
      <c r="P70" s="207"/>
      <c r="Q70" s="208"/>
      <c r="R70" s="206"/>
      <c r="S70" s="205"/>
      <c r="T70" s="205"/>
      <c r="U70" s="206"/>
      <c r="V70" s="205"/>
      <c r="W70" s="205"/>
      <c r="X70" s="206"/>
      <c r="Y70" s="205"/>
      <c r="Z70" s="205"/>
      <c r="AA70" s="206"/>
      <c r="AB70" s="207"/>
      <c r="AC70" s="208"/>
      <c r="AD70" s="206"/>
      <c r="AE70" s="205"/>
      <c r="AF70" s="205"/>
      <c r="AG70" s="206"/>
      <c r="AH70" s="205"/>
      <c r="AI70" s="205"/>
      <c r="AJ70" s="206"/>
      <c r="AK70" s="205"/>
      <c r="AL70" s="205"/>
      <c r="AM70" s="206"/>
      <c r="AN70" s="207"/>
      <c r="AO70" s="208"/>
      <c r="AP70" s="206"/>
      <c r="AQ70" s="205"/>
      <c r="AR70" s="205"/>
      <c r="AS70" s="206"/>
      <c r="AT70" s="205"/>
      <c r="AU70" s="205"/>
      <c r="AV70" s="206"/>
      <c r="AW70" s="205"/>
      <c r="AX70" s="205"/>
      <c r="AY70" s="206"/>
      <c r="AZ70" s="207"/>
      <c r="BA70" s="208"/>
      <c r="BB70" s="206"/>
      <c r="BC70" s="207"/>
      <c r="BD70" s="207"/>
      <c r="BE70" s="206"/>
    </row>
    <row r="71" spans="1:57" s="178" customFormat="1" ht="55.15" customHeight="1" x14ac:dyDescent="0.25">
      <c r="A71" s="200" t="s">
        <v>503</v>
      </c>
      <c r="B71" s="219" t="s">
        <v>475</v>
      </c>
      <c r="C71" s="201" t="s">
        <v>480</v>
      </c>
      <c r="D71" s="309" t="s">
        <v>378</v>
      </c>
      <c r="E71" s="218"/>
      <c r="F71" s="205"/>
      <c r="G71" s="205"/>
      <c r="H71" s="205"/>
      <c r="I71" s="217"/>
      <c r="J71" s="205"/>
      <c r="K71" s="205"/>
      <c r="L71" s="217"/>
      <c r="M71" s="205"/>
      <c r="N71" s="205"/>
      <c r="O71" s="217"/>
      <c r="P71" s="208"/>
      <c r="Q71" s="208"/>
      <c r="R71" s="217"/>
      <c r="S71" s="205"/>
      <c r="T71" s="205"/>
      <c r="U71" s="217"/>
      <c r="V71" s="205"/>
      <c r="W71" s="205"/>
      <c r="X71" s="217"/>
      <c r="Y71" s="205"/>
      <c r="Z71" s="205"/>
      <c r="AA71" s="217"/>
      <c r="AB71" s="208"/>
      <c r="AC71" s="208"/>
      <c r="AD71" s="217"/>
      <c r="AE71" s="205"/>
      <c r="AF71" s="205"/>
      <c r="AG71" s="217"/>
      <c r="AH71" s="205"/>
      <c r="AI71" s="205"/>
      <c r="AJ71" s="217"/>
      <c r="AK71" s="205"/>
      <c r="AL71" s="205"/>
      <c r="AM71" s="217"/>
      <c r="AN71" s="208"/>
      <c r="AO71" s="208"/>
      <c r="AP71" s="217"/>
      <c r="AQ71" s="205"/>
      <c r="AR71" s="205"/>
      <c r="AS71" s="217"/>
      <c r="AT71" s="205"/>
      <c r="AU71" s="205"/>
      <c r="AV71" s="217"/>
      <c r="AW71" s="205"/>
      <c r="AX71" s="205"/>
      <c r="AY71" s="217"/>
      <c r="AZ71" s="208"/>
      <c r="BA71" s="208"/>
      <c r="BB71" s="217"/>
      <c r="BC71" s="208"/>
      <c r="BD71" s="208"/>
      <c r="BE71" s="217"/>
    </row>
    <row r="72" spans="1:57" ht="60.75" customHeight="1" x14ac:dyDescent="0.25">
      <c r="A72" s="200" t="s">
        <v>504</v>
      </c>
      <c r="B72" s="307" t="s">
        <v>482</v>
      </c>
      <c r="C72" s="202" t="s">
        <v>380</v>
      </c>
      <c r="D72" s="203" t="s">
        <v>381</v>
      </c>
      <c r="E72" s="204"/>
      <c r="F72" s="205"/>
      <c r="G72" s="205"/>
      <c r="H72" s="205"/>
      <c r="I72" s="206"/>
      <c r="J72" s="205"/>
      <c r="K72" s="205"/>
      <c r="L72" s="206"/>
      <c r="M72" s="205"/>
      <c r="N72" s="205"/>
      <c r="O72" s="206"/>
      <c r="P72" s="207"/>
      <c r="Q72" s="208"/>
      <c r="R72" s="206"/>
      <c r="S72" s="205"/>
      <c r="T72" s="205"/>
      <c r="U72" s="206"/>
      <c r="V72" s="205"/>
      <c r="W72" s="205"/>
      <c r="X72" s="206"/>
      <c r="Y72" s="205"/>
      <c r="Z72" s="205"/>
      <c r="AA72" s="206"/>
      <c r="AB72" s="207"/>
      <c r="AC72" s="208"/>
      <c r="AD72" s="206"/>
      <c r="AE72" s="205"/>
      <c r="AF72" s="205"/>
      <c r="AG72" s="206"/>
      <c r="AH72" s="205"/>
      <c r="AI72" s="205"/>
      <c r="AJ72" s="206"/>
      <c r="AK72" s="205"/>
      <c r="AL72" s="205"/>
      <c r="AM72" s="206"/>
      <c r="AN72" s="207"/>
      <c r="AO72" s="208"/>
      <c r="AP72" s="206"/>
      <c r="AQ72" s="205"/>
      <c r="AR72" s="205"/>
      <c r="AS72" s="206"/>
      <c r="AT72" s="205"/>
      <c r="AU72" s="205"/>
      <c r="AV72" s="206"/>
      <c r="AW72" s="205"/>
      <c r="AX72" s="205"/>
      <c r="AY72" s="206"/>
      <c r="AZ72" s="207"/>
      <c r="BA72" s="208"/>
      <c r="BB72" s="206"/>
      <c r="BC72" s="207"/>
      <c r="BD72" s="207"/>
      <c r="BE72" s="206"/>
    </row>
    <row r="73" spans="1:57" ht="66" customHeight="1" x14ac:dyDescent="0.25">
      <c r="A73" s="200" t="s">
        <v>505</v>
      </c>
      <c r="B73" s="307" t="s">
        <v>483</v>
      </c>
      <c r="C73" s="219" t="s">
        <v>601</v>
      </c>
      <c r="D73" s="309" t="s">
        <v>382</v>
      </c>
      <c r="E73" s="218"/>
      <c r="F73" s="205"/>
      <c r="G73" s="205"/>
      <c r="H73" s="205"/>
      <c r="I73" s="206"/>
      <c r="J73" s="205"/>
      <c r="K73" s="205"/>
      <c r="L73" s="206"/>
      <c r="M73" s="205"/>
      <c r="N73" s="205"/>
      <c r="O73" s="206"/>
      <c r="P73" s="207"/>
      <c r="Q73" s="208"/>
      <c r="R73" s="206"/>
      <c r="S73" s="205"/>
      <c r="T73" s="205"/>
      <c r="U73" s="206"/>
      <c r="V73" s="205"/>
      <c r="W73" s="205"/>
      <c r="X73" s="206"/>
      <c r="Y73" s="205"/>
      <c r="Z73" s="205"/>
      <c r="AA73" s="206"/>
      <c r="AB73" s="207"/>
      <c r="AC73" s="208"/>
      <c r="AD73" s="206"/>
      <c r="AE73" s="205"/>
      <c r="AF73" s="205"/>
      <c r="AG73" s="206"/>
      <c r="AH73" s="205"/>
      <c r="AI73" s="205"/>
      <c r="AJ73" s="206"/>
      <c r="AK73" s="205"/>
      <c r="AL73" s="205"/>
      <c r="AM73" s="206"/>
      <c r="AN73" s="207"/>
      <c r="AO73" s="208"/>
      <c r="AP73" s="206"/>
      <c r="AQ73" s="205"/>
      <c r="AR73" s="205"/>
      <c r="AS73" s="206"/>
      <c r="AT73" s="205"/>
      <c r="AU73" s="205"/>
      <c r="AV73" s="206"/>
      <c r="AW73" s="205"/>
      <c r="AX73" s="205"/>
      <c r="AY73" s="206"/>
      <c r="AZ73" s="207"/>
      <c r="BA73" s="208"/>
      <c r="BB73" s="206"/>
      <c r="BC73" s="207"/>
      <c r="BD73" s="207"/>
      <c r="BE73" s="206"/>
    </row>
    <row r="74" spans="1:57" s="178" customFormat="1" ht="72" customHeight="1" x14ac:dyDescent="0.25">
      <c r="A74" s="200" t="s">
        <v>506</v>
      </c>
      <c r="B74" s="307" t="s">
        <v>484</v>
      </c>
      <c r="C74" s="202"/>
      <c r="D74" s="203"/>
      <c r="E74" s="204"/>
      <c r="F74" s="205"/>
      <c r="G74" s="205"/>
      <c r="H74" s="205"/>
      <c r="I74" s="217"/>
      <c r="J74" s="205"/>
      <c r="K74" s="205"/>
      <c r="L74" s="217"/>
      <c r="M74" s="205"/>
      <c r="N74" s="205"/>
      <c r="O74" s="217"/>
      <c r="P74" s="207"/>
      <c r="Q74" s="208"/>
      <c r="R74" s="206"/>
      <c r="S74" s="220"/>
      <c r="T74" s="220"/>
      <c r="U74" s="217"/>
      <c r="V74" s="205"/>
      <c r="W74" s="205"/>
      <c r="X74" s="217"/>
      <c r="Y74" s="205"/>
      <c r="Z74" s="205"/>
      <c r="AA74" s="217"/>
      <c r="AB74" s="207"/>
      <c r="AC74" s="208"/>
      <c r="AD74" s="206"/>
      <c r="AE74" s="205"/>
      <c r="AF74" s="205"/>
      <c r="AG74" s="217"/>
      <c r="AH74" s="205"/>
      <c r="AI74" s="205"/>
      <c r="AJ74" s="217"/>
      <c r="AK74" s="205"/>
      <c r="AL74" s="205"/>
      <c r="AM74" s="217"/>
      <c r="AN74" s="207"/>
      <c r="AO74" s="208"/>
      <c r="AP74" s="206"/>
      <c r="AQ74" s="205"/>
      <c r="AR74" s="205"/>
      <c r="AS74" s="217"/>
      <c r="AT74" s="205"/>
      <c r="AU74" s="205"/>
      <c r="AV74" s="217"/>
      <c r="AW74" s="205"/>
      <c r="AX74" s="205"/>
      <c r="AY74" s="217"/>
      <c r="AZ74" s="208"/>
      <c r="BA74" s="208"/>
      <c r="BB74" s="217"/>
      <c r="BC74" s="208"/>
      <c r="BD74" s="208"/>
      <c r="BE74" s="217"/>
    </row>
    <row r="75" spans="1:57" ht="44.25" customHeight="1" x14ac:dyDescent="0.25">
      <c r="A75" s="188"/>
      <c r="B75" s="189" t="s">
        <v>383</v>
      </c>
      <c r="C75" s="190"/>
      <c r="D75" s="191"/>
      <c r="E75" s="190"/>
      <c r="F75" s="186"/>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row>
    <row r="76" spans="1:57" s="177" customFormat="1" ht="54.75" customHeight="1" x14ac:dyDescent="0.25">
      <c r="A76" s="192">
        <v>3</v>
      </c>
      <c r="B76" s="336" t="s">
        <v>507</v>
      </c>
      <c r="C76" s="336"/>
      <c r="D76" s="336"/>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row>
    <row r="77" spans="1:57" ht="56.25" customHeight="1" x14ac:dyDescent="0.25">
      <c r="A77" s="200" t="s">
        <v>508</v>
      </c>
      <c r="B77" s="201" t="s">
        <v>384</v>
      </c>
      <c r="C77" s="211"/>
      <c r="D77" s="203" t="s">
        <v>385</v>
      </c>
      <c r="E77" s="204"/>
      <c r="F77" s="221"/>
      <c r="G77" s="221"/>
      <c r="H77" s="221"/>
      <c r="I77" s="222"/>
      <c r="J77" s="221"/>
      <c r="K77" s="221"/>
      <c r="L77" s="222"/>
      <c r="M77" s="221"/>
      <c r="N77" s="221"/>
      <c r="O77" s="222"/>
      <c r="P77" s="223"/>
      <c r="Q77" s="224"/>
      <c r="R77" s="222"/>
      <c r="S77" s="221"/>
      <c r="T77" s="221"/>
      <c r="U77" s="222"/>
      <c r="V77" s="221"/>
      <c r="W77" s="221"/>
      <c r="X77" s="222"/>
      <c r="Y77" s="221"/>
      <c r="Z77" s="221"/>
      <c r="AA77" s="222"/>
      <c r="AB77" s="223"/>
      <c r="AC77" s="224"/>
      <c r="AD77" s="222"/>
      <c r="AE77" s="221"/>
      <c r="AF77" s="221"/>
      <c r="AG77" s="222"/>
      <c r="AH77" s="221"/>
      <c r="AI77" s="221"/>
      <c r="AJ77" s="222"/>
      <c r="AK77" s="221"/>
      <c r="AL77" s="221"/>
      <c r="AM77" s="222"/>
      <c r="AN77" s="223"/>
      <c r="AO77" s="224"/>
      <c r="AP77" s="222"/>
      <c r="AQ77" s="221"/>
      <c r="AR77" s="221"/>
      <c r="AS77" s="222"/>
      <c r="AT77" s="221"/>
      <c r="AU77" s="221"/>
      <c r="AV77" s="222"/>
      <c r="AW77" s="221"/>
      <c r="AX77" s="221"/>
      <c r="AY77" s="222"/>
      <c r="AZ77" s="223"/>
      <c r="BA77" s="224"/>
      <c r="BB77" s="222"/>
      <c r="BC77" s="223"/>
      <c r="BD77" s="223"/>
      <c r="BE77" s="222"/>
    </row>
    <row r="78" spans="1:57" ht="36" customHeight="1" x14ac:dyDescent="0.25">
      <c r="A78" s="200" t="s">
        <v>509</v>
      </c>
      <c r="B78" s="201" t="s">
        <v>488</v>
      </c>
      <c r="C78" s="211"/>
      <c r="D78" s="203" t="s">
        <v>602</v>
      </c>
      <c r="E78" s="204"/>
      <c r="F78" s="221"/>
      <c r="G78" s="221"/>
      <c r="H78" s="221"/>
      <c r="I78" s="222"/>
      <c r="J78" s="221"/>
      <c r="K78" s="221"/>
      <c r="L78" s="222"/>
      <c r="M78" s="221"/>
      <c r="N78" s="221"/>
      <c r="O78" s="222"/>
      <c r="P78" s="223"/>
      <c r="Q78" s="224"/>
      <c r="R78" s="222"/>
      <c r="S78" s="221"/>
      <c r="T78" s="221"/>
      <c r="U78" s="222"/>
      <c r="V78" s="221"/>
      <c r="W78" s="221"/>
      <c r="X78" s="222"/>
      <c r="Y78" s="221"/>
      <c r="Z78" s="221"/>
      <c r="AA78" s="222"/>
      <c r="AB78" s="223"/>
      <c r="AC78" s="224"/>
      <c r="AD78" s="222"/>
      <c r="AE78" s="221"/>
      <c r="AF78" s="221"/>
      <c r="AG78" s="222"/>
      <c r="AH78" s="221"/>
      <c r="AI78" s="221"/>
      <c r="AJ78" s="222"/>
      <c r="AK78" s="221"/>
      <c r="AL78" s="221"/>
      <c r="AM78" s="222"/>
      <c r="AN78" s="223"/>
      <c r="AO78" s="224"/>
      <c r="AP78" s="222"/>
      <c r="AQ78" s="221"/>
      <c r="AR78" s="221"/>
      <c r="AS78" s="222"/>
      <c r="AT78" s="221"/>
      <c r="AU78" s="221"/>
      <c r="AV78" s="222"/>
      <c r="AW78" s="221"/>
      <c r="AX78" s="221"/>
      <c r="AY78" s="222"/>
      <c r="AZ78" s="223"/>
      <c r="BA78" s="224"/>
      <c r="BB78" s="222"/>
      <c r="BC78" s="223"/>
      <c r="BD78" s="223"/>
      <c r="BE78" s="222"/>
    </row>
    <row r="79" spans="1:57" ht="36" customHeight="1" x14ac:dyDescent="0.25">
      <c r="A79" s="200" t="s">
        <v>510</v>
      </c>
      <c r="B79" s="201" t="s">
        <v>386</v>
      </c>
      <c r="C79" s="211"/>
      <c r="D79" s="203" t="s">
        <v>602</v>
      </c>
      <c r="E79" s="204"/>
      <c r="F79" s="221"/>
      <c r="G79" s="221"/>
      <c r="H79" s="221"/>
      <c r="I79" s="222"/>
      <c r="J79" s="221"/>
      <c r="K79" s="221"/>
      <c r="L79" s="222"/>
      <c r="M79" s="221"/>
      <c r="N79" s="221"/>
      <c r="O79" s="222"/>
      <c r="P79" s="223"/>
      <c r="Q79" s="224"/>
      <c r="R79" s="222"/>
      <c r="S79" s="221"/>
      <c r="T79" s="221"/>
      <c r="U79" s="222"/>
      <c r="V79" s="221"/>
      <c r="W79" s="221"/>
      <c r="X79" s="222"/>
      <c r="Y79" s="221"/>
      <c r="Z79" s="221"/>
      <c r="AA79" s="222"/>
      <c r="AB79" s="223"/>
      <c r="AC79" s="224"/>
      <c r="AD79" s="222"/>
      <c r="AE79" s="221"/>
      <c r="AF79" s="221"/>
      <c r="AG79" s="222"/>
      <c r="AH79" s="221"/>
      <c r="AI79" s="221"/>
      <c r="AJ79" s="222"/>
      <c r="AK79" s="221"/>
      <c r="AL79" s="221"/>
      <c r="AM79" s="222"/>
      <c r="AN79" s="223"/>
      <c r="AO79" s="224"/>
      <c r="AP79" s="222"/>
      <c r="AQ79" s="221"/>
      <c r="AR79" s="221"/>
      <c r="AS79" s="222"/>
      <c r="AT79" s="221"/>
      <c r="AU79" s="221"/>
      <c r="AV79" s="222"/>
      <c r="AW79" s="221"/>
      <c r="AX79" s="221"/>
      <c r="AY79" s="222"/>
      <c r="AZ79" s="223"/>
      <c r="BA79" s="224"/>
      <c r="BB79" s="222"/>
      <c r="BC79" s="223"/>
      <c r="BD79" s="223"/>
      <c r="BE79" s="222"/>
    </row>
    <row r="80" spans="1:57" ht="45" customHeight="1" x14ac:dyDescent="0.25">
      <c r="A80" s="200" t="s">
        <v>511</v>
      </c>
      <c r="B80" s="201" t="s">
        <v>603</v>
      </c>
      <c r="C80" s="211"/>
      <c r="D80" s="203" t="s">
        <v>385</v>
      </c>
      <c r="E80" s="204"/>
      <c r="F80" s="221"/>
      <c r="G80" s="221"/>
      <c r="H80" s="221"/>
      <c r="I80" s="222"/>
      <c r="J80" s="221"/>
      <c r="K80" s="221"/>
      <c r="L80" s="222"/>
      <c r="M80" s="221"/>
      <c r="N80" s="221"/>
      <c r="O80" s="222"/>
      <c r="P80" s="223"/>
      <c r="Q80" s="224"/>
      <c r="R80" s="222"/>
      <c r="S80" s="221"/>
      <c r="T80" s="221"/>
      <c r="U80" s="222"/>
      <c r="V80" s="221"/>
      <c r="W80" s="221"/>
      <c r="X80" s="222"/>
      <c r="Y80" s="221"/>
      <c r="Z80" s="221"/>
      <c r="AA80" s="222"/>
      <c r="AB80" s="223"/>
      <c r="AC80" s="224"/>
      <c r="AD80" s="222"/>
      <c r="AE80" s="221"/>
      <c r="AF80" s="221"/>
      <c r="AG80" s="222"/>
      <c r="AH80" s="221"/>
      <c r="AI80" s="221"/>
      <c r="AJ80" s="222"/>
      <c r="AK80" s="221"/>
      <c r="AL80" s="221"/>
      <c r="AM80" s="222"/>
      <c r="AN80" s="223"/>
      <c r="AO80" s="224"/>
      <c r="AP80" s="222"/>
      <c r="AQ80" s="221"/>
      <c r="AR80" s="221"/>
      <c r="AS80" s="222"/>
      <c r="AT80" s="221"/>
      <c r="AU80" s="221"/>
      <c r="AV80" s="222"/>
      <c r="AW80" s="221"/>
      <c r="AX80" s="221"/>
      <c r="AY80" s="222"/>
      <c r="AZ80" s="223"/>
      <c r="BA80" s="224"/>
      <c r="BB80" s="222"/>
      <c r="BC80" s="223"/>
      <c r="BD80" s="223"/>
      <c r="BE80" s="222"/>
    </row>
    <row r="81" spans="1:256" ht="45" customHeight="1" x14ac:dyDescent="0.25">
      <c r="A81" s="200" t="s">
        <v>512</v>
      </c>
      <c r="B81" s="201" t="s">
        <v>486</v>
      </c>
      <c r="C81" s="201"/>
      <c r="D81" s="203" t="s">
        <v>602</v>
      </c>
      <c r="E81" s="204"/>
      <c r="F81" s="221"/>
      <c r="G81" s="221"/>
      <c r="H81" s="221"/>
      <c r="I81" s="222"/>
      <c r="J81" s="221"/>
      <c r="K81" s="221"/>
      <c r="L81" s="222"/>
      <c r="M81" s="221"/>
      <c r="N81" s="221"/>
      <c r="O81" s="222"/>
      <c r="P81" s="223"/>
      <c r="Q81" s="224"/>
      <c r="R81" s="222"/>
      <c r="S81" s="221"/>
      <c r="T81" s="221"/>
      <c r="U81" s="222"/>
      <c r="V81" s="221"/>
      <c r="W81" s="221"/>
      <c r="X81" s="222"/>
      <c r="Y81" s="221"/>
      <c r="Z81" s="221"/>
      <c r="AA81" s="222"/>
      <c r="AB81" s="223"/>
      <c r="AC81" s="224"/>
      <c r="AD81" s="222"/>
      <c r="AE81" s="221"/>
      <c r="AF81" s="221"/>
      <c r="AG81" s="222"/>
      <c r="AH81" s="221"/>
      <c r="AI81" s="221"/>
      <c r="AJ81" s="222"/>
      <c r="AK81" s="221"/>
      <c r="AL81" s="221"/>
      <c r="AM81" s="222"/>
      <c r="AN81" s="223"/>
      <c r="AO81" s="224"/>
      <c r="AP81" s="222"/>
      <c r="AQ81" s="221"/>
      <c r="AR81" s="221"/>
      <c r="AS81" s="222"/>
      <c r="AT81" s="221"/>
      <c r="AU81" s="221"/>
      <c r="AV81" s="222"/>
      <c r="AW81" s="221"/>
      <c r="AX81" s="221"/>
      <c r="AY81" s="222"/>
      <c r="AZ81" s="223"/>
      <c r="BA81" s="224"/>
      <c r="BB81" s="222"/>
      <c r="BC81" s="223"/>
      <c r="BD81" s="223"/>
      <c r="BE81" s="222"/>
    </row>
    <row r="82" spans="1:256" ht="56.25" customHeight="1" x14ac:dyDescent="0.25">
      <c r="A82" s="200" t="s">
        <v>513</v>
      </c>
      <c r="B82" s="201" t="s">
        <v>487</v>
      </c>
      <c r="C82" s="211"/>
      <c r="D82" s="203" t="s">
        <v>602</v>
      </c>
      <c r="E82" s="204"/>
      <c r="F82" s="221"/>
      <c r="G82" s="221"/>
      <c r="H82" s="221"/>
      <c r="I82" s="222"/>
      <c r="J82" s="221"/>
      <c r="K82" s="221"/>
      <c r="L82" s="222"/>
      <c r="M82" s="221"/>
      <c r="N82" s="221"/>
      <c r="O82" s="222"/>
      <c r="P82" s="223"/>
      <c r="Q82" s="224"/>
      <c r="R82" s="222"/>
      <c r="S82" s="221"/>
      <c r="T82" s="221"/>
      <c r="U82" s="222"/>
      <c r="V82" s="221"/>
      <c r="W82" s="221"/>
      <c r="X82" s="222"/>
      <c r="Y82" s="221"/>
      <c r="Z82" s="221"/>
      <c r="AA82" s="222"/>
      <c r="AB82" s="223"/>
      <c r="AC82" s="224"/>
      <c r="AD82" s="222"/>
      <c r="AE82" s="221"/>
      <c r="AF82" s="221"/>
      <c r="AG82" s="222"/>
      <c r="AH82" s="221"/>
      <c r="AI82" s="221"/>
      <c r="AJ82" s="222"/>
      <c r="AK82" s="221"/>
      <c r="AL82" s="221"/>
      <c r="AM82" s="222"/>
      <c r="AN82" s="223"/>
      <c r="AO82" s="224"/>
      <c r="AP82" s="222"/>
      <c r="AQ82" s="221"/>
      <c r="AR82" s="221"/>
      <c r="AS82" s="222"/>
      <c r="AT82" s="221"/>
      <c r="AU82" s="221"/>
      <c r="AV82" s="222"/>
      <c r="AW82" s="221"/>
      <c r="AX82" s="221"/>
      <c r="AY82" s="222"/>
      <c r="AZ82" s="223"/>
      <c r="BA82" s="224"/>
      <c r="BB82" s="222"/>
      <c r="BC82" s="223"/>
      <c r="BD82" s="223"/>
      <c r="BE82" s="222"/>
    </row>
    <row r="83" spans="1:256" ht="44.25" customHeight="1" x14ac:dyDescent="0.25">
      <c r="A83" s="188"/>
      <c r="B83" s="189" t="s">
        <v>387</v>
      </c>
      <c r="C83" s="190"/>
      <c r="D83" s="191"/>
      <c r="E83" s="190"/>
      <c r="F83" s="186"/>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row>
    <row r="84" spans="1:256" s="179" customFormat="1" ht="52.9" customHeight="1" x14ac:dyDescent="0.25">
      <c r="A84" s="225">
        <v>4</v>
      </c>
      <c r="B84" s="331" t="s">
        <v>604</v>
      </c>
      <c r="C84" s="331"/>
      <c r="D84" s="331"/>
      <c r="E84" s="226"/>
      <c r="F84" s="227"/>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row>
    <row r="85" spans="1:256" s="180" customFormat="1" ht="88.7" customHeight="1" x14ac:dyDescent="0.25">
      <c r="A85" s="228">
        <v>4.0999999999999996</v>
      </c>
      <c r="B85" s="229" t="s">
        <v>388</v>
      </c>
      <c r="C85" s="230" t="s">
        <v>605</v>
      </c>
      <c r="D85" s="310" t="s">
        <v>606</v>
      </c>
      <c r="E85" s="231"/>
      <c r="F85" s="232"/>
      <c r="G85" s="233"/>
      <c r="H85" s="233"/>
      <c r="I85" s="234"/>
      <c r="J85" s="233"/>
      <c r="K85" s="233"/>
      <c r="L85" s="234"/>
      <c r="M85" s="233"/>
      <c r="N85" s="233"/>
      <c r="O85" s="234"/>
      <c r="P85" s="234"/>
      <c r="Q85" s="234"/>
      <c r="R85" s="234"/>
      <c r="S85" s="233"/>
      <c r="T85" s="233"/>
      <c r="U85" s="234"/>
      <c r="V85" s="233"/>
      <c r="W85" s="233"/>
      <c r="X85" s="234"/>
      <c r="Y85" s="233"/>
      <c r="Z85" s="233"/>
      <c r="AA85" s="234"/>
      <c r="AB85" s="234"/>
      <c r="AC85" s="234"/>
      <c r="AD85" s="234"/>
      <c r="AE85" s="233"/>
      <c r="AF85" s="233"/>
      <c r="AG85" s="234"/>
      <c r="AH85" s="233"/>
      <c r="AI85" s="233"/>
      <c r="AJ85" s="234"/>
      <c r="AK85" s="233"/>
      <c r="AL85" s="233"/>
      <c r="AM85" s="234"/>
      <c r="AN85" s="234"/>
      <c r="AO85" s="234"/>
      <c r="AP85" s="234"/>
      <c r="AQ85" s="233"/>
      <c r="AR85" s="233"/>
      <c r="AS85" s="234"/>
      <c r="AT85" s="233"/>
      <c r="AU85" s="233"/>
      <c r="AV85" s="234"/>
      <c r="AW85" s="233"/>
      <c r="AX85" s="233"/>
      <c r="AY85" s="234"/>
      <c r="AZ85" s="234"/>
      <c r="BA85" s="234"/>
      <c r="BB85" s="234"/>
      <c r="BC85" s="234"/>
      <c r="BD85" s="234"/>
      <c r="BE85" s="234"/>
      <c r="IV85" s="181"/>
    </row>
    <row r="86" spans="1:256" s="180" customFormat="1" ht="63" customHeight="1" x14ac:dyDescent="0.25">
      <c r="A86" s="235" t="s">
        <v>496</v>
      </c>
      <c r="B86" s="236" t="s">
        <v>489</v>
      </c>
      <c r="C86" s="237"/>
      <c r="D86" s="311" t="s">
        <v>606</v>
      </c>
      <c r="E86" s="238"/>
      <c r="F86" s="239"/>
      <c r="G86" s="240"/>
      <c r="H86" s="240"/>
      <c r="I86" s="241"/>
      <c r="J86" s="240"/>
      <c r="K86" s="240"/>
      <c r="L86" s="241"/>
      <c r="M86" s="240"/>
      <c r="N86" s="240"/>
      <c r="O86" s="241"/>
      <c r="P86" s="242"/>
      <c r="Q86" s="243"/>
      <c r="R86" s="241"/>
      <c r="S86" s="240"/>
      <c r="T86" s="240"/>
      <c r="U86" s="241"/>
      <c r="V86" s="240"/>
      <c r="W86" s="240"/>
      <c r="X86" s="241"/>
      <c r="Y86" s="240"/>
      <c r="Z86" s="240"/>
      <c r="AA86" s="241"/>
      <c r="AB86" s="242"/>
      <c r="AC86" s="243"/>
      <c r="AD86" s="241"/>
      <c r="AE86" s="240"/>
      <c r="AF86" s="240"/>
      <c r="AG86" s="241"/>
      <c r="AH86" s="240"/>
      <c r="AI86" s="240"/>
      <c r="AJ86" s="241"/>
      <c r="AK86" s="240"/>
      <c r="AL86" s="240"/>
      <c r="AM86" s="241"/>
      <c r="AN86" s="242"/>
      <c r="AO86" s="243"/>
      <c r="AP86" s="241"/>
      <c r="AQ86" s="240"/>
      <c r="AR86" s="240"/>
      <c r="AS86" s="241"/>
      <c r="AT86" s="240"/>
      <c r="AU86" s="240"/>
      <c r="AV86" s="241"/>
      <c r="AW86" s="240"/>
      <c r="AX86" s="240"/>
      <c r="AY86" s="241"/>
      <c r="AZ86" s="242"/>
      <c r="BA86" s="243"/>
      <c r="BB86" s="241"/>
      <c r="BC86" s="242"/>
      <c r="BD86" s="242"/>
      <c r="BE86" s="241"/>
      <c r="IV86" s="181"/>
    </row>
    <row r="87" spans="1:256" s="180" customFormat="1" ht="76.5" customHeight="1" x14ac:dyDescent="0.25">
      <c r="A87" s="235" t="s">
        <v>497</v>
      </c>
      <c r="B87" s="236" t="s">
        <v>389</v>
      </c>
      <c r="C87" s="237"/>
      <c r="D87" s="311" t="s">
        <v>606</v>
      </c>
      <c r="E87" s="238"/>
      <c r="F87" s="239"/>
      <c r="G87" s="240"/>
      <c r="H87" s="240"/>
      <c r="I87" s="241"/>
      <c r="J87" s="240"/>
      <c r="K87" s="240"/>
      <c r="L87" s="241"/>
      <c r="M87" s="240"/>
      <c r="N87" s="240"/>
      <c r="O87" s="241"/>
      <c r="P87" s="242"/>
      <c r="Q87" s="243"/>
      <c r="R87" s="241"/>
      <c r="S87" s="240"/>
      <c r="T87" s="240"/>
      <c r="U87" s="241"/>
      <c r="V87" s="240"/>
      <c r="W87" s="240"/>
      <c r="X87" s="241"/>
      <c r="Y87" s="240"/>
      <c r="Z87" s="240"/>
      <c r="AA87" s="241"/>
      <c r="AB87" s="242"/>
      <c r="AC87" s="243"/>
      <c r="AD87" s="241"/>
      <c r="AE87" s="240"/>
      <c r="AF87" s="240"/>
      <c r="AG87" s="241"/>
      <c r="AH87" s="240"/>
      <c r="AI87" s="240"/>
      <c r="AJ87" s="241"/>
      <c r="AK87" s="240"/>
      <c r="AL87" s="240"/>
      <c r="AM87" s="241"/>
      <c r="AN87" s="242"/>
      <c r="AO87" s="243"/>
      <c r="AP87" s="241"/>
      <c r="AQ87" s="240"/>
      <c r="AR87" s="240"/>
      <c r="AS87" s="241"/>
      <c r="AT87" s="240"/>
      <c r="AU87" s="240"/>
      <c r="AV87" s="241"/>
      <c r="AW87" s="240"/>
      <c r="AX87" s="240"/>
      <c r="AY87" s="241"/>
      <c r="AZ87" s="242"/>
      <c r="BA87" s="243"/>
      <c r="BB87" s="241"/>
      <c r="BC87" s="242"/>
      <c r="BD87" s="242"/>
      <c r="BE87" s="241"/>
      <c r="IV87" s="181"/>
    </row>
    <row r="88" spans="1:256" s="180" customFormat="1" ht="60.75" customHeight="1" x14ac:dyDescent="0.25">
      <c r="A88" s="235" t="s">
        <v>434</v>
      </c>
      <c r="B88" s="236" t="s">
        <v>490</v>
      </c>
      <c r="C88" s="237"/>
      <c r="D88" s="311" t="s">
        <v>606</v>
      </c>
      <c r="E88" s="238"/>
      <c r="F88" s="239"/>
      <c r="G88" s="240"/>
      <c r="H88" s="240"/>
      <c r="I88" s="241"/>
      <c r="J88" s="240"/>
      <c r="K88" s="240"/>
      <c r="L88" s="241"/>
      <c r="M88" s="240"/>
      <c r="N88" s="240"/>
      <c r="O88" s="241"/>
      <c r="P88" s="242"/>
      <c r="Q88" s="243"/>
      <c r="R88" s="241"/>
      <c r="S88" s="240"/>
      <c r="T88" s="240"/>
      <c r="U88" s="241"/>
      <c r="V88" s="240"/>
      <c r="W88" s="240"/>
      <c r="X88" s="241"/>
      <c r="Y88" s="240"/>
      <c r="Z88" s="240"/>
      <c r="AA88" s="241"/>
      <c r="AB88" s="242"/>
      <c r="AC88" s="243"/>
      <c r="AD88" s="241"/>
      <c r="AE88" s="240"/>
      <c r="AF88" s="240"/>
      <c r="AG88" s="241"/>
      <c r="AH88" s="240"/>
      <c r="AI88" s="240"/>
      <c r="AJ88" s="241"/>
      <c r="AK88" s="240"/>
      <c r="AL88" s="240"/>
      <c r="AM88" s="241"/>
      <c r="AN88" s="242"/>
      <c r="AO88" s="243"/>
      <c r="AP88" s="241"/>
      <c r="AQ88" s="240"/>
      <c r="AR88" s="240"/>
      <c r="AS88" s="241"/>
      <c r="AT88" s="240"/>
      <c r="AU88" s="240"/>
      <c r="AV88" s="241"/>
      <c r="AW88" s="240"/>
      <c r="AX88" s="240"/>
      <c r="AY88" s="241"/>
      <c r="AZ88" s="242"/>
      <c r="BA88" s="243"/>
      <c r="BB88" s="241"/>
      <c r="BC88" s="242"/>
      <c r="BD88" s="242"/>
      <c r="BE88" s="241"/>
      <c r="IV88" s="181"/>
    </row>
    <row r="89" spans="1:256" s="180" customFormat="1" ht="54" customHeight="1" x14ac:dyDescent="0.25">
      <c r="A89" s="235" t="s">
        <v>436</v>
      </c>
      <c r="B89" s="236" t="s">
        <v>390</v>
      </c>
      <c r="C89" s="237"/>
      <c r="D89" s="311" t="s">
        <v>606</v>
      </c>
      <c r="E89" s="238"/>
      <c r="F89" s="239"/>
      <c r="G89" s="240"/>
      <c r="H89" s="240"/>
      <c r="I89" s="241"/>
      <c r="J89" s="240"/>
      <c r="K89" s="240"/>
      <c r="L89" s="241"/>
      <c r="M89" s="240"/>
      <c r="N89" s="240"/>
      <c r="O89" s="241"/>
      <c r="P89" s="242"/>
      <c r="Q89" s="243"/>
      <c r="R89" s="241"/>
      <c r="S89" s="240"/>
      <c r="T89" s="240"/>
      <c r="U89" s="241"/>
      <c r="V89" s="240"/>
      <c r="W89" s="240"/>
      <c r="X89" s="241"/>
      <c r="Y89" s="240"/>
      <c r="Z89" s="240"/>
      <c r="AA89" s="241"/>
      <c r="AB89" s="242"/>
      <c r="AC89" s="243"/>
      <c r="AD89" s="241"/>
      <c r="AE89" s="240"/>
      <c r="AF89" s="240"/>
      <c r="AG89" s="241"/>
      <c r="AH89" s="240"/>
      <c r="AI89" s="240"/>
      <c r="AJ89" s="241"/>
      <c r="AK89" s="240"/>
      <c r="AL89" s="240"/>
      <c r="AM89" s="241"/>
      <c r="AN89" s="242"/>
      <c r="AO89" s="243"/>
      <c r="AP89" s="241"/>
      <c r="AQ89" s="240"/>
      <c r="AR89" s="240"/>
      <c r="AS89" s="241"/>
      <c r="AT89" s="240"/>
      <c r="AU89" s="240"/>
      <c r="AV89" s="241"/>
      <c r="AW89" s="240"/>
      <c r="AX89" s="240"/>
      <c r="AY89" s="241"/>
      <c r="AZ89" s="242"/>
      <c r="BA89" s="243"/>
      <c r="BB89" s="241"/>
      <c r="BC89" s="242"/>
      <c r="BD89" s="242"/>
      <c r="BE89" s="241"/>
      <c r="IV89" s="181"/>
    </row>
    <row r="90" spans="1:256" s="180" customFormat="1" ht="72" customHeight="1" x14ac:dyDescent="0.25">
      <c r="A90" s="235" t="s">
        <v>439</v>
      </c>
      <c r="B90" s="236" t="s">
        <v>391</v>
      </c>
      <c r="C90" s="237"/>
      <c r="D90" s="311" t="s">
        <v>606</v>
      </c>
      <c r="E90" s="238"/>
      <c r="F90" s="239"/>
      <c r="G90" s="240"/>
      <c r="H90" s="240"/>
      <c r="I90" s="241"/>
      <c r="J90" s="240"/>
      <c r="K90" s="240"/>
      <c r="L90" s="241"/>
      <c r="M90" s="240"/>
      <c r="N90" s="240"/>
      <c r="O90" s="241"/>
      <c r="P90" s="242"/>
      <c r="Q90" s="243"/>
      <c r="R90" s="241"/>
      <c r="S90" s="240"/>
      <c r="T90" s="240"/>
      <c r="U90" s="241"/>
      <c r="V90" s="240"/>
      <c r="W90" s="240"/>
      <c r="X90" s="241"/>
      <c r="Y90" s="240"/>
      <c r="Z90" s="240"/>
      <c r="AA90" s="241"/>
      <c r="AB90" s="242"/>
      <c r="AC90" s="243"/>
      <c r="AD90" s="241"/>
      <c r="AE90" s="240"/>
      <c r="AF90" s="240"/>
      <c r="AG90" s="241"/>
      <c r="AH90" s="240"/>
      <c r="AI90" s="240"/>
      <c r="AJ90" s="241"/>
      <c r="AK90" s="240"/>
      <c r="AL90" s="240"/>
      <c r="AM90" s="241"/>
      <c r="AN90" s="242"/>
      <c r="AO90" s="243"/>
      <c r="AP90" s="241"/>
      <c r="AQ90" s="240"/>
      <c r="AR90" s="240"/>
      <c r="AS90" s="241"/>
      <c r="AT90" s="240"/>
      <c r="AU90" s="240"/>
      <c r="AV90" s="241"/>
      <c r="AW90" s="240"/>
      <c r="AX90" s="240"/>
      <c r="AY90" s="241"/>
      <c r="AZ90" s="242"/>
      <c r="BA90" s="243"/>
      <c r="BB90" s="241"/>
      <c r="BC90" s="242"/>
      <c r="BD90" s="242"/>
      <c r="BE90" s="241"/>
      <c r="IV90" s="181"/>
    </row>
    <row r="91" spans="1:256" s="180" customFormat="1" ht="69" customHeight="1" x14ac:dyDescent="0.25">
      <c r="A91" s="235" t="s">
        <v>441</v>
      </c>
      <c r="B91" s="236" t="s">
        <v>491</v>
      </c>
      <c r="C91" s="244"/>
      <c r="D91" s="311" t="s">
        <v>606</v>
      </c>
      <c r="E91" s="238"/>
      <c r="F91" s="239"/>
      <c r="G91" s="240"/>
      <c r="H91" s="240"/>
      <c r="I91" s="241"/>
      <c r="J91" s="240"/>
      <c r="K91" s="240"/>
      <c r="L91" s="241"/>
      <c r="M91" s="240"/>
      <c r="N91" s="240"/>
      <c r="O91" s="241"/>
      <c r="P91" s="242"/>
      <c r="Q91" s="243"/>
      <c r="R91" s="241"/>
      <c r="S91" s="240"/>
      <c r="T91" s="240"/>
      <c r="U91" s="241"/>
      <c r="V91" s="240"/>
      <c r="W91" s="240"/>
      <c r="X91" s="241"/>
      <c r="Y91" s="240"/>
      <c r="Z91" s="240"/>
      <c r="AA91" s="241"/>
      <c r="AB91" s="242"/>
      <c r="AC91" s="243"/>
      <c r="AD91" s="241"/>
      <c r="AE91" s="240"/>
      <c r="AF91" s="240"/>
      <c r="AG91" s="241"/>
      <c r="AH91" s="240"/>
      <c r="AI91" s="240"/>
      <c r="AJ91" s="241"/>
      <c r="AK91" s="240"/>
      <c r="AL91" s="240"/>
      <c r="AM91" s="241"/>
      <c r="AN91" s="242"/>
      <c r="AO91" s="243"/>
      <c r="AP91" s="241"/>
      <c r="AQ91" s="240"/>
      <c r="AR91" s="240"/>
      <c r="AS91" s="241"/>
      <c r="AT91" s="240"/>
      <c r="AU91" s="240"/>
      <c r="AV91" s="241"/>
      <c r="AW91" s="240"/>
      <c r="AX91" s="240"/>
      <c r="AY91" s="241"/>
      <c r="AZ91" s="242"/>
      <c r="BA91" s="243"/>
      <c r="BB91" s="241"/>
      <c r="BC91" s="242"/>
      <c r="BD91" s="242"/>
      <c r="BE91" s="241"/>
      <c r="IV91" s="181"/>
    </row>
    <row r="92" spans="1:256" s="180" customFormat="1" ht="73.5" customHeight="1" x14ac:dyDescent="0.25">
      <c r="A92" s="235" t="s">
        <v>442</v>
      </c>
      <c r="B92" s="236" t="s">
        <v>392</v>
      </c>
      <c r="C92" s="244"/>
      <c r="D92" s="311" t="s">
        <v>606</v>
      </c>
      <c r="E92" s="238"/>
      <c r="F92" s="239"/>
      <c r="G92" s="240"/>
      <c r="H92" s="240"/>
      <c r="I92" s="241"/>
      <c r="J92" s="240"/>
      <c r="K92" s="240"/>
      <c r="L92" s="241"/>
      <c r="M92" s="240"/>
      <c r="N92" s="240"/>
      <c r="O92" s="241"/>
      <c r="P92" s="242"/>
      <c r="Q92" s="243"/>
      <c r="R92" s="241"/>
      <c r="S92" s="240"/>
      <c r="T92" s="240"/>
      <c r="U92" s="241"/>
      <c r="V92" s="240"/>
      <c r="W92" s="240"/>
      <c r="X92" s="241"/>
      <c r="Y92" s="240"/>
      <c r="Z92" s="240"/>
      <c r="AA92" s="241"/>
      <c r="AB92" s="242"/>
      <c r="AC92" s="243"/>
      <c r="AD92" s="241"/>
      <c r="AE92" s="240"/>
      <c r="AF92" s="240"/>
      <c r="AG92" s="241"/>
      <c r="AH92" s="240"/>
      <c r="AI92" s="240"/>
      <c r="AJ92" s="241"/>
      <c r="AK92" s="240"/>
      <c r="AL92" s="240"/>
      <c r="AM92" s="241"/>
      <c r="AN92" s="242"/>
      <c r="AO92" s="243"/>
      <c r="AP92" s="241"/>
      <c r="AQ92" s="240"/>
      <c r="AR92" s="240"/>
      <c r="AS92" s="241"/>
      <c r="AT92" s="240"/>
      <c r="AU92" s="240"/>
      <c r="AV92" s="241"/>
      <c r="AW92" s="240"/>
      <c r="AX92" s="240"/>
      <c r="AY92" s="241"/>
      <c r="AZ92" s="242"/>
      <c r="BA92" s="243"/>
      <c r="BB92" s="241"/>
      <c r="BC92" s="242"/>
      <c r="BD92" s="242"/>
      <c r="BE92" s="241"/>
      <c r="IV92" s="181"/>
    </row>
    <row r="93" spans="1:256" s="180" customFormat="1" ht="45" customHeight="1" x14ac:dyDescent="0.25">
      <c r="A93" s="228">
        <v>4.2</v>
      </c>
      <c r="B93" s="229" t="s">
        <v>393</v>
      </c>
      <c r="C93" s="230" t="s">
        <v>492</v>
      </c>
      <c r="D93" s="310" t="s">
        <v>492</v>
      </c>
      <c r="E93" s="231"/>
      <c r="F93" s="232"/>
      <c r="G93" s="233"/>
      <c r="H93" s="233"/>
      <c r="I93" s="234"/>
      <c r="J93" s="233"/>
      <c r="K93" s="233"/>
      <c r="L93" s="234"/>
      <c r="M93" s="233"/>
      <c r="N93" s="233"/>
      <c r="O93" s="234"/>
      <c r="P93" s="234"/>
      <c r="Q93" s="234"/>
      <c r="R93" s="234"/>
      <c r="S93" s="233"/>
      <c r="T93" s="233"/>
      <c r="U93" s="234"/>
      <c r="V93" s="233"/>
      <c r="W93" s="233"/>
      <c r="X93" s="234"/>
      <c r="Y93" s="233"/>
      <c r="Z93" s="233"/>
      <c r="AA93" s="234"/>
      <c r="AB93" s="234"/>
      <c r="AC93" s="234"/>
      <c r="AD93" s="234"/>
      <c r="AE93" s="233"/>
      <c r="AF93" s="233"/>
      <c r="AG93" s="234"/>
      <c r="AH93" s="233"/>
      <c r="AI93" s="233"/>
      <c r="AJ93" s="234"/>
      <c r="AK93" s="233"/>
      <c r="AL93" s="233"/>
      <c r="AM93" s="234"/>
      <c r="AN93" s="234"/>
      <c r="AO93" s="234"/>
      <c r="AP93" s="234"/>
      <c r="AQ93" s="233"/>
      <c r="AR93" s="233"/>
      <c r="AS93" s="234"/>
      <c r="AT93" s="233"/>
      <c r="AU93" s="233"/>
      <c r="AV93" s="234"/>
      <c r="AW93" s="233"/>
      <c r="AX93" s="233"/>
      <c r="AY93" s="234"/>
      <c r="AZ93" s="234"/>
      <c r="BA93" s="234"/>
      <c r="BB93" s="234"/>
      <c r="BC93" s="234"/>
      <c r="BD93" s="234"/>
      <c r="BE93" s="234"/>
      <c r="IV93" s="181"/>
    </row>
    <row r="94" spans="1:256" s="180" customFormat="1" ht="51.4" customHeight="1" x14ac:dyDescent="0.25">
      <c r="A94" s="235" t="s">
        <v>514</v>
      </c>
      <c r="B94" s="236" t="s">
        <v>395</v>
      </c>
      <c r="C94" s="237"/>
      <c r="D94" s="311" t="s">
        <v>394</v>
      </c>
      <c r="E94" s="238"/>
      <c r="F94" s="239"/>
      <c r="G94" s="240"/>
      <c r="H94" s="240"/>
      <c r="I94" s="241"/>
      <c r="J94" s="240"/>
      <c r="K94" s="240"/>
      <c r="L94" s="241"/>
      <c r="M94" s="240"/>
      <c r="N94" s="240"/>
      <c r="O94" s="241"/>
      <c r="P94" s="242"/>
      <c r="Q94" s="243"/>
      <c r="R94" s="241"/>
      <c r="S94" s="240"/>
      <c r="T94" s="240"/>
      <c r="U94" s="241"/>
      <c r="V94" s="240"/>
      <c r="W94" s="240"/>
      <c r="X94" s="241"/>
      <c r="Y94" s="240"/>
      <c r="Z94" s="240"/>
      <c r="AA94" s="241"/>
      <c r="AB94" s="242"/>
      <c r="AC94" s="243"/>
      <c r="AD94" s="241"/>
      <c r="AE94" s="240"/>
      <c r="AF94" s="240"/>
      <c r="AG94" s="241"/>
      <c r="AH94" s="240"/>
      <c r="AI94" s="240"/>
      <c r="AJ94" s="241"/>
      <c r="AK94" s="240"/>
      <c r="AL94" s="240"/>
      <c r="AM94" s="241"/>
      <c r="AN94" s="242"/>
      <c r="AO94" s="243"/>
      <c r="AP94" s="241"/>
      <c r="AQ94" s="240"/>
      <c r="AR94" s="240"/>
      <c r="AS94" s="241"/>
      <c r="AT94" s="240"/>
      <c r="AU94" s="240"/>
      <c r="AV94" s="241"/>
      <c r="AW94" s="240"/>
      <c r="AX94" s="240"/>
      <c r="AY94" s="241"/>
      <c r="AZ94" s="242"/>
      <c r="BA94" s="243"/>
      <c r="BB94" s="241"/>
      <c r="BC94" s="242"/>
      <c r="BD94" s="242"/>
      <c r="BE94" s="241"/>
      <c r="IV94" s="181"/>
    </row>
    <row r="95" spans="1:256" s="180" customFormat="1" ht="60" customHeight="1" x14ac:dyDescent="0.25">
      <c r="A95" s="235" t="s">
        <v>515</v>
      </c>
      <c r="B95" s="236" t="s">
        <v>396</v>
      </c>
      <c r="C95" s="237"/>
      <c r="D95" s="311" t="s">
        <v>394</v>
      </c>
      <c r="E95" s="238"/>
      <c r="F95" s="239"/>
      <c r="G95" s="240"/>
      <c r="H95" s="240"/>
      <c r="I95" s="241"/>
      <c r="J95" s="240"/>
      <c r="K95" s="240"/>
      <c r="L95" s="241"/>
      <c r="M95" s="240"/>
      <c r="N95" s="240"/>
      <c r="O95" s="241"/>
      <c r="P95" s="242"/>
      <c r="Q95" s="243"/>
      <c r="R95" s="241"/>
      <c r="S95" s="240"/>
      <c r="T95" s="240"/>
      <c r="U95" s="241"/>
      <c r="V95" s="240"/>
      <c r="W95" s="240"/>
      <c r="X95" s="241"/>
      <c r="Y95" s="240"/>
      <c r="Z95" s="240"/>
      <c r="AA95" s="241"/>
      <c r="AB95" s="242"/>
      <c r="AC95" s="243"/>
      <c r="AD95" s="241"/>
      <c r="AE95" s="240"/>
      <c r="AF95" s="240"/>
      <c r="AG95" s="241"/>
      <c r="AH95" s="240"/>
      <c r="AI95" s="240"/>
      <c r="AJ95" s="241"/>
      <c r="AK95" s="240"/>
      <c r="AL95" s="240"/>
      <c r="AM95" s="241"/>
      <c r="AN95" s="242"/>
      <c r="AO95" s="243"/>
      <c r="AP95" s="241"/>
      <c r="AQ95" s="240"/>
      <c r="AR95" s="240"/>
      <c r="AS95" s="241"/>
      <c r="AT95" s="240"/>
      <c r="AU95" s="240"/>
      <c r="AV95" s="241"/>
      <c r="AW95" s="240"/>
      <c r="AX95" s="240"/>
      <c r="AY95" s="241"/>
      <c r="AZ95" s="242"/>
      <c r="BA95" s="243"/>
      <c r="BB95" s="241"/>
      <c r="BC95" s="242"/>
      <c r="BD95" s="242"/>
      <c r="BE95" s="241"/>
      <c r="IV95" s="181"/>
    </row>
    <row r="96" spans="1:256" s="180" customFormat="1" ht="81.2" customHeight="1" x14ac:dyDescent="0.25">
      <c r="A96" s="228">
        <v>4.3</v>
      </c>
      <c r="B96" s="229" t="s">
        <v>397</v>
      </c>
      <c r="C96" s="231" t="s">
        <v>607</v>
      </c>
      <c r="D96" s="310" t="s">
        <v>398</v>
      </c>
      <c r="E96" s="231"/>
      <c r="F96" s="232"/>
      <c r="G96" s="233"/>
      <c r="H96" s="233"/>
      <c r="I96" s="234"/>
      <c r="J96" s="233"/>
      <c r="K96" s="233"/>
      <c r="L96" s="234"/>
      <c r="M96" s="233"/>
      <c r="N96" s="233"/>
      <c r="O96" s="234"/>
      <c r="P96" s="234"/>
      <c r="Q96" s="234"/>
      <c r="R96" s="234"/>
      <c r="S96" s="233"/>
      <c r="T96" s="233"/>
      <c r="U96" s="234"/>
      <c r="V96" s="233"/>
      <c r="W96" s="233"/>
      <c r="X96" s="234"/>
      <c r="Y96" s="233"/>
      <c r="Z96" s="233"/>
      <c r="AA96" s="234"/>
      <c r="AB96" s="234"/>
      <c r="AC96" s="234"/>
      <c r="AD96" s="234"/>
      <c r="AE96" s="233"/>
      <c r="AF96" s="233"/>
      <c r="AG96" s="234"/>
      <c r="AH96" s="233"/>
      <c r="AI96" s="233"/>
      <c r="AJ96" s="234"/>
      <c r="AK96" s="233"/>
      <c r="AL96" s="233"/>
      <c r="AM96" s="234"/>
      <c r="AN96" s="234"/>
      <c r="AO96" s="234"/>
      <c r="AP96" s="234"/>
      <c r="AQ96" s="233"/>
      <c r="AR96" s="233"/>
      <c r="AS96" s="234"/>
      <c r="AT96" s="233"/>
      <c r="AU96" s="233"/>
      <c r="AV96" s="234"/>
      <c r="AW96" s="233"/>
      <c r="AX96" s="233"/>
      <c r="AY96" s="234"/>
      <c r="AZ96" s="234"/>
      <c r="BA96" s="234"/>
      <c r="BB96" s="234"/>
      <c r="BC96" s="234"/>
      <c r="BD96" s="234"/>
      <c r="BE96" s="234"/>
      <c r="IV96" s="181"/>
    </row>
    <row r="97" spans="1:256" s="180" customFormat="1" ht="72" customHeight="1" x14ac:dyDescent="0.25">
      <c r="A97" s="235" t="s">
        <v>516</v>
      </c>
      <c r="B97" s="236" t="s">
        <v>399</v>
      </c>
      <c r="C97" s="237"/>
      <c r="D97" s="311" t="s">
        <v>398</v>
      </c>
      <c r="E97" s="238"/>
      <c r="F97" s="239"/>
      <c r="G97" s="240"/>
      <c r="H97" s="240"/>
      <c r="I97" s="241"/>
      <c r="J97" s="240"/>
      <c r="K97" s="240"/>
      <c r="L97" s="241"/>
      <c r="M97" s="240"/>
      <c r="N97" s="240"/>
      <c r="O97" s="241"/>
      <c r="P97" s="242"/>
      <c r="Q97" s="243"/>
      <c r="R97" s="241"/>
      <c r="S97" s="240"/>
      <c r="T97" s="240"/>
      <c r="U97" s="241"/>
      <c r="V97" s="240"/>
      <c r="W97" s="240"/>
      <c r="X97" s="241"/>
      <c r="Y97" s="240"/>
      <c r="Z97" s="240"/>
      <c r="AA97" s="241"/>
      <c r="AB97" s="242"/>
      <c r="AC97" s="243"/>
      <c r="AD97" s="241"/>
      <c r="AE97" s="240"/>
      <c r="AF97" s="240"/>
      <c r="AG97" s="241"/>
      <c r="AH97" s="240"/>
      <c r="AI97" s="240"/>
      <c r="AJ97" s="241"/>
      <c r="AK97" s="240"/>
      <c r="AL97" s="240"/>
      <c r="AM97" s="241"/>
      <c r="AN97" s="242"/>
      <c r="AO97" s="243"/>
      <c r="AP97" s="241"/>
      <c r="AQ97" s="240"/>
      <c r="AR97" s="240"/>
      <c r="AS97" s="241"/>
      <c r="AT97" s="240"/>
      <c r="AU97" s="240"/>
      <c r="AV97" s="241"/>
      <c r="AW97" s="240"/>
      <c r="AX97" s="240"/>
      <c r="AY97" s="241"/>
      <c r="AZ97" s="242"/>
      <c r="BA97" s="243"/>
      <c r="BB97" s="241"/>
      <c r="BC97" s="242"/>
      <c r="BD97" s="242"/>
      <c r="BE97" s="241"/>
      <c r="IV97" s="181"/>
    </row>
    <row r="98" spans="1:256" s="180" customFormat="1" ht="72" customHeight="1" x14ac:dyDescent="0.25">
      <c r="A98" s="235" t="s">
        <v>517</v>
      </c>
      <c r="B98" s="236" t="s">
        <v>400</v>
      </c>
      <c r="C98" s="237"/>
      <c r="D98" s="311" t="s">
        <v>398</v>
      </c>
      <c r="E98" s="238"/>
      <c r="F98" s="239"/>
      <c r="G98" s="240"/>
      <c r="H98" s="240"/>
      <c r="I98" s="241"/>
      <c r="J98" s="240"/>
      <c r="K98" s="240"/>
      <c r="L98" s="241"/>
      <c r="M98" s="240"/>
      <c r="N98" s="240"/>
      <c r="O98" s="241"/>
      <c r="P98" s="242"/>
      <c r="Q98" s="243"/>
      <c r="R98" s="241"/>
      <c r="S98" s="240"/>
      <c r="T98" s="240"/>
      <c r="U98" s="241"/>
      <c r="V98" s="240"/>
      <c r="W98" s="240"/>
      <c r="X98" s="241"/>
      <c r="Y98" s="240"/>
      <c r="Z98" s="240"/>
      <c r="AA98" s="241"/>
      <c r="AB98" s="242"/>
      <c r="AC98" s="243"/>
      <c r="AD98" s="241"/>
      <c r="AE98" s="240"/>
      <c r="AF98" s="240"/>
      <c r="AG98" s="241"/>
      <c r="AH98" s="240"/>
      <c r="AI98" s="240"/>
      <c r="AJ98" s="241"/>
      <c r="AK98" s="240"/>
      <c r="AL98" s="240"/>
      <c r="AM98" s="241"/>
      <c r="AN98" s="242"/>
      <c r="AO98" s="243"/>
      <c r="AP98" s="241"/>
      <c r="AQ98" s="240"/>
      <c r="AR98" s="240"/>
      <c r="AS98" s="241"/>
      <c r="AT98" s="240"/>
      <c r="AU98" s="240"/>
      <c r="AV98" s="241"/>
      <c r="AW98" s="240"/>
      <c r="AX98" s="240"/>
      <c r="AY98" s="241"/>
      <c r="AZ98" s="242"/>
      <c r="BA98" s="243"/>
      <c r="BB98" s="241"/>
      <c r="BC98" s="242"/>
      <c r="BD98" s="242"/>
      <c r="BE98" s="241"/>
      <c r="IV98" s="181"/>
    </row>
    <row r="99" spans="1:256" s="180" customFormat="1" ht="72" customHeight="1" x14ac:dyDescent="0.25">
      <c r="A99" s="235" t="s">
        <v>518</v>
      </c>
      <c r="B99" s="236" t="s">
        <v>401</v>
      </c>
      <c r="C99" s="237"/>
      <c r="D99" s="311" t="s">
        <v>398</v>
      </c>
      <c r="E99" s="238"/>
      <c r="F99" s="239"/>
      <c r="G99" s="240"/>
      <c r="H99" s="240"/>
      <c r="I99" s="241"/>
      <c r="J99" s="240"/>
      <c r="K99" s="240"/>
      <c r="L99" s="241"/>
      <c r="M99" s="240"/>
      <c r="N99" s="240"/>
      <c r="O99" s="241"/>
      <c r="P99" s="242"/>
      <c r="Q99" s="243"/>
      <c r="R99" s="241"/>
      <c r="S99" s="240"/>
      <c r="T99" s="240"/>
      <c r="U99" s="241"/>
      <c r="V99" s="240"/>
      <c r="W99" s="240"/>
      <c r="X99" s="241"/>
      <c r="Y99" s="240"/>
      <c r="Z99" s="240"/>
      <c r="AA99" s="241"/>
      <c r="AB99" s="242"/>
      <c r="AC99" s="243"/>
      <c r="AD99" s="241"/>
      <c r="AE99" s="240"/>
      <c r="AF99" s="240"/>
      <c r="AG99" s="241"/>
      <c r="AH99" s="240"/>
      <c r="AI99" s="240"/>
      <c r="AJ99" s="241"/>
      <c r="AK99" s="240"/>
      <c r="AL99" s="240"/>
      <c r="AM99" s="241"/>
      <c r="AN99" s="242"/>
      <c r="AO99" s="243"/>
      <c r="AP99" s="241"/>
      <c r="AQ99" s="240"/>
      <c r="AR99" s="240"/>
      <c r="AS99" s="241"/>
      <c r="AT99" s="240"/>
      <c r="AU99" s="240"/>
      <c r="AV99" s="241"/>
      <c r="AW99" s="240"/>
      <c r="AX99" s="240"/>
      <c r="AY99" s="241"/>
      <c r="AZ99" s="242"/>
      <c r="BA99" s="243"/>
      <c r="BB99" s="241"/>
      <c r="BC99" s="242"/>
      <c r="BD99" s="242"/>
      <c r="BE99" s="241"/>
      <c r="IV99" s="181"/>
    </row>
    <row r="100" spans="1:256" s="180" customFormat="1" ht="79.900000000000006" customHeight="1" x14ac:dyDescent="0.25">
      <c r="A100" s="228">
        <v>4.4000000000000004</v>
      </c>
      <c r="B100" s="229" t="s">
        <v>402</v>
      </c>
      <c r="C100" s="230" t="s">
        <v>403</v>
      </c>
      <c r="D100" s="310" t="s">
        <v>404</v>
      </c>
      <c r="E100" s="231"/>
      <c r="F100" s="232"/>
      <c r="G100" s="233"/>
      <c r="H100" s="233"/>
      <c r="I100" s="234"/>
      <c r="J100" s="233"/>
      <c r="K100" s="233"/>
      <c r="L100" s="234"/>
      <c r="M100" s="233"/>
      <c r="N100" s="233"/>
      <c r="O100" s="234"/>
      <c r="P100" s="234"/>
      <c r="Q100" s="234"/>
      <c r="R100" s="234"/>
      <c r="S100" s="233"/>
      <c r="T100" s="233"/>
      <c r="U100" s="234"/>
      <c r="V100" s="233"/>
      <c r="W100" s="233"/>
      <c r="X100" s="234"/>
      <c r="Y100" s="233"/>
      <c r="Z100" s="233"/>
      <c r="AA100" s="234"/>
      <c r="AB100" s="234"/>
      <c r="AC100" s="234"/>
      <c r="AD100" s="234"/>
      <c r="AE100" s="233"/>
      <c r="AF100" s="233"/>
      <c r="AG100" s="234"/>
      <c r="AH100" s="233"/>
      <c r="AI100" s="233"/>
      <c r="AJ100" s="234"/>
      <c r="AK100" s="233"/>
      <c r="AL100" s="233"/>
      <c r="AM100" s="234"/>
      <c r="AN100" s="234"/>
      <c r="AO100" s="234"/>
      <c r="AP100" s="234"/>
      <c r="AQ100" s="233"/>
      <c r="AR100" s="233"/>
      <c r="AS100" s="234"/>
      <c r="AT100" s="233"/>
      <c r="AU100" s="233"/>
      <c r="AV100" s="234"/>
      <c r="AW100" s="233"/>
      <c r="AX100" s="233"/>
      <c r="AY100" s="234"/>
      <c r="AZ100" s="234"/>
      <c r="BA100" s="234"/>
      <c r="BB100" s="234"/>
      <c r="BC100" s="234"/>
      <c r="BD100" s="234"/>
      <c r="BE100" s="234"/>
      <c r="IV100" s="181"/>
    </row>
    <row r="101" spans="1:256" s="180" customFormat="1" ht="54" customHeight="1" x14ac:dyDescent="0.25">
      <c r="A101" s="235" t="s">
        <v>519</v>
      </c>
      <c r="B101" s="236" t="s">
        <v>405</v>
      </c>
      <c r="C101" s="237"/>
      <c r="D101" s="311" t="s">
        <v>404</v>
      </c>
      <c r="E101" s="238"/>
      <c r="F101" s="239"/>
      <c r="G101" s="240"/>
      <c r="H101" s="240"/>
      <c r="I101" s="241"/>
      <c r="J101" s="240"/>
      <c r="K101" s="240"/>
      <c r="L101" s="241"/>
      <c r="M101" s="240"/>
      <c r="N101" s="240"/>
      <c r="O101" s="241"/>
      <c r="P101" s="242"/>
      <c r="Q101" s="243"/>
      <c r="R101" s="241"/>
      <c r="S101" s="240"/>
      <c r="T101" s="240"/>
      <c r="U101" s="241"/>
      <c r="V101" s="240"/>
      <c r="W101" s="240"/>
      <c r="X101" s="241"/>
      <c r="Y101" s="240"/>
      <c r="Z101" s="240"/>
      <c r="AA101" s="241"/>
      <c r="AB101" s="242"/>
      <c r="AC101" s="243"/>
      <c r="AD101" s="241"/>
      <c r="AE101" s="240"/>
      <c r="AF101" s="240"/>
      <c r="AG101" s="241"/>
      <c r="AH101" s="240"/>
      <c r="AI101" s="240"/>
      <c r="AJ101" s="241"/>
      <c r="AK101" s="240"/>
      <c r="AL101" s="240"/>
      <c r="AM101" s="241"/>
      <c r="AN101" s="242"/>
      <c r="AO101" s="243"/>
      <c r="AP101" s="241"/>
      <c r="AQ101" s="240"/>
      <c r="AR101" s="240"/>
      <c r="AS101" s="241"/>
      <c r="AT101" s="240"/>
      <c r="AU101" s="240"/>
      <c r="AV101" s="241"/>
      <c r="AW101" s="240"/>
      <c r="AX101" s="240"/>
      <c r="AY101" s="241"/>
      <c r="AZ101" s="242"/>
      <c r="BA101" s="243"/>
      <c r="BB101" s="241"/>
      <c r="BC101" s="242"/>
      <c r="BD101" s="242"/>
      <c r="BE101" s="241"/>
      <c r="IV101" s="181"/>
    </row>
    <row r="102" spans="1:256" s="180" customFormat="1" ht="54" customHeight="1" x14ac:dyDescent="0.25">
      <c r="A102" s="235" t="s">
        <v>520</v>
      </c>
      <c r="B102" s="236" t="s">
        <v>406</v>
      </c>
      <c r="C102" s="237"/>
      <c r="D102" s="311" t="s">
        <v>404</v>
      </c>
      <c r="E102" s="238"/>
      <c r="F102" s="239"/>
      <c r="G102" s="240"/>
      <c r="H102" s="240"/>
      <c r="I102" s="241"/>
      <c r="J102" s="240"/>
      <c r="K102" s="240"/>
      <c r="L102" s="241"/>
      <c r="M102" s="240"/>
      <c r="N102" s="240"/>
      <c r="O102" s="241"/>
      <c r="P102" s="242"/>
      <c r="Q102" s="243"/>
      <c r="R102" s="241"/>
      <c r="S102" s="240"/>
      <c r="T102" s="240"/>
      <c r="U102" s="241"/>
      <c r="V102" s="240"/>
      <c r="W102" s="240"/>
      <c r="X102" s="241"/>
      <c r="Y102" s="240"/>
      <c r="Z102" s="240"/>
      <c r="AA102" s="241"/>
      <c r="AB102" s="242"/>
      <c r="AC102" s="243"/>
      <c r="AD102" s="241"/>
      <c r="AE102" s="240"/>
      <c r="AF102" s="240"/>
      <c r="AG102" s="241"/>
      <c r="AH102" s="240"/>
      <c r="AI102" s="240"/>
      <c r="AJ102" s="241"/>
      <c r="AK102" s="240"/>
      <c r="AL102" s="240"/>
      <c r="AM102" s="241"/>
      <c r="AN102" s="242"/>
      <c r="AO102" s="243"/>
      <c r="AP102" s="241"/>
      <c r="AQ102" s="240"/>
      <c r="AR102" s="240"/>
      <c r="AS102" s="241"/>
      <c r="AT102" s="240"/>
      <c r="AU102" s="240"/>
      <c r="AV102" s="241"/>
      <c r="AW102" s="240"/>
      <c r="AX102" s="240"/>
      <c r="AY102" s="241"/>
      <c r="AZ102" s="242"/>
      <c r="BA102" s="243"/>
      <c r="BB102" s="241"/>
      <c r="BC102" s="242"/>
      <c r="BD102" s="242"/>
      <c r="BE102" s="241"/>
      <c r="IV102" s="181"/>
    </row>
    <row r="103" spans="1:256" s="180" customFormat="1" ht="54" customHeight="1" x14ac:dyDescent="0.25">
      <c r="A103" s="235" t="s">
        <v>521</v>
      </c>
      <c r="B103" s="236" t="s">
        <v>407</v>
      </c>
      <c r="C103" s="237"/>
      <c r="D103" s="311" t="s">
        <v>404</v>
      </c>
      <c r="E103" s="238"/>
      <c r="F103" s="239"/>
      <c r="G103" s="240"/>
      <c r="H103" s="240"/>
      <c r="I103" s="241"/>
      <c r="J103" s="240"/>
      <c r="K103" s="240"/>
      <c r="L103" s="241"/>
      <c r="M103" s="240"/>
      <c r="N103" s="240"/>
      <c r="O103" s="241"/>
      <c r="P103" s="242"/>
      <c r="Q103" s="243"/>
      <c r="R103" s="241"/>
      <c r="S103" s="240"/>
      <c r="T103" s="240"/>
      <c r="U103" s="241"/>
      <c r="V103" s="240"/>
      <c r="W103" s="240"/>
      <c r="X103" s="241"/>
      <c r="Y103" s="240"/>
      <c r="Z103" s="240"/>
      <c r="AA103" s="241"/>
      <c r="AB103" s="242"/>
      <c r="AC103" s="243"/>
      <c r="AD103" s="241"/>
      <c r="AE103" s="240"/>
      <c r="AF103" s="240"/>
      <c r="AG103" s="241"/>
      <c r="AH103" s="240"/>
      <c r="AI103" s="240"/>
      <c r="AJ103" s="241"/>
      <c r="AK103" s="240"/>
      <c r="AL103" s="240"/>
      <c r="AM103" s="241"/>
      <c r="AN103" s="242"/>
      <c r="AO103" s="243"/>
      <c r="AP103" s="241"/>
      <c r="AQ103" s="240"/>
      <c r="AR103" s="240"/>
      <c r="AS103" s="241"/>
      <c r="AT103" s="240"/>
      <c r="AU103" s="240"/>
      <c r="AV103" s="241"/>
      <c r="AW103" s="240"/>
      <c r="AX103" s="240"/>
      <c r="AY103" s="241"/>
      <c r="AZ103" s="242"/>
      <c r="BA103" s="243"/>
      <c r="BB103" s="241"/>
      <c r="BC103" s="242"/>
      <c r="BD103" s="242"/>
      <c r="BE103" s="241"/>
      <c r="IV103" s="181"/>
    </row>
    <row r="104" spans="1:256" s="180" customFormat="1" ht="54" customHeight="1" x14ac:dyDescent="0.25">
      <c r="A104" s="235" t="s">
        <v>522</v>
      </c>
      <c r="B104" s="236" t="s">
        <v>408</v>
      </c>
      <c r="C104" s="237"/>
      <c r="D104" s="311" t="s">
        <v>404</v>
      </c>
      <c r="E104" s="238"/>
      <c r="F104" s="239"/>
      <c r="G104" s="240"/>
      <c r="H104" s="240"/>
      <c r="I104" s="241"/>
      <c r="J104" s="240"/>
      <c r="K104" s="240"/>
      <c r="L104" s="241"/>
      <c r="M104" s="240"/>
      <c r="N104" s="240"/>
      <c r="O104" s="241"/>
      <c r="P104" s="242"/>
      <c r="Q104" s="243"/>
      <c r="R104" s="241"/>
      <c r="S104" s="240"/>
      <c r="T104" s="240"/>
      <c r="U104" s="241"/>
      <c r="V104" s="240"/>
      <c r="W104" s="240"/>
      <c r="X104" s="241"/>
      <c r="Y104" s="240"/>
      <c r="Z104" s="240"/>
      <c r="AA104" s="241"/>
      <c r="AB104" s="242"/>
      <c r="AC104" s="243"/>
      <c r="AD104" s="241"/>
      <c r="AE104" s="240"/>
      <c r="AF104" s="240"/>
      <c r="AG104" s="241"/>
      <c r="AH104" s="240"/>
      <c r="AI104" s="240"/>
      <c r="AJ104" s="241"/>
      <c r="AK104" s="240"/>
      <c r="AL104" s="240"/>
      <c r="AM104" s="241"/>
      <c r="AN104" s="242"/>
      <c r="AO104" s="243"/>
      <c r="AP104" s="241"/>
      <c r="AQ104" s="240"/>
      <c r="AR104" s="240"/>
      <c r="AS104" s="241"/>
      <c r="AT104" s="240"/>
      <c r="AU104" s="240"/>
      <c r="AV104" s="241"/>
      <c r="AW104" s="240"/>
      <c r="AX104" s="240"/>
      <c r="AY104" s="241"/>
      <c r="AZ104" s="242"/>
      <c r="BA104" s="243"/>
      <c r="BB104" s="241"/>
      <c r="BC104" s="242"/>
      <c r="BD104" s="242"/>
      <c r="BE104" s="241"/>
      <c r="IV104" s="181"/>
    </row>
    <row r="105" spans="1:256" s="180" customFormat="1" ht="54" customHeight="1" x14ac:dyDescent="0.25">
      <c r="A105" s="235" t="s">
        <v>523</v>
      </c>
      <c r="B105" s="236" t="s">
        <v>409</v>
      </c>
      <c r="C105" s="237"/>
      <c r="D105" s="311" t="s">
        <v>404</v>
      </c>
      <c r="E105" s="238"/>
      <c r="F105" s="239"/>
      <c r="G105" s="240"/>
      <c r="H105" s="240"/>
      <c r="I105" s="241"/>
      <c r="J105" s="240"/>
      <c r="K105" s="240"/>
      <c r="L105" s="241"/>
      <c r="M105" s="240"/>
      <c r="N105" s="240"/>
      <c r="O105" s="241"/>
      <c r="P105" s="242"/>
      <c r="Q105" s="243"/>
      <c r="R105" s="241"/>
      <c r="S105" s="240"/>
      <c r="T105" s="240"/>
      <c r="U105" s="241"/>
      <c r="V105" s="240"/>
      <c r="W105" s="240"/>
      <c r="X105" s="241"/>
      <c r="Y105" s="240"/>
      <c r="Z105" s="240"/>
      <c r="AA105" s="241"/>
      <c r="AB105" s="242"/>
      <c r="AC105" s="243"/>
      <c r="AD105" s="241"/>
      <c r="AE105" s="240"/>
      <c r="AF105" s="240"/>
      <c r="AG105" s="241"/>
      <c r="AH105" s="240"/>
      <c r="AI105" s="240"/>
      <c r="AJ105" s="241"/>
      <c r="AK105" s="240"/>
      <c r="AL105" s="240"/>
      <c r="AM105" s="241"/>
      <c r="AN105" s="242"/>
      <c r="AO105" s="243"/>
      <c r="AP105" s="241"/>
      <c r="AQ105" s="240"/>
      <c r="AR105" s="240"/>
      <c r="AS105" s="241"/>
      <c r="AT105" s="240"/>
      <c r="AU105" s="240"/>
      <c r="AV105" s="241"/>
      <c r="AW105" s="240"/>
      <c r="AX105" s="240"/>
      <c r="AY105" s="241"/>
      <c r="AZ105" s="242"/>
      <c r="BA105" s="243"/>
      <c r="BB105" s="241"/>
      <c r="BC105" s="242"/>
      <c r="BD105" s="242"/>
      <c r="BE105" s="241"/>
      <c r="IV105" s="181"/>
    </row>
    <row r="106" spans="1:256" s="180" customFormat="1" ht="54" customHeight="1" x14ac:dyDescent="0.25">
      <c r="A106" s="235" t="s">
        <v>524</v>
      </c>
      <c r="B106" s="236" t="s">
        <v>410</v>
      </c>
      <c r="C106" s="237"/>
      <c r="D106" s="311" t="s">
        <v>404</v>
      </c>
      <c r="E106" s="238"/>
      <c r="F106" s="239"/>
      <c r="G106" s="240"/>
      <c r="H106" s="240"/>
      <c r="I106" s="241"/>
      <c r="J106" s="240"/>
      <c r="K106" s="240"/>
      <c r="L106" s="241"/>
      <c r="M106" s="240"/>
      <c r="N106" s="240"/>
      <c r="O106" s="241"/>
      <c r="P106" s="242"/>
      <c r="Q106" s="243"/>
      <c r="R106" s="241"/>
      <c r="S106" s="240"/>
      <c r="T106" s="240"/>
      <c r="U106" s="241"/>
      <c r="V106" s="240"/>
      <c r="W106" s="240"/>
      <c r="X106" s="241"/>
      <c r="Y106" s="240"/>
      <c r="Z106" s="240"/>
      <c r="AA106" s="241"/>
      <c r="AB106" s="242"/>
      <c r="AC106" s="243"/>
      <c r="AD106" s="241"/>
      <c r="AE106" s="240"/>
      <c r="AF106" s="240"/>
      <c r="AG106" s="241"/>
      <c r="AH106" s="240"/>
      <c r="AI106" s="240"/>
      <c r="AJ106" s="241"/>
      <c r="AK106" s="240"/>
      <c r="AL106" s="240"/>
      <c r="AM106" s="241"/>
      <c r="AN106" s="242"/>
      <c r="AO106" s="243"/>
      <c r="AP106" s="241"/>
      <c r="AQ106" s="240"/>
      <c r="AR106" s="240"/>
      <c r="AS106" s="241"/>
      <c r="AT106" s="240"/>
      <c r="AU106" s="240"/>
      <c r="AV106" s="241"/>
      <c r="AW106" s="240"/>
      <c r="AX106" s="240"/>
      <c r="AY106" s="241"/>
      <c r="AZ106" s="242"/>
      <c r="BA106" s="243"/>
      <c r="BB106" s="241"/>
      <c r="BC106" s="242"/>
      <c r="BD106" s="242"/>
      <c r="BE106" s="241"/>
      <c r="IV106" s="181"/>
    </row>
    <row r="107" spans="1:256" s="180" customFormat="1" ht="54" customHeight="1" x14ac:dyDescent="0.25">
      <c r="A107" s="235" t="s">
        <v>525</v>
      </c>
      <c r="B107" s="236" t="s">
        <v>411</v>
      </c>
      <c r="C107" s="237"/>
      <c r="D107" s="311" t="s">
        <v>404</v>
      </c>
      <c r="E107" s="238"/>
      <c r="F107" s="239"/>
      <c r="G107" s="240"/>
      <c r="H107" s="240"/>
      <c r="I107" s="241"/>
      <c r="J107" s="240"/>
      <c r="K107" s="240"/>
      <c r="L107" s="241"/>
      <c r="M107" s="240"/>
      <c r="N107" s="240"/>
      <c r="O107" s="241"/>
      <c r="P107" s="242"/>
      <c r="Q107" s="243"/>
      <c r="R107" s="241"/>
      <c r="S107" s="240"/>
      <c r="T107" s="240"/>
      <c r="U107" s="241"/>
      <c r="V107" s="240"/>
      <c r="W107" s="240"/>
      <c r="X107" s="241"/>
      <c r="Y107" s="240"/>
      <c r="Z107" s="240"/>
      <c r="AA107" s="241"/>
      <c r="AB107" s="242"/>
      <c r="AC107" s="243"/>
      <c r="AD107" s="241"/>
      <c r="AE107" s="240"/>
      <c r="AF107" s="240"/>
      <c r="AG107" s="241"/>
      <c r="AH107" s="240"/>
      <c r="AI107" s="240"/>
      <c r="AJ107" s="241"/>
      <c r="AK107" s="240"/>
      <c r="AL107" s="240"/>
      <c r="AM107" s="241"/>
      <c r="AN107" s="242"/>
      <c r="AO107" s="243"/>
      <c r="AP107" s="241"/>
      <c r="AQ107" s="240"/>
      <c r="AR107" s="240"/>
      <c r="AS107" s="241"/>
      <c r="AT107" s="240"/>
      <c r="AU107" s="240"/>
      <c r="AV107" s="241"/>
      <c r="AW107" s="240"/>
      <c r="AX107" s="240"/>
      <c r="AY107" s="241"/>
      <c r="AZ107" s="242"/>
      <c r="BA107" s="243"/>
      <c r="BB107" s="241"/>
      <c r="BC107" s="242"/>
      <c r="BD107" s="242"/>
      <c r="BE107" s="241"/>
      <c r="IV107" s="181"/>
    </row>
    <row r="108" spans="1:256" s="180" customFormat="1" ht="44.85" customHeight="1" x14ac:dyDescent="0.25">
      <c r="A108" s="235" t="s">
        <v>526</v>
      </c>
      <c r="B108" s="236" t="s">
        <v>412</v>
      </c>
      <c r="C108" s="237"/>
      <c r="D108" s="311" t="s">
        <v>404</v>
      </c>
      <c r="E108" s="238"/>
      <c r="F108" s="239"/>
      <c r="G108" s="240"/>
      <c r="H108" s="240"/>
      <c r="I108" s="241"/>
      <c r="J108" s="240"/>
      <c r="K108" s="240"/>
      <c r="L108" s="241"/>
      <c r="M108" s="240"/>
      <c r="N108" s="240"/>
      <c r="O108" s="241"/>
      <c r="P108" s="242"/>
      <c r="Q108" s="243"/>
      <c r="R108" s="241"/>
      <c r="S108" s="240"/>
      <c r="T108" s="240"/>
      <c r="U108" s="241"/>
      <c r="V108" s="240"/>
      <c r="W108" s="240"/>
      <c r="X108" s="241"/>
      <c r="Y108" s="240"/>
      <c r="Z108" s="240"/>
      <c r="AA108" s="241"/>
      <c r="AB108" s="242"/>
      <c r="AC108" s="243"/>
      <c r="AD108" s="241"/>
      <c r="AE108" s="240"/>
      <c r="AF108" s="240"/>
      <c r="AG108" s="241"/>
      <c r="AH108" s="240"/>
      <c r="AI108" s="240"/>
      <c r="AJ108" s="241"/>
      <c r="AK108" s="240"/>
      <c r="AL108" s="240"/>
      <c r="AM108" s="241"/>
      <c r="AN108" s="242"/>
      <c r="AO108" s="243"/>
      <c r="AP108" s="241"/>
      <c r="AQ108" s="240"/>
      <c r="AR108" s="240"/>
      <c r="AS108" s="241"/>
      <c r="AT108" s="240"/>
      <c r="AU108" s="240"/>
      <c r="AV108" s="241"/>
      <c r="AW108" s="240"/>
      <c r="AX108" s="240"/>
      <c r="AY108" s="241"/>
      <c r="AZ108" s="242"/>
      <c r="BA108" s="243"/>
      <c r="BB108" s="241"/>
      <c r="BC108" s="242"/>
      <c r="BD108" s="242"/>
      <c r="BE108" s="241"/>
      <c r="IV108" s="181"/>
    </row>
    <row r="109" spans="1:256" s="180" customFormat="1" ht="54" customHeight="1" x14ac:dyDescent="0.25">
      <c r="A109" s="235" t="s">
        <v>527</v>
      </c>
      <c r="B109" s="236" t="s">
        <v>413</v>
      </c>
      <c r="C109" s="244"/>
      <c r="D109" s="311" t="s">
        <v>404</v>
      </c>
      <c r="E109" s="238"/>
      <c r="F109" s="239"/>
      <c r="G109" s="245"/>
      <c r="H109" s="245"/>
      <c r="I109" s="246"/>
      <c r="J109" s="245"/>
      <c r="K109" s="245"/>
      <c r="L109" s="246"/>
      <c r="M109" s="245"/>
      <c r="N109" s="245"/>
      <c r="O109" s="246"/>
      <c r="P109" s="242"/>
      <c r="Q109" s="243"/>
      <c r="R109" s="241"/>
      <c r="S109" s="245"/>
      <c r="T109" s="245"/>
      <c r="U109" s="246"/>
      <c r="V109" s="245"/>
      <c r="W109" s="245"/>
      <c r="X109" s="246"/>
      <c r="Y109" s="245"/>
      <c r="Z109" s="245"/>
      <c r="AA109" s="246"/>
      <c r="AB109" s="247"/>
      <c r="AC109" s="248"/>
      <c r="AD109" s="246"/>
      <c r="AE109" s="245"/>
      <c r="AF109" s="245"/>
      <c r="AG109" s="246"/>
      <c r="AH109" s="245"/>
      <c r="AI109" s="245"/>
      <c r="AJ109" s="246"/>
      <c r="AK109" s="245"/>
      <c r="AL109" s="245"/>
      <c r="AM109" s="246"/>
      <c r="AN109" s="242"/>
      <c r="AO109" s="243"/>
      <c r="AP109" s="241"/>
      <c r="AQ109" s="245"/>
      <c r="AR109" s="245"/>
      <c r="AS109" s="246"/>
      <c r="AT109" s="245"/>
      <c r="AU109" s="245"/>
      <c r="AV109" s="246"/>
      <c r="AW109" s="245"/>
      <c r="AX109" s="245"/>
      <c r="AY109" s="246"/>
      <c r="AZ109" s="247"/>
      <c r="BA109" s="248"/>
      <c r="BB109" s="246"/>
      <c r="BC109" s="242"/>
      <c r="BD109" s="242"/>
      <c r="BE109" s="241"/>
      <c r="IV109" s="181"/>
    </row>
    <row r="110" spans="1:256" ht="44.25" customHeight="1" x14ac:dyDescent="0.25">
      <c r="A110" s="188"/>
      <c r="B110" s="189" t="s">
        <v>414</v>
      </c>
      <c r="C110" s="190"/>
      <c r="D110" s="191"/>
      <c r="E110" s="190"/>
      <c r="F110" s="186"/>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row>
    <row r="111" spans="1:256" s="182" customFormat="1" ht="60" customHeight="1" x14ac:dyDescent="0.25">
      <c r="A111" s="249">
        <v>5</v>
      </c>
      <c r="B111" s="332" t="s">
        <v>465</v>
      </c>
      <c r="C111" s="332"/>
      <c r="D111" s="332"/>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0"/>
      <c r="AI111" s="250"/>
      <c r="AJ111" s="250"/>
      <c r="AK111" s="250"/>
      <c r="AL111" s="250"/>
      <c r="AM111" s="250"/>
      <c r="AN111" s="250"/>
      <c r="AO111" s="250"/>
      <c r="AP111" s="250"/>
      <c r="AQ111" s="250"/>
      <c r="AR111" s="250"/>
      <c r="AS111" s="250"/>
      <c r="AT111" s="250"/>
      <c r="AU111" s="250"/>
      <c r="AV111" s="250"/>
      <c r="AW111" s="250"/>
      <c r="AX111" s="250"/>
      <c r="AY111" s="250"/>
      <c r="AZ111" s="250"/>
      <c r="BA111" s="250"/>
      <c r="BB111" s="250"/>
      <c r="BC111" s="250"/>
      <c r="BD111" s="250"/>
      <c r="BE111" s="250"/>
    </row>
    <row r="112" spans="1:256" ht="59.45" customHeight="1" x14ac:dyDescent="0.25">
      <c r="A112" s="194">
        <v>5.0999999999999996</v>
      </c>
      <c r="B112" s="195" t="s">
        <v>466</v>
      </c>
      <c r="C112" s="196" t="s">
        <v>467</v>
      </c>
      <c r="D112" s="312" t="s">
        <v>415</v>
      </c>
      <c r="E112" s="198"/>
      <c r="F112" s="198"/>
      <c r="G112" s="198"/>
      <c r="H112" s="198"/>
      <c r="I112" s="199"/>
      <c r="J112" s="198"/>
      <c r="K112" s="198"/>
      <c r="L112" s="199"/>
      <c r="M112" s="198"/>
      <c r="N112" s="198"/>
      <c r="O112" s="199"/>
      <c r="P112" s="199"/>
      <c r="Q112" s="199"/>
      <c r="R112" s="199"/>
      <c r="S112" s="198"/>
      <c r="T112" s="198"/>
      <c r="U112" s="199"/>
      <c r="V112" s="198"/>
      <c r="W112" s="198"/>
      <c r="X112" s="199"/>
      <c r="Y112" s="198"/>
      <c r="Z112" s="198"/>
      <c r="AA112" s="199"/>
      <c r="AB112" s="199"/>
      <c r="AC112" s="199"/>
      <c r="AD112" s="199"/>
      <c r="AE112" s="198"/>
      <c r="AF112" s="198"/>
      <c r="AG112" s="199"/>
      <c r="AH112" s="198"/>
      <c r="AI112" s="198"/>
      <c r="AJ112" s="199"/>
      <c r="AK112" s="198"/>
      <c r="AL112" s="198"/>
      <c r="AM112" s="199"/>
      <c r="AN112" s="199"/>
      <c r="AO112" s="199"/>
      <c r="AP112" s="199"/>
      <c r="AQ112" s="198"/>
      <c r="AR112" s="198"/>
      <c r="AS112" s="199"/>
      <c r="AT112" s="198"/>
      <c r="AU112" s="198"/>
      <c r="AV112" s="199"/>
      <c r="AW112" s="198"/>
      <c r="AX112" s="198"/>
      <c r="AY112" s="199"/>
      <c r="AZ112" s="199"/>
      <c r="BA112" s="199"/>
      <c r="BB112" s="199"/>
      <c r="BC112" s="199"/>
      <c r="BD112" s="199"/>
      <c r="BE112" s="199"/>
    </row>
    <row r="113" spans="1:57" s="182" customFormat="1" ht="56.65" customHeight="1" x14ac:dyDescent="0.25">
      <c r="A113" s="251" t="s">
        <v>528</v>
      </c>
      <c r="B113" s="252" t="s">
        <v>416</v>
      </c>
      <c r="C113" s="253"/>
      <c r="D113" s="313" t="s">
        <v>415</v>
      </c>
      <c r="E113" s="254"/>
      <c r="F113" s="255"/>
      <c r="G113" s="256"/>
      <c r="H113" s="256"/>
      <c r="I113" s="257"/>
      <c r="J113" s="255"/>
      <c r="K113" s="256"/>
      <c r="L113" s="257"/>
      <c r="M113" s="256"/>
      <c r="N113" s="256"/>
      <c r="O113" s="257"/>
      <c r="P113" s="258"/>
      <c r="Q113" s="258"/>
      <c r="R113" s="257"/>
      <c r="S113" s="255"/>
      <c r="T113" s="256"/>
      <c r="U113" s="257"/>
      <c r="V113" s="255"/>
      <c r="W113" s="256"/>
      <c r="X113" s="257"/>
      <c r="Y113" s="255"/>
      <c r="Z113" s="256"/>
      <c r="AA113" s="257"/>
      <c r="AB113" s="258"/>
      <c r="AC113" s="258"/>
      <c r="AD113" s="257"/>
      <c r="AE113" s="255"/>
      <c r="AF113" s="256"/>
      <c r="AG113" s="257"/>
      <c r="AH113" s="256"/>
      <c r="AI113" s="256"/>
      <c r="AJ113" s="257"/>
      <c r="AK113" s="255"/>
      <c r="AL113" s="256"/>
      <c r="AM113" s="257"/>
      <c r="AN113" s="258"/>
      <c r="AO113" s="258"/>
      <c r="AP113" s="257"/>
      <c r="AQ113" s="255"/>
      <c r="AR113" s="256"/>
      <c r="AS113" s="257"/>
      <c r="AT113" s="256"/>
      <c r="AU113" s="256"/>
      <c r="AV113" s="257"/>
      <c r="AW113" s="256"/>
      <c r="AX113" s="256"/>
      <c r="AY113" s="257"/>
      <c r="AZ113" s="258"/>
      <c r="BA113" s="258"/>
      <c r="BB113" s="257"/>
      <c r="BC113" s="258"/>
      <c r="BD113" s="258"/>
      <c r="BE113" s="257"/>
    </row>
    <row r="114" spans="1:57" s="183" customFormat="1" ht="36.75" customHeight="1" x14ac:dyDescent="0.25">
      <c r="A114" s="251" t="s">
        <v>529</v>
      </c>
      <c r="B114" s="260" t="s">
        <v>417</v>
      </c>
      <c r="C114" s="261"/>
      <c r="D114" s="313" t="s">
        <v>415</v>
      </c>
      <c r="E114" s="254"/>
      <c r="F114" s="255"/>
      <c r="G114" s="262"/>
      <c r="H114" s="262"/>
      <c r="I114" s="263"/>
      <c r="J114" s="255"/>
      <c r="K114" s="262"/>
      <c r="L114" s="263"/>
      <c r="M114" s="262"/>
      <c r="N114" s="262"/>
      <c r="O114" s="263"/>
      <c r="P114" s="264"/>
      <c r="Q114" s="264"/>
      <c r="R114" s="263"/>
      <c r="S114" s="255"/>
      <c r="T114" s="262"/>
      <c r="U114" s="263"/>
      <c r="V114" s="255"/>
      <c r="W114" s="262"/>
      <c r="X114" s="263"/>
      <c r="Y114" s="255"/>
      <c r="Z114" s="262"/>
      <c r="AA114" s="263"/>
      <c r="AB114" s="265"/>
      <c r="AC114" s="265"/>
      <c r="AD114" s="263"/>
      <c r="AE114" s="255"/>
      <c r="AF114" s="262"/>
      <c r="AG114" s="263"/>
      <c r="AH114" s="262"/>
      <c r="AI114" s="262"/>
      <c r="AJ114" s="263"/>
      <c r="AK114" s="255"/>
      <c r="AL114" s="262"/>
      <c r="AM114" s="263"/>
      <c r="AN114" s="265"/>
      <c r="AO114" s="265"/>
      <c r="AP114" s="263"/>
      <c r="AQ114" s="255"/>
      <c r="AR114" s="262"/>
      <c r="AS114" s="263"/>
      <c r="AT114" s="262"/>
      <c r="AU114" s="262"/>
      <c r="AV114" s="263"/>
      <c r="AW114" s="262"/>
      <c r="AX114" s="262"/>
      <c r="AY114" s="263"/>
      <c r="AZ114" s="265"/>
      <c r="BA114" s="265"/>
      <c r="BB114" s="263"/>
      <c r="BC114" s="258"/>
      <c r="BD114" s="258"/>
      <c r="BE114" s="257"/>
    </row>
    <row r="115" spans="1:57" ht="64.150000000000006" customHeight="1" x14ac:dyDescent="0.25">
      <c r="A115" s="194">
        <v>5.2</v>
      </c>
      <c r="B115" s="195" t="s">
        <v>418</v>
      </c>
      <c r="C115" s="196" t="s">
        <v>307</v>
      </c>
      <c r="D115" s="312" t="s">
        <v>608</v>
      </c>
      <c r="E115" s="198"/>
      <c r="F115" s="198"/>
      <c r="G115" s="198"/>
      <c r="H115" s="198"/>
      <c r="I115" s="199"/>
      <c r="J115" s="198"/>
      <c r="K115" s="198"/>
      <c r="L115" s="199"/>
      <c r="M115" s="198"/>
      <c r="N115" s="198"/>
      <c r="O115" s="199"/>
      <c r="P115" s="199"/>
      <c r="Q115" s="199"/>
      <c r="R115" s="199"/>
      <c r="S115" s="198"/>
      <c r="T115" s="198"/>
      <c r="U115" s="199"/>
      <c r="V115" s="198"/>
      <c r="W115" s="198"/>
      <c r="X115" s="199"/>
      <c r="Y115" s="198"/>
      <c r="Z115" s="198"/>
      <c r="AA115" s="199"/>
      <c r="AB115" s="199"/>
      <c r="AC115" s="199"/>
      <c r="AD115" s="199"/>
      <c r="AE115" s="198"/>
      <c r="AF115" s="198"/>
      <c r="AG115" s="199"/>
      <c r="AH115" s="198"/>
      <c r="AI115" s="198"/>
      <c r="AJ115" s="199"/>
      <c r="AK115" s="198"/>
      <c r="AL115" s="198"/>
      <c r="AM115" s="199"/>
      <c r="AN115" s="199"/>
      <c r="AO115" s="199"/>
      <c r="AP115" s="199"/>
      <c r="AQ115" s="198"/>
      <c r="AR115" s="198"/>
      <c r="AS115" s="199"/>
      <c r="AT115" s="198"/>
      <c r="AU115" s="198"/>
      <c r="AV115" s="199"/>
      <c r="AW115" s="198"/>
      <c r="AX115" s="198"/>
      <c r="AY115" s="199"/>
      <c r="AZ115" s="199"/>
      <c r="BA115" s="199"/>
      <c r="BB115" s="199"/>
      <c r="BC115" s="199"/>
      <c r="BD115" s="199"/>
      <c r="BE115" s="199"/>
    </row>
    <row r="116" spans="1:57" s="183" customFormat="1" ht="86.45" customHeight="1" x14ac:dyDescent="0.25">
      <c r="A116" s="259" t="s">
        <v>530</v>
      </c>
      <c r="B116" s="260" t="s">
        <v>493</v>
      </c>
      <c r="C116" s="261"/>
      <c r="D116" s="313" t="s">
        <v>608</v>
      </c>
      <c r="E116" s="254"/>
      <c r="F116" s="255"/>
      <c r="G116" s="255"/>
      <c r="H116" s="262"/>
      <c r="I116" s="263"/>
      <c r="J116" s="255"/>
      <c r="K116" s="262"/>
      <c r="L116" s="263"/>
      <c r="M116" s="255"/>
      <c r="N116" s="262"/>
      <c r="O116" s="263"/>
      <c r="P116" s="265"/>
      <c r="Q116" s="265"/>
      <c r="R116" s="263"/>
      <c r="S116" s="255"/>
      <c r="T116" s="262"/>
      <c r="U116" s="263"/>
      <c r="V116" s="255"/>
      <c r="W116" s="262"/>
      <c r="X116" s="263"/>
      <c r="Y116" s="255"/>
      <c r="Z116" s="262"/>
      <c r="AA116" s="263"/>
      <c r="AB116" s="265"/>
      <c r="AC116" s="265"/>
      <c r="AD116" s="263"/>
      <c r="AE116" s="255"/>
      <c r="AF116" s="262"/>
      <c r="AG116" s="263"/>
      <c r="AH116" s="255"/>
      <c r="AI116" s="262"/>
      <c r="AJ116" s="263"/>
      <c r="AK116" s="255"/>
      <c r="AL116" s="262"/>
      <c r="AM116" s="263"/>
      <c r="AN116" s="265"/>
      <c r="AO116" s="265"/>
      <c r="AP116" s="263"/>
      <c r="AQ116" s="255"/>
      <c r="AR116" s="262"/>
      <c r="AS116" s="263"/>
      <c r="AT116" s="255"/>
      <c r="AU116" s="262"/>
      <c r="AV116" s="263"/>
      <c r="AW116" s="255"/>
      <c r="AX116" s="262"/>
      <c r="AY116" s="263"/>
      <c r="AZ116" s="265"/>
      <c r="BA116" s="265"/>
      <c r="BB116" s="263"/>
      <c r="BC116" s="265"/>
      <c r="BD116" s="265"/>
      <c r="BE116" s="263"/>
    </row>
    <row r="117" spans="1:57" ht="73.900000000000006" customHeight="1" x14ac:dyDescent="0.25">
      <c r="A117" s="194">
        <v>5.3</v>
      </c>
      <c r="B117" s="195" t="s">
        <v>468</v>
      </c>
      <c r="C117" s="196" t="s">
        <v>419</v>
      </c>
      <c r="D117" s="312" t="s">
        <v>609</v>
      </c>
      <c r="E117" s="198"/>
      <c r="F117" s="198"/>
      <c r="G117" s="198"/>
      <c r="H117" s="198"/>
      <c r="I117" s="199"/>
      <c r="J117" s="198"/>
      <c r="K117" s="198"/>
      <c r="L117" s="199"/>
      <c r="M117" s="198"/>
      <c r="N117" s="198"/>
      <c r="O117" s="199"/>
      <c r="P117" s="199"/>
      <c r="Q117" s="199"/>
      <c r="R117" s="199"/>
      <c r="S117" s="198"/>
      <c r="T117" s="198"/>
      <c r="U117" s="199"/>
      <c r="V117" s="198"/>
      <c r="W117" s="198"/>
      <c r="X117" s="199"/>
      <c r="Y117" s="198"/>
      <c r="Z117" s="198"/>
      <c r="AA117" s="199"/>
      <c r="AB117" s="199"/>
      <c r="AC117" s="199"/>
      <c r="AD117" s="199"/>
      <c r="AE117" s="198"/>
      <c r="AF117" s="198"/>
      <c r="AG117" s="199"/>
      <c r="AH117" s="198"/>
      <c r="AI117" s="198"/>
      <c r="AJ117" s="199"/>
      <c r="AK117" s="198"/>
      <c r="AL117" s="198"/>
      <c r="AM117" s="199"/>
      <c r="AN117" s="199"/>
      <c r="AO117" s="199"/>
      <c r="AP117" s="199"/>
      <c r="AQ117" s="198"/>
      <c r="AR117" s="198"/>
      <c r="AS117" s="199"/>
      <c r="AT117" s="198"/>
      <c r="AU117" s="198"/>
      <c r="AV117" s="199"/>
      <c r="AW117" s="198"/>
      <c r="AX117" s="198"/>
      <c r="AY117" s="199"/>
      <c r="AZ117" s="199"/>
      <c r="BA117" s="199"/>
      <c r="BB117" s="199"/>
      <c r="BC117" s="199"/>
      <c r="BD117" s="199"/>
      <c r="BE117" s="199"/>
    </row>
    <row r="118" spans="1:57" s="183" customFormat="1" ht="49.7" customHeight="1" x14ac:dyDescent="0.25">
      <c r="A118" s="259" t="s">
        <v>531</v>
      </c>
      <c r="B118" s="260" t="s">
        <v>420</v>
      </c>
      <c r="C118" s="261"/>
      <c r="D118" s="313" t="s">
        <v>609</v>
      </c>
      <c r="E118" s="266"/>
      <c r="F118" s="255"/>
      <c r="G118" s="255"/>
      <c r="H118" s="267"/>
      <c r="I118" s="263"/>
      <c r="J118" s="255"/>
      <c r="K118" s="262"/>
      <c r="L118" s="263"/>
      <c r="M118" s="255"/>
      <c r="N118" s="262"/>
      <c r="O118" s="263"/>
      <c r="P118" s="265"/>
      <c r="Q118" s="265"/>
      <c r="R118" s="263"/>
      <c r="S118" s="255"/>
      <c r="T118" s="262"/>
      <c r="U118" s="263"/>
      <c r="V118" s="255"/>
      <c r="W118" s="262"/>
      <c r="X118" s="263"/>
      <c r="Y118" s="255"/>
      <c r="Z118" s="262"/>
      <c r="AA118" s="263"/>
      <c r="AB118" s="265"/>
      <c r="AC118" s="265"/>
      <c r="AD118" s="263"/>
      <c r="AE118" s="255"/>
      <c r="AF118" s="262"/>
      <c r="AG118" s="263"/>
      <c r="AH118" s="255"/>
      <c r="AI118" s="262"/>
      <c r="AJ118" s="263"/>
      <c r="AK118" s="255"/>
      <c r="AL118" s="262"/>
      <c r="AM118" s="263"/>
      <c r="AN118" s="265"/>
      <c r="AO118" s="265"/>
      <c r="AP118" s="263"/>
      <c r="AQ118" s="255"/>
      <c r="AR118" s="262"/>
      <c r="AS118" s="263"/>
      <c r="AT118" s="255"/>
      <c r="AU118" s="262"/>
      <c r="AV118" s="263"/>
      <c r="AW118" s="255"/>
      <c r="AX118" s="262"/>
      <c r="AY118" s="263"/>
      <c r="AZ118" s="265"/>
      <c r="BA118" s="265"/>
      <c r="BB118" s="263"/>
      <c r="BC118" s="265"/>
      <c r="BD118" s="265"/>
      <c r="BE118" s="263"/>
    </row>
    <row r="119" spans="1:57" s="183" customFormat="1" ht="51.75" customHeight="1" x14ac:dyDescent="0.25">
      <c r="A119" s="259" t="s">
        <v>532</v>
      </c>
      <c r="B119" s="260" t="s">
        <v>421</v>
      </c>
      <c r="C119" s="261"/>
      <c r="D119" s="313" t="s">
        <v>609</v>
      </c>
      <c r="E119" s="266"/>
      <c r="F119" s="255"/>
      <c r="G119" s="255"/>
      <c r="H119" s="267"/>
      <c r="I119" s="263"/>
      <c r="J119" s="255"/>
      <c r="K119" s="262"/>
      <c r="L119" s="263"/>
      <c r="M119" s="255"/>
      <c r="N119" s="262"/>
      <c r="O119" s="263"/>
      <c r="P119" s="265"/>
      <c r="Q119" s="265"/>
      <c r="R119" s="263"/>
      <c r="S119" s="255"/>
      <c r="T119" s="262"/>
      <c r="U119" s="263"/>
      <c r="V119" s="255"/>
      <c r="W119" s="262"/>
      <c r="X119" s="263"/>
      <c r="Y119" s="255"/>
      <c r="Z119" s="262"/>
      <c r="AA119" s="263"/>
      <c r="AB119" s="265"/>
      <c r="AC119" s="265"/>
      <c r="AD119" s="263"/>
      <c r="AE119" s="255"/>
      <c r="AF119" s="262"/>
      <c r="AG119" s="263"/>
      <c r="AH119" s="255"/>
      <c r="AI119" s="262"/>
      <c r="AJ119" s="263"/>
      <c r="AK119" s="255"/>
      <c r="AL119" s="262"/>
      <c r="AM119" s="263"/>
      <c r="AN119" s="265"/>
      <c r="AO119" s="265"/>
      <c r="AP119" s="263"/>
      <c r="AQ119" s="255"/>
      <c r="AR119" s="262"/>
      <c r="AS119" s="263"/>
      <c r="AT119" s="255"/>
      <c r="AU119" s="262"/>
      <c r="AV119" s="263"/>
      <c r="AW119" s="255"/>
      <c r="AX119" s="262"/>
      <c r="AY119" s="263"/>
      <c r="AZ119" s="265"/>
      <c r="BA119" s="265"/>
      <c r="BB119" s="263"/>
      <c r="BC119" s="265"/>
      <c r="BD119" s="265"/>
      <c r="BE119" s="263"/>
    </row>
    <row r="120" spans="1:57" ht="65.45" customHeight="1" x14ac:dyDescent="0.25">
      <c r="A120" s="194">
        <v>5.4</v>
      </c>
      <c r="B120" s="195" t="s">
        <v>494</v>
      </c>
      <c r="C120" s="196" t="s">
        <v>422</v>
      </c>
      <c r="D120" s="312" t="s">
        <v>349</v>
      </c>
      <c r="E120" s="198"/>
      <c r="F120" s="198"/>
      <c r="G120" s="198"/>
      <c r="H120" s="198"/>
      <c r="I120" s="199"/>
      <c r="J120" s="198"/>
      <c r="K120" s="198"/>
      <c r="L120" s="199"/>
      <c r="M120" s="198"/>
      <c r="N120" s="198"/>
      <c r="O120" s="199"/>
      <c r="P120" s="199"/>
      <c r="Q120" s="199"/>
      <c r="R120" s="199"/>
      <c r="S120" s="198"/>
      <c r="T120" s="198"/>
      <c r="U120" s="199"/>
      <c r="V120" s="198"/>
      <c r="W120" s="198"/>
      <c r="X120" s="199"/>
      <c r="Y120" s="198"/>
      <c r="Z120" s="198"/>
      <c r="AA120" s="199"/>
      <c r="AB120" s="199"/>
      <c r="AC120" s="199"/>
      <c r="AD120" s="199"/>
      <c r="AE120" s="198"/>
      <c r="AF120" s="198"/>
      <c r="AG120" s="199"/>
      <c r="AH120" s="198"/>
      <c r="AI120" s="198"/>
      <c r="AJ120" s="199"/>
      <c r="AK120" s="198"/>
      <c r="AL120" s="198"/>
      <c r="AM120" s="199"/>
      <c r="AN120" s="199"/>
      <c r="AO120" s="199"/>
      <c r="AP120" s="199"/>
      <c r="AQ120" s="198"/>
      <c r="AR120" s="198"/>
      <c r="AS120" s="199"/>
      <c r="AT120" s="198"/>
      <c r="AU120" s="198"/>
      <c r="AV120" s="199"/>
      <c r="AW120" s="198"/>
      <c r="AX120" s="198"/>
      <c r="AY120" s="199"/>
      <c r="AZ120" s="199"/>
      <c r="BA120" s="199"/>
      <c r="BB120" s="199"/>
      <c r="BC120" s="199"/>
      <c r="BD120" s="199"/>
      <c r="BE120" s="199"/>
    </row>
    <row r="121" spans="1:57" s="182" customFormat="1" ht="41.45" customHeight="1" x14ac:dyDescent="0.25">
      <c r="A121" s="251" t="s">
        <v>533</v>
      </c>
      <c r="B121" s="252" t="s">
        <v>326</v>
      </c>
      <c r="C121" s="268"/>
      <c r="D121" s="314" t="s">
        <v>349</v>
      </c>
      <c r="E121" s="269"/>
      <c r="F121" s="255"/>
      <c r="G121" s="270"/>
      <c r="H121" s="271"/>
      <c r="I121" s="272"/>
      <c r="J121" s="270"/>
      <c r="K121" s="271"/>
      <c r="L121" s="272"/>
      <c r="M121" s="270"/>
      <c r="N121" s="271"/>
      <c r="O121" s="272"/>
      <c r="P121" s="273"/>
      <c r="Q121" s="273"/>
      <c r="R121" s="272"/>
      <c r="S121" s="270"/>
      <c r="T121" s="271"/>
      <c r="U121" s="272"/>
      <c r="V121" s="270"/>
      <c r="W121" s="271"/>
      <c r="X121" s="272"/>
      <c r="Y121" s="270"/>
      <c r="Z121" s="271"/>
      <c r="AA121" s="272"/>
      <c r="AB121" s="273"/>
      <c r="AC121" s="273"/>
      <c r="AD121" s="272"/>
      <c r="AE121" s="270"/>
      <c r="AF121" s="271"/>
      <c r="AG121" s="272"/>
      <c r="AH121" s="270"/>
      <c r="AI121" s="271"/>
      <c r="AJ121" s="272"/>
      <c r="AK121" s="270"/>
      <c r="AL121" s="271"/>
      <c r="AM121" s="272"/>
      <c r="AN121" s="273"/>
      <c r="AO121" s="273"/>
      <c r="AP121" s="272"/>
      <c r="AQ121" s="270"/>
      <c r="AR121" s="271"/>
      <c r="AS121" s="272"/>
      <c r="AT121" s="270"/>
      <c r="AU121" s="271"/>
      <c r="AV121" s="272"/>
      <c r="AW121" s="270"/>
      <c r="AX121" s="271"/>
      <c r="AY121" s="272"/>
      <c r="AZ121" s="273"/>
      <c r="BA121" s="273"/>
      <c r="BB121" s="272"/>
      <c r="BC121" s="273"/>
      <c r="BD121" s="273"/>
      <c r="BE121" s="272"/>
    </row>
    <row r="122" spans="1:57" s="182" customFormat="1" ht="41.45" customHeight="1" x14ac:dyDescent="0.25">
      <c r="A122" s="251" t="s">
        <v>534</v>
      </c>
      <c r="B122" s="252" t="s">
        <v>423</v>
      </c>
      <c r="C122" s="268"/>
      <c r="D122" s="314" t="s">
        <v>349</v>
      </c>
      <c r="E122" s="269"/>
      <c r="F122" s="255"/>
      <c r="G122" s="270"/>
      <c r="H122" s="271"/>
      <c r="I122" s="272"/>
      <c r="J122" s="270"/>
      <c r="K122" s="271"/>
      <c r="L122" s="272"/>
      <c r="M122" s="270"/>
      <c r="N122" s="271"/>
      <c r="O122" s="272"/>
      <c r="P122" s="273"/>
      <c r="Q122" s="273"/>
      <c r="R122" s="272"/>
      <c r="S122" s="270"/>
      <c r="T122" s="271"/>
      <c r="U122" s="272"/>
      <c r="V122" s="270"/>
      <c r="W122" s="271"/>
      <c r="X122" s="272"/>
      <c r="Y122" s="270"/>
      <c r="Z122" s="271"/>
      <c r="AA122" s="272"/>
      <c r="AB122" s="273"/>
      <c r="AC122" s="273"/>
      <c r="AD122" s="272"/>
      <c r="AE122" s="270"/>
      <c r="AF122" s="271"/>
      <c r="AG122" s="272"/>
      <c r="AH122" s="270"/>
      <c r="AI122" s="271"/>
      <c r="AJ122" s="272"/>
      <c r="AK122" s="270"/>
      <c r="AL122" s="271"/>
      <c r="AM122" s="272"/>
      <c r="AN122" s="273"/>
      <c r="AO122" s="273"/>
      <c r="AP122" s="272"/>
      <c r="AQ122" s="270"/>
      <c r="AR122" s="271"/>
      <c r="AS122" s="272"/>
      <c r="AT122" s="270"/>
      <c r="AU122" s="271"/>
      <c r="AV122" s="272"/>
      <c r="AW122" s="270"/>
      <c r="AX122" s="271"/>
      <c r="AY122" s="272"/>
      <c r="AZ122" s="273"/>
      <c r="BA122" s="273"/>
      <c r="BB122" s="272"/>
      <c r="BC122" s="273"/>
      <c r="BD122" s="273"/>
      <c r="BE122" s="272"/>
    </row>
    <row r="123" spans="1:57" s="182" customFormat="1" ht="41.45" customHeight="1" x14ac:dyDescent="0.25">
      <c r="A123" s="251" t="s">
        <v>535</v>
      </c>
      <c r="B123" s="252" t="s">
        <v>332</v>
      </c>
      <c r="C123" s="268"/>
      <c r="D123" s="314" t="s">
        <v>349</v>
      </c>
      <c r="E123" s="269"/>
      <c r="F123" s="255"/>
      <c r="G123" s="270"/>
      <c r="H123" s="271"/>
      <c r="I123" s="272"/>
      <c r="J123" s="270"/>
      <c r="K123" s="271"/>
      <c r="L123" s="272"/>
      <c r="M123" s="270"/>
      <c r="N123" s="271"/>
      <c r="O123" s="272"/>
      <c r="P123" s="273"/>
      <c r="Q123" s="273"/>
      <c r="R123" s="272"/>
      <c r="S123" s="270"/>
      <c r="T123" s="271"/>
      <c r="U123" s="272"/>
      <c r="V123" s="270"/>
      <c r="W123" s="271"/>
      <c r="X123" s="272"/>
      <c r="Y123" s="270"/>
      <c r="Z123" s="271"/>
      <c r="AA123" s="272"/>
      <c r="AB123" s="273"/>
      <c r="AC123" s="273"/>
      <c r="AD123" s="272"/>
      <c r="AE123" s="270"/>
      <c r="AF123" s="271"/>
      <c r="AG123" s="272"/>
      <c r="AH123" s="270"/>
      <c r="AI123" s="271"/>
      <c r="AJ123" s="272"/>
      <c r="AK123" s="270"/>
      <c r="AL123" s="271"/>
      <c r="AM123" s="272"/>
      <c r="AN123" s="273"/>
      <c r="AO123" s="273"/>
      <c r="AP123" s="272"/>
      <c r="AQ123" s="270"/>
      <c r="AR123" s="271"/>
      <c r="AS123" s="272"/>
      <c r="AT123" s="270"/>
      <c r="AU123" s="271"/>
      <c r="AV123" s="272"/>
      <c r="AW123" s="270"/>
      <c r="AX123" s="271"/>
      <c r="AY123" s="272"/>
      <c r="AZ123" s="273"/>
      <c r="BA123" s="273"/>
      <c r="BB123" s="272"/>
      <c r="BC123" s="273"/>
      <c r="BD123" s="273"/>
      <c r="BE123" s="272"/>
    </row>
    <row r="124" spans="1:57" s="182" customFormat="1" ht="41.45" customHeight="1" x14ac:dyDescent="0.25">
      <c r="A124" s="251" t="s">
        <v>536</v>
      </c>
      <c r="B124" s="252" t="s">
        <v>424</v>
      </c>
      <c r="C124" s="268"/>
      <c r="D124" s="314" t="s">
        <v>349</v>
      </c>
      <c r="E124" s="269"/>
      <c r="F124" s="255"/>
      <c r="G124" s="270"/>
      <c r="H124" s="271"/>
      <c r="I124" s="272"/>
      <c r="J124" s="270"/>
      <c r="K124" s="271"/>
      <c r="L124" s="272"/>
      <c r="M124" s="270"/>
      <c r="N124" s="271"/>
      <c r="O124" s="272"/>
      <c r="P124" s="273"/>
      <c r="Q124" s="273"/>
      <c r="R124" s="272"/>
      <c r="S124" s="270"/>
      <c r="T124" s="271"/>
      <c r="U124" s="272"/>
      <c r="V124" s="270"/>
      <c r="W124" s="271"/>
      <c r="X124" s="272"/>
      <c r="Y124" s="270"/>
      <c r="Z124" s="271"/>
      <c r="AA124" s="272"/>
      <c r="AB124" s="273"/>
      <c r="AC124" s="273"/>
      <c r="AD124" s="272"/>
      <c r="AE124" s="270"/>
      <c r="AF124" s="271"/>
      <c r="AG124" s="272"/>
      <c r="AH124" s="270"/>
      <c r="AI124" s="271"/>
      <c r="AJ124" s="272"/>
      <c r="AK124" s="270"/>
      <c r="AL124" s="271"/>
      <c r="AM124" s="272"/>
      <c r="AN124" s="273"/>
      <c r="AO124" s="273"/>
      <c r="AP124" s="272"/>
      <c r="AQ124" s="270"/>
      <c r="AR124" s="271"/>
      <c r="AS124" s="272"/>
      <c r="AT124" s="270"/>
      <c r="AU124" s="271"/>
      <c r="AV124" s="272"/>
      <c r="AW124" s="270"/>
      <c r="AX124" s="271"/>
      <c r="AY124" s="272"/>
      <c r="AZ124" s="273"/>
      <c r="BA124" s="273"/>
      <c r="BB124" s="272"/>
      <c r="BC124" s="273"/>
      <c r="BD124" s="273"/>
      <c r="BE124" s="272"/>
    </row>
    <row r="125" spans="1:57" s="182" customFormat="1" ht="35.450000000000003" customHeight="1" x14ac:dyDescent="0.25">
      <c r="A125" s="251" t="s">
        <v>537</v>
      </c>
      <c r="B125" s="252" t="s">
        <v>334</v>
      </c>
      <c r="C125" s="268"/>
      <c r="D125" s="314" t="s">
        <v>349</v>
      </c>
      <c r="E125" s="269"/>
      <c r="F125" s="271"/>
      <c r="G125" s="271"/>
      <c r="H125" s="271"/>
      <c r="I125" s="272"/>
      <c r="J125" s="271"/>
      <c r="K125" s="271"/>
      <c r="L125" s="272"/>
      <c r="M125" s="271"/>
      <c r="N125" s="271"/>
      <c r="O125" s="272"/>
      <c r="P125" s="273"/>
      <c r="Q125" s="273"/>
      <c r="R125" s="272"/>
      <c r="S125" s="271"/>
      <c r="T125" s="271"/>
      <c r="U125" s="272"/>
      <c r="V125" s="271"/>
      <c r="W125" s="271"/>
      <c r="X125" s="272"/>
      <c r="Y125" s="271"/>
      <c r="Z125" s="271"/>
      <c r="AA125" s="272"/>
      <c r="AB125" s="273"/>
      <c r="AC125" s="273"/>
      <c r="AD125" s="272"/>
      <c r="AE125" s="271"/>
      <c r="AF125" s="271"/>
      <c r="AG125" s="272"/>
      <c r="AH125" s="271"/>
      <c r="AI125" s="271"/>
      <c r="AJ125" s="272"/>
      <c r="AK125" s="271"/>
      <c r="AL125" s="271"/>
      <c r="AM125" s="272"/>
      <c r="AN125" s="273"/>
      <c r="AO125" s="273"/>
      <c r="AP125" s="272"/>
      <c r="AQ125" s="271"/>
      <c r="AR125" s="271"/>
      <c r="AS125" s="272"/>
      <c r="AT125" s="271"/>
      <c r="AU125" s="271"/>
      <c r="AV125" s="272"/>
      <c r="AW125" s="271"/>
      <c r="AX125" s="271"/>
      <c r="AY125" s="272"/>
      <c r="AZ125" s="273"/>
      <c r="BA125" s="273"/>
      <c r="BB125" s="272"/>
      <c r="BC125" s="273"/>
      <c r="BD125" s="273"/>
      <c r="BE125" s="272"/>
    </row>
    <row r="126" spans="1:57" s="182" customFormat="1" ht="37.5" customHeight="1" x14ac:dyDescent="0.25">
      <c r="A126" s="251" t="s">
        <v>538</v>
      </c>
      <c r="B126" s="252" t="s">
        <v>426</v>
      </c>
      <c r="C126" s="252"/>
      <c r="D126" s="314" t="s">
        <v>349</v>
      </c>
      <c r="E126" s="269"/>
      <c r="F126" s="271"/>
      <c r="G126" s="271"/>
      <c r="H126" s="271"/>
      <c r="I126" s="272"/>
      <c r="J126" s="271"/>
      <c r="K126" s="271"/>
      <c r="L126" s="272"/>
      <c r="M126" s="271"/>
      <c r="N126" s="271"/>
      <c r="O126" s="272"/>
      <c r="P126" s="273"/>
      <c r="Q126" s="273"/>
      <c r="R126" s="272"/>
      <c r="S126" s="271"/>
      <c r="T126" s="271"/>
      <c r="U126" s="272"/>
      <c r="V126" s="271"/>
      <c r="W126" s="271"/>
      <c r="X126" s="272"/>
      <c r="Y126" s="271"/>
      <c r="Z126" s="271"/>
      <c r="AA126" s="272"/>
      <c r="AB126" s="273"/>
      <c r="AC126" s="273"/>
      <c r="AD126" s="272"/>
      <c r="AE126" s="271"/>
      <c r="AF126" s="271"/>
      <c r="AG126" s="272"/>
      <c r="AH126" s="271"/>
      <c r="AI126" s="271"/>
      <c r="AJ126" s="272"/>
      <c r="AK126" s="271"/>
      <c r="AL126" s="271"/>
      <c r="AM126" s="272"/>
      <c r="AN126" s="273"/>
      <c r="AO126" s="273"/>
      <c r="AP126" s="272"/>
      <c r="AQ126" s="271"/>
      <c r="AR126" s="271"/>
      <c r="AS126" s="272"/>
      <c r="AT126" s="271"/>
      <c r="AU126" s="271"/>
      <c r="AV126" s="272"/>
      <c r="AW126" s="271"/>
      <c r="AX126" s="271"/>
      <c r="AY126" s="272"/>
      <c r="AZ126" s="273"/>
      <c r="BA126" s="273"/>
      <c r="BB126" s="272"/>
      <c r="BC126" s="273"/>
      <c r="BD126" s="273"/>
      <c r="BE126" s="272"/>
    </row>
    <row r="127" spans="1:57" ht="44.25" customHeight="1" x14ac:dyDescent="0.25">
      <c r="A127" s="188"/>
      <c r="B127" s="189" t="s">
        <v>427</v>
      </c>
      <c r="C127" s="190"/>
      <c r="D127" s="191"/>
      <c r="E127" s="190"/>
      <c r="F127" s="186"/>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row>
    <row r="128" spans="1:57" s="184" customFormat="1" ht="53.45" customHeight="1" x14ac:dyDescent="0.25">
      <c r="A128" s="274">
        <v>6</v>
      </c>
      <c r="B128" s="333" t="s">
        <v>428</v>
      </c>
      <c r="C128" s="333"/>
      <c r="D128" s="333"/>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c r="AK128" s="275"/>
      <c r="AL128" s="275"/>
      <c r="AM128" s="275"/>
      <c r="AN128" s="275"/>
      <c r="AO128" s="275"/>
      <c r="AP128" s="275"/>
      <c r="AQ128" s="275"/>
      <c r="AR128" s="275"/>
      <c r="AS128" s="275"/>
      <c r="AT128" s="275"/>
      <c r="AU128" s="275"/>
      <c r="AV128" s="275"/>
      <c r="AW128" s="275"/>
      <c r="AX128" s="275"/>
      <c r="AY128" s="275"/>
      <c r="AZ128" s="275"/>
      <c r="BA128" s="275"/>
      <c r="BB128" s="275"/>
      <c r="BC128" s="275"/>
      <c r="BD128" s="275"/>
      <c r="BE128" s="275"/>
    </row>
    <row r="129" spans="1:1024" s="180" customFormat="1" ht="57" customHeight="1" x14ac:dyDescent="0.25">
      <c r="A129" s="276">
        <v>6.1</v>
      </c>
      <c r="B129" s="277" t="s">
        <v>429</v>
      </c>
      <c r="C129" s="278" t="s">
        <v>430</v>
      </c>
      <c r="D129" s="279"/>
      <c r="E129" s="280"/>
      <c r="F129" s="281"/>
      <c r="G129" s="281"/>
      <c r="H129" s="281"/>
      <c r="I129" s="282"/>
      <c r="J129" s="281"/>
      <c r="K129" s="281"/>
      <c r="L129" s="282"/>
      <c r="M129" s="281"/>
      <c r="N129" s="281"/>
      <c r="O129" s="282"/>
      <c r="P129" s="282"/>
      <c r="Q129" s="282"/>
      <c r="R129" s="282"/>
      <c r="S129" s="281"/>
      <c r="T129" s="281"/>
      <c r="U129" s="282"/>
      <c r="V129" s="281"/>
      <c r="W129" s="281"/>
      <c r="X129" s="282"/>
      <c r="Y129" s="281"/>
      <c r="Z129" s="281"/>
      <c r="AA129" s="282"/>
      <c r="AB129" s="282"/>
      <c r="AC129" s="282"/>
      <c r="AD129" s="282"/>
      <c r="AE129" s="281"/>
      <c r="AF129" s="281"/>
      <c r="AG129" s="282"/>
      <c r="AH129" s="281"/>
      <c r="AI129" s="281"/>
      <c r="AJ129" s="282"/>
      <c r="AK129" s="281"/>
      <c r="AL129" s="281"/>
      <c r="AM129" s="282"/>
      <c r="AN129" s="282"/>
      <c r="AO129" s="282"/>
      <c r="AP129" s="282"/>
      <c r="AQ129" s="281"/>
      <c r="AR129" s="281"/>
      <c r="AS129" s="282"/>
      <c r="AT129" s="281"/>
      <c r="AU129" s="281"/>
      <c r="AV129" s="282"/>
      <c r="AW129" s="281"/>
      <c r="AX129" s="281"/>
      <c r="AY129" s="282"/>
      <c r="AZ129" s="282"/>
      <c r="BA129" s="282"/>
      <c r="BB129" s="282"/>
      <c r="BC129" s="282"/>
      <c r="BD129" s="282"/>
      <c r="BE129" s="282"/>
      <c r="BF129" s="184"/>
      <c r="BG129" s="184"/>
      <c r="BH129" s="184"/>
      <c r="BI129" s="184"/>
      <c r="BJ129" s="184"/>
      <c r="BK129" s="184"/>
      <c r="BL129" s="184"/>
      <c r="BM129" s="184"/>
      <c r="BN129" s="184"/>
      <c r="BO129" s="184"/>
      <c r="BP129" s="184"/>
      <c r="BQ129" s="184"/>
      <c r="BR129" s="184"/>
      <c r="BS129" s="184"/>
      <c r="BT129" s="184"/>
      <c r="BU129" s="184"/>
      <c r="BV129" s="184"/>
      <c r="BW129" s="184"/>
      <c r="BX129" s="184"/>
      <c r="BY129" s="184"/>
      <c r="BZ129" s="184"/>
      <c r="CA129" s="184"/>
      <c r="CB129" s="184"/>
      <c r="CC129" s="184"/>
      <c r="CD129" s="184"/>
      <c r="CE129" s="184"/>
      <c r="CF129" s="184"/>
      <c r="CG129" s="184"/>
      <c r="CH129" s="184"/>
      <c r="CI129" s="184"/>
      <c r="CJ129" s="184"/>
      <c r="CK129" s="184"/>
      <c r="CL129" s="184"/>
      <c r="CM129" s="184"/>
      <c r="CN129" s="184"/>
      <c r="CO129" s="184"/>
      <c r="CP129" s="184"/>
      <c r="CQ129" s="184"/>
      <c r="CR129" s="184"/>
      <c r="CS129" s="184"/>
      <c r="CT129" s="184"/>
      <c r="CU129" s="184"/>
      <c r="CV129" s="184"/>
      <c r="CW129" s="184"/>
      <c r="CX129" s="184"/>
      <c r="CY129" s="184"/>
      <c r="CZ129" s="184"/>
      <c r="DA129" s="184"/>
      <c r="DB129" s="184"/>
      <c r="DC129" s="184"/>
      <c r="DD129" s="184"/>
      <c r="DE129" s="184"/>
      <c r="DF129" s="184"/>
      <c r="DG129" s="184"/>
      <c r="DH129" s="184"/>
      <c r="DI129" s="184"/>
      <c r="DJ129" s="184"/>
      <c r="DK129" s="184"/>
      <c r="DL129" s="184"/>
      <c r="DM129" s="184"/>
      <c r="DN129" s="184"/>
      <c r="DO129" s="184"/>
      <c r="DP129" s="184"/>
      <c r="DQ129" s="184"/>
      <c r="DR129" s="184"/>
      <c r="DS129" s="184"/>
      <c r="DT129" s="184"/>
      <c r="DU129" s="184"/>
      <c r="DV129" s="184"/>
      <c r="DW129" s="184"/>
      <c r="DX129" s="184"/>
      <c r="DY129" s="184"/>
      <c r="DZ129" s="184"/>
      <c r="EA129" s="184"/>
      <c r="EB129" s="184"/>
      <c r="EC129" s="184"/>
      <c r="ED129" s="184"/>
      <c r="EE129" s="184"/>
      <c r="EF129" s="184"/>
      <c r="EG129" s="184"/>
      <c r="EH129" s="184"/>
      <c r="EI129" s="184"/>
      <c r="EJ129" s="184"/>
      <c r="EK129" s="184"/>
      <c r="EL129" s="184"/>
      <c r="EM129" s="184"/>
      <c r="EN129" s="184"/>
      <c r="EO129" s="184"/>
      <c r="EP129" s="184"/>
      <c r="EQ129" s="184"/>
      <c r="ER129" s="184"/>
      <c r="ES129" s="184"/>
      <c r="ET129" s="184"/>
      <c r="EU129" s="184"/>
      <c r="EV129" s="184"/>
      <c r="EW129" s="184"/>
      <c r="EX129" s="184"/>
      <c r="EY129" s="184"/>
      <c r="EZ129" s="184"/>
      <c r="FA129" s="184"/>
      <c r="FB129" s="184"/>
      <c r="FC129" s="184"/>
      <c r="FD129" s="184"/>
      <c r="FE129" s="184"/>
      <c r="FF129" s="184"/>
      <c r="FG129" s="184"/>
      <c r="FH129" s="184"/>
      <c r="FI129" s="184"/>
      <c r="FJ129" s="184"/>
      <c r="FK129" s="184"/>
      <c r="FL129" s="184"/>
      <c r="FM129" s="184"/>
      <c r="FN129" s="184"/>
      <c r="FO129" s="184"/>
      <c r="FP129" s="184"/>
      <c r="FQ129" s="184"/>
      <c r="FR129" s="184"/>
      <c r="FS129" s="184"/>
      <c r="FT129" s="184"/>
      <c r="FU129" s="184"/>
      <c r="FV129" s="184"/>
      <c r="FW129" s="184"/>
      <c r="FX129" s="184"/>
      <c r="FY129" s="184"/>
      <c r="FZ129" s="184"/>
      <c r="GA129" s="184"/>
      <c r="GB129" s="184"/>
      <c r="GC129" s="184"/>
      <c r="GD129" s="184"/>
      <c r="GE129" s="184"/>
      <c r="GF129" s="184"/>
      <c r="GG129" s="184"/>
      <c r="GH129" s="184"/>
      <c r="GI129" s="184"/>
      <c r="GJ129" s="184"/>
      <c r="GK129" s="184"/>
      <c r="GL129" s="184"/>
      <c r="GM129" s="184"/>
      <c r="GN129" s="184"/>
      <c r="GO129" s="184"/>
      <c r="GP129" s="184"/>
      <c r="GQ129" s="184"/>
      <c r="GR129" s="184"/>
      <c r="GS129" s="184"/>
      <c r="GT129" s="184"/>
      <c r="GU129" s="184"/>
      <c r="GV129" s="184"/>
      <c r="GW129" s="184"/>
      <c r="GX129" s="184"/>
      <c r="GY129" s="184"/>
      <c r="GZ129" s="184"/>
      <c r="HA129" s="184"/>
      <c r="HB129" s="184"/>
      <c r="HC129" s="184"/>
      <c r="HD129" s="184"/>
      <c r="HE129" s="184"/>
      <c r="HF129" s="184"/>
      <c r="HG129" s="184"/>
      <c r="HH129" s="184"/>
      <c r="HI129" s="184"/>
      <c r="HJ129" s="184"/>
      <c r="HK129" s="184"/>
      <c r="HL129" s="184"/>
      <c r="HM129" s="184"/>
      <c r="HN129" s="184"/>
      <c r="HO129" s="184"/>
      <c r="HP129" s="184"/>
      <c r="HQ129" s="184"/>
      <c r="HR129" s="184"/>
      <c r="HS129" s="184"/>
      <c r="HT129" s="184"/>
      <c r="HU129" s="184"/>
      <c r="HV129" s="184"/>
      <c r="HW129" s="184"/>
      <c r="HX129" s="184"/>
      <c r="HY129" s="184"/>
      <c r="HZ129" s="184"/>
      <c r="IA129" s="184"/>
      <c r="IB129" s="184"/>
      <c r="IC129" s="184"/>
      <c r="ID129" s="184"/>
      <c r="IE129" s="184"/>
      <c r="IF129" s="184"/>
      <c r="IG129" s="184"/>
      <c r="IH129" s="184"/>
      <c r="II129" s="184"/>
      <c r="IJ129" s="184"/>
      <c r="IK129" s="184"/>
      <c r="IL129" s="184"/>
      <c r="IM129" s="184"/>
      <c r="IN129" s="184"/>
      <c r="IO129" s="184"/>
      <c r="IP129" s="184"/>
      <c r="IQ129" s="184"/>
      <c r="IR129" s="184"/>
      <c r="IS129" s="184"/>
      <c r="IT129" s="184"/>
      <c r="IU129" s="184"/>
      <c r="IV129" s="184"/>
      <c r="IW129" s="184"/>
      <c r="IX129" s="184"/>
      <c r="IY129" s="184"/>
      <c r="IZ129" s="184"/>
      <c r="JA129" s="184"/>
      <c r="JB129" s="184"/>
      <c r="JC129" s="184"/>
      <c r="JD129" s="184"/>
      <c r="JE129" s="184"/>
      <c r="JF129" s="184"/>
      <c r="JG129" s="184"/>
      <c r="JH129" s="184"/>
      <c r="JI129" s="184"/>
      <c r="JJ129" s="184"/>
      <c r="JK129" s="184"/>
      <c r="JL129" s="184"/>
      <c r="JM129" s="184"/>
      <c r="JN129" s="184"/>
      <c r="JO129" s="184"/>
      <c r="JP129" s="184"/>
      <c r="JQ129" s="184"/>
      <c r="JR129" s="184"/>
      <c r="JS129" s="184"/>
      <c r="JT129" s="184"/>
      <c r="JU129" s="184"/>
      <c r="JV129" s="184"/>
      <c r="JW129" s="184"/>
      <c r="JX129" s="184"/>
      <c r="JY129" s="184"/>
      <c r="JZ129" s="184"/>
      <c r="KA129" s="184"/>
      <c r="KB129" s="184"/>
      <c r="KC129" s="184"/>
      <c r="KD129" s="184"/>
      <c r="KE129" s="184"/>
      <c r="KF129" s="184"/>
      <c r="KG129" s="184"/>
      <c r="KH129" s="184"/>
      <c r="KI129" s="184"/>
      <c r="KJ129" s="184"/>
      <c r="KK129" s="184"/>
      <c r="KL129" s="184"/>
      <c r="KM129" s="184"/>
      <c r="KN129" s="184"/>
      <c r="KO129" s="184"/>
      <c r="KP129" s="184"/>
      <c r="KQ129" s="184"/>
      <c r="KR129" s="184"/>
      <c r="KS129" s="184"/>
      <c r="KT129" s="184"/>
      <c r="KU129" s="184"/>
      <c r="KV129" s="184"/>
      <c r="KW129" s="184"/>
      <c r="KX129" s="184"/>
      <c r="KY129" s="184"/>
      <c r="KZ129" s="184"/>
      <c r="LA129" s="184"/>
      <c r="LB129" s="184"/>
      <c r="LC129" s="184"/>
      <c r="LD129" s="184"/>
      <c r="LE129" s="184"/>
      <c r="LF129" s="184"/>
      <c r="LG129" s="184"/>
      <c r="LH129" s="184"/>
      <c r="LI129" s="184"/>
      <c r="LJ129" s="184"/>
      <c r="LK129" s="184"/>
      <c r="LL129" s="184"/>
      <c r="LM129" s="184"/>
      <c r="LN129" s="184"/>
      <c r="LO129" s="184"/>
      <c r="LP129" s="184"/>
      <c r="LQ129" s="184"/>
      <c r="LR129" s="184"/>
      <c r="LS129" s="184"/>
      <c r="LT129" s="184"/>
      <c r="LU129" s="184"/>
      <c r="LV129" s="184"/>
      <c r="LW129" s="184"/>
      <c r="LX129" s="184"/>
      <c r="LY129" s="184"/>
      <c r="LZ129" s="184"/>
      <c r="MA129" s="184"/>
      <c r="MB129" s="184"/>
      <c r="MC129" s="184"/>
      <c r="MD129" s="184"/>
      <c r="ME129" s="184"/>
      <c r="MF129" s="184"/>
      <c r="MG129" s="184"/>
      <c r="MH129" s="184"/>
      <c r="MI129" s="184"/>
      <c r="MJ129" s="184"/>
      <c r="MK129" s="184"/>
      <c r="ML129" s="184"/>
      <c r="MM129" s="184"/>
      <c r="MN129" s="184"/>
      <c r="MO129" s="184"/>
      <c r="MP129" s="184"/>
      <c r="MQ129" s="184"/>
      <c r="MR129" s="184"/>
      <c r="MS129" s="184"/>
      <c r="MT129" s="184"/>
      <c r="MU129" s="184"/>
      <c r="MV129" s="184"/>
      <c r="MW129" s="184"/>
      <c r="MX129" s="184"/>
      <c r="MY129" s="184"/>
      <c r="MZ129" s="184"/>
      <c r="NA129" s="184"/>
      <c r="NB129" s="184"/>
      <c r="NC129" s="184"/>
      <c r="ND129" s="184"/>
      <c r="NE129" s="184"/>
      <c r="NF129" s="184"/>
      <c r="NG129" s="184"/>
      <c r="NH129" s="184"/>
      <c r="NI129" s="184"/>
      <c r="NJ129" s="184"/>
      <c r="NK129" s="184"/>
      <c r="NL129" s="184"/>
      <c r="NM129" s="184"/>
      <c r="NN129" s="184"/>
      <c r="NO129" s="184"/>
      <c r="NP129" s="184"/>
      <c r="NQ129" s="184"/>
      <c r="NR129" s="184"/>
      <c r="NS129" s="184"/>
      <c r="NT129" s="184"/>
      <c r="NU129" s="184"/>
      <c r="NV129" s="184"/>
      <c r="NW129" s="184"/>
      <c r="NX129" s="184"/>
      <c r="NY129" s="184"/>
      <c r="NZ129" s="184"/>
      <c r="OA129" s="184"/>
      <c r="OB129" s="184"/>
      <c r="OC129" s="184"/>
      <c r="OD129" s="184"/>
      <c r="OE129" s="184"/>
      <c r="OF129" s="184"/>
      <c r="OG129" s="184"/>
      <c r="OH129" s="184"/>
      <c r="OI129" s="184"/>
      <c r="OJ129" s="184"/>
      <c r="OK129" s="184"/>
      <c r="OL129" s="184"/>
      <c r="OM129" s="184"/>
      <c r="ON129" s="184"/>
      <c r="OO129" s="184"/>
      <c r="OP129" s="184"/>
      <c r="OQ129" s="184"/>
      <c r="OR129" s="184"/>
      <c r="OS129" s="184"/>
      <c r="OT129" s="184"/>
      <c r="OU129" s="184"/>
      <c r="OV129" s="184"/>
      <c r="OW129" s="184"/>
      <c r="OX129" s="184"/>
      <c r="OY129" s="184"/>
      <c r="OZ129" s="184"/>
      <c r="PA129" s="184"/>
      <c r="PB129" s="184"/>
      <c r="PC129" s="184"/>
      <c r="PD129" s="184"/>
      <c r="PE129" s="184"/>
      <c r="PF129" s="184"/>
      <c r="PG129" s="184"/>
      <c r="PH129" s="184"/>
      <c r="PI129" s="184"/>
      <c r="PJ129" s="184"/>
      <c r="PK129" s="184"/>
      <c r="PL129" s="184"/>
      <c r="PM129" s="184"/>
      <c r="PN129" s="184"/>
      <c r="PO129" s="184"/>
      <c r="PP129" s="184"/>
      <c r="PQ129" s="184"/>
      <c r="PR129" s="184"/>
      <c r="PS129" s="184"/>
      <c r="PT129" s="184"/>
      <c r="PU129" s="184"/>
      <c r="PV129" s="184"/>
      <c r="PW129" s="184"/>
      <c r="PX129" s="184"/>
      <c r="PY129" s="184"/>
      <c r="PZ129" s="184"/>
      <c r="QA129" s="184"/>
      <c r="QB129" s="184"/>
      <c r="QC129" s="184"/>
      <c r="QD129" s="184"/>
      <c r="QE129" s="184"/>
      <c r="QF129" s="184"/>
      <c r="QG129" s="184"/>
      <c r="QH129" s="184"/>
      <c r="QI129" s="184"/>
      <c r="QJ129" s="184"/>
      <c r="QK129" s="184"/>
      <c r="QL129" s="184"/>
      <c r="QM129" s="184"/>
      <c r="QN129" s="184"/>
      <c r="QO129" s="184"/>
      <c r="QP129" s="184"/>
      <c r="QQ129" s="184"/>
      <c r="QR129" s="184"/>
      <c r="QS129" s="184"/>
      <c r="QT129" s="184"/>
      <c r="QU129" s="184"/>
      <c r="QV129" s="184"/>
      <c r="QW129" s="184"/>
      <c r="QX129" s="184"/>
      <c r="QY129" s="184"/>
      <c r="QZ129" s="184"/>
      <c r="RA129" s="184"/>
      <c r="RB129" s="184"/>
      <c r="RC129" s="184"/>
      <c r="RD129" s="184"/>
      <c r="RE129" s="184"/>
      <c r="RF129" s="184"/>
      <c r="RG129" s="184"/>
      <c r="RH129" s="184"/>
      <c r="RI129" s="184"/>
      <c r="RJ129" s="184"/>
      <c r="RK129" s="184"/>
      <c r="RL129" s="184"/>
      <c r="RM129" s="184"/>
      <c r="RN129" s="184"/>
      <c r="RO129" s="184"/>
      <c r="RP129" s="184"/>
      <c r="RQ129" s="184"/>
      <c r="RR129" s="184"/>
      <c r="RS129" s="184"/>
      <c r="RT129" s="184"/>
      <c r="RU129" s="184"/>
      <c r="RV129" s="184"/>
      <c r="RW129" s="184"/>
      <c r="RX129" s="184"/>
      <c r="RY129" s="184"/>
      <c r="RZ129" s="184"/>
      <c r="SA129" s="184"/>
      <c r="SB129" s="184"/>
      <c r="SC129" s="184"/>
      <c r="SD129" s="184"/>
      <c r="SE129" s="184"/>
      <c r="SF129" s="184"/>
      <c r="SG129" s="184"/>
      <c r="SH129" s="184"/>
      <c r="SI129" s="184"/>
      <c r="SJ129" s="184"/>
      <c r="SK129" s="184"/>
      <c r="SL129" s="184"/>
      <c r="SM129" s="184"/>
      <c r="SN129" s="184"/>
      <c r="SO129" s="184"/>
      <c r="SP129" s="184"/>
      <c r="SQ129" s="184"/>
      <c r="SR129" s="184"/>
      <c r="SS129" s="184"/>
      <c r="ST129" s="184"/>
      <c r="SU129" s="184"/>
      <c r="SV129" s="184"/>
      <c r="SW129" s="184"/>
      <c r="SX129" s="184"/>
      <c r="SY129" s="184"/>
      <c r="SZ129" s="184"/>
      <c r="TA129" s="184"/>
      <c r="TB129" s="184"/>
      <c r="TC129" s="184"/>
      <c r="TD129" s="184"/>
      <c r="TE129" s="184"/>
      <c r="TF129" s="184"/>
      <c r="TG129" s="184"/>
      <c r="TH129" s="184"/>
      <c r="TI129" s="184"/>
      <c r="TJ129" s="184"/>
      <c r="TK129" s="184"/>
      <c r="TL129" s="184"/>
      <c r="TM129" s="184"/>
      <c r="TN129" s="184"/>
      <c r="TO129" s="184"/>
      <c r="TP129" s="184"/>
      <c r="TQ129" s="184"/>
      <c r="TR129" s="184"/>
      <c r="TS129" s="184"/>
      <c r="TT129" s="184"/>
      <c r="TU129" s="184"/>
      <c r="TV129" s="184"/>
      <c r="TW129" s="184"/>
      <c r="TX129" s="184"/>
      <c r="TY129" s="184"/>
      <c r="TZ129" s="184"/>
      <c r="UA129" s="184"/>
      <c r="UB129" s="184"/>
      <c r="UC129" s="184"/>
      <c r="UD129" s="184"/>
      <c r="UE129" s="184"/>
      <c r="UF129" s="184"/>
      <c r="UG129" s="184"/>
      <c r="UH129" s="184"/>
      <c r="UI129" s="184"/>
      <c r="UJ129" s="184"/>
      <c r="UK129" s="184"/>
      <c r="UL129" s="184"/>
      <c r="UM129" s="184"/>
      <c r="UN129" s="184"/>
      <c r="UO129" s="184"/>
      <c r="UP129" s="184"/>
      <c r="UQ129" s="184"/>
      <c r="UR129" s="184"/>
      <c r="US129" s="184"/>
      <c r="UT129" s="184"/>
      <c r="UU129" s="184"/>
      <c r="UV129" s="184"/>
      <c r="UW129" s="184"/>
      <c r="UX129" s="184"/>
      <c r="UY129" s="184"/>
      <c r="UZ129" s="184"/>
      <c r="VA129" s="184"/>
      <c r="VB129" s="184"/>
      <c r="VC129" s="184"/>
      <c r="VD129" s="184"/>
      <c r="VE129" s="184"/>
      <c r="VF129" s="184"/>
      <c r="VG129" s="184"/>
      <c r="VH129" s="184"/>
      <c r="VI129" s="184"/>
      <c r="VJ129" s="184"/>
      <c r="VK129" s="184"/>
      <c r="VL129" s="184"/>
      <c r="VM129" s="184"/>
      <c r="VN129" s="184"/>
      <c r="VO129" s="184"/>
      <c r="VP129" s="184"/>
      <c r="VQ129" s="184"/>
      <c r="VR129" s="184"/>
      <c r="VS129" s="184"/>
      <c r="VT129" s="184"/>
      <c r="VU129" s="184"/>
      <c r="VV129" s="184"/>
      <c r="VW129" s="184"/>
      <c r="VX129" s="184"/>
      <c r="VY129" s="184"/>
      <c r="VZ129" s="184"/>
      <c r="WA129" s="184"/>
      <c r="WB129" s="184"/>
      <c r="WC129" s="184"/>
      <c r="WD129" s="184"/>
      <c r="WE129" s="184"/>
      <c r="WF129" s="184"/>
      <c r="WG129" s="184"/>
      <c r="WH129" s="184"/>
      <c r="WI129" s="184"/>
      <c r="WJ129" s="184"/>
      <c r="WK129" s="184"/>
      <c r="WL129" s="184"/>
      <c r="WM129" s="184"/>
      <c r="WN129" s="184"/>
      <c r="WO129" s="184"/>
      <c r="WP129" s="184"/>
      <c r="WQ129" s="184"/>
      <c r="WR129" s="184"/>
      <c r="WS129" s="184"/>
      <c r="WT129" s="184"/>
      <c r="WU129" s="184"/>
      <c r="WV129" s="184"/>
      <c r="WW129" s="184"/>
      <c r="WX129" s="184"/>
      <c r="WY129" s="184"/>
      <c r="WZ129" s="184"/>
      <c r="XA129" s="184"/>
      <c r="XB129" s="184"/>
      <c r="XC129" s="184"/>
      <c r="XD129" s="184"/>
      <c r="XE129" s="184"/>
      <c r="XF129" s="184"/>
      <c r="XG129" s="184"/>
      <c r="XH129" s="184"/>
      <c r="XI129" s="184"/>
      <c r="XJ129" s="184"/>
      <c r="XK129" s="184"/>
      <c r="XL129" s="184"/>
      <c r="XM129" s="184"/>
      <c r="XN129" s="184"/>
      <c r="XO129" s="184"/>
      <c r="XP129" s="184"/>
      <c r="XQ129" s="184"/>
      <c r="XR129" s="184"/>
      <c r="XS129" s="184"/>
      <c r="XT129" s="184"/>
      <c r="XU129" s="184"/>
      <c r="XV129" s="184"/>
      <c r="XW129" s="184"/>
      <c r="XX129" s="184"/>
      <c r="XY129" s="184"/>
      <c r="XZ129" s="184"/>
      <c r="YA129" s="184"/>
      <c r="YB129" s="184"/>
      <c r="YC129" s="184"/>
      <c r="YD129" s="184"/>
      <c r="YE129" s="184"/>
      <c r="YF129" s="184"/>
      <c r="YG129" s="184"/>
      <c r="YH129" s="184"/>
      <c r="YI129" s="184"/>
      <c r="YJ129" s="184"/>
      <c r="YK129" s="184"/>
      <c r="YL129" s="184"/>
      <c r="YM129" s="184"/>
      <c r="YN129" s="184"/>
      <c r="YO129" s="184"/>
      <c r="YP129" s="184"/>
      <c r="YQ129" s="184"/>
      <c r="YR129" s="184"/>
      <c r="YS129" s="184"/>
      <c r="YT129" s="184"/>
      <c r="YU129" s="184"/>
      <c r="YV129" s="184"/>
      <c r="YW129" s="184"/>
      <c r="YX129" s="184"/>
      <c r="YY129" s="184"/>
      <c r="YZ129" s="184"/>
      <c r="ZA129" s="184"/>
      <c r="ZB129" s="184"/>
      <c r="ZC129" s="184"/>
      <c r="ZD129" s="184"/>
      <c r="ZE129" s="184"/>
      <c r="ZF129" s="184"/>
      <c r="ZG129" s="184"/>
      <c r="ZH129" s="184"/>
      <c r="ZI129" s="184"/>
      <c r="ZJ129" s="184"/>
      <c r="ZK129" s="184"/>
      <c r="ZL129" s="184"/>
      <c r="ZM129" s="184"/>
      <c r="ZN129" s="184"/>
      <c r="ZO129" s="184"/>
      <c r="ZP129" s="184"/>
      <c r="ZQ129" s="184"/>
      <c r="ZR129" s="184"/>
      <c r="ZS129" s="184"/>
      <c r="ZT129" s="184"/>
      <c r="ZU129" s="184"/>
      <c r="ZV129" s="184"/>
      <c r="ZW129" s="184"/>
      <c r="ZX129" s="184"/>
      <c r="ZY129" s="184"/>
      <c r="ZZ129" s="184"/>
      <c r="AAA129" s="184"/>
      <c r="AAB129" s="184"/>
      <c r="AAC129" s="184"/>
      <c r="AAD129" s="184"/>
      <c r="AAE129" s="184"/>
      <c r="AAF129" s="184"/>
      <c r="AAG129" s="184"/>
      <c r="AAH129" s="184"/>
      <c r="AAI129" s="184"/>
      <c r="AAJ129" s="184"/>
      <c r="AAK129" s="184"/>
      <c r="AAL129" s="184"/>
      <c r="AAM129" s="184"/>
      <c r="AAN129" s="184"/>
      <c r="AAO129" s="184"/>
      <c r="AAP129" s="184"/>
      <c r="AAQ129" s="184"/>
      <c r="AAR129" s="184"/>
      <c r="AAS129" s="184"/>
      <c r="AAT129" s="184"/>
      <c r="AAU129" s="184"/>
      <c r="AAV129" s="184"/>
      <c r="AAW129" s="184"/>
      <c r="AAX129" s="184"/>
      <c r="AAY129" s="184"/>
      <c r="AAZ129" s="184"/>
      <c r="ABA129" s="184"/>
      <c r="ABB129" s="184"/>
      <c r="ABC129" s="184"/>
      <c r="ABD129" s="184"/>
      <c r="ABE129" s="184"/>
      <c r="ABF129" s="184"/>
      <c r="ABG129" s="184"/>
      <c r="ABH129" s="184"/>
      <c r="ABI129" s="184"/>
      <c r="ABJ129" s="184"/>
      <c r="ABK129" s="184"/>
      <c r="ABL129" s="184"/>
      <c r="ABM129" s="184"/>
      <c r="ABN129" s="184"/>
      <c r="ABO129" s="184"/>
      <c r="ABP129" s="184"/>
      <c r="ABQ129" s="184"/>
      <c r="ABR129" s="184"/>
      <c r="ABS129" s="184"/>
      <c r="ABT129" s="184"/>
      <c r="ABU129" s="184"/>
      <c r="ABV129" s="184"/>
      <c r="ABW129" s="184"/>
      <c r="ABX129" s="184"/>
      <c r="ABY129" s="184"/>
      <c r="ABZ129" s="184"/>
      <c r="ACA129" s="184"/>
      <c r="ACB129" s="184"/>
      <c r="ACC129" s="184"/>
      <c r="ACD129" s="184"/>
      <c r="ACE129" s="184"/>
      <c r="ACF129" s="184"/>
      <c r="ACG129" s="184"/>
      <c r="ACH129" s="184"/>
      <c r="ACI129" s="184"/>
      <c r="ACJ129" s="184"/>
      <c r="ACK129" s="184"/>
      <c r="ACL129" s="184"/>
      <c r="ACM129" s="184"/>
      <c r="ACN129" s="184"/>
      <c r="ACO129" s="184"/>
      <c r="ACP129" s="184"/>
      <c r="ACQ129" s="184"/>
      <c r="ACR129" s="184"/>
      <c r="ACS129" s="184"/>
      <c r="ACT129" s="184"/>
      <c r="ACU129" s="184"/>
      <c r="ACV129" s="184"/>
      <c r="ACW129" s="184"/>
      <c r="ACX129" s="184"/>
      <c r="ACY129" s="184"/>
      <c r="ACZ129" s="184"/>
      <c r="ADA129" s="184"/>
      <c r="ADB129" s="184"/>
      <c r="ADC129" s="184"/>
      <c r="ADD129" s="184"/>
      <c r="ADE129" s="184"/>
      <c r="ADF129" s="184"/>
      <c r="ADG129" s="184"/>
      <c r="ADH129" s="184"/>
      <c r="ADI129" s="184"/>
      <c r="ADJ129" s="184"/>
      <c r="ADK129" s="184"/>
      <c r="ADL129" s="184"/>
      <c r="ADM129" s="184"/>
      <c r="ADN129" s="184"/>
      <c r="ADO129" s="184"/>
      <c r="ADP129" s="184"/>
      <c r="ADQ129" s="184"/>
      <c r="ADR129" s="184"/>
      <c r="ADS129" s="184"/>
      <c r="ADT129" s="184"/>
      <c r="ADU129" s="184"/>
      <c r="ADV129" s="184"/>
      <c r="ADW129" s="184"/>
      <c r="ADX129" s="184"/>
      <c r="ADY129" s="184"/>
      <c r="ADZ129" s="184"/>
      <c r="AEA129" s="184"/>
      <c r="AEB129" s="184"/>
      <c r="AEC129" s="184"/>
      <c r="AED129" s="184"/>
      <c r="AEE129" s="184"/>
      <c r="AEF129" s="184"/>
      <c r="AEG129" s="184"/>
      <c r="AEH129" s="184"/>
      <c r="AEI129" s="184"/>
      <c r="AEJ129" s="184"/>
      <c r="AEK129" s="184"/>
      <c r="AEL129" s="184"/>
      <c r="AEM129" s="184"/>
      <c r="AEN129" s="184"/>
      <c r="AEO129" s="184"/>
      <c r="AEP129" s="184"/>
      <c r="AEQ129" s="184"/>
      <c r="AER129" s="184"/>
      <c r="AES129" s="184"/>
      <c r="AET129" s="184"/>
      <c r="AEU129" s="184"/>
      <c r="AEV129" s="184"/>
      <c r="AEW129" s="184"/>
      <c r="AEX129" s="184"/>
      <c r="AEY129" s="184"/>
      <c r="AEZ129" s="184"/>
      <c r="AFA129" s="184"/>
      <c r="AFB129" s="184"/>
      <c r="AFC129" s="184"/>
      <c r="AFD129" s="184"/>
      <c r="AFE129" s="184"/>
      <c r="AFF129" s="184"/>
      <c r="AFG129" s="184"/>
      <c r="AFH129" s="184"/>
      <c r="AFI129" s="184"/>
      <c r="AFJ129" s="184"/>
      <c r="AFK129" s="184"/>
      <c r="AFL129" s="184"/>
      <c r="AFM129" s="184"/>
      <c r="AFN129" s="184"/>
      <c r="AFO129" s="184"/>
      <c r="AFP129" s="184"/>
      <c r="AFQ129" s="184"/>
      <c r="AFR129" s="184"/>
      <c r="AFS129" s="184"/>
      <c r="AFT129" s="184"/>
      <c r="AFU129" s="184"/>
      <c r="AFV129" s="184"/>
      <c r="AFW129" s="184"/>
      <c r="AFX129" s="184"/>
      <c r="AFY129" s="184"/>
      <c r="AFZ129" s="184"/>
      <c r="AGA129" s="184"/>
      <c r="AGB129" s="184"/>
      <c r="AGC129" s="184"/>
      <c r="AGD129" s="184"/>
      <c r="AGE129" s="184"/>
      <c r="AGF129" s="184"/>
      <c r="AGG129" s="184"/>
      <c r="AGH129" s="184"/>
      <c r="AGI129" s="184"/>
      <c r="AGJ129" s="184"/>
      <c r="AGK129" s="184"/>
      <c r="AGL129" s="184"/>
      <c r="AGM129" s="184"/>
      <c r="AGN129" s="184"/>
      <c r="AGO129" s="184"/>
      <c r="AGP129" s="184"/>
      <c r="AGQ129" s="184"/>
      <c r="AGR129" s="184"/>
      <c r="AGS129" s="184"/>
      <c r="AGT129" s="184"/>
      <c r="AGU129" s="184"/>
      <c r="AGV129" s="184"/>
      <c r="AGW129" s="184"/>
      <c r="AGX129" s="184"/>
      <c r="AGY129" s="184"/>
      <c r="AGZ129" s="184"/>
      <c r="AHA129" s="184"/>
      <c r="AHB129" s="184"/>
      <c r="AHC129" s="184"/>
      <c r="AHD129" s="184"/>
      <c r="AHE129" s="184"/>
      <c r="AHF129" s="184"/>
      <c r="AHG129" s="184"/>
      <c r="AHH129" s="184"/>
      <c r="AHI129" s="184"/>
      <c r="AHJ129" s="184"/>
      <c r="AHK129" s="184"/>
      <c r="AHL129" s="184"/>
      <c r="AHM129" s="184"/>
      <c r="AHN129" s="184"/>
      <c r="AHO129" s="184"/>
      <c r="AHP129" s="184"/>
      <c r="AHQ129" s="184"/>
      <c r="AHR129" s="184"/>
      <c r="AHS129" s="184"/>
      <c r="AHT129" s="184"/>
      <c r="AHU129" s="184"/>
      <c r="AHV129" s="184"/>
      <c r="AHW129" s="184"/>
      <c r="AHX129" s="184"/>
      <c r="AHY129" s="184"/>
      <c r="AHZ129" s="184"/>
      <c r="AIA129" s="184"/>
      <c r="AIB129" s="184"/>
      <c r="AIC129" s="184"/>
      <c r="AID129" s="184"/>
      <c r="AIE129" s="184"/>
      <c r="AIF129" s="184"/>
      <c r="AIG129" s="184"/>
      <c r="AIH129" s="184"/>
      <c r="AII129" s="184"/>
      <c r="AIJ129" s="184"/>
      <c r="AIK129" s="184"/>
      <c r="AIL129" s="184"/>
      <c r="AIM129" s="184"/>
      <c r="AIN129" s="184"/>
      <c r="AIO129" s="184"/>
      <c r="AIP129" s="184"/>
      <c r="AIQ129" s="184"/>
      <c r="AIR129" s="184"/>
      <c r="AIS129" s="184"/>
      <c r="AIT129" s="184"/>
      <c r="AIU129" s="184"/>
      <c r="AIV129" s="184"/>
      <c r="AIW129" s="184"/>
      <c r="AIX129" s="184"/>
      <c r="AIY129" s="184"/>
      <c r="AIZ129" s="184"/>
      <c r="AJA129" s="184"/>
      <c r="AJB129" s="184"/>
      <c r="AJC129" s="184"/>
      <c r="AJD129" s="184"/>
      <c r="AJE129" s="184"/>
      <c r="AJF129" s="184"/>
      <c r="AJG129" s="184"/>
      <c r="AJH129" s="184"/>
      <c r="AJI129" s="184"/>
      <c r="AJJ129" s="184"/>
      <c r="AJK129" s="184"/>
      <c r="AJL129" s="184"/>
      <c r="AJM129" s="184"/>
      <c r="AJN129" s="184"/>
      <c r="AJO129" s="184"/>
      <c r="AJP129" s="184"/>
      <c r="AJQ129" s="184"/>
      <c r="AJR129" s="184"/>
      <c r="AJS129" s="184"/>
      <c r="AJT129" s="184"/>
      <c r="AJU129" s="184"/>
      <c r="AJV129" s="184"/>
      <c r="AJW129" s="184"/>
      <c r="AJX129" s="184"/>
      <c r="AJY129" s="184"/>
      <c r="AJZ129" s="184"/>
      <c r="AKA129" s="184"/>
      <c r="AKB129" s="184"/>
      <c r="AKC129" s="184"/>
      <c r="AKD129" s="184"/>
      <c r="AKE129" s="184"/>
      <c r="AKF129" s="184"/>
      <c r="AKG129" s="184"/>
      <c r="AKH129" s="184"/>
      <c r="AKI129" s="184"/>
      <c r="AKJ129" s="184"/>
      <c r="AKK129" s="184"/>
      <c r="AKL129" s="184"/>
      <c r="AKM129" s="184"/>
      <c r="AKN129" s="184"/>
      <c r="AKO129" s="184"/>
      <c r="AKP129" s="184"/>
      <c r="AKQ129" s="184"/>
      <c r="AKR129" s="184"/>
      <c r="AKS129" s="184"/>
      <c r="AKT129" s="184"/>
      <c r="AKU129" s="184"/>
      <c r="AKV129" s="184"/>
      <c r="AKW129" s="184"/>
      <c r="AKX129" s="184"/>
      <c r="AKY129" s="184"/>
      <c r="AKZ129" s="184"/>
      <c r="ALA129" s="184"/>
      <c r="ALB129" s="184"/>
      <c r="ALC129" s="184"/>
      <c r="ALD129" s="184"/>
      <c r="ALE129" s="184"/>
      <c r="ALF129" s="184"/>
      <c r="ALG129" s="184"/>
      <c r="ALH129" s="184"/>
      <c r="ALI129" s="184"/>
      <c r="ALJ129" s="184"/>
      <c r="ALK129" s="184"/>
      <c r="ALL129" s="184"/>
      <c r="ALM129" s="184"/>
      <c r="ALN129" s="184"/>
      <c r="ALO129" s="184"/>
      <c r="ALP129" s="184"/>
      <c r="ALQ129" s="184"/>
      <c r="ALR129" s="184"/>
      <c r="ALS129" s="184"/>
      <c r="ALT129" s="184"/>
      <c r="ALU129" s="184"/>
      <c r="ALV129" s="184"/>
      <c r="ALW129" s="184"/>
      <c r="ALX129" s="184"/>
      <c r="ALY129" s="184"/>
      <c r="ALZ129" s="184"/>
      <c r="AMA129" s="184"/>
      <c r="AMB129" s="184"/>
      <c r="AMC129" s="184"/>
      <c r="AMD129" s="184"/>
      <c r="AME129" s="184"/>
      <c r="AMF129" s="184"/>
      <c r="AMG129" s="184"/>
      <c r="AMH129" s="184"/>
      <c r="AMI129" s="184"/>
      <c r="AMJ129" s="184"/>
    </row>
    <row r="130" spans="1:1024" s="180" customFormat="1" ht="45.75" customHeight="1" x14ac:dyDescent="0.25">
      <c r="A130" s="283" t="s">
        <v>539</v>
      </c>
      <c r="B130" s="284" t="s">
        <v>431</v>
      </c>
      <c r="C130" s="284"/>
      <c r="D130" s="285" t="s">
        <v>432</v>
      </c>
      <c r="E130" s="286"/>
      <c r="F130" s="287"/>
      <c r="G130" s="287"/>
      <c r="H130" s="287"/>
      <c r="I130" s="288"/>
      <c r="J130" s="287"/>
      <c r="K130" s="287"/>
      <c r="L130" s="288"/>
      <c r="M130" s="287"/>
      <c r="N130" s="287"/>
      <c r="O130" s="288"/>
      <c r="P130" s="289"/>
      <c r="Q130" s="289"/>
      <c r="R130" s="288"/>
      <c r="S130" s="287"/>
      <c r="T130" s="287"/>
      <c r="U130" s="288"/>
      <c r="V130" s="287"/>
      <c r="W130" s="287"/>
      <c r="X130" s="288"/>
      <c r="Y130" s="287"/>
      <c r="Z130" s="287"/>
      <c r="AA130" s="288"/>
      <c r="AB130" s="289"/>
      <c r="AC130" s="289"/>
      <c r="AD130" s="288"/>
      <c r="AE130" s="287"/>
      <c r="AF130" s="287"/>
      <c r="AG130" s="288"/>
      <c r="AH130" s="287"/>
      <c r="AI130" s="287"/>
      <c r="AJ130" s="288"/>
      <c r="AK130" s="287"/>
      <c r="AL130" s="287"/>
      <c r="AM130" s="288"/>
      <c r="AN130" s="289"/>
      <c r="AO130" s="289"/>
      <c r="AP130" s="288"/>
      <c r="AQ130" s="287"/>
      <c r="AR130" s="287"/>
      <c r="AS130" s="288"/>
      <c r="AT130" s="287"/>
      <c r="AU130" s="287"/>
      <c r="AV130" s="288"/>
      <c r="AW130" s="287"/>
      <c r="AX130" s="287"/>
      <c r="AY130" s="288"/>
      <c r="AZ130" s="289"/>
      <c r="BA130" s="289"/>
      <c r="BB130" s="288"/>
      <c r="BC130" s="289"/>
      <c r="BD130" s="289"/>
      <c r="BE130" s="288"/>
      <c r="BF130" s="184"/>
      <c r="BG130" s="184"/>
      <c r="BH130" s="184"/>
      <c r="BI130" s="184"/>
      <c r="BJ130" s="184"/>
      <c r="BK130" s="184"/>
      <c r="BL130" s="184"/>
      <c r="BM130" s="184"/>
      <c r="BN130" s="184"/>
      <c r="BO130" s="184"/>
      <c r="BP130" s="184"/>
      <c r="BQ130" s="184"/>
      <c r="BR130" s="184"/>
      <c r="BS130" s="184"/>
      <c r="BT130" s="184"/>
      <c r="BU130" s="184"/>
      <c r="BV130" s="184"/>
      <c r="BW130" s="184"/>
      <c r="BX130" s="184"/>
      <c r="BY130" s="184"/>
      <c r="BZ130" s="184"/>
      <c r="CA130" s="184"/>
      <c r="CB130" s="184"/>
      <c r="CC130" s="184"/>
      <c r="CD130" s="184"/>
      <c r="CE130" s="184"/>
      <c r="CF130" s="184"/>
      <c r="CG130" s="184"/>
      <c r="CH130" s="184"/>
      <c r="CI130" s="184"/>
      <c r="CJ130" s="184"/>
      <c r="CK130" s="184"/>
      <c r="CL130" s="184"/>
      <c r="CM130" s="184"/>
      <c r="CN130" s="184"/>
      <c r="CO130" s="184"/>
      <c r="CP130" s="184"/>
      <c r="CQ130" s="184"/>
      <c r="CR130" s="184"/>
      <c r="CS130" s="184"/>
      <c r="CT130" s="184"/>
      <c r="CU130" s="184"/>
      <c r="CV130" s="184"/>
      <c r="CW130" s="184"/>
      <c r="CX130" s="184"/>
      <c r="CY130" s="184"/>
      <c r="CZ130" s="184"/>
      <c r="DA130" s="184"/>
      <c r="DB130" s="184"/>
      <c r="DC130" s="184"/>
      <c r="DD130" s="184"/>
      <c r="DE130" s="184"/>
      <c r="DF130" s="184"/>
      <c r="DG130" s="184"/>
      <c r="DH130" s="184"/>
      <c r="DI130" s="184"/>
      <c r="DJ130" s="184"/>
      <c r="DK130" s="184"/>
      <c r="DL130" s="184"/>
      <c r="DM130" s="184"/>
      <c r="DN130" s="184"/>
      <c r="DO130" s="184"/>
      <c r="DP130" s="184"/>
      <c r="DQ130" s="184"/>
      <c r="DR130" s="184"/>
      <c r="DS130" s="184"/>
      <c r="DT130" s="184"/>
      <c r="DU130" s="184"/>
      <c r="DV130" s="184"/>
      <c r="DW130" s="184"/>
      <c r="DX130" s="184"/>
      <c r="DY130" s="184"/>
      <c r="DZ130" s="184"/>
      <c r="EA130" s="184"/>
      <c r="EB130" s="184"/>
      <c r="EC130" s="184"/>
      <c r="ED130" s="184"/>
      <c r="EE130" s="184"/>
      <c r="EF130" s="184"/>
      <c r="EG130" s="184"/>
      <c r="EH130" s="184"/>
      <c r="EI130" s="184"/>
      <c r="EJ130" s="184"/>
      <c r="EK130" s="184"/>
      <c r="EL130" s="184"/>
      <c r="EM130" s="184"/>
      <c r="EN130" s="184"/>
      <c r="EO130" s="184"/>
      <c r="EP130" s="184"/>
      <c r="EQ130" s="184"/>
      <c r="ER130" s="184"/>
      <c r="ES130" s="184"/>
      <c r="ET130" s="184"/>
      <c r="EU130" s="184"/>
      <c r="EV130" s="184"/>
      <c r="EW130" s="184"/>
      <c r="EX130" s="184"/>
      <c r="EY130" s="184"/>
      <c r="EZ130" s="184"/>
      <c r="FA130" s="184"/>
      <c r="FB130" s="184"/>
      <c r="FC130" s="184"/>
      <c r="FD130" s="184"/>
      <c r="FE130" s="184"/>
      <c r="FF130" s="184"/>
      <c r="FG130" s="184"/>
      <c r="FH130" s="184"/>
      <c r="FI130" s="184"/>
      <c r="FJ130" s="184"/>
      <c r="FK130" s="184"/>
      <c r="FL130" s="184"/>
      <c r="FM130" s="184"/>
      <c r="FN130" s="184"/>
      <c r="FO130" s="184"/>
      <c r="FP130" s="184"/>
      <c r="FQ130" s="184"/>
      <c r="FR130" s="184"/>
      <c r="FS130" s="184"/>
      <c r="FT130" s="184"/>
      <c r="FU130" s="184"/>
      <c r="FV130" s="184"/>
      <c r="FW130" s="184"/>
      <c r="FX130" s="184"/>
      <c r="FY130" s="184"/>
      <c r="FZ130" s="184"/>
      <c r="GA130" s="184"/>
      <c r="GB130" s="184"/>
      <c r="GC130" s="184"/>
      <c r="GD130" s="184"/>
      <c r="GE130" s="184"/>
      <c r="GF130" s="184"/>
      <c r="GG130" s="184"/>
      <c r="GH130" s="184"/>
      <c r="GI130" s="184"/>
      <c r="GJ130" s="184"/>
      <c r="GK130" s="184"/>
      <c r="GL130" s="184"/>
      <c r="GM130" s="184"/>
      <c r="GN130" s="184"/>
      <c r="GO130" s="184"/>
      <c r="GP130" s="184"/>
      <c r="GQ130" s="184"/>
      <c r="GR130" s="184"/>
      <c r="GS130" s="184"/>
      <c r="GT130" s="184"/>
      <c r="GU130" s="184"/>
      <c r="GV130" s="184"/>
      <c r="GW130" s="184"/>
      <c r="GX130" s="184"/>
      <c r="GY130" s="184"/>
      <c r="GZ130" s="184"/>
      <c r="HA130" s="184"/>
      <c r="HB130" s="184"/>
      <c r="HC130" s="184"/>
      <c r="HD130" s="184"/>
      <c r="HE130" s="184"/>
      <c r="HF130" s="184"/>
      <c r="HG130" s="184"/>
      <c r="HH130" s="184"/>
      <c r="HI130" s="184"/>
      <c r="HJ130" s="184"/>
      <c r="HK130" s="184"/>
      <c r="HL130" s="184"/>
      <c r="HM130" s="184"/>
      <c r="HN130" s="184"/>
      <c r="HO130" s="184"/>
      <c r="HP130" s="184"/>
      <c r="HQ130" s="184"/>
      <c r="HR130" s="184"/>
      <c r="HS130" s="184"/>
      <c r="HT130" s="184"/>
      <c r="HU130" s="184"/>
      <c r="HV130" s="184"/>
      <c r="HW130" s="184"/>
      <c r="HX130" s="184"/>
      <c r="HY130" s="184"/>
      <c r="HZ130" s="184"/>
      <c r="IA130" s="184"/>
      <c r="IB130" s="184"/>
      <c r="IC130" s="184"/>
      <c r="ID130" s="184"/>
      <c r="IE130" s="184"/>
      <c r="IF130" s="184"/>
      <c r="IG130" s="184"/>
      <c r="IH130" s="184"/>
      <c r="II130" s="184"/>
      <c r="IJ130" s="184"/>
      <c r="IK130" s="184"/>
      <c r="IL130" s="184"/>
      <c r="IM130" s="184"/>
      <c r="IN130" s="184"/>
      <c r="IO130" s="184"/>
      <c r="IP130" s="184"/>
      <c r="IQ130" s="184"/>
      <c r="IR130" s="184"/>
      <c r="IS130" s="184"/>
      <c r="IT130" s="184"/>
      <c r="IU130" s="184"/>
      <c r="IV130" s="184"/>
      <c r="IW130" s="184"/>
      <c r="IX130" s="184"/>
      <c r="IY130" s="184"/>
      <c r="IZ130" s="184"/>
      <c r="JA130" s="184"/>
      <c r="JB130" s="184"/>
      <c r="JC130" s="184"/>
      <c r="JD130" s="184"/>
      <c r="JE130" s="184"/>
      <c r="JF130" s="184"/>
      <c r="JG130" s="184"/>
      <c r="JH130" s="184"/>
      <c r="JI130" s="184"/>
      <c r="JJ130" s="184"/>
      <c r="JK130" s="184"/>
      <c r="JL130" s="184"/>
      <c r="JM130" s="184"/>
      <c r="JN130" s="184"/>
      <c r="JO130" s="184"/>
      <c r="JP130" s="184"/>
      <c r="JQ130" s="184"/>
      <c r="JR130" s="184"/>
      <c r="JS130" s="184"/>
      <c r="JT130" s="184"/>
      <c r="JU130" s="184"/>
      <c r="JV130" s="184"/>
      <c r="JW130" s="184"/>
      <c r="JX130" s="184"/>
      <c r="JY130" s="184"/>
      <c r="JZ130" s="184"/>
      <c r="KA130" s="184"/>
      <c r="KB130" s="184"/>
      <c r="KC130" s="184"/>
      <c r="KD130" s="184"/>
      <c r="KE130" s="184"/>
      <c r="KF130" s="184"/>
      <c r="KG130" s="184"/>
      <c r="KH130" s="184"/>
      <c r="KI130" s="184"/>
      <c r="KJ130" s="184"/>
      <c r="KK130" s="184"/>
      <c r="KL130" s="184"/>
      <c r="KM130" s="184"/>
      <c r="KN130" s="184"/>
      <c r="KO130" s="184"/>
      <c r="KP130" s="184"/>
      <c r="KQ130" s="184"/>
      <c r="KR130" s="184"/>
      <c r="KS130" s="184"/>
      <c r="KT130" s="184"/>
      <c r="KU130" s="184"/>
      <c r="KV130" s="184"/>
      <c r="KW130" s="184"/>
      <c r="KX130" s="184"/>
      <c r="KY130" s="184"/>
      <c r="KZ130" s="184"/>
      <c r="LA130" s="184"/>
      <c r="LB130" s="184"/>
      <c r="LC130" s="184"/>
      <c r="LD130" s="184"/>
      <c r="LE130" s="184"/>
      <c r="LF130" s="184"/>
      <c r="LG130" s="184"/>
      <c r="LH130" s="184"/>
      <c r="LI130" s="184"/>
      <c r="LJ130" s="184"/>
      <c r="LK130" s="184"/>
      <c r="LL130" s="184"/>
      <c r="LM130" s="184"/>
      <c r="LN130" s="184"/>
      <c r="LO130" s="184"/>
      <c r="LP130" s="184"/>
      <c r="LQ130" s="184"/>
      <c r="LR130" s="184"/>
      <c r="LS130" s="184"/>
      <c r="LT130" s="184"/>
      <c r="LU130" s="184"/>
      <c r="LV130" s="184"/>
      <c r="LW130" s="184"/>
      <c r="LX130" s="184"/>
      <c r="LY130" s="184"/>
      <c r="LZ130" s="184"/>
      <c r="MA130" s="184"/>
      <c r="MB130" s="184"/>
      <c r="MC130" s="184"/>
      <c r="MD130" s="184"/>
      <c r="ME130" s="184"/>
      <c r="MF130" s="184"/>
      <c r="MG130" s="184"/>
      <c r="MH130" s="184"/>
      <c r="MI130" s="184"/>
      <c r="MJ130" s="184"/>
      <c r="MK130" s="184"/>
      <c r="ML130" s="184"/>
      <c r="MM130" s="184"/>
      <c r="MN130" s="184"/>
      <c r="MO130" s="184"/>
      <c r="MP130" s="184"/>
      <c r="MQ130" s="184"/>
      <c r="MR130" s="184"/>
      <c r="MS130" s="184"/>
      <c r="MT130" s="184"/>
      <c r="MU130" s="184"/>
      <c r="MV130" s="184"/>
      <c r="MW130" s="184"/>
      <c r="MX130" s="184"/>
      <c r="MY130" s="184"/>
      <c r="MZ130" s="184"/>
      <c r="NA130" s="184"/>
      <c r="NB130" s="184"/>
      <c r="NC130" s="184"/>
      <c r="ND130" s="184"/>
      <c r="NE130" s="184"/>
      <c r="NF130" s="184"/>
      <c r="NG130" s="184"/>
      <c r="NH130" s="184"/>
      <c r="NI130" s="184"/>
      <c r="NJ130" s="184"/>
      <c r="NK130" s="184"/>
      <c r="NL130" s="184"/>
      <c r="NM130" s="184"/>
      <c r="NN130" s="184"/>
      <c r="NO130" s="184"/>
      <c r="NP130" s="184"/>
      <c r="NQ130" s="184"/>
      <c r="NR130" s="184"/>
      <c r="NS130" s="184"/>
      <c r="NT130" s="184"/>
      <c r="NU130" s="184"/>
      <c r="NV130" s="184"/>
      <c r="NW130" s="184"/>
      <c r="NX130" s="184"/>
      <c r="NY130" s="184"/>
      <c r="NZ130" s="184"/>
      <c r="OA130" s="184"/>
      <c r="OB130" s="184"/>
      <c r="OC130" s="184"/>
      <c r="OD130" s="184"/>
      <c r="OE130" s="184"/>
      <c r="OF130" s="184"/>
      <c r="OG130" s="184"/>
      <c r="OH130" s="184"/>
      <c r="OI130" s="184"/>
      <c r="OJ130" s="184"/>
      <c r="OK130" s="184"/>
      <c r="OL130" s="184"/>
      <c r="OM130" s="184"/>
      <c r="ON130" s="184"/>
      <c r="OO130" s="184"/>
      <c r="OP130" s="184"/>
      <c r="OQ130" s="184"/>
      <c r="OR130" s="184"/>
      <c r="OS130" s="184"/>
      <c r="OT130" s="184"/>
      <c r="OU130" s="184"/>
      <c r="OV130" s="184"/>
      <c r="OW130" s="184"/>
      <c r="OX130" s="184"/>
      <c r="OY130" s="184"/>
      <c r="OZ130" s="184"/>
      <c r="PA130" s="184"/>
      <c r="PB130" s="184"/>
      <c r="PC130" s="184"/>
      <c r="PD130" s="184"/>
      <c r="PE130" s="184"/>
      <c r="PF130" s="184"/>
      <c r="PG130" s="184"/>
      <c r="PH130" s="184"/>
      <c r="PI130" s="184"/>
      <c r="PJ130" s="184"/>
      <c r="PK130" s="184"/>
      <c r="PL130" s="184"/>
      <c r="PM130" s="184"/>
      <c r="PN130" s="184"/>
      <c r="PO130" s="184"/>
      <c r="PP130" s="184"/>
      <c r="PQ130" s="184"/>
      <c r="PR130" s="184"/>
      <c r="PS130" s="184"/>
      <c r="PT130" s="184"/>
      <c r="PU130" s="184"/>
      <c r="PV130" s="184"/>
      <c r="PW130" s="184"/>
      <c r="PX130" s="184"/>
      <c r="PY130" s="184"/>
      <c r="PZ130" s="184"/>
      <c r="QA130" s="184"/>
      <c r="QB130" s="184"/>
      <c r="QC130" s="184"/>
      <c r="QD130" s="184"/>
      <c r="QE130" s="184"/>
      <c r="QF130" s="184"/>
      <c r="QG130" s="184"/>
      <c r="QH130" s="184"/>
      <c r="QI130" s="184"/>
      <c r="QJ130" s="184"/>
      <c r="QK130" s="184"/>
      <c r="QL130" s="184"/>
      <c r="QM130" s="184"/>
      <c r="QN130" s="184"/>
      <c r="QO130" s="184"/>
      <c r="QP130" s="184"/>
      <c r="QQ130" s="184"/>
      <c r="QR130" s="184"/>
      <c r="QS130" s="184"/>
      <c r="QT130" s="184"/>
      <c r="QU130" s="184"/>
      <c r="QV130" s="184"/>
      <c r="QW130" s="184"/>
      <c r="QX130" s="184"/>
      <c r="QY130" s="184"/>
      <c r="QZ130" s="184"/>
      <c r="RA130" s="184"/>
      <c r="RB130" s="184"/>
      <c r="RC130" s="184"/>
      <c r="RD130" s="184"/>
      <c r="RE130" s="184"/>
      <c r="RF130" s="184"/>
      <c r="RG130" s="184"/>
      <c r="RH130" s="184"/>
      <c r="RI130" s="184"/>
      <c r="RJ130" s="184"/>
      <c r="RK130" s="184"/>
      <c r="RL130" s="184"/>
      <c r="RM130" s="184"/>
      <c r="RN130" s="184"/>
      <c r="RO130" s="184"/>
      <c r="RP130" s="184"/>
      <c r="RQ130" s="184"/>
      <c r="RR130" s="184"/>
      <c r="RS130" s="184"/>
      <c r="RT130" s="184"/>
      <c r="RU130" s="184"/>
      <c r="RV130" s="184"/>
      <c r="RW130" s="184"/>
      <c r="RX130" s="184"/>
      <c r="RY130" s="184"/>
      <c r="RZ130" s="184"/>
      <c r="SA130" s="184"/>
      <c r="SB130" s="184"/>
      <c r="SC130" s="184"/>
      <c r="SD130" s="184"/>
      <c r="SE130" s="184"/>
      <c r="SF130" s="184"/>
      <c r="SG130" s="184"/>
      <c r="SH130" s="184"/>
      <c r="SI130" s="184"/>
      <c r="SJ130" s="184"/>
      <c r="SK130" s="184"/>
      <c r="SL130" s="184"/>
      <c r="SM130" s="184"/>
      <c r="SN130" s="184"/>
      <c r="SO130" s="184"/>
      <c r="SP130" s="184"/>
      <c r="SQ130" s="184"/>
      <c r="SR130" s="184"/>
      <c r="SS130" s="184"/>
      <c r="ST130" s="184"/>
      <c r="SU130" s="184"/>
      <c r="SV130" s="184"/>
      <c r="SW130" s="184"/>
      <c r="SX130" s="184"/>
      <c r="SY130" s="184"/>
      <c r="SZ130" s="184"/>
      <c r="TA130" s="184"/>
      <c r="TB130" s="184"/>
      <c r="TC130" s="184"/>
      <c r="TD130" s="184"/>
      <c r="TE130" s="184"/>
      <c r="TF130" s="184"/>
      <c r="TG130" s="184"/>
      <c r="TH130" s="184"/>
      <c r="TI130" s="184"/>
      <c r="TJ130" s="184"/>
      <c r="TK130" s="184"/>
      <c r="TL130" s="184"/>
      <c r="TM130" s="184"/>
      <c r="TN130" s="184"/>
      <c r="TO130" s="184"/>
      <c r="TP130" s="184"/>
      <c r="TQ130" s="184"/>
      <c r="TR130" s="184"/>
      <c r="TS130" s="184"/>
      <c r="TT130" s="184"/>
      <c r="TU130" s="184"/>
      <c r="TV130" s="184"/>
      <c r="TW130" s="184"/>
      <c r="TX130" s="184"/>
      <c r="TY130" s="184"/>
      <c r="TZ130" s="184"/>
      <c r="UA130" s="184"/>
      <c r="UB130" s="184"/>
      <c r="UC130" s="184"/>
      <c r="UD130" s="184"/>
      <c r="UE130" s="184"/>
      <c r="UF130" s="184"/>
      <c r="UG130" s="184"/>
      <c r="UH130" s="184"/>
      <c r="UI130" s="184"/>
      <c r="UJ130" s="184"/>
      <c r="UK130" s="184"/>
      <c r="UL130" s="184"/>
      <c r="UM130" s="184"/>
      <c r="UN130" s="184"/>
      <c r="UO130" s="184"/>
      <c r="UP130" s="184"/>
      <c r="UQ130" s="184"/>
      <c r="UR130" s="184"/>
      <c r="US130" s="184"/>
      <c r="UT130" s="184"/>
      <c r="UU130" s="184"/>
      <c r="UV130" s="184"/>
      <c r="UW130" s="184"/>
      <c r="UX130" s="184"/>
      <c r="UY130" s="184"/>
      <c r="UZ130" s="184"/>
      <c r="VA130" s="184"/>
      <c r="VB130" s="184"/>
      <c r="VC130" s="184"/>
      <c r="VD130" s="184"/>
      <c r="VE130" s="184"/>
      <c r="VF130" s="184"/>
      <c r="VG130" s="184"/>
      <c r="VH130" s="184"/>
      <c r="VI130" s="184"/>
      <c r="VJ130" s="184"/>
      <c r="VK130" s="184"/>
      <c r="VL130" s="184"/>
      <c r="VM130" s="184"/>
      <c r="VN130" s="184"/>
      <c r="VO130" s="184"/>
      <c r="VP130" s="184"/>
      <c r="VQ130" s="184"/>
      <c r="VR130" s="184"/>
      <c r="VS130" s="184"/>
      <c r="VT130" s="184"/>
      <c r="VU130" s="184"/>
      <c r="VV130" s="184"/>
      <c r="VW130" s="184"/>
      <c r="VX130" s="184"/>
      <c r="VY130" s="184"/>
      <c r="VZ130" s="184"/>
      <c r="WA130" s="184"/>
      <c r="WB130" s="184"/>
      <c r="WC130" s="184"/>
      <c r="WD130" s="184"/>
      <c r="WE130" s="184"/>
      <c r="WF130" s="184"/>
      <c r="WG130" s="184"/>
      <c r="WH130" s="184"/>
      <c r="WI130" s="184"/>
      <c r="WJ130" s="184"/>
      <c r="WK130" s="184"/>
      <c r="WL130" s="184"/>
      <c r="WM130" s="184"/>
      <c r="WN130" s="184"/>
      <c r="WO130" s="184"/>
      <c r="WP130" s="184"/>
      <c r="WQ130" s="184"/>
      <c r="WR130" s="184"/>
      <c r="WS130" s="184"/>
      <c r="WT130" s="184"/>
      <c r="WU130" s="184"/>
      <c r="WV130" s="184"/>
      <c r="WW130" s="184"/>
      <c r="WX130" s="184"/>
      <c r="WY130" s="184"/>
      <c r="WZ130" s="184"/>
      <c r="XA130" s="184"/>
      <c r="XB130" s="184"/>
      <c r="XC130" s="184"/>
      <c r="XD130" s="184"/>
      <c r="XE130" s="184"/>
      <c r="XF130" s="184"/>
      <c r="XG130" s="184"/>
      <c r="XH130" s="184"/>
      <c r="XI130" s="184"/>
      <c r="XJ130" s="184"/>
      <c r="XK130" s="184"/>
      <c r="XL130" s="184"/>
      <c r="XM130" s="184"/>
      <c r="XN130" s="184"/>
      <c r="XO130" s="184"/>
      <c r="XP130" s="184"/>
      <c r="XQ130" s="184"/>
      <c r="XR130" s="184"/>
      <c r="XS130" s="184"/>
      <c r="XT130" s="184"/>
      <c r="XU130" s="184"/>
      <c r="XV130" s="184"/>
      <c r="XW130" s="184"/>
      <c r="XX130" s="184"/>
      <c r="XY130" s="184"/>
      <c r="XZ130" s="184"/>
      <c r="YA130" s="184"/>
      <c r="YB130" s="184"/>
      <c r="YC130" s="184"/>
      <c r="YD130" s="184"/>
      <c r="YE130" s="184"/>
      <c r="YF130" s="184"/>
      <c r="YG130" s="184"/>
      <c r="YH130" s="184"/>
      <c r="YI130" s="184"/>
      <c r="YJ130" s="184"/>
      <c r="YK130" s="184"/>
      <c r="YL130" s="184"/>
      <c r="YM130" s="184"/>
      <c r="YN130" s="184"/>
      <c r="YO130" s="184"/>
      <c r="YP130" s="184"/>
      <c r="YQ130" s="184"/>
      <c r="YR130" s="184"/>
      <c r="YS130" s="184"/>
      <c r="YT130" s="184"/>
      <c r="YU130" s="184"/>
      <c r="YV130" s="184"/>
      <c r="YW130" s="184"/>
      <c r="YX130" s="184"/>
      <c r="YY130" s="184"/>
      <c r="YZ130" s="184"/>
      <c r="ZA130" s="184"/>
      <c r="ZB130" s="184"/>
      <c r="ZC130" s="184"/>
      <c r="ZD130" s="184"/>
      <c r="ZE130" s="184"/>
      <c r="ZF130" s="184"/>
      <c r="ZG130" s="184"/>
      <c r="ZH130" s="184"/>
      <c r="ZI130" s="184"/>
      <c r="ZJ130" s="184"/>
      <c r="ZK130" s="184"/>
      <c r="ZL130" s="184"/>
      <c r="ZM130" s="184"/>
      <c r="ZN130" s="184"/>
      <c r="ZO130" s="184"/>
      <c r="ZP130" s="184"/>
      <c r="ZQ130" s="184"/>
      <c r="ZR130" s="184"/>
      <c r="ZS130" s="184"/>
      <c r="ZT130" s="184"/>
      <c r="ZU130" s="184"/>
      <c r="ZV130" s="184"/>
      <c r="ZW130" s="184"/>
      <c r="ZX130" s="184"/>
      <c r="ZY130" s="184"/>
      <c r="ZZ130" s="184"/>
      <c r="AAA130" s="184"/>
      <c r="AAB130" s="184"/>
      <c r="AAC130" s="184"/>
      <c r="AAD130" s="184"/>
      <c r="AAE130" s="184"/>
      <c r="AAF130" s="184"/>
      <c r="AAG130" s="184"/>
      <c r="AAH130" s="184"/>
      <c r="AAI130" s="184"/>
      <c r="AAJ130" s="184"/>
      <c r="AAK130" s="184"/>
      <c r="AAL130" s="184"/>
      <c r="AAM130" s="184"/>
      <c r="AAN130" s="184"/>
      <c r="AAO130" s="184"/>
      <c r="AAP130" s="184"/>
      <c r="AAQ130" s="184"/>
      <c r="AAR130" s="184"/>
      <c r="AAS130" s="184"/>
      <c r="AAT130" s="184"/>
      <c r="AAU130" s="184"/>
      <c r="AAV130" s="184"/>
      <c r="AAW130" s="184"/>
      <c r="AAX130" s="184"/>
      <c r="AAY130" s="184"/>
      <c r="AAZ130" s="184"/>
      <c r="ABA130" s="184"/>
      <c r="ABB130" s="184"/>
      <c r="ABC130" s="184"/>
      <c r="ABD130" s="184"/>
      <c r="ABE130" s="184"/>
      <c r="ABF130" s="184"/>
      <c r="ABG130" s="184"/>
      <c r="ABH130" s="184"/>
      <c r="ABI130" s="184"/>
      <c r="ABJ130" s="184"/>
      <c r="ABK130" s="184"/>
      <c r="ABL130" s="184"/>
      <c r="ABM130" s="184"/>
      <c r="ABN130" s="184"/>
      <c r="ABO130" s="184"/>
      <c r="ABP130" s="184"/>
      <c r="ABQ130" s="184"/>
      <c r="ABR130" s="184"/>
      <c r="ABS130" s="184"/>
      <c r="ABT130" s="184"/>
      <c r="ABU130" s="184"/>
      <c r="ABV130" s="184"/>
      <c r="ABW130" s="184"/>
      <c r="ABX130" s="184"/>
      <c r="ABY130" s="184"/>
      <c r="ABZ130" s="184"/>
      <c r="ACA130" s="184"/>
      <c r="ACB130" s="184"/>
      <c r="ACC130" s="184"/>
      <c r="ACD130" s="184"/>
      <c r="ACE130" s="184"/>
      <c r="ACF130" s="184"/>
      <c r="ACG130" s="184"/>
      <c r="ACH130" s="184"/>
      <c r="ACI130" s="184"/>
      <c r="ACJ130" s="184"/>
      <c r="ACK130" s="184"/>
      <c r="ACL130" s="184"/>
      <c r="ACM130" s="184"/>
      <c r="ACN130" s="184"/>
      <c r="ACO130" s="184"/>
      <c r="ACP130" s="184"/>
      <c r="ACQ130" s="184"/>
      <c r="ACR130" s="184"/>
      <c r="ACS130" s="184"/>
      <c r="ACT130" s="184"/>
      <c r="ACU130" s="184"/>
      <c r="ACV130" s="184"/>
      <c r="ACW130" s="184"/>
      <c r="ACX130" s="184"/>
      <c r="ACY130" s="184"/>
      <c r="ACZ130" s="184"/>
      <c r="ADA130" s="184"/>
      <c r="ADB130" s="184"/>
      <c r="ADC130" s="184"/>
      <c r="ADD130" s="184"/>
      <c r="ADE130" s="184"/>
      <c r="ADF130" s="184"/>
      <c r="ADG130" s="184"/>
      <c r="ADH130" s="184"/>
      <c r="ADI130" s="184"/>
      <c r="ADJ130" s="184"/>
      <c r="ADK130" s="184"/>
      <c r="ADL130" s="184"/>
      <c r="ADM130" s="184"/>
      <c r="ADN130" s="184"/>
      <c r="ADO130" s="184"/>
      <c r="ADP130" s="184"/>
      <c r="ADQ130" s="184"/>
      <c r="ADR130" s="184"/>
      <c r="ADS130" s="184"/>
      <c r="ADT130" s="184"/>
      <c r="ADU130" s="184"/>
      <c r="ADV130" s="184"/>
      <c r="ADW130" s="184"/>
      <c r="ADX130" s="184"/>
      <c r="ADY130" s="184"/>
      <c r="ADZ130" s="184"/>
      <c r="AEA130" s="184"/>
      <c r="AEB130" s="184"/>
      <c r="AEC130" s="184"/>
      <c r="AED130" s="184"/>
      <c r="AEE130" s="184"/>
      <c r="AEF130" s="184"/>
      <c r="AEG130" s="184"/>
      <c r="AEH130" s="184"/>
      <c r="AEI130" s="184"/>
      <c r="AEJ130" s="184"/>
      <c r="AEK130" s="184"/>
      <c r="AEL130" s="184"/>
      <c r="AEM130" s="184"/>
      <c r="AEN130" s="184"/>
      <c r="AEO130" s="184"/>
      <c r="AEP130" s="184"/>
      <c r="AEQ130" s="184"/>
      <c r="AER130" s="184"/>
      <c r="AES130" s="184"/>
      <c r="AET130" s="184"/>
      <c r="AEU130" s="184"/>
      <c r="AEV130" s="184"/>
      <c r="AEW130" s="184"/>
      <c r="AEX130" s="184"/>
      <c r="AEY130" s="184"/>
      <c r="AEZ130" s="184"/>
      <c r="AFA130" s="184"/>
      <c r="AFB130" s="184"/>
      <c r="AFC130" s="184"/>
      <c r="AFD130" s="184"/>
      <c r="AFE130" s="184"/>
      <c r="AFF130" s="184"/>
      <c r="AFG130" s="184"/>
      <c r="AFH130" s="184"/>
      <c r="AFI130" s="184"/>
      <c r="AFJ130" s="184"/>
      <c r="AFK130" s="184"/>
      <c r="AFL130" s="184"/>
      <c r="AFM130" s="184"/>
      <c r="AFN130" s="184"/>
      <c r="AFO130" s="184"/>
      <c r="AFP130" s="184"/>
      <c r="AFQ130" s="184"/>
      <c r="AFR130" s="184"/>
      <c r="AFS130" s="184"/>
      <c r="AFT130" s="184"/>
      <c r="AFU130" s="184"/>
      <c r="AFV130" s="184"/>
      <c r="AFW130" s="184"/>
      <c r="AFX130" s="184"/>
      <c r="AFY130" s="184"/>
      <c r="AFZ130" s="184"/>
      <c r="AGA130" s="184"/>
      <c r="AGB130" s="184"/>
      <c r="AGC130" s="184"/>
      <c r="AGD130" s="184"/>
      <c r="AGE130" s="184"/>
      <c r="AGF130" s="184"/>
      <c r="AGG130" s="184"/>
      <c r="AGH130" s="184"/>
      <c r="AGI130" s="184"/>
      <c r="AGJ130" s="184"/>
      <c r="AGK130" s="184"/>
      <c r="AGL130" s="184"/>
      <c r="AGM130" s="184"/>
      <c r="AGN130" s="184"/>
      <c r="AGO130" s="184"/>
      <c r="AGP130" s="184"/>
      <c r="AGQ130" s="184"/>
      <c r="AGR130" s="184"/>
      <c r="AGS130" s="184"/>
      <c r="AGT130" s="184"/>
      <c r="AGU130" s="184"/>
      <c r="AGV130" s="184"/>
      <c r="AGW130" s="184"/>
      <c r="AGX130" s="184"/>
      <c r="AGY130" s="184"/>
      <c r="AGZ130" s="184"/>
      <c r="AHA130" s="184"/>
      <c r="AHB130" s="184"/>
      <c r="AHC130" s="184"/>
      <c r="AHD130" s="184"/>
      <c r="AHE130" s="184"/>
      <c r="AHF130" s="184"/>
      <c r="AHG130" s="184"/>
      <c r="AHH130" s="184"/>
      <c r="AHI130" s="184"/>
      <c r="AHJ130" s="184"/>
      <c r="AHK130" s="184"/>
      <c r="AHL130" s="184"/>
      <c r="AHM130" s="184"/>
      <c r="AHN130" s="184"/>
      <c r="AHO130" s="184"/>
      <c r="AHP130" s="184"/>
      <c r="AHQ130" s="184"/>
      <c r="AHR130" s="184"/>
      <c r="AHS130" s="184"/>
      <c r="AHT130" s="184"/>
      <c r="AHU130" s="184"/>
      <c r="AHV130" s="184"/>
      <c r="AHW130" s="184"/>
      <c r="AHX130" s="184"/>
      <c r="AHY130" s="184"/>
      <c r="AHZ130" s="184"/>
      <c r="AIA130" s="184"/>
      <c r="AIB130" s="184"/>
      <c r="AIC130" s="184"/>
      <c r="AID130" s="184"/>
      <c r="AIE130" s="184"/>
      <c r="AIF130" s="184"/>
      <c r="AIG130" s="184"/>
      <c r="AIH130" s="184"/>
      <c r="AII130" s="184"/>
      <c r="AIJ130" s="184"/>
      <c r="AIK130" s="184"/>
      <c r="AIL130" s="184"/>
      <c r="AIM130" s="184"/>
      <c r="AIN130" s="184"/>
      <c r="AIO130" s="184"/>
      <c r="AIP130" s="184"/>
      <c r="AIQ130" s="184"/>
      <c r="AIR130" s="184"/>
      <c r="AIS130" s="184"/>
      <c r="AIT130" s="184"/>
      <c r="AIU130" s="184"/>
      <c r="AIV130" s="184"/>
      <c r="AIW130" s="184"/>
      <c r="AIX130" s="184"/>
      <c r="AIY130" s="184"/>
      <c r="AIZ130" s="184"/>
      <c r="AJA130" s="184"/>
      <c r="AJB130" s="184"/>
      <c r="AJC130" s="184"/>
      <c r="AJD130" s="184"/>
      <c r="AJE130" s="184"/>
      <c r="AJF130" s="184"/>
      <c r="AJG130" s="184"/>
      <c r="AJH130" s="184"/>
      <c r="AJI130" s="184"/>
      <c r="AJJ130" s="184"/>
      <c r="AJK130" s="184"/>
      <c r="AJL130" s="184"/>
      <c r="AJM130" s="184"/>
      <c r="AJN130" s="184"/>
      <c r="AJO130" s="184"/>
      <c r="AJP130" s="184"/>
      <c r="AJQ130" s="184"/>
      <c r="AJR130" s="184"/>
      <c r="AJS130" s="184"/>
      <c r="AJT130" s="184"/>
      <c r="AJU130" s="184"/>
      <c r="AJV130" s="184"/>
      <c r="AJW130" s="184"/>
      <c r="AJX130" s="184"/>
      <c r="AJY130" s="184"/>
      <c r="AJZ130" s="184"/>
      <c r="AKA130" s="184"/>
      <c r="AKB130" s="184"/>
      <c r="AKC130" s="184"/>
      <c r="AKD130" s="184"/>
      <c r="AKE130" s="184"/>
      <c r="AKF130" s="184"/>
      <c r="AKG130" s="184"/>
      <c r="AKH130" s="184"/>
      <c r="AKI130" s="184"/>
      <c r="AKJ130" s="184"/>
      <c r="AKK130" s="184"/>
      <c r="AKL130" s="184"/>
      <c r="AKM130" s="184"/>
      <c r="AKN130" s="184"/>
      <c r="AKO130" s="184"/>
      <c r="AKP130" s="184"/>
      <c r="AKQ130" s="184"/>
      <c r="AKR130" s="184"/>
      <c r="AKS130" s="184"/>
      <c r="AKT130" s="184"/>
      <c r="AKU130" s="184"/>
      <c r="AKV130" s="184"/>
      <c r="AKW130" s="184"/>
      <c r="AKX130" s="184"/>
      <c r="AKY130" s="184"/>
      <c r="AKZ130" s="184"/>
      <c r="ALA130" s="184"/>
      <c r="ALB130" s="184"/>
      <c r="ALC130" s="184"/>
      <c r="ALD130" s="184"/>
      <c r="ALE130" s="184"/>
      <c r="ALF130" s="184"/>
      <c r="ALG130" s="184"/>
      <c r="ALH130" s="184"/>
      <c r="ALI130" s="184"/>
      <c r="ALJ130" s="184"/>
      <c r="ALK130" s="184"/>
      <c r="ALL130" s="184"/>
      <c r="ALM130" s="184"/>
      <c r="ALN130" s="184"/>
      <c r="ALO130" s="184"/>
      <c r="ALP130" s="184"/>
      <c r="ALQ130" s="184"/>
      <c r="ALR130" s="184"/>
      <c r="ALS130" s="184"/>
      <c r="ALT130" s="184"/>
      <c r="ALU130" s="184"/>
      <c r="ALV130" s="184"/>
      <c r="ALW130" s="184"/>
      <c r="ALX130" s="184"/>
      <c r="ALY130" s="184"/>
      <c r="ALZ130" s="184"/>
      <c r="AMA130" s="184"/>
      <c r="AMB130" s="184"/>
      <c r="AMC130" s="184"/>
      <c r="AMD130" s="184"/>
      <c r="AME130" s="184"/>
      <c r="AMF130" s="184"/>
      <c r="AMG130" s="184"/>
      <c r="AMH130" s="184"/>
      <c r="AMI130" s="184"/>
      <c r="AMJ130" s="184"/>
    </row>
    <row r="131" spans="1:1024" s="180" customFormat="1" ht="42" customHeight="1" x14ac:dyDescent="0.25">
      <c r="A131" s="283" t="s">
        <v>540</v>
      </c>
      <c r="B131" s="284" t="s">
        <v>433</v>
      </c>
      <c r="C131" s="284"/>
      <c r="D131" s="285" t="s">
        <v>610</v>
      </c>
      <c r="E131" s="286"/>
      <c r="F131" s="287"/>
      <c r="G131" s="287"/>
      <c r="H131" s="287"/>
      <c r="I131" s="288"/>
      <c r="J131" s="287"/>
      <c r="K131" s="287"/>
      <c r="L131" s="288"/>
      <c r="M131" s="287"/>
      <c r="N131" s="287"/>
      <c r="O131" s="288"/>
      <c r="P131" s="289"/>
      <c r="Q131" s="289"/>
      <c r="R131" s="288"/>
      <c r="S131" s="287"/>
      <c r="T131" s="287"/>
      <c r="U131" s="288"/>
      <c r="V131" s="287"/>
      <c r="W131" s="287"/>
      <c r="X131" s="288"/>
      <c r="Y131" s="287"/>
      <c r="Z131" s="287"/>
      <c r="AA131" s="288"/>
      <c r="AB131" s="289"/>
      <c r="AC131" s="289"/>
      <c r="AD131" s="288"/>
      <c r="AE131" s="287"/>
      <c r="AF131" s="287"/>
      <c r="AG131" s="288"/>
      <c r="AH131" s="287"/>
      <c r="AI131" s="287"/>
      <c r="AJ131" s="288"/>
      <c r="AK131" s="287"/>
      <c r="AL131" s="287"/>
      <c r="AM131" s="288"/>
      <c r="AN131" s="289"/>
      <c r="AO131" s="289"/>
      <c r="AP131" s="288"/>
      <c r="AQ131" s="287"/>
      <c r="AR131" s="287"/>
      <c r="AS131" s="288"/>
      <c r="AT131" s="287"/>
      <c r="AU131" s="287"/>
      <c r="AV131" s="288"/>
      <c r="AW131" s="287"/>
      <c r="AX131" s="287"/>
      <c r="AY131" s="288"/>
      <c r="AZ131" s="289"/>
      <c r="BA131" s="289"/>
      <c r="BB131" s="288"/>
      <c r="BC131" s="289"/>
      <c r="BD131" s="289"/>
      <c r="BE131" s="288"/>
      <c r="BF131" s="184"/>
      <c r="BG131" s="184"/>
      <c r="BH131" s="184"/>
      <c r="BI131" s="184"/>
      <c r="BJ131" s="184"/>
      <c r="BK131" s="184"/>
      <c r="BL131" s="184"/>
      <c r="BM131" s="184"/>
      <c r="BN131" s="184"/>
      <c r="BO131" s="184"/>
      <c r="BP131" s="184"/>
      <c r="BQ131" s="184"/>
      <c r="BR131" s="184"/>
      <c r="BS131" s="184"/>
      <c r="BT131" s="184"/>
      <c r="BU131" s="184"/>
      <c r="BV131" s="184"/>
      <c r="BW131" s="184"/>
      <c r="BX131" s="184"/>
      <c r="BY131" s="184"/>
      <c r="BZ131" s="184"/>
      <c r="CA131" s="184"/>
      <c r="CB131" s="184"/>
      <c r="CC131" s="184"/>
      <c r="CD131" s="184"/>
      <c r="CE131" s="184"/>
      <c r="CF131" s="184"/>
      <c r="CG131" s="184"/>
      <c r="CH131" s="184"/>
      <c r="CI131" s="184"/>
      <c r="CJ131" s="184"/>
      <c r="CK131" s="184"/>
      <c r="CL131" s="184"/>
      <c r="CM131" s="184"/>
      <c r="CN131" s="184"/>
      <c r="CO131" s="184"/>
      <c r="CP131" s="184"/>
      <c r="CQ131" s="184"/>
      <c r="CR131" s="184"/>
      <c r="CS131" s="184"/>
      <c r="CT131" s="184"/>
      <c r="CU131" s="184"/>
      <c r="CV131" s="184"/>
      <c r="CW131" s="184"/>
      <c r="CX131" s="184"/>
      <c r="CY131" s="184"/>
      <c r="CZ131" s="184"/>
      <c r="DA131" s="184"/>
      <c r="DB131" s="184"/>
      <c r="DC131" s="184"/>
      <c r="DD131" s="184"/>
      <c r="DE131" s="184"/>
      <c r="DF131" s="184"/>
      <c r="DG131" s="184"/>
      <c r="DH131" s="184"/>
      <c r="DI131" s="184"/>
      <c r="DJ131" s="184"/>
      <c r="DK131" s="184"/>
      <c r="DL131" s="184"/>
      <c r="DM131" s="184"/>
      <c r="DN131" s="184"/>
      <c r="DO131" s="184"/>
      <c r="DP131" s="184"/>
      <c r="DQ131" s="184"/>
      <c r="DR131" s="184"/>
      <c r="DS131" s="184"/>
      <c r="DT131" s="184"/>
      <c r="DU131" s="184"/>
      <c r="DV131" s="184"/>
      <c r="DW131" s="184"/>
      <c r="DX131" s="184"/>
      <c r="DY131" s="184"/>
      <c r="DZ131" s="184"/>
      <c r="EA131" s="184"/>
      <c r="EB131" s="184"/>
      <c r="EC131" s="184"/>
      <c r="ED131" s="184"/>
      <c r="EE131" s="184"/>
      <c r="EF131" s="184"/>
      <c r="EG131" s="184"/>
      <c r="EH131" s="184"/>
      <c r="EI131" s="184"/>
      <c r="EJ131" s="184"/>
      <c r="EK131" s="184"/>
      <c r="EL131" s="184"/>
      <c r="EM131" s="184"/>
      <c r="EN131" s="184"/>
      <c r="EO131" s="184"/>
      <c r="EP131" s="184"/>
      <c r="EQ131" s="184"/>
      <c r="ER131" s="184"/>
      <c r="ES131" s="184"/>
      <c r="ET131" s="184"/>
      <c r="EU131" s="184"/>
      <c r="EV131" s="184"/>
      <c r="EW131" s="184"/>
      <c r="EX131" s="184"/>
      <c r="EY131" s="184"/>
      <c r="EZ131" s="184"/>
      <c r="FA131" s="184"/>
      <c r="FB131" s="184"/>
      <c r="FC131" s="184"/>
      <c r="FD131" s="184"/>
      <c r="FE131" s="184"/>
      <c r="FF131" s="184"/>
      <c r="FG131" s="184"/>
      <c r="FH131" s="184"/>
      <c r="FI131" s="184"/>
      <c r="FJ131" s="184"/>
      <c r="FK131" s="184"/>
      <c r="FL131" s="184"/>
      <c r="FM131" s="184"/>
      <c r="FN131" s="184"/>
      <c r="FO131" s="184"/>
      <c r="FP131" s="184"/>
      <c r="FQ131" s="184"/>
      <c r="FR131" s="184"/>
      <c r="FS131" s="184"/>
      <c r="FT131" s="184"/>
      <c r="FU131" s="184"/>
      <c r="FV131" s="184"/>
      <c r="FW131" s="184"/>
      <c r="FX131" s="184"/>
      <c r="FY131" s="184"/>
      <c r="FZ131" s="184"/>
      <c r="GA131" s="184"/>
      <c r="GB131" s="184"/>
      <c r="GC131" s="184"/>
      <c r="GD131" s="184"/>
      <c r="GE131" s="184"/>
      <c r="GF131" s="184"/>
      <c r="GG131" s="184"/>
      <c r="GH131" s="184"/>
      <c r="GI131" s="184"/>
      <c r="GJ131" s="184"/>
      <c r="GK131" s="184"/>
      <c r="GL131" s="184"/>
      <c r="GM131" s="184"/>
      <c r="GN131" s="184"/>
      <c r="GO131" s="184"/>
      <c r="GP131" s="184"/>
      <c r="GQ131" s="184"/>
      <c r="GR131" s="184"/>
      <c r="GS131" s="184"/>
      <c r="GT131" s="184"/>
      <c r="GU131" s="184"/>
      <c r="GV131" s="184"/>
      <c r="GW131" s="184"/>
      <c r="GX131" s="184"/>
      <c r="GY131" s="184"/>
      <c r="GZ131" s="184"/>
      <c r="HA131" s="184"/>
      <c r="HB131" s="184"/>
      <c r="HC131" s="184"/>
      <c r="HD131" s="184"/>
      <c r="HE131" s="184"/>
      <c r="HF131" s="184"/>
      <c r="HG131" s="184"/>
      <c r="HH131" s="184"/>
      <c r="HI131" s="184"/>
      <c r="HJ131" s="184"/>
      <c r="HK131" s="184"/>
      <c r="HL131" s="184"/>
      <c r="HM131" s="184"/>
      <c r="HN131" s="184"/>
      <c r="HO131" s="184"/>
      <c r="HP131" s="184"/>
      <c r="HQ131" s="184"/>
      <c r="HR131" s="184"/>
      <c r="HS131" s="184"/>
      <c r="HT131" s="184"/>
      <c r="HU131" s="184"/>
      <c r="HV131" s="184"/>
      <c r="HW131" s="184"/>
      <c r="HX131" s="184"/>
      <c r="HY131" s="184"/>
      <c r="HZ131" s="184"/>
      <c r="IA131" s="184"/>
      <c r="IB131" s="184"/>
      <c r="IC131" s="184"/>
      <c r="ID131" s="184"/>
      <c r="IE131" s="184"/>
      <c r="IF131" s="184"/>
      <c r="IG131" s="184"/>
      <c r="IH131" s="184"/>
      <c r="II131" s="184"/>
      <c r="IJ131" s="184"/>
      <c r="IK131" s="184"/>
      <c r="IL131" s="184"/>
      <c r="IM131" s="184"/>
      <c r="IN131" s="184"/>
      <c r="IO131" s="184"/>
      <c r="IP131" s="184"/>
      <c r="IQ131" s="184"/>
      <c r="IR131" s="184"/>
      <c r="IS131" s="184"/>
      <c r="IT131" s="184"/>
      <c r="IU131" s="184"/>
      <c r="IV131" s="184"/>
      <c r="IW131" s="184"/>
      <c r="IX131" s="184"/>
      <c r="IY131" s="184"/>
      <c r="IZ131" s="184"/>
      <c r="JA131" s="184"/>
      <c r="JB131" s="184"/>
      <c r="JC131" s="184"/>
      <c r="JD131" s="184"/>
      <c r="JE131" s="184"/>
      <c r="JF131" s="184"/>
      <c r="JG131" s="184"/>
      <c r="JH131" s="184"/>
      <c r="JI131" s="184"/>
      <c r="JJ131" s="184"/>
      <c r="JK131" s="184"/>
      <c r="JL131" s="184"/>
      <c r="JM131" s="184"/>
      <c r="JN131" s="184"/>
      <c r="JO131" s="184"/>
      <c r="JP131" s="184"/>
      <c r="JQ131" s="184"/>
      <c r="JR131" s="184"/>
      <c r="JS131" s="184"/>
      <c r="JT131" s="184"/>
      <c r="JU131" s="184"/>
      <c r="JV131" s="184"/>
      <c r="JW131" s="184"/>
      <c r="JX131" s="184"/>
      <c r="JY131" s="184"/>
      <c r="JZ131" s="184"/>
      <c r="KA131" s="184"/>
      <c r="KB131" s="184"/>
      <c r="KC131" s="184"/>
      <c r="KD131" s="184"/>
      <c r="KE131" s="184"/>
      <c r="KF131" s="184"/>
      <c r="KG131" s="184"/>
      <c r="KH131" s="184"/>
      <c r="KI131" s="184"/>
      <c r="KJ131" s="184"/>
      <c r="KK131" s="184"/>
      <c r="KL131" s="184"/>
      <c r="KM131" s="184"/>
      <c r="KN131" s="184"/>
      <c r="KO131" s="184"/>
      <c r="KP131" s="184"/>
      <c r="KQ131" s="184"/>
      <c r="KR131" s="184"/>
      <c r="KS131" s="184"/>
      <c r="KT131" s="184"/>
      <c r="KU131" s="184"/>
      <c r="KV131" s="184"/>
      <c r="KW131" s="184"/>
      <c r="KX131" s="184"/>
      <c r="KY131" s="184"/>
      <c r="KZ131" s="184"/>
      <c r="LA131" s="184"/>
      <c r="LB131" s="184"/>
      <c r="LC131" s="184"/>
      <c r="LD131" s="184"/>
      <c r="LE131" s="184"/>
      <c r="LF131" s="184"/>
      <c r="LG131" s="184"/>
      <c r="LH131" s="184"/>
      <c r="LI131" s="184"/>
      <c r="LJ131" s="184"/>
      <c r="LK131" s="184"/>
      <c r="LL131" s="184"/>
      <c r="LM131" s="184"/>
      <c r="LN131" s="184"/>
      <c r="LO131" s="184"/>
      <c r="LP131" s="184"/>
      <c r="LQ131" s="184"/>
      <c r="LR131" s="184"/>
      <c r="LS131" s="184"/>
      <c r="LT131" s="184"/>
      <c r="LU131" s="184"/>
      <c r="LV131" s="184"/>
      <c r="LW131" s="184"/>
      <c r="LX131" s="184"/>
      <c r="LY131" s="184"/>
      <c r="LZ131" s="184"/>
      <c r="MA131" s="184"/>
      <c r="MB131" s="184"/>
      <c r="MC131" s="184"/>
      <c r="MD131" s="184"/>
      <c r="ME131" s="184"/>
      <c r="MF131" s="184"/>
      <c r="MG131" s="184"/>
      <c r="MH131" s="184"/>
      <c r="MI131" s="184"/>
      <c r="MJ131" s="184"/>
      <c r="MK131" s="184"/>
      <c r="ML131" s="184"/>
      <c r="MM131" s="184"/>
      <c r="MN131" s="184"/>
      <c r="MO131" s="184"/>
      <c r="MP131" s="184"/>
      <c r="MQ131" s="184"/>
      <c r="MR131" s="184"/>
      <c r="MS131" s="184"/>
      <c r="MT131" s="184"/>
      <c r="MU131" s="184"/>
      <c r="MV131" s="184"/>
      <c r="MW131" s="184"/>
      <c r="MX131" s="184"/>
      <c r="MY131" s="184"/>
      <c r="MZ131" s="184"/>
      <c r="NA131" s="184"/>
      <c r="NB131" s="184"/>
      <c r="NC131" s="184"/>
      <c r="ND131" s="184"/>
      <c r="NE131" s="184"/>
      <c r="NF131" s="184"/>
      <c r="NG131" s="184"/>
      <c r="NH131" s="184"/>
      <c r="NI131" s="184"/>
      <c r="NJ131" s="184"/>
      <c r="NK131" s="184"/>
      <c r="NL131" s="184"/>
      <c r="NM131" s="184"/>
      <c r="NN131" s="184"/>
      <c r="NO131" s="184"/>
      <c r="NP131" s="184"/>
      <c r="NQ131" s="184"/>
      <c r="NR131" s="184"/>
      <c r="NS131" s="184"/>
      <c r="NT131" s="184"/>
      <c r="NU131" s="184"/>
      <c r="NV131" s="184"/>
      <c r="NW131" s="184"/>
      <c r="NX131" s="184"/>
      <c r="NY131" s="184"/>
      <c r="NZ131" s="184"/>
      <c r="OA131" s="184"/>
      <c r="OB131" s="184"/>
      <c r="OC131" s="184"/>
      <c r="OD131" s="184"/>
      <c r="OE131" s="184"/>
      <c r="OF131" s="184"/>
      <c r="OG131" s="184"/>
      <c r="OH131" s="184"/>
      <c r="OI131" s="184"/>
      <c r="OJ131" s="184"/>
      <c r="OK131" s="184"/>
      <c r="OL131" s="184"/>
      <c r="OM131" s="184"/>
      <c r="ON131" s="184"/>
      <c r="OO131" s="184"/>
      <c r="OP131" s="184"/>
      <c r="OQ131" s="184"/>
      <c r="OR131" s="184"/>
      <c r="OS131" s="184"/>
      <c r="OT131" s="184"/>
      <c r="OU131" s="184"/>
      <c r="OV131" s="184"/>
      <c r="OW131" s="184"/>
      <c r="OX131" s="184"/>
      <c r="OY131" s="184"/>
      <c r="OZ131" s="184"/>
      <c r="PA131" s="184"/>
      <c r="PB131" s="184"/>
      <c r="PC131" s="184"/>
      <c r="PD131" s="184"/>
      <c r="PE131" s="184"/>
      <c r="PF131" s="184"/>
      <c r="PG131" s="184"/>
      <c r="PH131" s="184"/>
      <c r="PI131" s="184"/>
      <c r="PJ131" s="184"/>
      <c r="PK131" s="184"/>
      <c r="PL131" s="184"/>
      <c r="PM131" s="184"/>
      <c r="PN131" s="184"/>
      <c r="PO131" s="184"/>
      <c r="PP131" s="184"/>
      <c r="PQ131" s="184"/>
      <c r="PR131" s="184"/>
      <c r="PS131" s="184"/>
      <c r="PT131" s="184"/>
      <c r="PU131" s="184"/>
      <c r="PV131" s="184"/>
      <c r="PW131" s="184"/>
      <c r="PX131" s="184"/>
      <c r="PY131" s="184"/>
      <c r="PZ131" s="184"/>
      <c r="QA131" s="184"/>
      <c r="QB131" s="184"/>
      <c r="QC131" s="184"/>
      <c r="QD131" s="184"/>
      <c r="QE131" s="184"/>
      <c r="QF131" s="184"/>
      <c r="QG131" s="184"/>
      <c r="QH131" s="184"/>
      <c r="QI131" s="184"/>
      <c r="QJ131" s="184"/>
      <c r="QK131" s="184"/>
      <c r="QL131" s="184"/>
      <c r="QM131" s="184"/>
      <c r="QN131" s="184"/>
      <c r="QO131" s="184"/>
      <c r="QP131" s="184"/>
      <c r="QQ131" s="184"/>
      <c r="QR131" s="184"/>
      <c r="QS131" s="184"/>
      <c r="QT131" s="184"/>
      <c r="QU131" s="184"/>
      <c r="QV131" s="184"/>
      <c r="QW131" s="184"/>
      <c r="QX131" s="184"/>
      <c r="QY131" s="184"/>
      <c r="QZ131" s="184"/>
      <c r="RA131" s="184"/>
      <c r="RB131" s="184"/>
      <c r="RC131" s="184"/>
      <c r="RD131" s="184"/>
      <c r="RE131" s="184"/>
      <c r="RF131" s="184"/>
      <c r="RG131" s="184"/>
      <c r="RH131" s="184"/>
      <c r="RI131" s="184"/>
      <c r="RJ131" s="184"/>
      <c r="RK131" s="184"/>
      <c r="RL131" s="184"/>
      <c r="RM131" s="184"/>
      <c r="RN131" s="184"/>
      <c r="RO131" s="184"/>
      <c r="RP131" s="184"/>
      <c r="RQ131" s="184"/>
      <c r="RR131" s="184"/>
      <c r="RS131" s="184"/>
      <c r="RT131" s="184"/>
      <c r="RU131" s="184"/>
      <c r="RV131" s="184"/>
      <c r="RW131" s="184"/>
      <c r="RX131" s="184"/>
      <c r="RY131" s="184"/>
      <c r="RZ131" s="184"/>
      <c r="SA131" s="184"/>
      <c r="SB131" s="184"/>
      <c r="SC131" s="184"/>
      <c r="SD131" s="184"/>
      <c r="SE131" s="184"/>
      <c r="SF131" s="184"/>
      <c r="SG131" s="184"/>
      <c r="SH131" s="184"/>
      <c r="SI131" s="184"/>
      <c r="SJ131" s="184"/>
      <c r="SK131" s="184"/>
      <c r="SL131" s="184"/>
      <c r="SM131" s="184"/>
      <c r="SN131" s="184"/>
      <c r="SO131" s="184"/>
      <c r="SP131" s="184"/>
      <c r="SQ131" s="184"/>
      <c r="SR131" s="184"/>
      <c r="SS131" s="184"/>
      <c r="ST131" s="184"/>
      <c r="SU131" s="184"/>
      <c r="SV131" s="184"/>
      <c r="SW131" s="184"/>
      <c r="SX131" s="184"/>
      <c r="SY131" s="184"/>
      <c r="SZ131" s="184"/>
      <c r="TA131" s="184"/>
      <c r="TB131" s="184"/>
      <c r="TC131" s="184"/>
      <c r="TD131" s="184"/>
      <c r="TE131" s="184"/>
      <c r="TF131" s="184"/>
      <c r="TG131" s="184"/>
      <c r="TH131" s="184"/>
      <c r="TI131" s="184"/>
      <c r="TJ131" s="184"/>
      <c r="TK131" s="184"/>
      <c r="TL131" s="184"/>
      <c r="TM131" s="184"/>
      <c r="TN131" s="184"/>
      <c r="TO131" s="184"/>
      <c r="TP131" s="184"/>
      <c r="TQ131" s="184"/>
      <c r="TR131" s="184"/>
      <c r="TS131" s="184"/>
      <c r="TT131" s="184"/>
      <c r="TU131" s="184"/>
      <c r="TV131" s="184"/>
      <c r="TW131" s="184"/>
      <c r="TX131" s="184"/>
      <c r="TY131" s="184"/>
      <c r="TZ131" s="184"/>
      <c r="UA131" s="184"/>
      <c r="UB131" s="184"/>
      <c r="UC131" s="184"/>
      <c r="UD131" s="184"/>
      <c r="UE131" s="184"/>
      <c r="UF131" s="184"/>
      <c r="UG131" s="184"/>
      <c r="UH131" s="184"/>
      <c r="UI131" s="184"/>
      <c r="UJ131" s="184"/>
      <c r="UK131" s="184"/>
      <c r="UL131" s="184"/>
      <c r="UM131" s="184"/>
      <c r="UN131" s="184"/>
      <c r="UO131" s="184"/>
      <c r="UP131" s="184"/>
      <c r="UQ131" s="184"/>
      <c r="UR131" s="184"/>
      <c r="US131" s="184"/>
      <c r="UT131" s="184"/>
      <c r="UU131" s="184"/>
      <c r="UV131" s="184"/>
      <c r="UW131" s="184"/>
      <c r="UX131" s="184"/>
      <c r="UY131" s="184"/>
      <c r="UZ131" s="184"/>
      <c r="VA131" s="184"/>
      <c r="VB131" s="184"/>
      <c r="VC131" s="184"/>
      <c r="VD131" s="184"/>
      <c r="VE131" s="184"/>
      <c r="VF131" s="184"/>
      <c r="VG131" s="184"/>
      <c r="VH131" s="184"/>
      <c r="VI131" s="184"/>
      <c r="VJ131" s="184"/>
      <c r="VK131" s="184"/>
      <c r="VL131" s="184"/>
      <c r="VM131" s="184"/>
      <c r="VN131" s="184"/>
      <c r="VO131" s="184"/>
      <c r="VP131" s="184"/>
      <c r="VQ131" s="184"/>
      <c r="VR131" s="184"/>
      <c r="VS131" s="184"/>
      <c r="VT131" s="184"/>
      <c r="VU131" s="184"/>
      <c r="VV131" s="184"/>
      <c r="VW131" s="184"/>
      <c r="VX131" s="184"/>
      <c r="VY131" s="184"/>
      <c r="VZ131" s="184"/>
      <c r="WA131" s="184"/>
      <c r="WB131" s="184"/>
      <c r="WC131" s="184"/>
      <c r="WD131" s="184"/>
      <c r="WE131" s="184"/>
      <c r="WF131" s="184"/>
      <c r="WG131" s="184"/>
      <c r="WH131" s="184"/>
      <c r="WI131" s="184"/>
      <c r="WJ131" s="184"/>
      <c r="WK131" s="184"/>
      <c r="WL131" s="184"/>
      <c r="WM131" s="184"/>
      <c r="WN131" s="184"/>
      <c r="WO131" s="184"/>
      <c r="WP131" s="184"/>
      <c r="WQ131" s="184"/>
      <c r="WR131" s="184"/>
      <c r="WS131" s="184"/>
      <c r="WT131" s="184"/>
      <c r="WU131" s="184"/>
      <c r="WV131" s="184"/>
      <c r="WW131" s="184"/>
      <c r="WX131" s="184"/>
      <c r="WY131" s="184"/>
      <c r="WZ131" s="184"/>
      <c r="XA131" s="184"/>
      <c r="XB131" s="184"/>
      <c r="XC131" s="184"/>
      <c r="XD131" s="184"/>
      <c r="XE131" s="184"/>
      <c r="XF131" s="184"/>
      <c r="XG131" s="184"/>
      <c r="XH131" s="184"/>
      <c r="XI131" s="184"/>
      <c r="XJ131" s="184"/>
      <c r="XK131" s="184"/>
      <c r="XL131" s="184"/>
      <c r="XM131" s="184"/>
      <c r="XN131" s="184"/>
      <c r="XO131" s="184"/>
      <c r="XP131" s="184"/>
      <c r="XQ131" s="184"/>
      <c r="XR131" s="184"/>
      <c r="XS131" s="184"/>
      <c r="XT131" s="184"/>
      <c r="XU131" s="184"/>
      <c r="XV131" s="184"/>
      <c r="XW131" s="184"/>
      <c r="XX131" s="184"/>
      <c r="XY131" s="184"/>
      <c r="XZ131" s="184"/>
      <c r="YA131" s="184"/>
      <c r="YB131" s="184"/>
      <c r="YC131" s="184"/>
      <c r="YD131" s="184"/>
      <c r="YE131" s="184"/>
      <c r="YF131" s="184"/>
      <c r="YG131" s="184"/>
      <c r="YH131" s="184"/>
      <c r="YI131" s="184"/>
      <c r="YJ131" s="184"/>
      <c r="YK131" s="184"/>
      <c r="YL131" s="184"/>
      <c r="YM131" s="184"/>
      <c r="YN131" s="184"/>
      <c r="YO131" s="184"/>
      <c r="YP131" s="184"/>
      <c r="YQ131" s="184"/>
      <c r="YR131" s="184"/>
      <c r="YS131" s="184"/>
      <c r="YT131" s="184"/>
      <c r="YU131" s="184"/>
      <c r="YV131" s="184"/>
      <c r="YW131" s="184"/>
      <c r="YX131" s="184"/>
      <c r="YY131" s="184"/>
      <c r="YZ131" s="184"/>
      <c r="ZA131" s="184"/>
      <c r="ZB131" s="184"/>
      <c r="ZC131" s="184"/>
      <c r="ZD131" s="184"/>
      <c r="ZE131" s="184"/>
      <c r="ZF131" s="184"/>
      <c r="ZG131" s="184"/>
      <c r="ZH131" s="184"/>
      <c r="ZI131" s="184"/>
      <c r="ZJ131" s="184"/>
      <c r="ZK131" s="184"/>
      <c r="ZL131" s="184"/>
      <c r="ZM131" s="184"/>
      <c r="ZN131" s="184"/>
      <c r="ZO131" s="184"/>
      <c r="ZP131" s="184"/>
      <c r="ZQ131" s="184"/>
      <c r="ZR131" s="184"/>
      <c r="ZS131" s="184"/>
      <c r="ZT131" s="184"/>
      <c r="ZU131" s="184"/>
      <c r="ZV131" s="184"/>
      <c r="ZW131" s="184"/>
      <c r="ZX131" s="184"/>
      <c r="ZY131" s="184"/>
      <c r="ZZ131" s="184"/>
      <c r="AAA131" s="184"/>
      <c r="AAB131" s="184"/>
      <c r="AAC131" s="184"/>
      <c r="AAD131" s="184"/>
      <c r="AAE131" s="184"/>
      <c r="AAF131" s="184"/>
      <c r="AAG131" s="184"/>
      <c r="AAH131" s="184"/>
      <c r="AAI131" s="184"/>
      <c r="AAJ131" s="184"/>
      <c r="AAK131" s="184"/>
      <c r="AAL131" s="184"/>
      <c r="AAM131" s="184"/>
      <c r="AAN131" s="184"/>
      <c r="AAO131" s="184"/>
      <c r="AAP131" s="184"/>
      <c r="AAQ131" s="184"/>
      <c r="AAR131" s="184"/>
      <c r="AAS131" s="184"/>
      <c r="AAT131" s="184"/>
      <c r="AAU131" s="184"/>
      <c r="AAV131" s="184"/>
      <c r="AAW131" s="184"/>
      <c r="AAX131" s="184"/>
      <c r="AAY131" s="184"/>
      <c r="AAZ131" s="184"/>
      <c r="ABA131" s="184"/>
      <c r="ABB131" s="184"/>
      <c r="ABC131" s="184"/>
      <c r="ABD131" s="184"/>
      <c r="ABE131" s="184"/>
      <c r="ABF131" s="184"/>
      <c r="ABG131" s="184"/>
      <c r="ABH131" s="184"/>
      <c r="ABI131" s="184"/>
      <c r="ABJ131" s="184"/>
      <c r="ABK131" s="184"/>
      <c r="ABL131" s="184"/>
      <c r="ABM131" s="184"/>
      <c r="ABN131" s="184"/>
      <c r="ABO131" s="184"/>
      <c r="ABP131" s="184"/>
      <c r="ABQ131" s="184"/>
      <c r="ABR131" s="184"/>
      <c r="ABS131" s="184"/>
      <c r="ABT131" s="184"/>
      <c r="ABU131" s="184"/>
      <c r="ABV131" s="184"/>
      <c r="ABW131" s="184"/>
      <c r="ABX131" s="184"/>
      <c r="ABY131" s="184"/>
      <c r="ABZ131" s="184"/>
      <c r="ACA131" s="184"/>
      <c r="ACB131" s="184"/>
      <c r="ACC131" s="184"/>
      <c r="ACD131" s="184"/>
      <c r="ACE131" s="184"/>
      <c r="ACF131" s="184"/>
      <c r="ACG131" s="184"/>
      <c r="ACH131" s="184"/>
      <c r="ACI131" s="184"/>
      <c r="ACJ131" s="184"/>
      <c r="ACK131" s="184"/>
      <c r="ACL131" s="184"/>
      <c r="ACM131" s="184"/>
      <c r="ACN131" s="184"/>
      <c r="ACO131" s="184"/>
      <c r="ACP131" s="184"/>
      <c r="ACQ131" s="184"/>
      <c r="ACR131" s="184"/>
      <c r="ACS131" s="184"/>
      <c r="ACT131" s="184"/>
      <c r="ACU131" s="184"/>
      <c r="ACV131" s="184"/>
      <c r="ACW131" s="184"/>
      <c r="ACX131" s="184"/>
      <c r="ACY131" s="184"/>
      <c r="ACZ131" s="184"/>
      <c r="ADA131" s="184"/>
      <c r="ADB131" s="184"/>
      <c r="ADC131" s="184"/>
      <c r="ADD131" s="184"/>
      <c r="ADE131" s="184"/>
      <c r="ADF131" s="184"/>
      <c r="ADG131" s="184"/>
      <c r="ADH131" s="184"/>
      <c r="ADI131" s="184"/>
      <c r="ADJ131" s="184"/>
      <c r="ADK131" s="184"/>
      <c r="ADL131" s="184"/>
      <c r="ADM131" s="184"/>
      <c r="ADN131" s="184"/>
      <c r="ADO131" s="184"/>
      <c r="ADP131" s="184"/>
      <c r="ADQ131" s="184"/>
      <c r="ADR131" s="184"/>
      <c r="ADS131" s="184"/>
      <c r="ADT131" s="184"/>
      <c r="ADU131" s="184"/>
      <c r="ADV131" s="184"/>
      <c r="ADW131" s="184"/>
      <c r="ADX131" s="184"/>
      <c r="ADY131" s="184"/>
      <c r="ADZ131" s="184"/>
      <c r="AEA131" s="184"/>
      <c r="AEB131" s="184"/>
      <c r="AEC131" s="184"/>
      <c r="AED131" s="184"/>
      <c r="AEE131" s="184"/>
      <c r="AEF131" s="184"/>
      <c r="AEG131" s="184"/>
      <c r="AEH131" s="184"/>
      <c r="AEI131" s="184"/>
      <c r="AEJ131" s="184"/>
      <c r="AEK131" s="184"/>
      <c r="AEL131" s="184"/>
      <c r="AEM131" s="184"/>
      <c r="AEN131" s="184"/>
      <c r="AEO131" s="184"/>
      <c r="AEP131" s="184"/>
      <c r="AEQ131" s="184"/>
      <c r="AER131" s="184"/>
      <c r="AES131" s="184"/>
      <c r="AET131" s="184"/>
      <c r="AEU131" s="184"/>
      <c r="AEV131" s="184"/>
      <c r="AEW131" s="184"/>
      <c r="AEX131" s="184"/>
      <c r="AEY131" s="184"/>
      <c r="AEZ131" s="184"/>
      <c r="AFA131" s="184"/>
      <c r="AFB131" s="184"/>
      <c r="AFC131" s="184"/>
      <c r="AFD131" s="184"/>
      <c r="AFE131" s="184"/>
      <c r="AFF131" s="184"/>
      <c r="AFG131" s="184"/>
      <c r="AFH131" s="184"/>
      <c r="AFI131" s="184"/>
      <c r="AFJ131" s="184"/>
      <c r="AFK131" s="184"/>
      <c r="AFL131" s="184"/>
      <c r="AFM131" s="184"/>
      <c r="AFN131" s="184"/>
      <c r="AFO131" s="184"/>
      <c r="AFP131" s="184"/>
      <c r="AFQ131" s="184"/>
      <c r="AFR131" s="184"/>
      <c r="AFS131" s="184"/>
      <c r="AFT131" s="184"/>
      <c r="AFU131" s="184"/>
      <c r="AFV131" s="184"/>
      <c r="AFW131" s="184"/>
      <c r="AFX131" s="184"/>
      <c r="AFY131" s="184"/>
      <c r="AFZ131" s="184"/>
      <c r="AGA131" s="184"/>
      <c r="AGB131" s="184"/>
      <c r="AGC131" s="184"/>
      <c r="AGD131" s="184"/>
      <c r="AGE131" s="184"/>
      <c r="AGF131" s="184"/>
      <c r="AGG131" s="184"/>
      <c r="AGH131" s="184"/>
      <c r="AGI131" s="184"/>
      <c r="AGJ131" s="184"/>
      <c r="AGK131" s="184"/>
      <c r="AGL131" s="184"/>
      <c r="AGM131" s="184"/>
      <c r="AGN131" s="184"/>
      <c r="AGO131" s="184"/>
      <c r="AGP131" s="184"/>
      <c r="AGQ131" s="184"/>
      <c r="AGR131" s="184"/>
      <c r="AGS131" s="184"/>
      <c r="AGT131" s="184"/>
      <c r="AGU131" s="184"/>
      <c r="AGV131" s="184"/>
      <c r="AGW131" s="184"/>
      <c r="AGX131" s="184"/>
      <c r="AGY131" s="184"/>
      <c r="AGZ131" s="184"/>
      <c r="AHA131" s="184"/>
      <c r="AHB131" s="184"/>
      <c r="AHC131" s="184"/>
      <c r="AHD131" s="184"/>
      <c r="AHE131" s="184"/>
      <c r="AHF131" s="184"/>
      <c r="AHG131" s="184"/>
      <c r="AHH131" s="184"/>
      <c r="AHI131" s="184"/>
      <c r="AHJ131" s="184"/>
      <c r="AHK131" s="184"/>
      <c r="AHL131" s="184"/>
      <c r="AHM131" s="184"/>
      <c r="AHN131" s="184"/>
      <c r="AHO131" s="184"/>
      <c r="AHP131" s="184"/>
      <c r="AHQ131" s="184"/>
      <c r="AHR131" s="184"/>
      <c r="AHS131" s="184"/>
      <c r="AHT131" s="184"/>
      <c r="AHU131" s="184"/>
      <c r="AHV131" s="184"/>
      <c r="AHW131" s="184"/>
      <c r="AHX131" s="184"/>
      <c r="AHY131" s="184"/>
      <c r="AHZ131" s="184"/>
      <c r="AIA131" s="184"/>
      <c r="AIB131" s="184"/>
      <c r="AIC131" s="184"/>
      <c r="AID131" s="184"/>
      <c r="AIE131" s="184"/>
      <c r="AIF131" s="184"/>
      <c r="AIG131" s="184"/>
      <c r="AIH131" s="184"/>
      <c r="AII131" s="184"/>
      <c r="AIJ131" s="184"/>
      <c r="AIK131" s="184"/>
      <c r="AIL131" s="184"/>
      <c r="AIM131" s="184"/>
      <c r="AIN131" s="184"/>
      <c r="AIO131" s="184"/>
      <c r="AIP131" s="184"/>
      <c r="AIQ131" s="184"/>
      <c r="AIR131" s="184"/>
      <c r="AIS131" s="184"/>
      <c r="AIT131" s="184"/>
      <c r="AIU131" s="184"/>
      <c r="AIV131" s="184"/>
      <c r="AIW131" s="184"/>
      <c r="AIX131" s="184"/>
      <c r="AIY131" s="184"/>
      <c r="AIZ131" s="184"/>
      <c r="AJA131" s="184"/>
      <c r="AJB131" s="184"/>
      <c r="AJC131" s="184"/>
      <c r="AJD131" s="184"/>
      <c r="AJE131" s="184"/>
      <c r="AJF131" s="184"/>
      <c r="AJG131" s="184"/>
      <c r="AJH131" s="184"/>
      <c r="AJI131" s="184"/>
      <c r="AJJ131" s="184"/>
      <c r="AJK131" s="184"/>
      <c r="AJL131" s="184"/>
      <c r="AJM131" s="184"/>
      <c r="AJN131" s="184"/>
      <c r="AJO131" s="184"/>
      <c r="AJP131" s="184"/>
      <c r="AJQ131" s="184"/>
      <c r="AJR131" s="184"/>
      <c r="AJS131" s="184"/>
      <c r="AJT131" s="184"/>
      <c r="AJU131" s="184"/>
      <c r="AJV131" s="184"/>
      <c r="AJW131" s="184"/>
      <c r="AJX131" s="184"/>
      <c r="AJY131" s="184"/>
      <c r="AJZ131" s="184"/>
      <c r="AKA131" s="184"/>
      <c r="AKB131" s="184"/>
      <c r="AKC131" s="184"/>
      <c r="AKD131" s="184"/>
      <c r="AKE131" s="184"/>
      <c r="AKF131" s="184"/>
      <c r="AKG131" s="184"/>
      <c r="AKH131" s="184"/>
      <c r="AKI131" s="184"/>
      <c r="AKJ131" s="184"/>
      <c r="AKK131" s="184"/>
      <c r="AKL131" s="184"/>
      <c r="AKM131" s="184"/>
      <c r="AKN131" s="184"/>
      <c r="AKO131" s="184"/>
      <c r="AKP131" s="184"/>
      <c r="AKQ131" s="184"/>
      <c r="AKR131" s="184"/>
      <c r="AKS131" s="184"/>
      <c r="AKT131" s="184"/>
      <c r="AKU131" s="184"/>
      <c r="AKV131" s="184"/>
      <c r="AKW131" s="184"/>
      <c r="AKX131" s="184"/>
      <c r="AKY131" s="184"/>
      <c r="AKZ131" s="184"/>
      <c r="ALA131" s="184"/>
      <c r="ALB131" s="184"/>
      <c r="ALC131" s="184"/>
      <c r="ALD131" s="184"/>
      <c r="ALE131" s="184"/>
      <c r="ALF131" s="184"/>
      <c r="ALG131" s="184"/>
      <c r="ALH131" s="184"/>
      <c r="ALI131" s="184"/>
      <c r="ALJ131" s="184"/>
      <c r="ALK131" s="184"/>
      <c r="ALL131" s="184"/>
      <c r="ALM131" s="184"/>
      <c r="ALN131" s="184"/>
      <c r="ALO131" s="184"/>
      <c r="ALP131" s="184"/>
      <c r="ALQ131" s="184"/>
      <c r="ALR131" s="184"/>
      <c r="ALS131" s="184"/>
      <c r="ALT131" s="184"/>
      <c r="ALU131" s="184"/>
      <c r="ALV131" s="184"/>
      <c r="ALW131" s="184"/>
      <c r="ALX131" s="184"/>
      <c r="ALY131" s="184"/>
      <c r="ALZ131" s="184"/>
      <c r="AMA131" s="184"/>
      <c r="AMB131" s="184"/>
      <c r="AMC131" s="184"/>
      <c r="AMD131" s="184"/>
      <c r="AME131" s="184"/>
      <c r="AMF131" s="184"/>
      <c r="AMG131" s="184"/>
      <c r="AMH131" s="184"/>
      <c r="AMI131" s="184"/>
      <c r="AMJ131" s="184"/>
    </row>
    <row r="132" spans="1:1024" s="180" customFormat="1" ht="60.75" customHeight="1" x14ac:dyDescent="0.25">
      <c r="A132" s="283" t="s">
        <v>541</v>
      </c>
      <c r="B132" s="284" t="s">
        <v>495</v>
      </c>
      <c r="C132" s="290"/>
      <c r="D132" s="285" t="s">
        <v>558</v>
      </c>
      <c r="E132" s="286"/>
      <c r="F132" s="287"/>
      <c r="G132" s="287"/>
      <c r="H132" s="287"/>
      <c r="I132" s="288"/>
      <c r="J132" s="287"/>
      <c r="K132" s="287"/>
      <c r="L132" s="288"/>
      <c r="M132" s="287"/>
      <c r="N132" s="287"/>
      <c r="O132" s="288"/>
      <c r="P132" s="289"/>
      <c r="Q132" s="289"/>
      <c r="R132" s="288"/>
      <c r="S132" s="287"/>
      <c r="T132" s="287"/>
      <c r="U132" s="288"/>
      <c r="V132" s="287"/>
      <c r="W132" s="287"/>
      <c r="X132" s="288"/>
      <c r="Y132" s="287"/>
      <c r="Z132" s="287"/>
      <c r="AA132" s="288"/>
      <c r="AB132" s="289"/>
      <c r="AC132" s="289"/>
      <c r="AD132" s="288"/>
      <c r="AE132" s="287"/>
      <c r="AF132" s="287"/>
      <c r="AG132" s="288"/>
      <c r="AH132" s="287"/>
      <c r="AI132" s="287"/>
      <c r="AJ132" s="288"/>
      <c r="AK132" s="287"/>
      <c r="AL132" s="287"/>
      <c r="AM132" s="288"/>
      <c r="AN132" s="289"/>
      <c r="AO132" s="289"/>
      <c r="AP132" s="288"/>
      <c r="AQ132" s="287"/>
      <c r="AR132" s="287"/>
      <c r="AS132" s="288"/>
      <c r="AT132" s="287"/>
      <c r="AU132" s="287"/>
      <c r="AV132" s="288"/>
      <c r="AW132" s="287"/>
      <c r="AX132" s="287"/>
      <c r="AY132" s="288"/>
      <c r="AZ132" s="289"/>
      <c r="BA132" s="289"/>
      <c r="BB132" s="288"/>
      <c r="BC132" s="289"/>
      <c r="BD132" s="289"/>
      <c r="BE132" s="288"/>
      <c r="BF132" s="184"/>
      <c r="BG132" s="184"/>
      <c r="BH132" s="184"/>
      <c r="BI132" s="184"/>
      <c r="BJ132" s="184"/>
      <c r="BK132" s="184"/>
      <c r="BL132" s="184"/>
      <c r="BM132" s="184"/>
      <c r="BN132" s="184"/>
      <c r="BO132" s="184"/>
      <c r="BP132" s="184"/>
      <c r="BQ132" s="184"/>
      <c r="BR132" s="184"/>
      <c r="BS132" s="184"/>
      <c r="BT132" s="184"/>
      <c r="BU132" s="184"/>
      <c r="BV132" s="184"/>
      <c r="BW132" s="184"/>
      <c r="BX132" s="184"/>
      <c r="BY132" s="184"/>
      <c r="BZ132" s="184"/>
      <c r="CA132" s="184"/>
      <c r="CB132" s="184"/>
      <c r="CC132" s="184"/>
      <c r="CD132" s="184"/>
      <c r="CE132" s="184"/>
      <c r="CF132" s="184"/>
      <c r="CG132" s="184"/>
      <c r="CH132" s="184"/>
      <c r="CI132" s="184"/>
      <c r="CJ132" s="184"/>
      <c r="CK132" s="184"/>
      <c r="CL132" s="184"/>
      <c r="CM132" s="184"/>
      <c r="CN132" s="184"/>
      <c r="CO132" s="184"/>
      <c r="CP132" s="184"/>
      <c r="CQ132" s="184"/>
      <c r="CR132" s="184"/>
      <c r="CS132" s="184"/>
      <c r="CT132" s="184"/>
      <c r="CU132" s="184"/>
      <c r="CV132" s="184"/>
      <c r="CW132" s="184"/>
      <c r="CX132" s="184"/>
      <c r="CY132" s="184"/>
      <c r="CZ132" s="184"/>
      <c r="DA132" s="184"/>
      <c r="DB132" s="184"/>
      <c r="DC132" s="184"/>
      <c r="DD132" s="184"/>
      <c r="DE132" s="184"/>
      <c r="DF132" s="184"/>
      <c r="DG132" s="184"/>
      <c r="DH132" s="184"/>
      <c r="DI132" s="184"/>
      <c r="DJ132" s="184"/>
      <c r="DK132" s="184"/>
      <c r="DL132" s="184"/>
      <c r="DM132" s="184"/>
      <c r="DN132" s="184"/>
      <c r="DO132" s="184"/>
      <c r="DP132" s="184"/>
      <c r="DQ132" s="184"/>
      <c r="DR132" s="184"/>
      <c r="DS132" s="184"/>
      <c r="DT132" s="184"/>
      <c r="DU132" s="184"/>
      <c r="DV132" s="184"/>
      <c r="DW132" s="184"/>
      <c r="DX132" s="184"/>
      <c r="DY132" s="184"/>
      <c r="DZ132" s="184"/>
      <c r="EA132" s="184"/>
      <c r="EB132" s="184"/>
      <c r="EC132" s="184"/>
      <c r="ED132" s="184"/>
      <c r="EE132" s="184"/>
      <c r="EF132" s="184"/>
      <c r="EG132" s="184"/>
      <c r="EH132" s="184"/>
      <c r="EI132" s="184"/>
      <c r="EJ132" s="184"/>
      <c r="EK132" s="184"/>
      <c r="EL132" s="184"/>
      <c r="EM132" s="184"/>
      <c r="EN132" s="184"/>
      <c r="EO132" s="184"/>
      <c r="EP132" s="184"/>
      <c r="EQ132" s="184"/>
      <c r="ER132" s="184"/>
      <c r="ES132" s="184"/>
      <c r="ET132" s="184"/>
      <c r="EU132" s="184"/>
      <c r="EV132" s="184"/>
      <c r="EW132" s="184"/>
      <c r="EX132" s="184"/>
      <c r="EY132" s="184"/>
      <c r="EZ132" s="184"/>
      <c r="FA132" s="184"/>
      <c r="FB132" s="184"/>
      <c r="FC132" s="184"/>
      <c r="FD132" s="184"/>
      <c r="FE132" s="184"/>
      <c r="FF132" s="184"/>
      <c r="FG132" s="184"/>
      <c r="FH132" s="184"/>
      <c r="FI132" s="184"/>
      <c r="FJ132" s="184"/>
      <c r="FK132" s="184"/>
      <c r="FL132" s="184"/>
      <c r="FM132" s="184"/>
      <c r="FN132" s="184"/>
      <c r="FO132" s="184"/>
      <c r="FP132" s="184"/>
      <c r="FQ132" s="184"/>
      <c r="FR132" s="184"/>
      <c r="FS132" s="184"/>
      <c r="FT132" s="184"/>
      <c r="FU132" s="184"/>
      <c r="FV132" s="184"/>
      <c r="FW132" s="184"/>
      <c r="FX132" s="184"/>
      <c r="FY132" s="184"/>
      <c r="FZ132" s="184"/>
      <c r="GA132" s="184"/>
      <c r="GB132" s="184"/>
      <c r="GC132" s="184"/>
      <c r="GD132" s="184"/>
      <c r="GE132" s="184"/>
      <c r="GF132" s="184"/>
      <c r="GG132" s="184"/>
      <c r="GH132" s="184"/>
      <c r="GI132" s="184"/>
      <c r="GJ132" s="184"/>
      <c r="GK132" s="184"/>
      <c r="GL132" s="184"/>
      <c r="GM132" s="184"/>
      <c r="GN132" s="184"/>
      <c r="GO132" s="184"/>
      <c r="GP132" s="184"/>
      <c r="GQ132" s="184"/>
      <c r="GR132" s="184"/>
      <c r="GS132" s="184"/>
      <c r="GT132" s="184"/>
      <c r="GU132" s="184"/>
      <c r="GV132" s="184"/>
      <c r="GW132" s="184"/>
      <c r="GX132" s="184"/>
      <c r="GY132" s="184"/>
      <c r="GZ132" s="184"/>
      <c r="HA132" s="184"/>
      <c r="HB132" s="184"/>
      <c r="HC132" s="184"/>
      <c r="HD132" s="184"/>
      <c r="HE132" s="184"/>
      <c r="HF132" s="184"/>
      <c r="HG132" s="184"/>
      <c r="HH132" s="184"/>
      <c r="HI132" s="184"/>
      <c r="HJ132" s="184"/>
      <c r="HK132" s="184"/>
      <c r="HL132" s="184"/>
      <c r="HM132" s="184"/>
      <c r="HN132" s="184"/>
      <c r="HO132" s="184"/>
      <c r="HP132" s="184"/>
      <c r="HQ132" s="184"/>
      <c r="HR132" s="184"/>
      <c r="HS132" s="184"/>
      <c r="HT132" s="184"/>
      <c r="HU132" s="184"/>
      <c r="HV132" s="184"/>
      <c r="HW132" s="184"/>
      <c r="HX132" s="184"/>
      <c r="HY132" s="184"/>
      <c r="HZ132" s="184"/>
      <c r="IA132" s="184"/>
      <c r="IB132" s="184"/>
      <c r="IC132" s="184"/>
      <c r="ID132" s="184"/>
      <c r="IE132" s="184"/>
      <c r="IF132" s="184"/>
      <c r="IG132" s="184"/>
      <c r="IH132" s="184"/>
      <c r="II132" s="184"/>
      <c r="IJ132" s="184"/>
      <c r="IK132" s="184"/>
      <c r="IL132" s="184"/>
      <c r="IM132" s="184"/>
      <c r="IN132" s="184"/>
      <c r="IO132" s="184"/>
      <c r="IP132" s="184"/>
      <c r="IQ132" s="184"/>
      <c r="IR132" s="184"/>
      <c r="IS132" s="184"/>
      <c r="IT132" s="184"/>
      <c r="IU132" s="184"/>
      <c r="IV132" s="184"/>
      <c r="IW132" s="184"/>
      <c r="IX132" s="184"/>
      <c r="IY132" s="184"/>
      <c r="IZ132" s="184"/>
      <c r="JA132" s="184"/>
      <c r="JB132" s="184"/>
      <c r="JC132" s="184"/>
      <c r="JD132" s="184"/>
      <c r="JE132" s="184"/>
      <c r="JF132" s="184"/>
      <c r="JG132" s="184"/>
      <c r="JH132" s="184"/>
      <c r="JI132" s="184"/>
      <c r="JJ132" s="184"/>
      <c r="JK132" s="184"/>
      <c r="JL132" s="184"/>
      <c r="JM132" s="184"/>
      <c r="JN132" s="184"/>
      <c r="JO132" s="184"/>
      <c r="JP132" s="184"/>
      <c r="JQ132" s="184"/>
      <c r="JR132" s="184"/>
      <c r="JS132" s="184"/>
      <c r="JT132" s="184"/>
      <c r="JU132" s="184"/>
      <c r="JV132" s="184"/>
      <c r="JW132" s="184"/>
      <c r="JX132" s="184"/>
      <c r="JY132" s="184"/>
      <c r="JZ132" s="184"/>
      <c r="KA132" s="184"/>
      <c r="KB132" s="184"/>
      <c r="KC132" s="184"/>
      <c r="KD132" s="184"/>
      <c r="KE132" s="184"/>
      <c r="KF132" s="184"/>
      <c r="KG132" s="184"/>
      <c r="KH132" s="184"/>
      <c r="KI132" s="184"/>
      <c r="KJ132" s="184"/>
      <c r="KK132" s="184"/>
      <c r="KL132" s="184"/>
      <c r="KM132" s="184"/>
      <c r="KN132" s="184"/>
      <c r="KO132" s="184"/>
      <c r="KP132" s="184"/>
      <c r="KQ132" s="184"/>
      <c r="KR132" s="184"/>
      <c r="KS132" s="184"/>
      <c r="KT132" s="184"/>
      <c r="KU132" s="184"/>
      <c r="KV132" s="184"/>
      <c r="KW132" s="184"/>
      <c r="KX132" s="184"/>
      <c r="KY132" s="184"/>
      <c r="KZ132" s="184"/>
      <c r="LA132" s="184"/>
      <c r="LB132" s="184"/>
      <c r="LC132" s="184"/>
      <c r="LD132" s="184"/>
      <c r="LE132" s="184"/>
      <c r="LF132" s="184"/>
      <c r="LG132" s="184"/>
      <c r="LH132" s="184"/>
      <c r="LI132" s="184"/>
      <c r="LJ132" s="184"/>
      <c r="LK132" s="184"/>
      <c r="LL132" s="184"/>
      <c r="LM132" s="184"/>
      <c r="LN132" s="184"/>
      <c r="LO132" s="184"/>
      <c r="LP132" s="184"/>
      <c r="LQ132" s="184"/>
      <c r="LR132" s="184"/>
      <c r="LS132" s="184"/>
      <c r="LT132" s="184"/>
      <c r="LU132" s="184"/>
      <c r="LV132" s="184"/>
      <c r="LW132" s="184"/>
      <c r="LX132" s="184"/>
      <c r="LY132" s="184"/>
      <c r="LZ132" s="184"/>
      <c r="MA132" s="184"/>
      <c r="MB132" s="184"/>
      <c r="MC132" s="184"/>
      <c r="MD132" s="184"/>
      <c r="ME132" s="184"/>
      <c r="MF132" s="184"/>
      <c r="MG132" s="184"/>
      <c r="MH132" s="184"/>
      <c r="MI132" s="184"/>
      <c r="MJ132" s="184"/>
      <c r="MK132" s="184"/>
      <c r="ML132" s="184"/>
      <c r="MM132" s="184"/>
      <c r="MN132" s="184"/>
      <c r="MO132" s="184"/>
      <c r="MP132" s="184"/>
      <c r="MQ132" s="184"/>
      <c r="MR132" s="184"/>
      <c r="MS132" s="184"/>
      <c r="MT132" s="184"/>
      <c r="MU132" s="184"/>
      <c r="MV132" s="184"/>
      <c r="MW132" s="184"/>
      <c r="MX132" s="184"/>
      <c r="MY132" s="184"/>
      <c r="MZ132" s="184"/>
      <c r="NA132" s="184"/>
      <c r="NB132" s="184"/>
      <c r="NC132" s="184"/>
      <c r="ND132" s="184"/>
      <c r="NE132" s="184"/>
      <c r="NF132" s="184"/>
      <c r="NG132" s="184"/>
      <c r="NH132" s="184"/>
      <c r="NI132" s="184"/>
      <c r="NJ132" s="184"/>
      <c r="NK132" s="184"/>
      <c r="NL132" s="184"/>
      <c r="NM132" s="184"/>
      <c r="NN132" s="184"/>
      <c r="NO132" s="184"/>
      <c r="NP132" s="184"/>
      <c r="NQ132" s="184"/>
      <c r="NR132" s="184"/>
      <c r="NS132" s="184"/>
      <c r="NT132" s="184"/>
      <c r="NU132" s="184"/>
      <c r="NV132" s="184"/>
      <c r="NW132" s="184"/>
      <c r="NX132" s="184"/>
      <c r="NY132" s="184"/>
      <c r="NZ132" s="184"/>
      <c r="OA132" s="184"/>
      <c r="OB132" s="184"/>
      <c r="OC132" s="184"/>
      <c r="OD132" s="184"/>
      <c r="OE132" s="184"/>
      <c r="OF132" s="184"/>
      <c r="OG132" s="184"/>
      <c r="OH132" s="184"/>
      <c r="OI132" s="184"/>
      <c r="OJ132" s="184"/>
      <c r="OK132" s="184"/>
      <c r="OL132" s="184"/>
      <c r="OM132" s="184"/>
      <c r="ON132" s="184"/>
      <c r="OO132" s="184"/>
      <c r="OP132" s="184"/>
      <c r="OQ132" s="184"/>
      <c r="OR132" s="184"/>
      <c r="OS132" s="184"/>
      <c r="OT132" s="184"/>
      <c r="OU132" s="184"/>
      <c r="OV132" s="184"/>
      <c r="OW132" s="184"/>
      <c r="OX132" s="184"/>
      <c r="OY132" s="184"/>
      <c r="OZ132" s="184"/>
      <c r="PA132" s="184"/>
      <c r="PB132" s="184"/>
      <c r="PC132" s="184"/>
      <c r="PD132" s="184"/>
      <c r="PE132" s="184"/>
      <c r="PF132" s="184"/>
      <c r="PG132" s="184"/>
      <c r="PH132" s="184"/>
      <c r="PI132" s="184"/>
      <c r="PJ132" s="184"/>
      <c r="PK132" s="184"/>
      <c r="PL132" s="184"/>
      <c r="PM132" s="184"/>
      <c r="PN132" s="184"/>
      <c r="PO132" s="184"/>
      <c r="PP132" s="184"/>
      <c r="PQ132" s="184"/>
      <c r="PR132" s="184"/>
      <c r="PS132" s="184"/>
      <c r="PT132" s="184"/>
      <c r="PU132" s="184"/>
      <c r="PV132" s="184"/>
      <c r="PW132" s="184"/>
      <c r="PX132" s="184"/>
      <c r="PY132" s="184"/>
      <c r="PZ132" s="184"/>
      <c r="QA132" s="184"/>
      <c r="QB132" s="184"/>
      <c r="QC132" s="184"/>
      <c r="QD132" s="184"/>
      <c r="QE132" s="184"/>
      <c r="QF132" s="184"/>
      <c r="QG132" s="184"/>
      <c r="QH132" s="184"/>
      <c r="QI132" s="184"/>
      <c r="QJ132" s="184"/>
      <c r="QK132" s="184"/>
      <c r="QL132" s="184"/>
      <c r="QM132" s="184"/>
      <c r="QN132" s="184"/>
      <c r="QO132" s="184"/>
      <c r="QP132" s="184"/>
      <c r="QQ132" s="184"/>
      <c r="QR132" s="184"/>
      <c r="QS132" s="184"/>
      <c r="QT132" s="184"/>
      <c r="QU132" s="184"/>
      <c r="QV132" s="184"/>
      <c r="QW132" s="184"/>
      <c r="QX132" s="184"/>
      <c r="QY132" s="184"/>
      <c r="QZ132" s="184"/>
      <c r="RA132" s="184"/>
      <c r="RB132" s="184"/>
      <c r="RC132" s="184"/>
      <c r="RD132" s="184"/>
      <c r="RE132" s="184"/>
      <c r="RF132" s="184"/>
      <c r="RG132" s="184"/>
      <c r="RH132" s="184"/>
      <c r="RI132" s="184"/>
      <c r="RJ132" s="184"/>
      <c r="RK132" s="184"/>
      <c r="RL132" s="184"/>
      <c r="RM132" s="184"/>
      <c r="RN132" s="184"/>
      <c r="RO132" s="184"/>
      <c r="RP132" s="184"/>
      <c r="RQ132" s="184"/>
      <c r="RR132" s="184"/>
      <c r="RS132" s="184"/>
      <c r="RT132" s="184"/>
      <c r="RU132" s="184"/>
      <c r="RV132" s="184"/>
      <c r="RW132" s="184"/>
      <c r="RX132" s="184"/>
      <c r="RY132" s="184"/>
      <c r="RZ132" s="184"/>
      <c r="SA132" s="184"/>
      <c r="SB132" s="184"/>
      <c r="SC132" s="184"/>
      <c r="SD132" s="184"/>
      <c r="SE132" s="184"/>
      <c r="SF132" s="184"/>
      <c r="SG132" s="184"/>
      <c r="SH132" s="184"/>
      <c r="SI132" s="184"/>
      <c r="SJ132" s="184"/>
      <c r="SK132" s="184"/>
      <c r="SL132" s="184"/>
      <c r="SM132" s="184"/>
      <c r="SN132" s="184"/>
      <c r="SO132" s="184"/>
      <c r="SP132" s="184"/>
      <c r="SQ132" s="184"/>
      <c r="SR132" s="184"/>
      <c r="SS132" s="184"/>
      <c r="ST132" s="184"/>
      <c r="SU132" s="184"/>
      <c r="SV132" s="184"/>
      <c r="SW132" s="184"/>
      <c r="SX132" s="184"/>
      <c r="SY132" s="184"/>
      <c r="SZ132" s="184"/>
      <c r="TA132" s="184"/>
      <c r="TB132" s="184"/>
      <c r="TC132" s="184"/>
      <c r="TD132" s="184"/>
      <c r="TE132" s="184"/>
      <c r="TF132" s="184"/>
      <c r="TG132" s="184"/>
      <c r="TH132" s="184"/>
      <c r="TI132" s="184"/>
      <c r="TJ132" s="184"/>
      <c r="TK132" s="184"/>
      <c r="TL132" s="184"/>
      <c r="TM132" s="184"/>
      <c r="TN132" s="184"/>
      <c r="TO132" s="184"/>
      <c r="TP132" s="184"/>
      <c r="TQ132" s="184"/>
      <c r="TR132" s="184"/>
      <c r="TS132" s="184"/>
      <c r="TT132" s="184"/>
      <c r="TU132" s="184"/>
      <c r="TV132" s="184"/>
      <c r="TW132" s="184"/>
      <c r="TX132" s="184"/>
      <c r="TY132" s="184"/>
      <c r="TZ132" s="184"/>
      <c r="UA132" s="184"/>
      <c r="UB132" s="184"/>
      <c r="UC132" s="184"/>
      <c r="UD132" s="184"/>
      <c r="UE132" s="184"/>
      <c r="UF132" s="184"/>
      <c r="UG132" s="184"/>
      <c r="UH132" s="184"/>
      <c r="UI132" s="184"/>
      <c r="UJ132" s="184"/>
      <c r="UK132" s="184"/>
      <c r="UL132" s="184"/>
      <c r="UM132" s="184"/>
      <c r="UN132" s="184"/>
      <c r="UO132" s="184"/>
      <c r="UP132" s="184"/>
      <c r="UQ132" s="184"/>
      <c r="UR132" s="184"/>
      <c r="US132" s="184"/>
      <c r="UT132" s="184"/>
      <c r="UU132" s="184"/>
      <c r="UV132" s="184"/>
      <c r="UW132" s="184"/>
      <c r="UX132" s="184"/>
      <c r="UY132" s="184"/>
      <c r="UZ132" s="184"/>
      <c r="VA132" s="184"/>
      <c r="VB132" s="184"/>
      <c r="VC132" s="184"/>
      <c r="VD132" s="184"/>
      <c r="VE132" s="184"/>
      <c r="VF132" s="184"/>
      <c r="VG132" s="184"/>
      <c r="VH132" s="184"/>
      <c r="VI132" s="184"/>
      <c r="VJ132" s="184"/>
      <c r="VK132" s="184"/>
      <c r="VL132" s="184"/>
      <c r="VM132" s="184"/>
      <c r="VN132" s="184"/>
      <c r="VO132" s="184"/>
      <c r="VP132" s="184"/>
      <c r="VQ132" s="184"/>
      <c r="VR132" s="184"/>
      <c r="VS132" s="184"/>
      <c r="VT132" s="184"/>
      <c r="VU132" s="184"/>
      <c r="VV132" s="184"/>
      <c r="VW132" s="184"/>
      <c r="VX132" s="184"/>
      <c r="VY132" s="184"/>
      <c r="VZ132" s="184"/>
      <c r="WA132" s="184"/>
      <c r="WB132" s="184"/>
      <c r="WC132" s="184"/>
      <c r="WD132" s="184"/>
      <c r="WE132" s="184"/>
      <c r="WF132" s="184"/>
      <c r="WG132" s="184"/>
      <c r="WH132" s="184"/>
      <c r="WI132" s="184"/>
      <c r="WJ132" s="184"/>
      <c r="WK132" s="184"/>
      <c r="WL132" s="184"/>
      <c r="WM132" s="184"/>
      <c r="WN132" s="184"/>
      <c r="WO132" s="184"/>
      <c r="WP132" s="184"/>
      <c r="WQ132" s="184"/>
      <c r="WR132" s="184"/>
      <c r="WS132" s="184"/>
      <c r="WT132" s="184"/>
      <c r="WU132" s="184"/>
      <c r="WV132" s="184"/>
      <c r="WW132" s="184"/>
      <c r="WX132" s="184"/>
      <c r="WY132" s="184"/>
      <c r="WZ132" s="184"/>
      <c r="XA132" s="184"/>
      <c r="XB132" s="184"/>
      <c r="XC132" s="184"/>
      <c r="XD132" s="184"/>
      <c r="XE132" s="184"/>
      <c r="XF132" s="184"/>
      <c r="XG132" s="184"/>
      <c r="XH132" s="184"/>
      <c r="XI132" s="184"/>
      <c r="XJ132" s="184"/>
      <c r="XK132" s="184"/>
      <c r="XL132" s="184"/>
      <c r="XM132" s="184"/>
      <c r="XN132" s="184"/>
      <c r="XO132" s="184"/>
      <c r="XP132" s="184"/>
      <c r="XQ132" s="184"/>
      <c r="XR132" s="184"/>
      <c r="XS132" s="184"/>
      <c r="XT132" s="184"/>
      <c r="XU132" s="184"/>
      <c r="XV132" s="184"/>
      <c r="XW132" s="184"/>
      <c r="XX132" s="184"/>
      <c r="XY132" s="184"/>
      <c r="XZ132" s="184"/>
      <c r="YA132" s="184"/>
      <c r="YB132" s="184"/>
      <c r="YC132" s="184"/>
      <c r="YD132" s="184"/>
      <c r="YE132" s="184"/>
      <c r="YF132" s="184"/>
      <c r="YG132" s="184"/>
      <c r="YH132" s="184"/>
      <c r="YI132" s="184"/>
      <c r="YJ132" s="184"/>
      <c r="YK132" s="184"/>
      <c r="YL132" s="184"/>
      <c r="YM132" s="184"/>
      <c r="YN132" s="184"/>
      <c r="YO132" s="184"/>
      <c r="YP132" s="184"/>
      <c r="YQ132" s="184"/>
      <c r="YR132" s="184"/>
      <c r="YS132" s="184"/>
      <c r="YT132" s="184"/>
      <c r="YU132" s="184"/>
      <c r="YV132" s="184"/>
      <c r="YW132" s="184"/>
      <c r="YX132" s="184"/>
      <c r="YY132" s="184"/>
      <c r="YZ132" s="184"/>
      <c r="ZA132" s="184"/>
      <c r="ZB132" s="184"/>
      <c r="ZC132" s="184"/>
      <c r="ZD132" s="184"/>
      <c r="ZE132" s="184"/>
      <c r="ZF132" s="184"/>
      <c r="ZG132" s="184"/>
      <c r="ZH132" s="184"/>
      <c r="ZI132" s="184"/>
      <c r="ZJ132" s="184"/>
      <c r="ZK132" s="184"/>
      <c r="ZL132" s="184"/>
      <c r="ZM132" s="184"/>
      <c r="ZN132" s="184"/>
      <c r="ZO132" s="184"/>
      <c r="ZP132" s="184"/>
      <c r="ZQ132" s="184"/>
      <c r="ZR132" s="184"/>
      <c r="ZS132" s="184"/>
      <c r="ZT132" s="184"/>
      <c r="ZU132" s="184"/>
      <c r="ZV132" s="184"/>
      <c r="ZW132" s="184"/>
      <c r="ZX132" s="184"/>
      <c r="ZY132" s="184"/>
      <c r="ZZ132" s="184"/>
      <c r="AAA132" s="184"/>
      <c r="AAB132" s="184"/>
      <c r="AAC132" s="184"/>
      <c r="AAD132" s="184"/>
      <c r="AAE132" s="184"/>
      <c r="AAF132" s="184"/>
      <c r="AAG132" s="184"/>
      <c r="AAH132" s="184"/>
      <c r="AAI132" s="184"/>
      <c r="AAJ132" s="184"/>
      <c r="AAK132" s="184"/>
      <c r="AAL132" s="184"/>
      <c r="AAM132" s="184"/>
      <c r="AAN132" s="184"/>
      <c r="AAO132" s="184"/>
      <c r="AAP132" s="184"/>
      <c r="AAQ132" s="184"/>
      <c r="AAR132" s="184"/>
      <c r="AAS132" s="184"/>
      <c r="AAT132" s="184"/>
      <c r="AAU132" s="184"/>
      <c r="AAV132" s="184"/>
      <c r="AAW132" s="184"/>
      <c r="AAX132" s="184"/>
      <c r="AAY132" s="184"/>
      <c r="AAZ132" s="184"/>
      <c r="ABA132" s="184"/>
      <c r="ABB132" s="184"/>
      <c r="ABC132" s="184"/>
      <c r="ABD132" s="184"/>
      <c r="ABE132" s="184"/>
      <c r="ABF132" s="184"/>
      <c r="ABG132" s="184"/>
      <c r="ABH132" s="184"/>
      <c r="ABI132" s="184"/>
      <c r="ABJ132" s="184"/>
      <c r="ABK132" s="184"/>
      <c r="ABL132" s="184"/>
      <c r="ABM132" s="184"/>
      <c r="ABN132" s="184"/>
      <c r="ABO132" s="184"/>
      <c r="ABP132" s="184"/>
      <c r="ABQ132" s="184"/>
      <c r="ABR132" s="184"/>
      <c r="ABS132" s="184"/>
      <c r="ABT132" s="184"/>
      <c r="ABU132" s="184"/>
      <c r="ABV132" s="184"/>
      <c r="ABW132" s="184"/>
      <c r="ABX132" s="184"/>
      <c r="ABY132" s="184"/>
      <c r="ABZ132" s="184"/>
      <c r="ACA132" s="184"/>
      <c r="ACB132" s="184"/>
      <c r="ACC132" s="184"/>
      <c r="ACD132" s="184"/>
      <c r="ACE132" s="184"/>
      <c r="ACF132" s="184"/>
      <c r="ACG132" s="184"/>
      <c r="ACH132" s="184"/>
      <c r="ACI132" s="184"/>
      <c r="ACJ132" s="184"/>
      <c r="ACK132" s="184"/>
      <c r="ACL132" s="184"/>
      <c r="ACM132" s="184"/>
      <c r="ACN132" s="184"/>
      <c r="ACO132" s="184"/>
      <c r="ACP132" s="184"/>
      <c r="ACQ132" s="184"/>
      <c r="ACR132" s="184"/>
      <c r="ACS132" s="184"/>
      <c r="ACT132" s="184"/>
      <c r="ACU132" s="184"/>
      <c r="ACV132" s="184"/>
      <c r="ACW132" s="184"/>
      <c r="ACX132" s="184"/>
      <c r="ACY132" s="184"/>
      <c r="ACZ132" s="184"/>
      <c r="ADA132" s="184"/>
      <c r="ADB132" s="184"/>
      <c r="ADC132" s="184"/>
      <c r="ADD132" s="184"/>
      <c r="ADE132" s="184"/>
      <c r="ADF132" s="184"/>
      <c r="ADG132" s="184"/>
      <c r="ADH132" s="184"/>
      <c r="ADI132" s="184"/>
      <c r="ADJ132" s="184"/>
      <c r="ADK132" s="184"/>
      <c r="ADL132" s="184"/>
      <c r="ADM132" s="184"/>
      <c r="ADN132" s="184"/>
      <c r="ADO132" s="184"/>
      <c r="ADP132" s="184"/>
      <c r="ADQ132" s="184"/>
      <c r="ADR132" s="184"/>
      <c r="ADS132" s="184"/>
      <c r="ADT132" s="184"/>
      <c r="ADU132" s="184"/>
      <c r="ADV132" s="184"/>
      <c r="ADW132" s="184"/>
      <c r="ADX132" s="184"/>
      <c r="ADY132" s="184"/>
      <c r="ADZ132" s="184"/>
      <c r="AEA132" s="184"/>
      <c r="AEB132" s="184"/>
      <c r="AEC132" s="184"/>
      <c r="AED132" s="184"/>
      <c r="AEE132" s="184"/>
      <c r="AEF132" s="184"/>
      <c r="AEG132" s="184"/>
      <c r="AEH132" s="184"/>
      <c r="AEI132" s="184"/>
      <c r="AEJ132" s="184"/>
      <c r="AEK132" s="184"/>
      <c r="AEL132" s="184"/>
      <c r="AEM132" s="184"/>
      <c r="AEN132" s="184"/>
      <c r="AEO132" s="184"/>
      <c r="AEP132" s="184"/>
      <c r="AEQ132" s="184"/>
      <c r="AER132" s="184"/>
      <c r="AES132" s="184"/>
      <c r="AET132" s="184"/>
      <c r="AEU132" s="184"/>
      <c r="AEV132" s="184"/>
      <c r="AEW132" s="184"/>
      <c r="AEX132" s="184"/>
      <c r="AEY132" s="184"/>
      <c r="AEZ132" s="184"/>
      <c r="AFA132" s="184"/>
      <c r="AFB132" s="184"/>
      <c r="AFC132" s="184"/>
      <c r="AFD132" s="184"/>
      <c r="AFE132" s="184"/>
      <c r="AFF132" s="184"/>
      <c r="AFG132" s="184"/>
      <c r="AFH132" s="184"/>
      <c r="AFI132" s="184"/>
      <c r="AFJ132" s="184"/>
      <c r="AFK132" s="184"/>
      <c r="AFL132" s="184"/>
      <c r="AFM132" s="184"/>
      <c r="AFN132" s="184"/>
      <c r="AFO132" s="184"/>
      <c r="AFP132" s="184"/>
      <c r="AFQ132" s="184"/>
      <c r="AFR132" s="184"/>
      <c r="AFS132" s="184"/>
      <c r="AFT132" s="184"/>
      <c r="AFU132" s="184"/>
      <c r="AFV132" s="184"/>
      <c r="AFW132" s="184"/>
      <c r="AFX132" s="184"/>
      <c r="AFY132" s="184"/>
      <c r="AFZ132" s="184"/>
      <c r="AGA132" s="184"/>
      <c r="AGB132" s="184"/>
      <c r="AGC132" s="184"/>
      <c r="AGD132" s="184"/>
      <c r="AGE132" s="184"/>
      <c r="AGF132" s="184"/>
      <c r="AGG132" s="184"/>
      <c r="AGH132" s="184"/>
      <c r="AGI132" s="184"/>
      <c r="AGJ132" s="184"/>
      <c r="AGK132" s="184"/>
      <c r="AGL132" s="184"/>
      <c r="AGM132" s="184"/>
      <c r="AGN132" s="184"/>
      <c r="AGO132" s="184"/>
      <c r="AGP132" s="184"/>
      <c r="AGQ132" s="184"/>
      <c r="AGR132" s="184"/>
      <c r="AGS132" s="184"/>
      <c r="AGT132" s="184"/>
      <c r="AGU132" s="184"/>
      <c r="AGV132" s="184"/>
      <c r="AGW132" s="184"/>
      <c r="AGX132" s="184"/>
      <c r="AGY132" s="184"/>
      <c r="AGZ132" s="184"/>
      <c r="AHA132" s="184"/>
      <c r="AHB132" s="184"/>
      <c r="AHC132" s="184"/>
      <c r="AHD132" s="184"/>
      <c r="AHE132" s="184"/>
      <c r="AHF132" s="184"/>
      <c r="AHG132" s="184"/>
      <c r="AHH132" s="184"/>
      <c r="AHI132" s="184"/>
      <c r="AHJ132" s="184"/>
      <c r="AHK132" s="184"/>
      <c r="AHL132" s="184"/>
      <c r="AHM132" s="184"/>
      <c r="AHN132" s="184"/>
      <c r="AHO132" s="184"/>
      <c r="AHP132" s="184"/>
      <c r="AHQ132" s="184"/>
      <c r="AHR132" s="184"/>
      <c r="AHS132" s="184"/>
      <c r="AHT132" s="184"/>
      <c r="AHU132" s="184"/>
      <c r="AHV132" s="184"/>
      <c r="AHW132" s="184"/>
      <c r="AHX132" s="184"/>
      <c r="AHY132" s="184"/>
      <c r="AHZ132" s="184"/>
      <c r="AIA132" s="184"/>
      <c r="AIB132" s="184"/>
      <c r="AIC132" s="184"/>
      <c r="AID132" s="184"/>
      <c r="AIE132" s="184"/>
      <c r="AIF132" s="184"/>
      <c r="AIG132" s="184"/>
      <c r="AIH132" s="184"/>
      <c r="AII132" s="184"/>
      <c r="AIJ132" s="184"/>
      <c r="AIK132" s="184"/>
      <c r="AIL132" s="184"/>
      <c r="AIM132" s="184"/>
      <c r="AIN132" s="184"/>
      <c r="AIO132" s="184"/>
      <c r="AIP132" s="184"/>
      <c r="AIQ132" s="184"/>
      <c r="AIR132" s="184"/>
      <c r="AIS132" s="184"/>
      <c r="AIT132" s="184"/>
      <c r="AIU132" s="184"/>
      <c r="AIV132" s="184"/>
      <c r="AIW132" s="184"/>
      <c r="AIX132" s="184"/>
      <c r="AIY132" s="184"/>
      <c r="AIZ132" s="184"/>
      <c r="AJA132" s="184"/>
      <c r="AJB132" s="184"/>
      <c r="AJC132" s="184"/>
      <c r="AJD132" s="184"/>
      <c r="AJE132" s="184"/>
      <c r="AJF132" s="184"/>
      <c r="AJG132" s="184"/>
      <c r="AJH132" s="184"/>
      <c r="AJI132" s="184"/>
      <c r="AJJ132" s="184"/>
      <c r="AJK132" s="184"/>
      <c r="AJL132" s="184"/>
      <c r="AJM132" s="184"/>
      <c r="AJN132" s="184"/>
      <c r="AJO132" s="184"/>
      <c r="AJP132" s="184"/>
      <c r="AJQ132" s="184"/>
      <c r="AJR132" s="184"/>
      <c r="AJS132" s="184"/>
      <c r="AJT132" s="184"/>
      <c r="AJU132" s="184"/>
      <c r="AJV132" s="184"/>
      <c r="AJW132" s="184"/>
      <c r="AJX132" s="184"/>
      <c r="AJY132" s="184"/>
      <c r="AJZ132" s="184"/>
      <c r="AKA132" s="184"/>
      <c r="AKB132" s="184"/>
      <c r="AKC132" s="184"/>
      <c r="AKD132" s="184"/>
      <c r="AKE132" s="184"/>
      <c r="AKF132" s="184"/>
      <c r="AKG132" s="184"/>
      <c r="AKH132" s="184"/>
      <c r="AKI132" s="184"/>
      <c r="AKJ132" s="184"/>
      <c r="AKK132" s="184"/>
      <c r="AKL132" s="184"/>
      <c r="AKM132" s="184"/>
      <c r="AKN132" s="184"/>
      <c r="AKO132" s="184"/>
      <c r="AKP132" s="184"/>
      <c r="AKQ132" s="184"/>
      <c r="AKR132" s="184"/>
      <c r="AKS132" s="184"/>
      <c r="AKT132" s="184"/>
      <c r="AKU132" s="184"/>
      <c r="AKV132" s="184"/>
      <c r="AKW132" s="184"/>
      <c r="AKX132" s="184"/>
      <c r="AKY132" s="184"/>
      <c r="AKZ132" s="184"/>
      <c r="ALA132" s="184"/>
      <c r="ALB132" s="184"/>
      <c r="ALC132" s="184"/>
      <c r="ALD132" s="184"/>
      <c r="ALE132" s="184"/>
      <c r="ALF132" s="184"/>
      <c r="ALG132" s="184"/>
      <c r="ALH132" s="184"/>
      <c r="ALI132" s="184"/>
      <c r="ALJ132" s="184"/>
      <c r="ALK132" s="184"/>
      <c r="ALL132" s="184"/>
      <c r="ALM132" s="184"/>
      <c r="ALN132" s="184"/>
      <c r="ALO132" s="184"/>
      <c r="ALP132" s="184"/>
      <c r="ALQ132" s="184"/>
      <c r="ALR132" s="184"/>
      <c r="ALS132" s="184"/>
      <c r="ALT132" s="184"/>
      <c r="ALU132" s="184"/>
      <c r="ALV132" s="184"/>
      <c r="ALW132" s="184"/>
      <c r="ALX132" s="184"/>
      <c r="ALY132" s="184"/>
      <c r="ALZ132" s="184"/>
      <c r="AMA132" s="184"/>
      <c r="AMB132" s="184"/>
      <c r="AMC132" s="184"/>
      <c r="AMD132" s="184"/>
      <c r="AME132" s="184"/>
      <c r="AMF132" s="184"/>
      <c r="AMG132" s="184"/>
      <c r="AMH132" s="184"/>
      <c r="AMI132" s="184"/>
      <c r="AMJ132" s="184"/>
    </row>
    <row r="133" spans="1:1024" s="180" customFormat="1" ht="60.75" customHeight="1" x14ac:dyDescent="0.25">
      <c r="A133" s="283" t="s">
        <v>542</v>
      </c>
      <c r="B133" s="284" t="s">
        <v>611</v>
      </c>
      <c r="C133" s="290"/>
      <c r="D133" s="285" t="s">
        <v>435</v>
      </c>
      <c r="E133" s="286"/>
      <c r="F133" s="287"/>
      <c r="G133" s="287"/>
      <c r="H133" s="287"/>
      <c r="I133" s="288"/>
      <c r="J133" s="287"/>
      <c r="K133" s="287"/>
      <c r="L133" s="288"/>
      <c r="M133" s="287"/>
      <c r="N133" s="287"/>
      <c r="O133" s="288"/>
      <c r="P133" s="289"/>
      <c r="Q133" s="289"/>
      <c r="R133" s="288"/>
      <c r="S133" s="287"/>
      <c r="T133" s="287"/>
      <c r="U133" s="288"/>
      <c r="V133" s="287"/>
      <c r="W133" s="287"/>
      <c r="X133" s="288"/>
      <c r="Y133" s="287"/>
      <c r="Z133" s="287"/>
      <c r="AA133" s="288"/>
      <c r="AB133" s="289"/>
      <c r="AC133" s="289"/>
      <c r="AD133" s="288"/>
      <c r="AE133" s="287"/>
      <c r="AF133" s="287"/>
      <c r="AG133" s="288"/>
      <c r="AH133" s="287"/>
      <c r="AI133" s="287"/>
      <c r="AJ133" s="288"/>
      <c r="AK133" s="287"/>
      <c r="AL133" s="287"/>
      <c r="AM133" s="288"/>
      <c r="AN133" s="289"/>
      <c r="AO133" s="289"/>
      <c r="AP133" s="288"/>
      <c r="AQ133" s="287"/>
      <c r="AR133" s="287"/>
      <c r="AS133" s="288"/>
      <c r="AT133" s="287"/>
      <c r="AU133" s="287"/>
      <c r="AV133" s="288"/>
      <c r="AW133" s="287"/>
      <c r="AX133" s="287"/>
      <c r="AY133" s="288"/>
      <c r="AZ133" s="289"/>
      <c r="BA133" s="289"/>
      <c r="BB133" s="288"/>
      <c r="BC133" s="289"/>
      <c r="BD133" s="289"/>
      <c r="BE133" s="288"/>
      <c r="BF133" s="184"/>
      <c r="BG133" s="184"/>
      <c r="BH133" s="184"/>
      <c r="BI133" s="184"/>
      <c r="BJ133" s="184"/>
      <c r="BK133" s="184"/>
      <c r="BL133" s="184"/>
      <c r="BM133" s="184"/>
      <c r="BN133" s="184"/>
      <c r="BO133" s="184"/>
      <c r="BP133" s="184"/>
      <c r="BQ133" s="184"/>
      <c r="BR133" s="184"/>
      <c r="BS133" s="184"/>
      <c r="BT133" s="184"/>
      <c r="BU133" s="184"/>
      <c r="BV133" s="184"/>
      <c r="BW133" s="184"/>
      <c r="BX133" s="184"/>
      <c r="BY133" s="184"/>
      <c r="BZ133" s="184"/>
      <c r="CA133" s="184"/>
      <c r="CB133" s="184"/>
      <c r="CC133" s="184"/>
      <c r="CD133" s="184"/>
      <c r="CE133" s="184"/>
      <c r="CF133" s="184"/>
      <c r="CG133" s="184"/>
      <c r="CH133" s="184"/>
      <c r="CI133" s="184"/>
      <c r="CJ133" s="184"/>
      <c r="CK133" s="184"/>
      <c r="CL133" s="184"/>
      <c r="CM133" s="184"/>
      <c r="CN133" s="184"/>
      <c r="CO133" s="184"/>
      <c r="CP133" s="184"/>
      <c r="CQ133" s="184"/>
      <c r="CR133" s="184"/>
      <c r="CS133" s="184"/>
      <c r="CT133" s="184"/>
      <c r="CU133" s="184"/>
      <c r="CV133" s="184"/>
      <c r="CW133" s="184"/>
      <c r="CX133" s="184"/>
      <c r="CY133" s="184"/>
      <c r="CZ133" s="184"/>
      <c r="DA133" s="184"/>
      <c r="DB133" s="184"/>
      <c r="DC133" s="184"/>
      <c r="DD133" s="184"/>
      <c r="DE133" s="184"/>
      <c r="DF133" s="184"/>
      <c r="DG133" s="184"/>
      <c r="DH133" s="184"/>
      <c r="DI133" s="184"/>
      <c r="DJ133" s="184"/>
      <c r="DK133" s="184"/>
      <c r="DL133" s="184"/>
      <c r="DM133" s="184"/>
      <c r="DN133" s="184"/>
      <c r="DO133" s="184"/>
      <c r="DP133" s="184"/>
      <c r="DQ133" s="184"/>
      <c r="DR133" s="184"/>
      <c r="DS133" s="184"/>
      <c r="DT133" s="184"/>
      <c r="DU133" s="184"/>
      <c r="DV133" s="184"/>
      <c r="DW133" s="184"/>
      <c r="DX133" s="184"/>
      <c r="DY133" s="184"/>
      <c r="DZ133" s="184"/>
      <c r="EA133" s="184"/>
      <c r="EB133" s="184"/>
      <c r="EC133" s="184"/>
      <c r="ED133" s="184"/>
      <c r="EE133" s="184"/>
      <c r="EF133" s="184"/>
      <c r="EG133" s="184"/>
      <c r="EH133" s="184"/>
      <c r="EI133" s="184"/>
      <c r="EJ133" s="184"/>
      <c r="EK133" s="184"/>
      <c r="EL133" s="184"/>
      <c r="EM133" s="184"/>
      <c r="EN133" s="184"/>
      <c r="EO133" s="184"/>
      <c r="EP133" s="184"/>
      <c r="EQ133" s="184"/>
      <c r="ER133" s="184"/>
      <c r="ES133" s="184"/>
      <c r="ET133" s="184"/>
      <c r="EU133" s="184"/>
      <c r="EV133" s="184"/>
      <c r="EW133" s="184"/>
      <c r="EX133" s="184"/>
      <c r="EY133" s="184"/>
      <c r="EZ133" s="184"/>
      <c r="FA133" s="184"/>
      <c r="FB133" s="184"/>
      <c r="FC133" s="184"/>
      <c r="FD133" s="184"/>
      <c r="FE133" s="184"/>
      <c r="FF133" s="184"/>
      <c r="FG133" s="184"/>
      <c r="FH133" s="184"/>
      <c r="FI133" s="184"/>
      <c r="FJ133" s="184"/>
      <c r="FK133" s="184"/>
      <c r="FL133" s="184"/>
      <c r="FM133" s="184"/>
      <c r="FN133" s="184"/>
      <c r="FO133" s="184"/>
      <c r="FP133" s="184"/>
      <c r="FQ133" s="184"/>
      <c r="FR133" s="184"/>
      <c r="FS133" s="184"/>
      <c r="FT133" s="184"/>
      <c r="FU133" s="184"/>
      <c r="FV133" s="184"/>
      <c r="FW133" s="184"/>
      <c r="FX133" s="184"/>
      <c r="FY133" s="184"/>
      <c r="FZ133" s="184"/>
      <c r="GA133" s="184"/>
      <c r="GB133" s="184"/>
      <c r="GC133" s="184"/>
      <c r="GD133" s="184"/>
      <c r="GE133" s="184"/>
      <c r="GF133" s="184"/>
      <c r="GG133" s="184"/>
      <c r="GH133" s="184"/>
      <c r="GI133" s="184"/>
      <c r="GJ133" s="184"/>
      <c r="GK133" s="184"/>
      <c r="GL133" s="184"/>
      <c r="GM133" s="184"/>
      <c r="GN133" s="184"/>
      <c r="GO133" s="184"/>
      <c r="GP133" s="184"/>
      <c r="GQ133" s="184"/>
      <c r="GR133" s="184"/>
      <c r="GS133" s="184"/>
      <c r="GT133" s="184"/>
      <c r="GU133" s="184"/>
      <c r="GV133" s="184"/>
      <c r="GW133" s="184"/>
      <c r="GX133" s="184"/>
      <c r="GY133" s="184"/>
      <c r="GZ133" s="184"/>
      <c r="HA133" s="184"/>
      <c r="HB133" s="184"/>
      <c r="HC133" s="184"/>
      <c r="HD133" s="184"/>
      <c r="HE133" s="184"/>
      <c r="HF133" s="184"/>
      <c r="HG133" s="184"/>
      <c r="HH133" s="184"/>
      <c r="HI133" s="184"/>
      <c r="HJ133" s="184"/>
      <c r="HK133" s="184"/>
      <c r="HL133" s="184"/>
      <c r="HM133" s="184"/>
      <c r="HN133" s="184"/>
      <c r="HO133" s="184"/>
      <c r="HP133" s="184"/>
      <c r="HQ133" s="184"/>
      <c r="HR133" s="184"/>
      <c r="HS133" s="184"/>
      <c r="HT133" s="184"/>
      <c r="HU133" s="184"/>
      <c r="HV133" s="184"/>
      <c r="HW133" s="184"/>
      <c r="HX133" s="184"/>
      <c r="HY133" s="184"/>
      <c r="HZ133" s="184"/>
      <c r="IA133" s="184"/>
      <c r="IB133" s="184"/>
      <c r="IC133" s="184"/>
      <c r="ID133" s="184"/>
      <c r="IE133" s="184"/>
      <c r="IF133" s="184"/>
      <c r="IG133" s="184"/>
      <c r="IH133" s="184"/>
      <c r="II133" s="184"/>
      <c r="IJ133" s="184"/>
      <c r="IK133" s="184"/>
      <c r="IL133" s="184"/>
      <c r="IM133" s="184"/>
      <c r="IN133" s="184"/>
      <c r="IO133" s="184"/>
      <c r="IP133" s="184"/>
      <c r="IQ133" s="184"/>
      <c r="IR133" s="184"/>
      <c r="IS133" s="184"/>
      <c r="IT133" s="184"/>
      <c r="IU133" s="184"/>
      <c r="IV133" s="184"/>
      <c r="IW133" s="184"/>
      <c r="IX133" s="184"/>
      <c r="IY133" s="184"/>
      <c r="IZ133" s="184"/>
      <c r="JA133" s="184"/>
      <c r="JB133" s="184"/>
      <c r="JC133" s="184"/>
      <c r="JD133" s="184"/>
      <c r="JE133" s="184"/>
      <c r="JF133" s="184"/>
      <c r="JG133" s="184"/>
      <c r="JH133" s="184"/>
      <c r="JI133" s="184"/>
      <c r="JJ133" s="184"/>
      <c r="JK133" s="184"/>
      <c r="JL133" s="184"/>
      <c r="JM133" s="184"/>
      <c r="JN133" s="184"/>
      <c r="JO133" s="184"/>
      <c r="JP133" s="184"/>
      <c r="JQ133" s="184"/>
      <c r="JR133" s="184"/>
      <c r="JS133" s="184"/>
      <c r="JT133" s="184"/>
      <c r="JU133" s="184"/>
      <c r="JV133" s="184"/>
      <c r="JW133" s="184"/>
      <c r="JX133" s="184"/>
      <c r="JY133" s="184"/>
      <c r="JZ133" s="184"/>
      <c r="KA133" s="184"/>
      <c r="KB133" s="184"/>
      <c r="KC133" s="184"/>
      <c r="KD133" s="184"/>
      <c r="KE133" s="184"/>
      <c r="KF133" s="184"/>
      <c r="KG133" s="184"/>
      <c r="KH133" s="184"/>
      <c r="KI133" s="184"/>
      <c r="KJ133" s="184"/>
      <c r="KK133" s="184"/>
      <c r="KL133" s="184"/>
      <c r="KM133" s="184"/>
      <c r="KN133" s="184"/>
      <c r="KO133" s="184"/>
      <c r="KP133" s="184"/>
      <c r="KQ133" s="184"/>
      <c r="KR133" s="184"/>
      <c r="KS133" s="184"/>
      <c r="KT133" s="184"/>
      <c r="KU133" s="184"/>
      <c r="KV133" s="184"/>
      <c r="KW133" s="184"/>
      <c r="KX133" s="184"/>
      <c r="KY133" s="184"/>
      <c r="KZ133" s="184"/>
      <c r="LA133" s="184"/>
      <c r="LB133" s="184"/>
      <c r="LC133" s="184"/>
      <c r="LD133" s="184"/>
      <c r="LE133" s="184"/>
      <c r="LF133" s="184"/>
      <c r="LG133" s="184"/>
      <c r="LH133" s="184"/>
      <c r="LI133" s="184"/>
      <c r="LJ133" s="184"/>
      <c r="LK133" s="184"/>
      <c r="LL133" s="184"/>
      <c r="LM133" s="184"/>
      <c r="LN133" s="184"/>
      <c r="LO133" s="184"/>
      <c r="LP133" s="184"/>
      <c r="LQ133" s="184"/>
      <c r="LR133" s="184"/>
      <c r="LS133" s="184"/>
      <c r="LT133" s="184"/>
      <c r="LU133" s="184"/>
      <c r="LV133" s="184"/>
      <c r="LW133" s="184"/>
      <c r="LX133" s="184"/>
      <c r="LY133" s="184"/>
      <c r="LZ133" s="184"/>
      <c r="MA133" s="184"/>
      <c r="MB133" s="184"/>
      <c r="MC133" s="184"/>
      <c r="MD133" s="184"/>
      <c r="ME133" s="184"/>
      <c r="MF133" s="184"/>
      <c r="MG133" s="184"/>
      <c r="MH133" s="184"/>
      <c r="MI133" s="184"/>
      <c r="MJ133" s="184"/>
      <c r="MK133" s="184"/>
      <c r="ML133" s="184"/>
      <c r="MM133" s="184"/>
      <c r="MN133" s="184"/>
      <c r="MO133" s="184"/>
      <c r="MP133" s="184"/>
      <c r="MQ133" s="184"/>
      <c r="MR133" s="184"/>
      <c r="MS133" s="184"/>
      <c r="MT133" s="184"/>
      <c r="MU133" s="184"/>
      <c r="MV133" s="184"/>
      <c r="MW133" s="184"/>
      <c r="MX133" s="184"/>
      <c r="MY133" s="184"/>
      <c r="MZ133" s="184"/>
      <c r="NA133" s="184"/>
      <c r="NB133" s="184"/>
      <c r="NC133" s="184"/>
      <c r="ND133" s="184"/>
      <c r="NE133" s="184"/>
      <c r="NF133" s="184"/>
      <c r="NG133" s="184"/>
      <c r="NH133" s="184"/>
      <c r="NI133" s="184"/>
      <c r="NJ133" s="184"/>
      <c r="NK133" s="184"/>
      <c r="NL133" s="184"/>
      <c r="NM133" s="184"/>
      <c r="NN133" s="184"/>
      <c r="NO133" s="184"/>
      <c r="NP133" s="184"/>
      <c r="NQ133" s="184"/>
      <c r="NR133" s="184"/>
      <c r="NS133" s="184"/>
      <c r="NT133" s="184"/>
      <c r="NU133" s="184"/>
      <c r="NV133" s="184"/>
      <c r="NW133" s="184"/>
      <c r="NX133" s="184"/>
      <c r="NY133" s="184"/>
      <c r="NZ133" s="184"/>
      <c r="OA133" s="184"/>
      <c r="OB133" s="184"/>
      <c r="OC133" s="184"/>
      <c r="OD133" s="184"/>
      <c r="OE133" s="184"/>
      <c r="OF133" s="184"/>
      <c r="OG133" s="184"/>
      <c r="OH133" s="184"/>
      <c r="OI133" s="184"/>
      <c r="OJ133" s="184"/>
      <c r="OK133" s="184"/>
      <c r="OL133" s="184"/>
      <c r="OM133" s="184"/>
      <c r="ON133" s="184"/>
      <c r="OO133" s="184"/>
      <c r="OP133" s="184"/>
      <c r="OQ133" s="184"/>
      <c r="OR133" s="184"/>
      <c r="OS133" s="184"/>
      <c r="OT133" s="184"/>
      <c r="OU133" s="184"/>
      <c r="OV133" s="184"/>
      <c r="OW133" s="184"/>
      <c r="OX133" s="184"/>
      <c r="OY133" s="184"/>
      <c r="OZ133" s="184"/>
      <c r="PA133" s="184"/>
      <c r="PB133" s="184"/>
      <c r="PC133" s="184"/>
      <c r="PD133" s="184"/>
      <c r="PE133" s="184"/>
      <c r="PF133" s="184"/>
      <c r="PG133" s="184"/>
      <c r="PH133" s="184"/>
      <c r="PI133" s="184"/>
      <c r="PJ133" s="184"/>
      <c r="PK133" s="184"/>
      <c r="PL133" s="184"/>
      <c r="PM133" s="184"/>
      <c r="PN133" s="184"/>
      <c r="PO133" s="184"/>
      <c r="PP133" s="184"/>
      <c r="PQ133" s="184"/>
      <c r="PR133" s="184"/>
      <c r="PS133" s="184"/>
      <c r="PT133" s="184"/>
      <c r="PU133" s="184"/>
      <c r="PV133" s="184"/>
      <c r="PW133" s="184"/>
      <c r="PX133" s="184"/>
      <c r="PY133" s="184"/>
      <c r="PZ133" s="184"/>
      <c r="QA133" s="184"/>
      <c r="QB133" s="184"/>
      <c r="QC133" s="184"/>
      <c r="QD133" s="184"/>
      <c r="QE133" s="184"/>
      <c r="QF133" s="184"/>
      <c r="QG133" s="184"/>
      <c r="QH133" s="184"/>
      <c r="QI133" s="184"/>
      <c r="QJ133" s="184"/>
      <c r="QK133" s="184"/>
      <c r="QL133" s="184"/>
      <c r="QM133" s="184"/>
      <c r="QN133" s="184"/>
      <c r="QO133" s="184"/>
      <c r="QP133" s="184"/>
      <c r="QQ133" s="184"/>
      <c r="QR133" s="184"/>
      <c r="QS133" s="184"/>
      <c r="QT133" s="184"/>
      <c r="QU133" s="184"/>
      <c r="QV133" s="184"/>
      <c r="QW133" s="184"/>
      <c r="QX133" s="184"/>
      <c r="QY133" s="184"/>
      <c r="QZ133" s="184"/>
      <c r="RA133" s="184"/>
      <c r="RB133" s="184"/>
      <c r="RC133" s="184"/>
      <c r="RD133" s="184"/>
      <c r="RE133" s="184"/>
      <c r="RF133" s="184"/>
      <c r="RG133" s="184"/>
      <c r="RH133" s="184"/>
      <c r="RI133" s="184"/>
      <c r="RJ133" s="184"/>
      <c r="RK133" s="184"/>
      <c r="RL133" s="184"/>
      <c r="RM133" s="184"/>
      <c r="RN133" s="184"/>
      <c r="RO133" s="184"/>
      <c r="RP133" s="184"/>
      <c r="RQ133" s="184"/>
      <c r="RR133" s="184"/>
      <c r="RS133" s="184"/>
      <c r="RT133" s="184"/>
      <c r="RU133" s="184"/>
      <c r="RV133" s="184"/>
      <c r="RW133" s="184"/>
      <c r="RX133" s="184"/>
      <c r="RY133" s="184"/>
      <c r="RZ133" s="184"/>
      <c r="SA133" s="184"/>
      <c r="SB133" s="184"/>
      <c r="SC133" s="184"/>
      <c r="SD133" s="184"/>
      <c r="SE133" s="184"/>
      <c r="SF133" s="184"/>
      <c r="SG133" s="184"/>
      <c r="SH133" s="184"/>
      <c r="SI133" s="184"/>
      <c r="SJ133" s="184"/>
      <c r="SK133" s="184"/>
      <c r="SL133" s="184"/>
      <c r="SM133" s="184"/>
      <c r="SN133" s="184"/>
      <c r="SO133" s="184"/>
      <c r="SP133" s="184"/>
      <c r="SQ133" s="184"/>
      <c r="SR133" s="184"/>
      <c r="SS133" s="184"/>
      <c r="ST133" s="184"/>
      <c r="SU133" s="184"/>
      <c r="SV133" s="184"/>
      <c r="SW133" s="184"/>
      <c r="SX133" s="184"/>
      <c r="SY133" s="184"/>
      <c r="SZ133" s="184"/>
      <c r="TA133" s="184"/>
      <c r="TB133" s="184"/>
      <c r="TC133" s="184"/>
      <c r="TD133" s="184"/>
      <c r="TE133" s="184"/>
      <c r="TF133" s="184"/>
      <c r="TG133" s="184"/>
      <c r="TH133" s="184"/>
      <c r="TI133" s="184"/>
      <c r="TJ133" s="184"/>
      <c r="TK133" s="184"/>
      <c r="TL133" s="184"/>
      <c r="TM133" s="184"/>
      <c r="TN133" s="184"/>
      <c r="TO133" s="184"/>
      <c r="TP133" s="184"/>
      <c r="TQ133" s="184"/>
      <c r="TR133" s="184"/>
      <c r="TS133" s="184"/>
      <c r="TT133" s="184"/>
      <c r="TU133" s="184"/>
      <c r="TV133" s="184"/>
      <c r="TW133" s="184"/>
      <c r="TX133" s="184"/>
      <c r="TY133" s="184"/>
      <c r="TZ133" s="184"/>
      <c r="UA133" s="184"/>
      <c r="UB133" s="184"/>
      <c r="UC133" s="184"/>
      <c r="UD133" s="184"/>
      <c r="UE133" s="184"/>
      <c r="UF133" s="184"/>
      <c r="UG133" s="184"/>
      <c r="UH133" s="184"/>
      <c r="UI133" s="184"/>
      <c r="UJ133" s="184"/>
      <c r="UK133" s="184"/>
      <c r="UL133" s="184"/>
      <c r="UM133" s="184"/>
      <c r="UN133" s="184"/>
      <c r="UO133" s="184"/>
      <c r="UP133" s="184"/>
      <c r="UQ133" s="184"/>
      <c r="UR133" s="184"/>
      <c r="US133" s="184"/>
      <c r="UT133" s="184"/>
      <c r="UU133" s="184"/>
      <c r="UV133" s="184"/>
      <c r="UW133" s="184"/>
      <c r="UX133" s="184"/>
      <c r="UY133" s="184"/>
      <c r="UZ133" s="184"/>
      <c r="VA133" s="184"/>
      <c r="VB133" s="184"/>
      <c r="VC133" s="184"/>
      <c r="VD133" s="184"/>
      <c r="VE133" s="184"/>
      <c r="VF133" s="184"/>
      <c r="VG133" s="184"/>
      <c r="VH133" s="184"/>
      <c r="VI133" s="184"/>
      <c r="VJ133" s="184"/>
      <c r="VK133" s="184"/>
      <c r="VL133" s="184"/>
      <c r="VM133" s="184"/>
      <c r="VN133" s="184"/>
      <c r="VO133" s="184"/>
      <c r="VP133" s="184"/>
      <c r="VQ133" s="184"/>
      <c r="VR133" s="184"/>
      <c r="VS133" s="184"/>
      <c r="VT133" s="184"/>
      <c r="VU133" s="184"/>
      <c r="VV133" s="184"/>
      <c r="VW133" s="184"/>
      <c r="VX133" s="184"/>
      <c r="VY133" s="184"/>
      <c r="VZ133" s="184"/>
      <c r="WA133" s="184"/>
      <c r="WB133" s="184"/>
      <c r="WC133" s="184"/>
      <c r="WD133" s="184"/>
      <c r="WE133" s="184"/>
      <c r="WF133" s="184"/>
      <c r="WG133" s="184"/>
      <c r="WH133" s="184"/>
      <c r="WI133" s="184"/>
      <c r="WJ133" s="184"/>
      <c r="WK133" s="184"/>
      <c r="WL133" s="184"/>
      <c r="WM133" s="184"/>
      <c r="WN133" s="184"/>
      <c r="WO133" s="184"/>
      <c r="WP133" s="184"/>
      <c r="WQ133" s="184"/>
      <c r="WR133" s="184"/>
      <c r="WS133" s="184"/>
      <c r="WT133" s="184"/>
      <c r="WU133" s="184"/>
      <c r="WV133" s="184"/>
      <c r="WW133" s="184"/>
      <c r="WX133" s="184"/>
      <c r="WY133" s="184"/>
      <c r="WZ133" s="184"/>
      <c r="XA133" s="184"/>
      <c r="XB133" s="184"/>
      <c r="XC133" s="184"/>
      <c r="XD133" s="184"/>
      <c r="XE133" s="184"/>
      <c r="XF133" s="184"/>
      <c r="XG133" s="184"/>
      <c r="XH133" s="184"/>
      <c r="XI133" s="184"/>
      <c r="XJ133" s="184"/>
      <c r="XK133" s="184"/>
      <c r="XL133" s="184"/>
      <c r="XM133" s="184"/>
      <c r="XN133" s="184"/>
      <c r="XO133" s="184"/>
      <c r="XP133" s="184"/>
      <c r="XQ133" s="184"/>
      <c r="XR133" s="184"/>
      <c r="XS133" s="184"/>
      <c r="XT133" s="184"/>
      <c r="XU133" s="184"/>
      <c r="XV133" s="184"/>
      <c r="XW133" s="184"/>
      <c r="XX133" s="184"/>
      <c r="XY133" s="184"/>
      <c r="XZ133" s="184"/>
      <c r="YA133" s="184"/>
      <c r="YB133" s="184"/>
      <c r="YC133" s="184"/>
      <c r="YD133" s="184"/>
      <c r="YE133" s="184"/>
      <c r="YF133" s="184"/>
      <c r="YG133" s="184"/>
      <c r="YH133" s="184"/>
      <c r="YI133" s="184"/>
      <c r="YJ133" s="184"/>
      <c r="YK133" s="184"/>
      <c r="YL133" s="184"/>
      <c r="YM133" s="184"/>
      <c r="YN133" s="184"/>
      <c r="YO133" s="184"/>
      <c r="YP133" s="184"/>
      <c r="YQ133" s="184"/>
      <c r="YR133" s="184"/>
      <c r="YS133" s="184"/>
      <c r="YT133" s="184"/>
      <c r="YU133" s="184"/>
      <c r="YV133" s="184"/>
      <c r="YW133" s="184"/>
      <c r="YX133" s="184"/>
      <c r="YY133" s="184"/>
      <c r="YZ133" s="184"/>
      <c r="ZA133" s="184"/>
      <c r="ZB133" s="184"/>
      <c r="ZC133" s="184"/>
      <c r="ZD133" s="184"/>
      <c r="ZE133" s="184"/>
      <c r="ZF133" s="184"/>
      <c r="ZG133" s="184"/>
      <c r="ZH133" s="184"/>
      <c r="ZI133" s="184"/>
      <c r="ZJ133" s="184"/>
      <c r="ZK133" s="184"/>
      <c r="ZL133" s="184"/>
      <c r="ZM133" s="184"/>
      <c r="ZN133" s="184"/>
      <c r="ZO133" s="184"/>
      <c r="ZP133" s="184"/>
      <c r="ZQ133" s="184"/>
      <c r="ZR133" s="184"/>
      <c r="ZS133" s="184"/>
      <c r="ZT133" s="184"/>
      <c r="ZU133" s="184"/>
      <c r="ZV133" s="184"/>
      <c r="ZW133" s="184"/>
      <c r="ZX133" s="184"/>
      <c r="ZY133" s="184"/>
      <c r="ZZ133" s="184"/>
      <c r="AAA133" s="184"/>
      <c r="AAB133" s="184"/>
      <c r="AAC133" s="184"/>
      <c r="AAD133" s="184"/>
      <c r="AAE133" s="184"/>
      <c r="AAF133" s="184"/>
      <c r="AAG133" s="184"/>
      <c r="AAH133" s="184"/>
      <c r="AAI133" s="184"/>
      <c r="AAJ133" s="184"/>
      <c r="AAK133" s="184"/>
      <c r="AAL133" s="184"/>
      <c r="AAM133" s="184"/>
      <c r="AAN133" s="184"/>
      <c r="AAO133" s="184"/>
      <c r="AAP133" s="184"/>
      <c r="AAQ133" s="184"/>
      <c r="AAR133" s="184"/>
      <c r="AAS133" s="184"/>
      <c r="AAT133" s="184"/>
      <c r="AAU133" s="184"/>
      <c r="AAV133" s="184"/>
      <c r="AAW133" s="184"/>
      <c r="AAX133" s="184"/>
      <c r="AAY133" s="184"/>
      <c r="AAZ133" s="184"/>
      <c r="ABA133" s="184"/>
      <c r="ABB133" s="184"/>
      <c r="ABC133" s="184"/>
      <c r="ABD133" s="184"/>
      <c r="ABE133" s="184"/>
      <c r="ABF133" s="184"/>
      <c r="ABG133" s="184"/>
      <c r="ABH133" s="184"/>
      <c r="ABI133" s="184"/>
      <c r="ABJ133" s="184"/>
      <c r="ABK133" s="184"/>
      <c r="ABL133" s="184"/>
      <c r="ABM133" s="184"/>
      <c r="ABN133" s="184"/>
      <c r="ABO133" s="184"/>
      <c r="ABP133" s="184"/>
      <c r="ABQ133" s="184"/>
      <c r="ABR133" s="184"/>
      <c r="ABS133" s="184"/>
      <c r="ABT133" s="184"/>
      <c r="ABU133" s="184"/>
      <c r="ABV133" s="184"/>
      <c r="ABW133" s="184"/>
      <c r="ABX133" s="184"/>
      <c r="ABY133" s="184"/>
      <c r="ABZ133" s="184"/>
      <c r="ACA133" s="184"/>
      <c r="ACB133" s="184"/>
      <c r="ACC133" s="184"/>
      <c r="ACD133" s="184"/>
      <c r="ACE133" s="184"/>
      <c r="ACF133" s="184"/>
      <c r="ACG133" s="184"/>
      <c r="ACH133" s="184"/>
      <c r="ACI133" s="184"/>
      <c r="ACJ133" s="184"/>
      <c r="ACK133" s="184"/>
      <c r="ACL133" s="184"/>
      <c r="ACM133" s="184"/>
      <c r="ACN133" s="184"/>
      <c r="ACO133" s="184"/>
      <c r="ACP133" s="184"/>
      <c r="ACQ133" s="184"/>
      <c r="ACR133" s="184"/>
      <c r="ACS133" s="184"/>
      <c r="ACT133" s="184"/>
      <c r="ACU133" s="184"/>
      <c r="ACV133" s="184"/>
      <c r="ACW133" s="184"/>
      <c r="ACX133" s="184"/>
      <c r="ACY133" s="184"/>
      <c r="ACZ133" s="184"/>
      <c r="ADA133" s="184"/>
      <c r="ADB133" s="184"/>
      <c r="ADC133" s="184"/>
      <c r="ADD133" s="184"/>
      <c r="ADE133" s="184"/>
      <c r="ADF133" s="184"/>
      <c r="ADG133" s="184"/>
      <c r="ADH133" s="184"/>
      <c r="ADI133" s="184"/>
      <c r="ADJ133" s="184"/>
      <c r="ADK133" s="184"/>
      <c r="ADL133" s="184"/>
      <c r="ADM133" s="184"/>
      <c r="ADN133" s="184"/>
      <c r="ADO133" s="184"/>
      <c r="ADP133" s="184"/>
      <c r="ADQ133" s="184"/>
      <c r="ADR133" s="184"/>
      <c r="ADS133" s="184"/>
      <c r="ADT133" s="184"/>
      <c r="ADU133" s="184"/>
      <c r="ADV133" s="184"/>
      <c r="ADW133" s="184"/>
      <c r="ADX133" s="184"/>
      <c r="ADY133" s="184"/>
      <c r="ADZ133" s="184"/>
      <c r="AEA133" s="184"/>
      <c r="AEB133" s="184"/>
      <c r="AEC133" s="184"/>
      <c r="AED133" s="184"/>
      <c r="AEE133" s="184"/>
      <c r="AEF133" s="184"/>
      <c r="AEG133" s="184"/>
      <c r="AEH133" s="184"/>
      <c r="AEI133" s="184"/>
      <c r="AEJ133" s="184"/>
      <c r="AEK133" s="184"/>
      <c r="AEL133" s="184"/>
      <c r="AEM133" s="184"/>
      <c r="AEN133" s="184"/>
      <c r="AEO133" s="184"/>
      <c r="AEP133" s="184"/>
      <c r="AEQ133" s="184"/>
      <c r="AER133" s="184"/>
      <c r="AES133" s="184"/>
      <c r="AET133" s="184"/>
      <c r="AEU133" s="184"/>
      <c r="AEV133" s="184"/>
      <c r="AEW133" s="184"/>
      <c r="AEX133" s="184"/>
      <c r="AEY133" s="184"/>
      <c r="AEZ133" s="184"/>
      <c r="AFA133" s="184"/>
      <c r="AFB133" s="184"/>
      <c r="AFC133" s="184"/>
      <c r="AFD133" s="184"/>
      <c r="AFE133" s="184"/>
      <c r="AFF133" s="184"/>
      <c r="AFG133" s="184"/>
      <c r="AFH133" s="184"/>
      <c r="AFI133" s="184"/>
      <c r="AFJ133" s="184"/>
      <c r="AFK133" s="184"/>
      <c r="AFL133" s="184"/>
      <c r="AFM133" s="184"/>
      <c r="AFN133" s="184"/>
      <c r="AFO133" s="184"/>
      <c r="AFP133" s="184"/>
      <c r="AFQ133" s="184"/>
      <c r="AFR133" s="184"/>
      <c r="AFS133" s="184"/>
      <c r="AFT133" s="184"/>
      <c r="AFU133" s="184"/>
      <c r="AFV133" s="184"/>
      <c r="AFW133" s="184"/>
      <c r="AFX133" s="184"/>
      <c r="AFY133" s="184"/>
      <c r="AFZ133" s="184"/>
      <c r="AGA133" s="184"/>
      <c r="AGB133" s="184"/>
      <c r="AGC133" s="184"/>
      <c r="AGD133" s="184"/>
      <c r="AGE133" s="184"/>
      <c r="AGF133" s="184"/>
      <c r="AGG133" s="184"/>
      <c r="AGH133" s="184"/>
      <c r="AGI133" s="184"/>
      <c r="AGJ133" s="184"/>
      <c r="AGK133" s="184"/>
      <c r="AGL133" s="184"/>
      <c r="AGM133" s="184"/>
      <c r="AGN133" s="184"/>
      <c r="AGO133" s="184"/>
      <c r="AGP133" s="184"/>
      <c r="AGQ133" s="184"/>
      <c r="AGR133" s="184"/>
      <c r="AGS133" s="184"/>
      <c r="AGT133" s="184"/>
      <c r="AGU133" s="184"/>
      <c r="AGV133" s="184"/>
      <c r="AGW133" s="184"/>
      <c r="AGX133" s="184"/>
      <c r="AGY133" s="184"/>
      <c r="AGZ133" s="184"/>
      <c r="AHA133" s="184"/>
      <c r="AHB133" s="184"/>
      <c r="AHC133" s="184"/>
      <c r="AHD133" s="184"/>
      <c r="AHE133" s="184"/>
      <c r="AHF133" s="184"/>
      <c r="AHG133" s="184"/>
      <c r="AHH133" s="184"/>
      <c r="AHI133" s="184"/>
      <c r="AHJ133" s="184"/>
      <c r="AHK133" s="184"/>
      <c r="AHL133" s="184"/>
      <c r="AHM133" s="184"/>
      <c r="AHN133" s="184"/>
      <c r="AHO133" s="184"/>
      <c r="AHP133" s="184"/>
      <c r="AHQ133" s="184"/>
      <c r="AHR133" s="184"/>
      <c r="AHS133" s="184"/>
      <c r="AHT133" s="184"/>
      <c r="AHU133" s="184"/>
      <c r="AHV133" s="184"/>
      <c r="AHW133" s="184"/>
      <c r="AHX133" s="184"/>
      <c r="AHY133" s="184"/>
      <c r="AHZ133" s="184"/>
      <c r="AIA133" s="184"/>
      <c r="AIB133" s="184"/>
      <c r="AIC133" s="184"/>
      <c r="AID133" s="184"/>
      <c r="AIE133" s="184"/>
      <c r="AIF133" s="184"/>
      <c r="AIG133" s="184"/>
      <c r="AIH133" s="184"/>
      <c r="AII133" s="184"/>
      <c r="AIJ133" s="184"/>
      <c r="AIK133" s="184"/>
      <c r="AIL133" s="184"/>
      <c r="AIM133" s="184"/>
      <c r="AIN133" s="184"/>
      <c r="AIO133" s="184"/>
      <c r="AIP133" s="184"/>
      <c r="AIQ133" s="184"/>
      <c r="AIR133" s="184"/>
      <c r="AIS133" s="184"/>
      <c r="AIT133" s="184"/>
      <c r="AIU133" s="184"/>
      <c r="AIV133" s="184"/>
      <c r="AIW133" s="184"/>
      <c r="AIX133" s="184"/>
      <c r="AIY133" s="184"/>
      <c r="AIZ133" s="184"/>
      <c r="AJA133" s="184"/>
      <c r="AJB133" s="184"/>
      <c r="AJC133" s="184"/>
      <c r="AJD133" s="184"/>
      <c r="AJE133" s="184"/>
      <c r="AJF133" s="184"/>
      <c r="AJG133" s="184"/>
      <c r="AJH133" s="184"/>
      <c r="AJI133" s="184"/>
      <c r="AJJ133" s="184"/>
      <c r="AJK133" s="184"/>
      <c r="AJL133" s="184"/>
      <c r="AJM133" s="184"/>
      <c r="AJN133" s="184"/>
      <c r="AJO133" s="184"/>
      <c r="AJP133" s="184"/>
      <c r="AJQ133" s="184"/>
      <c r="AJR133" s="184"/>
      <c r="AJS133" s="184"/>
      <c r="AJT133" s="184"/>
      <c r="AJU133" s="184"/>
      <c r="AJV133" s="184"/>
      <c r="AJW133" s="184"/>
      <c r="AJX133" s="184"/>
      <c r="AJY133" s="184"/>
      <c r="AJZ133" s="184"/>
      <c r="AKA133" s="184"/>
      <c r="AKB133" s="184"/>
      <c r="AKC133" s="184"/>
      <c r="AKD133" s="184"/>
      <c r="AKE133" s="184"/>
      <c r="AKF133" s="184"/>
      <c r="AKG133" s="184"/>
      <c r="AKH133" s="184"/>
      <c r="AKI133" s="184"/>
      <c r="AKJ133" s="184"/>
      <c r="AKK133" s="184"/>
      <c r="AKL133" s="184"/>
      <c r="AKM133" s="184"/>
      <c r="AKN133" s="184"/>
      <c r="AKO133" s="184"/>
      <c r="AKP133" s="184"/>
      <c r="AKQ133" s="184"/>
      <c r="AKR133" s="184"/>
      <c r="AKS133" s="184"/>
      <c r="AKT133" s="184"/>
      <c r="AKU133" s="184"/>
      <c r="AKV133" s="184"/>
      <c r="AKW133" s="184"/>
      <c r="AKX133" s="184"/>
      <c r="AKY133" s="184"/>
      <c r="AKZ133" s="184"/>
      <c r="ALA133" s="184"/>
      <c r="ALB133" s="184"/>
      <c r="ALC133" s="184"/>
      <c r="ALD133" s="184"/>
      <c r="ALE133" s="184"/>
      <c r="ALF133" s="184"/>
      <c r="ALG133" s="184"/>
      <c r="ALH133" s="184"/>
      <c r="ALI133" s="184"/>
      <c r="ALJ133" s="184"/>
      <c r="ALK133" s="184"/>
      <c r="ALL133" s="184"/>
      <c r="ALM133" s="184"/>
      <c r="ALN133" s="184"/>
      <c r="ALO133" s="184"/>
      <c r="ALP133" s="184"/>
      <c r="ALQ133" s="184"/>
      <c r="ALR133" s="184"/>
      <c r="ALS133" s="184"/>
      <c r="ALT133" s="184"/>
      <c r="ALU133" s="184"/>
      <c r="ALV133" s="184"/>
      <c r="ALW133" s="184"/>
      <c r="ALX133" s="184"/>
      <c r="ALY133" s="184"/>
      <c r="ALZ133" s="184"/>
      <c r="AMA133" s="184"/>
      <c r="AMB133" s="184"/>
      <c r="AMC133" s="184"/>
      <c r="AMD133" s="184"/>
      <c r="AME133" s="184"/>
      <c r="AMF133" s="184"/>
      <c r="AMG133" s="184"/>
      <c r="AMH133" s="184"/>
      <c r="AMI133" s="184"/>
      <c r="AMJ133" s="184"/>
    </row>
    <row r="134" spans="1:1024" s="180" customFormat="1" ht="42.75" customHeight="1" x14ac:dyDescent="0.25">
      <c r="A134" s="283" t="s">
        <v>543</v>
      </c>
      <c r="B134" s="284" t="s">
        <v>437</v>
      </c>
      <c r="C134" s="290"/>
      <c r="D134" s="285" t="s">
        <v>438</v>
      </c>
      <c r="E134" s="286"/>
      <c r="F134" s="287"/>
      <c r="G134" s="287"/>
      <c r="H134" s="287"/>
      <c r="I134" s="288"/>
      <c r="J134" s="287"/>
      <c r="K134" s="287"/>
      <c r="L134" s="288"/>
      <c r="M134" s="287"/>
      <c r="N134" s="287"/>
      <c r="O134" s="288"/>
      <c r="P134" s="289"/>
      <c r="Q134" s="289"/>
      <c r="R134" s="288"/>
      <c r="S134" s="287"/>
      <c r="T134" s="287"/>
      <c r="U134" s="288"/>
      <c r="V134" s="287"/>
      <c r="W134" s="287"/>
      <c r="X134" s="288"/>
      <c r="Y134" s="287"/>
      <c r="Z134" s="287"/>
      <c r="AA134" s="288"/>
      <c r="AB134" s="289"/>
      <c r="AC134" s="289"/>
      <c r="AD134" s="288"/>
      <c r="AE134" s="287"/>
      <c r="AF134" s="287"/>
      <c r="AG134" s="288"/>
      <c r="AH134" s="287"/>
      <c r="AI134" s="287"/>
      <c r="AJ134" s="288"/>
      <c r="AK134" s="287"/>
      <c r="AL134" s="287"/>
      <c r="AM134" s="288"/>
      <c r="AN134" s="289"/>
      <c r="AO134" s="289"/>
      <c r="AP134" s="288"/>
      <c r="AQ134" s="287"/>
      <c r="AR134" s="287"/>
      <c r="AS134" s="288"/>
      <c r="AT134" s="287"/>
      <c r="AU134" s="287"/>
      <c r="AV134" s="288"/>
      <c r="AW134" s="287"/>
      <c r="AX134" s="287"/>
      <c r="AY134" s="288"/>
      <c r="AZ134" s="289"/>
      <c r="BA134" s="289"/>
      <c r="BB134" s="288"/>
      <c r="BC134" s="289"/>
      <c r="BD134" s="289"/>
      <c r="BE134" s="288"/>
      <c r="BF134" s="184"/>
      <c r="BG134" s="184"/>
      <c r="BH134" s="184"/>
      <c r="BI134" s="184"/>
      <c r="BJ134" s="184"/>
      <c r="BK134" s="184"/>
      <c r="BL134" s="184"/>
      <c r="BM134" s="184"/>
      <c r="BN134" s="184"/>
      <c r="BO134" s="184"/>
      <c r="BP134" s="184"/>
      <c r="BQ134" s="184"/>
      <c r="BR134" s="184"/>
      <c r="BS134" s="184"/>
      <c r="BT134" s="184"/>
      <c r="BU134" s="184"/>
      <c r="BV134" s="184"/>
      <c r="BW134" s="184"/>
      <c r="BX134" s="184"/>
      <c r="BY134" s="184"/>
      <c r="BZ134" s="184"/>
      <c r="CA134" s="184"/>
      <c r="CB134" s="184"/>
      <c r="CC134" s="184"/>
      <c r="CD134" s="184"/>
      <c r="CE134" s="184"/>
      <c r="CF134" s="184"/>
      <c r="CG134" s="184"/>
      <c r="CH134" s="184"/>
      <c r="CI134" s="184"/>
      <c r="CJ134" s="184"/>
      <c r="CK134" s="184"/>
      <c r="CL134" s="184"/>
      <c r="CM134" s="184"/>
      <c r="CN134" s="184"/>
      <c r="CO134" s="184"/>
      <c r="CP134" s="184"/>
      <c r="CQ134" s="184"/>
      <c r="CR134" s="184"/>
      <c r="CS134" s="184"/>
      <c r="CT134" s="184"/>
      <c r="CU134" s="184"/>
      <c r="CV134" s="184"/>
      <c r="CW134" s="184"/>
      <c r="CX134" s="184"/>
      <c r="CY134" s="184"/>
      <c r="CZ134" s="184"/>
      <c r="DA134" s="184"/>
      <c r="DB134" s="184"/>
      <c r="DC134" s="184"/>
      <c r="DD134" s="184"/>
      <c r="DE134" s="184"/>
      <c r="DF134" s="184"/>
      <c r="DG134" s="184"/>
      <c r="DH134" s="184"/>
      <c r="DI134" s="184"/>
      <c r="DJ134" s="184"/>
      <c r="DK134" s="184"/>
      <c r="DL134" s="184"/>
      <c r="DM134" s="184"/>
      <c r="DN134" s="184"/>
      <c r="DO134" s="184"/>
      <c r="DP134" s="184"/>
      <c r="DQ134" s="184"/>
      <c r="DR134" s="184"/>
      <c r="DS134" s="184"/>
      <c r="DT134" s="184"/>
      <c r="DU134" s="184"/>
      <c r="DV134" s="184"/>
      <c r="DW134" s="184"/>
      <c r="DX134" s="184"/>
      <c r="DY134" s="184"/>
      <c r="DZ134" s="184"/>
      <c r="EA134" s="184"/>
      <c r="EB134" s="184"/>
      <c r="EC134" s="184"/>
      <c r="ED134" s="184"/>
      <c r="EE134" s="184"/>
      <c r="EF134" s="184"/>
      <c r="EG134" s="184"/>
      <c r="EH134" s="184"/>
      <c r="EI134" s="184"/>
      <c r="EJ134" s="184"/>
      <c r="EK134" s="184"/>
      <c r="EL134" s="184"/>
      <c r="EM134" s="184"/>
      <c r="EN134" s="184"/>
      <c r="EO134" s="184"/>
      <c r="EP134" s="184"/>
      <c r="EQ134" s="184"/>
      <c r="ER134" s="184"/>
      <c r="ES134" s="184"/>
      <c r="ET134" s="184"/>
      <c r="EU134" s="184"/>
      <c r="EV134" s="184"/>
      <c r="EW134" s="184"/>
      <c r="EX134" s="184"/>
      <c r="EY134" s="184"/>
      <c r="EZ134" s="184"/>
      <c r="FA134" s="184"/>
      <c r="FB134" s="184"/>
      <c r="FC134" s="184"/>
      <c r="FD134" s="184"/>
      <c r="FE134" s="184"/>
      <c r="FF134" s="184"/>
      <c r="FG134" s="184"/>
      <c r="FH134" s="184"/>
      <c r="FI134" s="184"/>
      <c r="FJ134" s="184"/>
      <c r="FK134" s="184"/>
      <c r="FL134" s="184"/>
      <c r="FM134" s="184"/>
      <c r="FN134" s="184"/>
      <c r="FO134" s="184"/>
      <c r="FP134" s="184"/>
      <c r="FQ134" s="184"/>
      <c r="FR134" s="184"/>
      <c r="FS134" s="184"/>
      <c r="FT134" s="184"/>
      <c r="FU134" s="184"/>
      <c r="FV134" s="184"/>
      <c r="FW134" s="184"/>
      <c r="FX134" s="184"/>
      <c r="FY134" s="184"/>
      <c r="FZ134" s="184"/>
      <c r="GA134" s="184"/>
      <c r="GB134" s="184"/>
      <c r="GC134" s="184"/>
      <c r="GD134" s="184"/>
      <c r="GE134" s="184"/>
      <c r="GF134" s="184"/>
      <c r="GG134" s="184"/>
      <c r="GH134" s="184"/>
      <c r="GI134" s="184"/>
      <c r="GJ134" s="184"/>
      <c r="GK134" s="184"/>
      <c r="GL134" s="184"/>
      <c r="GM134" s="184"/>
      <c r="GN134" s="184"/>
      <c r="GO134" s="184"/>
      <c r="GP134" s="184"/>
      <c r="GQ134" s="184"/>
      <c r="GR134" s="184"/>
      <c r="GS134" s="184"/>
      <c r="GT134" s="184"/>
      <c r="GU134" s="184"/>
      <c r="GV134" s="184"/>
      <c r="GW134" s="184"/>
      <c r="GX134" s="184"/>
      <c r="GY134" s="184"/>
      <c r="GZ134" s="184"/>
      <c r="HA134" s="184"/>
      <c r="HB134" s="184"/>
      <c r="HC134" s="184"/>
      <c r="HD134" s="184"/>
      <c r="HE134" s="184"/>
      <c r="HF134" s="184"/>
      <c r="HG134" s="184"/>
      <c r="HH134" s="184"/>
      <c r="HI134" s="184"/>
      <c r="HJ134" s="184"/>
      <c r="HK134" s="184"/>
      <c r="HL134" s="184"/>
      <c r="HM134" s="184"/>
      <c r="HN134" s="184"/>
      <c r="HO134" s="184"/>
      <c r="HP134" s="184"/>
      <c r="HQ134" s="184"/>
      <c r="HR134" s="184"/>
      <c r="HS134" s="184"/>
      <c r="HT134" s="184"/>
      <c r="HU134" s="184"/>
      <c r="HV134" s="184"/>
      <c r="HW134" s="184"/>
      <c r="HX134" s="184"/>
      <c r="HY134" s="184"/>
      <c r="HZ134" s="184"/>
      <c r="IA134" s="184"/>
      <c r="IB134" s="184"/>
      <c r="IC134" s="184"/>
      <c r="ID134" s="184"/>
      <c r="IE134" s="184"/>
      <c r="IF134" s="184"/>
      <c r="IG134" s="184"/>
      <c r="IH134" s="184"/>
      <c r="II134" s="184"/>
      <c r="IJ134" s="184"/>
      <c r="IK134" s="184"/>
      <c r="IL134" s="184"/>
      <c r="IM134" s="184"/>
      <c r="IN134" s="184"/>
      <c r="IO134" s="184"/>
      <c r="IP134" s="184"/>
      <c r="IQ134" s="184"/>
      <c r="IR134" s="184"/>
      <c r="IS134" s="184"/>
      <c r="IT134" s="184"/>
      <c r="IU134" s="184"/>
      <c r="IV134" s="184"/>
      <c r="IW134" s="184"/>
      <c r="IX134" s="184"/>
      <c r="IY134" s="184"/>
      <c r="IZ134" s="184"/>
      <c r="JA134" s="184"/>
      <c r="JB134" s="184"/>
      <c r="JC134" s="184"/>
      <c r="JD134" s="184"/>
      <c r="JE134" s="184"/>
      <c r="JF134" s="184"/>
      <c r="JG134" s="184"/>
      <c r="JH134" s="184"/>
      <c r="JI134" s="184"/>
      <c r="JJ134" s="184"/>
      <c r="JK134" s="184"/>
      <c r="JL134" s="184"/>
      <c r="JM134" s="184"/>
      <c r="JN134" s="184"/>
      <c r="JO134" s="184"/>
      <c r="JP134" s="184"/>
      <c r="JQ134" s="184"/>
      <c r="JR134" s="184"/>
      <c r="JS134" s="184"/>
      <c r="JT134" s="184"/>
      <c r="JU134" s="184"/>
      <c r="JV134" s="184"/>
      <c r="JW134" s="184"/>
      <c r="JX134" s="184"/>
      <c r="JY134" s="184"/>
      <c r="JZ134" s="184"/>
      <c r="KA134" s="184"/>
      <c r="KB134" s="184"/>
      <c r="KC134" s="184"/>
      <c r="KD134" s="184"/>
      <c r="KE134" s="184"/>
      <c r="KF134" s="184"/>
      <c r="KG134" s="184"/>
      <c r="KH134" s="184"/>
      <c r="KI134" s="184"/>
      <c r="KJ134" s="184"/>
      <c r="KK134" s="184"/>
      <c r="KL134" s="184"/>
      <c r="KM134" s="184"/>
      <c r="KN134" s="184"/>
      <c r="KO134" s="184"/>
      <c r="KP134" s="184"/>
      <c r="KQ134" s="184"/>
      <c r="KR134" s="184"/>
      <c r="KS134" s="184"/>
      <c r="KT134" s="184"/>
      <c r="KU134" s="184"/>
      <c r="KV134" s="184"/>
      <c r="KW134" s="184"/>
      <c r="KX134" s="184"/>
      <c r="KY134" s="184"/>
      <c r="KZ134" s="184"/>
      <c r="LA134" s="184"/>
      <c r="LB134" s="184"/>
      <c r="LC134" s="184"/>
      <c r="LD134" s="184"/>
      <c r="LE134" s="184"/>
      <c r="LF134" s="184"/>
      <c r="LG134" s="184"/>
      <c r="LH134" s="184"/>
      <c r="LI134" s="184"/>
      <c r="LJ134" s="184"/>
      <c r="LK134" s="184"/>
      <c r="LL134" s="184"/>
      <c r="LM134" s="184"/>
      <c r="LN134" s="184"/>
      <c r="LO134" s="184"/>
      <c r="LP134" s="184"/>
      <c r="LQ134" s="184"/>
      <c r="LR134" s="184"/>
      <c r="LS134" s="184"/>
      <c r="LT134" s="184"/>
      <c r="LU134" s="184"/>
      <c r="LV134" s="184"/>
      <c r="LW134" s="184"/>
      <c r="LX134" s="184"/>
      <c r="LY134" s="184"/>
      <c r="LZ134" s="184"/>
      <c r="MA134" s="184"/>
      <c r="MB134" s="184"/>
      <c r="MC134" s="184"/>
      <c r="MD134" s="184"/>
      <c r="ME134" s="184"/>
      <c r="MF134" s="184"/>
      <c r="MG134" s="184"/>
      <c r="MH134" s="184"/>
      <c r="MI134" s="184"/>
      <c r="MJ134" s="184"/>
      <c r="MK134" s="184"/>
      <c r="ML134" s="184"/>
      <c r="MM134" s="184"/>
      <c r="MN134" s="184"/>
      <c r="MO134" s="184"/>
      <c r="MP134" s="184"/>
      <c r="MQ134" s="184"/>
      <c r="MR134" s="184"/>
      <c r="MS134" s="184"/>
      <c r="MT134" s="184"/>
      <c r="MU134" s="184"/>
      <c r="MV134" s="184"/>
      <c r="MW134" s="184"/>
      <c r="MX134" s="184"/>
      <c r="MY134" s="184"/>
      <c r="MZ134" s="184"/>
      <c r="NA134" s="184"/>
      <c r="NB134" s="184"/>
      <c r="NC134" s="184"/>
      <c r="ND134" s="184"/>
      <c r="NE134" s="184"/>
      <c r="NF134" s="184"/>
      <c r="NG134" s="184"/>
      <c r="NH134" s="184"/>
      <c r="NI134" s="184"/>
      <c r="NJ134" s="184"/>
      <c r="NK134" s="184"/>
      <c r="NL134" s="184"/>
      <c r="NM134" s="184"/>
      <c r="NN134" s="184"/>
      <c r="NO134" s="184"/>
      <c r="NP134" s="184"/>
      <c r="NQ134" s="184"/>
      <c r="NR134" s="184"/>
      <c r="NS134" s="184"/>
      <c r="NT134" s="184"/>
      <c r="NU134" s="184"/>
      <c r="NV134" s="184"/>
      <c r="NW134" s="184"/>
      <c r="NX134" s="184"/>
      <c r="NY134" s="184"/>
      <c r="NZ134" s="184"/>
      <c r="OA134" s="184"/>
      <c r="OB134" s="184"/>
      <c r="OC134" s="184"/>
      <c r="OD134" s="184"/>
      <c r="OE134" s="184"/>
      <c r="OF134" s="184"/>
      <c r="OG134" s="184"/>
      <c r="OH134" s="184"/>
      <c r="OI134" s="184"/>
      <c r="OJ134" s="184"/>
      <c r="OK134" s="184"/>
      <c r="OL134" s="184"/>
      <c r="OM134" s="184"/>
      <c r="ON134" s="184"/>
      <c r="OO134" s="184"/>
      <c r="OP134" s="184"/>
      <c r="OQ134" s="184"/>
      <c r="OR134" s="184"/>
      <c r="OS134" s="184"/>
      <c r="OT134" s="184"/>
      <c r="OU134" s="184"/>
      <c r="OV134" s="184"/>
      <c r="OW134" s="184"/>
      <c r="OX134" s="184"/>
      <c r="OY134" s="184"/>
      <c r="OZ134" s="184"/>
      <c r="PA134" s="184"/>
      <c r="PB134" s="184"/>
      <c r="PC134" s="184"/>
      <c r="PD134" s="184"/>
      <c r="PE134" s="184"/>
      <c r="PF134" s="184"/>
      <c r="PG134" s="184"/>
      <c r="PH134" s="184"/>
      <c r="PI134" s="184"/>
      <c r="PJ134" s="184"/>
      <c r="PK134" s="184"/>
      <c r="PL134" s="184"/>
      <c r="PM134" s="184"/>
      <c r="PN134" s="184"/>
      <c r="PO134" s="184"/>
      <c r="PP134" s="184"/>
      <c r="PQ134" s="184"/>
      <c r="PR134" s="184"/>
      <c r="PS134" s="184"/>
      <c r="PT134" s="184"/>
      <c r="PU134" s="184"/>
      <c r="PV134" s="184"/>
      <c r="PW134" s="184"/>
      <c r="PX134" s="184"/>
      <c r="PY134" s="184"/>
      <c r="PZ134" s="184"/>
      <c r="QA134" s="184"/>
      <c r="QB134" s="184"/>
      <c r="QC134" s="184"/>
      <c r="QD134" s="184"/>
      <c r="QE134" s="184"/>
      <c r="QF134" s="184"/>
      <c r="QG134" s="184"/>
      <c r="QH134" s="184"/>
      <c r="QI134" s="184"/>
      <c r="QJ134" s="184"/>
      <c r="QK134" s="184"/>
      <c r="QL134" s="184"/>
      <c r="QM134" s="184"/>
      <c r="QN134" s="184"/>
      <c r="QO134" s="184"/>
      <c r="QP134" s="184"/>
      <c r="QQ134" s="184"/>
      <c r="QR134" s="184"/>
      <c r="QS134" s="184"/>
      <c r="QT134" s="184"/>
      <c r="QU134" s="184"/>
      <c r="QV134" s="184"/>
      <c r="QW134" s="184"/>
      <c r="QX134" s="184"/>
      <c r="QY134" s="184"/>
      <c r="QZ134" s="184"/>
      <c r="RA134" s="184"/>
      <c r="RB134" s="184"/>
      <c r="RC134" s="184"/>
      <c r="RD134" s="184"/>
      <c r="RE134" s="184"/>
      <c r="RF134" s="184"/>
      <c r="RG134" s="184"/>
      <c r="RH134" s="184"/>
      <c r="RI134" s="184"/>
      <c r="RJ134" s="184"/>
      <c r="RK134" s="184"/>
      <c r="RL134" s="184"/>
      <c r="RM134" s="184"/>
      <c r="RN134" s="184"/>
      <c r="RO134" s="184"/>
      <c r="RP134" s="184"/>
      <c r="RQ134" s="184"/>
      <c r="RR134" s="184"/>
      <c r="RS134" s="184"/>
      <c r="RT134" s="184"/>
      <c r="RU134" s="184"/>
      <c r="RV134" s="184"/>
      <c r="RW134" s="184"/>
      <c r="RX134" s="184"/>
      <c r="RY134" s="184"/>
      <c r="RZ134" s="184"/>
      <c r="SA134" s="184"/>
      <c r="SB134" s="184"/>
      <c r="SC134" s="184"/>
      <c r="SD134" s="184"/>
      <c r="SE134" s="184"/>
      <c r="SF134" s="184"/>
      <c r="SG134" s="184"/>
      <c r="SH134" s="184"/>
      <c r="SI134" s="184"/>
      <c r="SJ134" s="184"/>
      <c r="SK134" s="184"/>
      <c r="SL134" s="184"/>
      <c r="SM134" s="184"/>
      <c r="SN134" s="184"/>
      <c r="SO134" s="184"/>
      <c r="SP134" s="184"/>
      <c r="SQ134" s="184"/>
      <c r="SR134" s="184"/>
      <c r="SS134" s="184"/>
      <c r="ST134" s="184"/>
      <c r="SU134" s="184"/>
      <c r="SV134" s="184"/>
      <c r="SW134" s="184"/>
      <c r="SX134" s="184"/>
      <c r="SY134" s="184"/>
      <c r="SZ134" s="184"/>
      <c r="TA134" s="184"/>
      <c r="TB134" s="184"/>
      <c r="TC134" s="184"/>
      <c r="TD134" s="184"/>
      <c r="TE134" s="184"/>
      <c r="TF134" s="184"/>
      <c r="TG134" s="184"/>
      <c r="TH134" s="184"/>
      <c r="TI134" s="184"/>
      <c r="TJ134" s="184"/>
      <c r="TK134" s="184"/>
      <c r="TL134" s="184"/>
      <c r="TM134" s="184"/>
      <c r="TN134" s="184"/>
      <c r="TO134" s="184"/>
      <c r="TP134" s="184"/>
      <c r="TQ134" s="184"/>
      <c r="TR134" s="184"/>
      <c r="TS134" s="184"/>
      <c r="TT134" s="184"/>
      <c r="TU134" s="184"/>
      <c r="TV134" s="184"/>
      <c r="TW134" s="184"/>
      <c r="TX134" s="184"/>
      <c r="TY134" s="184"/>
      <c r="TZ134" s="184"/>
      <c r="UA134" s="184"/>
      <c r="UB134" s="184"/>
      <c r="UC134" s="184"/>
      <c r="UD134" s="184"/>
      <c r="UE134" s="184"/>
      <c r="UF134" s="184"/>
      <c r="UG134" s="184"/>
      <c r="UH134" s="184"/>
      <c r="UI134" s="184"/>
      <c r="UJ134" s="184"/>
      <c r="UK134" s="184"/>
      <c r="UL134" s="184"/>
      <c r="UM134" s="184"/>
      <c r="UN134" s="184"/>
      <c r="UO134" s="184"/>
      <c r="UP134" s="184"/>
      <c r="UQ134" s="184"/>
      <c r="UR134" s="184"/>
      <c r="US134" s="184"/>
      <c r="UT134" s="184"/>
      <c r="UU134" s="184"/>
      <c r="UV134" s="184"/>
      <c r="UW134" s="184"/>
      <c r="UX134" s="184"/>
      <c r="UY134" s="184"/>
      <c r="UZ134" s="184"/>
      <c r="VA134" s="184"/>
      <c r="VB134" s="184"/>
      <c r="VC134" s="184"/>
      <c r="VD134" s="184"/>
      <c r="VE134" s="184"/>
      <c r="VF134" s="184"/>
      <c r="VG134" s="184"/>
      <c r="VH134" s="184"/>
      <c r="VI134" s="184"/>
      <c r="VJ134" s="184"/>
      <c r="VK134" s="184"/>
      <c r="VL134" s="184"/>
      <c r="VM134" s="184"/>
      <c r="VN134" s="184"/>
      <c r="VO134" s="184"/>
      <c r="VP134" s="184"/>
      <c r="VQ134" s="184"/>
      <c r="VR134" s="184"/>
      <c r="VS134" s="184"/>
      <c r="VT134" s="184"/>
      <c r="VU134" s="184"/>
      <c r="VV134" s="184"/>
      <c r="VW134" s="184"/>
      <c r="VX134" s="184"/>
      <c r="VY134" s="184"/>
      <c r="VZ134" s="184"/>
      <c r="WA134" s="184"/>
      <c r="WB134" s="184"/>
      <c r="WC134" s="184"/>
      <c r="WD134" s="184"/>
      <c r="WE134" s="184"/>
      <c r="WF134" s="184"/>
      <c r="WG134" s="184"/>
      <c r="WH134" s="184"/>
      <c r="WI134" s="184"/>
      <c r="WJ134" s="184"/>
      <c r="WK134" s="184"/>
      <c r="WL134" s="184"/>
      <c r="WM134" s="184"/>
      <c r="WN134" s="184"/>
      <c r="WO134" s="184"/>
      <c r="WP134" s="184"/>
      <c r="WQ134" s="184"/>
      <c r="WR134" s="184"/>
      <c r="WS134" s="184"/>
      <c r="WT134" s="184"/>
      <c r="WU134" s="184"/>
      <c r="WV134" s="184"/>
      <c r="WW134" s="184"/>
      <c r="WX134" s="184"/>
      <c r="WY134" s="184"/>
      <c r="WZ134" s="184"/>
      <c r="XA134" s="184"/>
      <c r="XB134" s="184"/>
      <c r="XC134" s="184"/>
      <c r="XD134" s="184"/>
      <c r="XE134" s="184"/>
      <c r="XF134" s="184"/>
      <c r="XG134" s="184"/>
      <c r="XH134" s="184"/>
      <c r="XI134" s="184"/>
      <c r="XJ134" s="184"/>
      <c r="XK134" s="184"/>
      <c r="XL134" s="184"/>
      <c r="XM134" s="184"/>
      <c r="XN134" s="184"/>
      <c r="XO134" s="184"/>
      <c r="XP134" s="184"/>
      <c r="XQ134" s="184"/>
      <c r="XR134" s="184"/>
      <c r="XS134" s="184"/>
      <c r="XT134" s="184"/>
      <c r="XU134" s="184"/>
      <c r="XV134" s="184"/>
      <c r="XW134" s="184"/>
      <c r="XX134" s="184"/>
      <c r="XY134" s="184"/>
      <c r="XZ134" s="184"/>
      <c r="YA134" s="184"/>
      <c r="YB134" s="184"/>
      <c r="YC134" s="184"/>
      <c r="YD134" s="184"/>
      <c r="YE134" s="184"/>
      <c r="YF134" s="184"/>
      <c r="YG134" s="184"/>
      <c r="YH134" s="184"/>
      <c r="YI134" s="184"/>
      <c r="YJ134" s="184"/>
      <c r="YK134" s="184"/>
      <c r="YL134" s="184"/>
      <c r="YM134" s="184"/>
      <c r="YN134" s="184"/>
      <c r="YO134" s="184"/>
      <c r="YP134" s="184"/>
      <c r="YQ134" s="184"/>
      <c r="YR134" s="184"/>
      <c r="YS134" s="184"/>
      <c r="YT134" s="184"/>
      <c r="YU134" s="184"/>
      <c r="YV134" s="184"/>
      <c r="YW134" s="184"/>
      <c r="YX134" s="184"/>
      <c r="YY134" s="184"/>
      <c r="YZ134" s="184"/>
      <c r="ZA134" s="184"/>
      <c r="ZB134" s="184"/>
      <c r="ZC134" s="184"/>
      <c r="ZD134" s="184"/>
      <c r="ZE134" s="184"/>
      <c r="ZF134" s="184"/>
      <c r="ZG134" s="184"/>
      <c r="ZH134" s="184"/>
      <c r="ZI134" s="184"/>
      <c r="ZJ134" s="184"/>
      <c r="ZK134" s="184"/>
      <c r="ZL134" s="184"/>
      <c r="ZM134" s="184"/>
      <c r="ZN134" s="184"/>
      <c r="ZO134" s="184"/>
      <c r="ZP134" s="184"/>
      <c r="ZQ134" s="184"/>
      <c r="ZR134" s="184"/>
      <c r="ZS134" s="184"/>
      <c r="ZT134" s="184"/>
      <c r="ZU134" s="184"/>
      <c r="ZV134" s="184"/>
      <c r="ZW134" s="184"/>
      <c r="ZX134" s="184"/>
      <c r="ZY134" s="184"/>
      <c r="ZZ134" s="184"/>
      <c r="AAA134" s="184"/>
      <c r="AAB134" s="184"/>
      <c r="AAC134" s="184"/>
      <c r="AAD134" s="184"/>
      <c r="AAE134" s="184"/>
      <c r="AAF134" s="184"/>
      <c r="AAG134" s="184"/>
      <c r="AAH134" s="184"/>
      <c r="AAI134" s="184"/>
      <c r="AAJ134" s="184"/>
      <c r="AAK134" s="184"/>
      <c r="AAL134" s="184"/>
      <c r="AAM134" s="184"/>
      <c r="AAN134" s="184"/>
      <c r="AAO134" s="184"/>
      <c r="AAP134" s="184"/>
      <c r="AAQ134" s="184"/>
      <c r="AAR134" s="184"/>
      <c r="AAS134" s="184"/>
      <c r="AAT134" s="184"/>
      <c r="AAU134" s="184"/>
      <c r="AAV134" s="184"/>
      <c r="AAW134" s="184"/>
      <c r="AAX134" s="184"/>
      <c r="AAY134" s="184"/>
      <c r="AAZ134" s="184"/>
      <c r="ABA134" s="184"/>
      <c r="ABB134" s="184"/>
      <c r="ABC134" s="184"/>
      <c r="ABD134" s="184"/>
      <c r="ABE134" s="184"/>
      <c r="ABF134" s="184"/>
      <c r="ABG134" s="184"/>
      <c r="ABH134" s="184"/>
      <c r="ABI134" s="184"/>
      <c r="ABJ134" s="184"/>
      <c r="ABK134" s="184"/>
      <c r="ABL134" s="184"/>
      <c r="ABM134" s="184"/>
      <c r="ABN134" s="184"/>
      <c r="ABO134" s="184"/>
      <c r="ABP134" s="184"/>
      <c r="ABQ134" s="184"/>
      <c r="ABR134" s="184"/>
      <c r="ABS134" s="184"/>
      <c r="ABT134" s="184"/>
      <c r="ABU134" s="184"/>
      <c r="ABV134" s="184"/>
      <c r="ABW134" s="184"/>
      <c r="ABX134" s="184"/>
      <c r="ABY134" s="184"/>
      <c r="ABZ134" s="184"/>
      <c r="ACA134" s="184"/>
      <c r="ACB134" s="184"/>
      <c r="ACC134" s="184"/>
      <c r="ACD134" s="184"/>
      <c r="ACE134" s="184"/>
      <c r="ACF134" s="184"/>
      <c r="ACG134" s="184"/>
      <c r="ACH134" s="184"/>
      <c r="ACI134" s="184"/>
      <c r="ACJ134" s="184"/>
      <c r="ACK134" s="184"/>
      <c r="ACL134" s="184"/>
      <c r="ACM134" s="184"/>
      <c r="ACN134" s="184"/>
      <c r="ACO134" s="184"/>
      <c r="ACP134" s="184"/>
      <c r="ACQ134" s="184"/>
      <c r="ACR134" s="184"/>
      <c r="ACS134" s="184"/>
      <c r="ACT134" s="184"/>
      <c r="ACU134" s="184"/>
      <c r="ACV134" s="184"/>
      <c r="ACW134" s="184"/>
      <c r="ACX134" s="184"/>
      <c r="ACY134" s="184"/>
      <c r="ACZ134" s="184"/>
      <c r="ADA134" s="184"/>
      <c r="ADB134" s="184"/>
      <c r="ADC134" s="184"/>
      <c r="ADD134" s="184"/>
      <c r="ADE134" s="184"/>
      <c r="ADF134" s="184"/>
      <c r="ADG134" s="184"/>
      <c r="ADH134" s="184"/>
      <c r="ADI134" s="184"/>
      <c r="ADJ134" s="184"/>
      <c r="ADK134" s="184"/>
      <c r="ADL134" s="184"/>
      <c r="ADM134" s="184"/>
      <c r="ADN134" s="184"/>
      <c r="ADO134" s="184"/>
      <c r="ADP134" s="184"/>
      <c r="ADQ134" s="184"/>
      <c r="ADR134" s="184"/>
      <c r="ADS134" s="184"/>
      <c r="ADT134" s="184"/>
      <c r="ADU134" s="184"/>
      <c r="ADV134" s="184"/>
      <c r="ADW134" s="184"/>
      <c r="ADX134" s="184"/>
      <c r="ADY134" s="184"/>
      <c r="ADZ134" s="184"/>
      <c r="AEA134" s="184"/>
      <c r="AEB134" s="184"/>
      <c r="AEC134" s="184"/>
      <c r="AED134" s="184"/>
      <c r="AEE134" s="184"/>
      <c r="AEF134" s="184"/>
      <c r="AEG134" s="184"/>
      <c r="AEH134" s="184"/>
      <c r="AEI134" s="184"/>
      <c r="AEJ134" s="184"/>
      <c r="AEK134" s="184"/>
      <c r="AEL134" s="184"/>
      <c r="AEM134" s="184"/>
      <c r="AEN134" s="184"/>
      <c r="AEO134" s="184"/>
      <c r="AEP134" s="184"/>
      <c r="AEQ134" s="184"/>
      <c r="AER134" s="184"/>
      <c r="AES134" s="184"/>
      <c r="AET134" s="184"/>
      <c r="AEU134" s="184"/>
      <c r="AEV134" s="184"/>
      <c r="AEW134" s="184"/>
      <c r="AEX134" s="184"/>
      <c r="AEY134" s="184"/>
      <c r="AEZ134" s="184"/>
      <c r="AFA134" s="184"/>
      <c r="AFB134" s="184"/>
      <c r="AFC134" s="184"/>
      <c r="AFD134" s="184"/>
      <c r="AFE134" s="184"/>
      <c r="AFF134" s="184"/>
      <c r="AFG134" s="184"/>
      <c r="AFH134" s="184"/>
      <c r="AFI134" s="184"/>
      <c r="AFJ134" s="184"/>
      <c r="AFK134" s="184"/>
      <c r="AFL134" s="184"/>
      <c r="AFM134" s="184"/>
      <c r="AFN134" s="184"/>
      <c r="AFO134" s="184"/>
      <c r="AFP134" s="184"/>
      <c r="AFQ134" s="184"/>
      <c r="AFR134" s="184"/>
      <c r="AFS134" s="184"/>
      <c r="AFT134" s="184"/>
      <c r="AFU134" s="184"/>
      <c r="AFV134" s="184"/>
      <c r="AFW134" s="184"/>
      <c r="AFX134" s="184"/>
      <c r="AFY134" s="184"/>
      <c r="AFZ134" s="184"/>
      <c r="AGA134" s="184"/>
      <c r="AGB134" s="184"/>
      <c r="AGC134" s="184"/>
      <c r="AGD134" s="184"/>
      <c r="AGE134" s="184"/>
      <c r="AGF134" s="184"/>
      <c r="AGG134" s="184"/>
      <c r="AGH134" s="184"/>
      <c r="AGI134" s="184"/>
      <c r="AGJ134" s="184"/>
      <c r="AGK134" s="184"/>
      <c r="AGL134" s="184"/>
      <c r="AGM134" s="184"/>
      <c r="AGN134" s="184"/>
      <c r="AGO134" s="184"/>
      <c r="AGP134" s="184"/>
      <c r="AGQ134" s="184"/>
      <c r="AGR134" s="184"/>
      <c r="AGS134" s="184"/>
      <c r="AGT134" s="184"/>
      <c r="AGU134" s="184"/>
      <c r="AGV134" s="184"/>
      <c r="AGW134" s="184"/>
      <c r="AGX134" s="184"/>
      <c r="AGY134" s="184"/>
      <c r="AGZ134" s="184"/>
      <c r="AHA134" s="184"/>
      <c r="AHB134" s="184"/>
      <c r="AHC134" s="184"/>
      <c r="AHD134" s="184"/>
      <c r="AHE134" s="184"/>
      <c r="AHF134" s="184"/>
      <c r="AHG134" s="184"/>
      <c r="AHH134" s="184"/>
      <c r="AHI134" s="184"/>
      <c r="AHJ134" s="184"/>
      <c r="AHK134" s="184"/>
      <c r="AHL134" s="184"/>
      <c r="AHM134" s="184"/>
      <c r="AHN134" s="184"/>
      <c r="AHO134" s="184"/>
      <c r="AHP134" s="184"/>
      <c r="AHQ134" s="184"/>
      <c r="AHR134" s="184"/>
      <c r="AHS134" s="184"/>
      <c r="AHT134" s="184"/>
      <c r="AHU134" s="184"/>
      <c r="AHV134" s="184"/>
      <c r="AHW134" s="184"/>
      <c r="AHX134" s="184"/>
      <c r="AHY134" s="184"/>
      <c r="AHZ134" s="184"/>
      <c r="AIA134" s="184"/>
      <c r="AIB134" s="184"/>
      <c r="AIC134" s="184"/>
      <c r="AID134" s="184"/>
      <c r="AIE134" s="184"/>
      <c r="AIF134" s="184"/>
      <c r="AIG134" s="184"/>
      <c r="AIH134" s="184"/>
      <c r="AII134" s="184"/>
      <c r="AIJ134" s="184"/>
      <c r="AIK134" s="184"/>
      <c r="AIL134" s="184"/>
      <c r="AIM134" s="184"/>
      <c r="AIN134" s="184"/>
      <c r="AIO134" s="184"/>
      <c r="AIP134" s="184"/>
      <c r="AIQ134" s="184"/>
      <c r="AIR134" s="184"/>
      <c r="AIS134" s="184"/>
      <c r="AIT134" s="184"/>
      <c r="AIU134" s="184"/>
      <c r="AIV134" s="184"/>
      <c r="AIW134" s="184"/>
      <c r="AIX134" s="184"/>
      <c r="AIY134" s="184"/>
      <c r="AIZ134" s="184"/>
      <c r="AJA134" s="184"/>
      <c r="AJB134" s="184"/>
      <c r="AJC134" s="184"/>
      <c r="AJD134" s="184"/>
      <c r="AJE134" s="184"/>
      <c r="AJF134" s="184"/>
      <c r="AJG134" s="184"/>
      <c r="AJH134" s="184"/>
      <c r="AJI134" s="184"/>
      <c r="AJJ134" s="184"/>
      <c r="AJK134" s="184"/>
      <c r="AJL134" s="184"/>
      <c r="AJM134" s="184"/>
      <c r="AJN134" s="184"/>
      <c r="AJO134" s="184"/>
      <c r="AJP134" s="184"/>
      <c r="AJQ134" s="184"/>
      <c r="AJR134" s="184"/>
      <c r="AJS134" s="184"/>
      <c r="AJT134" s="184"/>
      <c r="AJU134" s="184"/>
      <c r="AJV134" s="184"/>
      <c r="AJW134" s="184"/>
      <c r="AJX134" s="184"/>
      <c r="AJY134" s="184"/>
      <c r="AJZ134" s="184"/>
      <c r="AKA134" s="184"/>
      <c r="AKB134" s="184"/>
      <c r="AKC134" s="184"/>
      <c r="AKD134" s="184"/>
      <c r="AKE134" s="184"/>
      <c r="AKF134" s="184"/>
      <c r="AKG134" s="184"/>
      <c r="AKH134" s="184"/>
      <c r="AKI134" s="184"/>
      <c r="AKJ134" s="184"/>
      <c r="AKK134" s="184"/>
      <c r="AKL134" s="184"/>
      <c r="AKM134" s="184"/>
      <c r="AKN134" s="184"/>
      <c r="AKO134" s="184"/>
      <c r="AKP134" s="184"/>
      <c r="AKQ134" s="184"/>
      <c r="AKR134" s="184"/>
      <c r="AKS134" s="184"/>
      <c r="AKT134" s="184"/>
      <c r="AKU134" s="184"/>
      <c r="AKV134" s="184"/>
      <c r="AKW134" s="184"/>
      <c r="AKX134" s="184"/>
      <c r="AKY134" s="184"/>
      <c r="AKZ134" s="184"/>
      <c r="ALA134" s="184"/>
      <c r="ALB134" s="184"/>
      <c r="ALC134" s="184"/>
      <c r="ALD134" s="184"/>
      <c r="ALE134" s="184"/>
      <c r="ALF134" s="184"/>
      <c r="ALG134" s="184"/>
      <c r="ALH134" s="184"/>
      <c r="ALI134" s="184"/>
      <c r="ALJ134" s="184"/>
      <c r="ALK134" s="184"/>
      <c r="ALL134" s="184"/>
      <c r="ALM134" s="184"/>
      <c r="ALN134" s="184"/>
      <c r="ALO134" s="184"/>
      <c r="ALP134" s="184"/>
      <c r="ALQ134" s="184"/>
      <c r="ALR134" s="184"/>
      <c r="ALS134" s="184"/>
      <c r="ALT134" s="184"/>
      <c r="ALU134" s="184"/>
      <c r="ALV134" s="184"/>
      <c r="ALW134" s="184"/>
      <c r="ALX134" s="184"/>
      <c r="ALY134" s="184"/>
      <c r="ALZ134" s="184"/>
      <c r="AMA134" s="184"/>
      <c r="AMB134" s="184"/>
      <c r="AMC134" s="184"/>
      <c r="AMD134" s="184"/>
      <c r="AME134" s="184"/>
      <c r="AMF134" s="184"/>
      <c r="AMG134" s="184"/>
      <c r="AMH134" s="184"/>
      <c r="AMI134" s="184"/>
      <c r="AMJ134" s="184"/>
    </row>
    <row r="135" spans="1:1024" s="180" customFormat="1" ht="48.75" customHeight="1" x14ac:dyDescent="0.25">
      <c r="A135" s="283" t="s">
        <v>544</v>
      </c>
      <c r="B135" s="284" t="s">
        <v>440</v>
      </c>
      <c r="C135" s="290"/>
      <c r="D135" s="285" t="s">
        <v>612</v>
      </c>
      <c r="E135" s="286"/>
      <c r="F135" s="287"/>
      <c r="G135" s="287"/>
      <c r="H135" s="287"/>
      <c r="I135" s="288"/>
      <c r="J135" s="287"/>
      <c r="K135" s="287"/>
      <c r="L135" s="288"/>
      <c r="M135" s="287"/>
      <c r="N135" s="287"/>
      <c r="O135" s="288"/>
      <c r="P135" s="289"/>
      <c r="Q135" s="289"/>
      <c r="R135" s="288"/>
      <c r="S135" s="287"/>
      <c r="T135" s="287"/>
      <c r="U135" s="288"/>
      <c r="V135" s="287"/>
      <c r="W135" s="287"/>
      <c r="X135" s="288"/>
      <c r="Y135" s="287"/>
      <c r="Z135" s="287"/>
      <c r="AA135" s="288"/>
      <c r="AB135" s="289"/>
      <c r="AC135" s="289"/>
      <c r="AD135" s="288"/>
      <c r="AE135" s="287"/>
      <c r="AF135" s="287"/>
      <c r="AG135" s="288"/>
      <c r="AH135" s="287"/>
      <c r="AI135" s="287"/>
      <c r="AJ135" s="288"/>
      <c r="AK135" s="287"/>
      <c r="AL135" s="287"/>
      <c r="AM135" s="288"/>
      <c r="AN135" s="289"/>
      <c r="AO135" s="289"/>
      <c r="AP135" s="288"/>
      <c r="AQ135" s="287"/>
      <c r="AR135" s="287"/>
      <c r="AS135" s="288"/>
      <c r="AT135" s="287"/>
      <c r="AU135" s="287"/>
      <c r="AV135" s="288"/>
      <c r="AW135" s="287"/>
      <c r="AX135" s="287"/>
      <c r="AY135" s="288"/>
      <c r="AZ135" s="289"/>
      <c r="BA135" s="289"/>
      <c r="BB135" s="288"/>
      <c r="BC135" s="289"/>
      <c r="BD135" s="289"/>
      <c r="BE135" s="288"/>
      <c r="BF135" s="184"/>
      <c r="BG135" s="184"/>
      <c r="BH135" s="184"/>
      <c r="BI135" s="184"/>
      <c r="BJ135" s="184"/>
      <c r="BK135" s="184"/>
      <c r="BL135" s="184"/>
      <c r="BM135" s="184"/>
      <c r="BN135" s="184"/>
      <c r="BO135" s="184"/>
      <c r="BP135" s="184"/>
      <c r="BQ135" s="184"/>
      <c r="BR135" s="184"/>
      <c r="BS135" s="184"/>
      <c r="BT135" s="184"/>
      <c r="BU135" s="184"/>
      <c r="BV135" s="184"/>
      <c r="BW135" s="184"/>
      <c r="BX135" s="184"/>
      <c r="BY135" s="184"/>
      <c r="BZ135" s="184"/>
      <c r="CA135" s="184"/>
      <c r="CB135" s="184"/>
      <c r="CC135" s="184"/>
      <c r="CD135" s="184"/>
      <c r="CE135" s="184"/>
      <c r="CF135" s="184"/>
      <c r="CG135" s="184"/>
      <c r="CH135" s="184"/>
      <c r="CI135" s="184"/>
      <c r="CJ135" s="184"/>
      <c r="CK135" s="184"/>
      <c r="CL135" s="184"/>
      <c r="CM135" s="184"/>
      <c r="CN135" s="184"/>
      <c r="CO135" s="184"/>
      <c r="CP135" s="184"/>
      <c r="CQ135" s="184"/>
      <c r="CR135" s="184"/>
      <c r="CS135" s="184"/>
      <c r="CT135" s="184"/>
      <c r="CU135" s="184"/>
      <c r="CV135" s="184"/>
      <c r="CW135" s="184"/>
      <c r="CX135" s="184"/>
      <c r="CY135" s="184"/>
      <c r="CZ135" s="184"/>
      <c r="DA135" s="184"/>
      <c r="DB135" s="184"/>
      <c r="DC135" s="184"/>
      <c r="DD135" s="184"/>
      <c r="DE135" s="184"/>
      <c r="DF135" s="184"/>
      <c r="DG135" s="184"/>
      <c r="DH135" s="184"/>
      <c r="DI135" s="184"/>
      <c r="DJ135" s="184"/>
      <c r="DK135" s="184"/>
      <c r="DL135" s="184"/>
      <c r="DM135" s="184"/>
      <c r="DN135" s="184"/>
      <c r="DO135" s="184"/>
      <c r="DP135" s="184"/>
      <c r="DQ135" s="184"/>
      <c r="DR135" s="184"/>
      <c r="DS135" s="184"/>
      <c r="DT135" s="184"/>
      <c r="DU135" s="184"/>
      <c r="DV135" s="184"/>
      <c r="DW135" s="184"/>
      <c r="DX135" s="184"/>
      <c r="DY135" s="184"/>
      <c r="DZ135" s="184"/>
      <c r="EA135" s="184"/>
      <c r="EB135" s="184"/>
      <c r="EC135" s="184"/>
      <c r="ED135" s="184"/>
      <c r="EE135" s="184"/>
      <c r="EF135" s="184"/>
      <c r="EG135" s="184"/>
      <c r="EH135" s="184"/>
      <c r="EI135" s="184"/>
      <c r="EJ135" s="184"/>
      <c r="EK135" s="184"/>
      <c r="EL135" s="184"/>
      <c r="EM135" s="184"/>
      <c r="EN135" s="184"/>
      <c r="EO135" s="184"/>
      <c r="EP135" s="184"/>
      <c r="EQ135" s="184"/>
      <c r="ER135" s="184"/>
      <c r="ES135" s="184"/>
      <c r="ET135" s="184"/>
      <c r="EU135" s="184"/>
      <c r="EV135" s="184"/>
      <c r="EW135" s="184"/>
      <c r="EX135" s="184"/>
      <c r="EY135" s="184"/>
      <c r="EZ135" s="184"/>
      <c r="FA135" s="184"/>
      <c r="FB135" s="184"/>
      <c r="FC135" s="184"/>
      <c r="FD135" s="184"/>
      <c r="FE135" s="184"/>
      <c r="FF135" s="184"/>
      <c r="FG135" s="184"/>
      <c r="FH135" s="184"/>
      <c r="FI135" s="184"/>
      <c r="FJ135" s="184"/>
      <c r="FK135" s="184"/>
      <c r="FL135" s="184"/>
      <c r="FM135" s="184"/>
      <c r="FN135" s="184"/>
      <c r="FO135" s="184"/>
      <c r="FP135" s="184"/>
      <c r="FQ135" s="184"/>
      <c r="FR135" s="184"/>
      <c r="FS135" s="184"/>
      <c r="FT135" s="184"/>
      <c r="FU135" s="184"/>
      <c r="FV135" s="184"/>
      <c r="FW135" s="184"/>
      <c r="FX135" s="184"/>
      <c r="FY135" s="184"/>
      <c r="FZ135" s="184"/>
      <c r="GA135" s="184"/>
      <c r="GB135" s="184"/>
      <c r="GC135" s="184"/>
      <c r="GD135" s="184"/>
      <c r="GE135" s="184"/>
      <c r="GF135" s="184"/>
      <c r="GG135" s="184"/>
      <c r="GH135" s="184"/>
      <c r="GI135" s="184"/>
      <c r="GJ135" s="184"/>
      <c r="GK135" s="184"/>
      <c r="GL135" s="184"/>
      <c r="GM135" s="184"/>
      <c r="GN135" s="184"/>
      <c r="GO135" s="184"/>
      <c r="GP135" s="184"/>
      <c r="GQ135" s="184"/>
      <c r="GR135" s="184"/>
      <c r="GS135" s="184"/>
      <c r="GT135" s="184"/>
      <c r="GU135" s="184"/>
      <c r="GV135" s="184"/>
      <c r="GW135" s="184"/>
      <c r="GX135" s="184"/>
      <c r="GY135" s="184"/>
      <c r="GZ135" s="184"/>
      <c r="HA135" s="184"/>
      <c r="HB135" s="184"/>
      <c r="HC135" s="184"/>
      <c r="HD135" s="184"/>
      <c r="HE135" s="184"/>
      <c r="HF135" s="184"/>
      <c r="HG135" s="184"/>
      <c r="HH135" s="184"/>
      <c r="HI135" s="184"/>
      <c r="HJ135" s="184"/>
      <c r="HK135" s="184"/>
      <c r="HL135" s="184"/>
      <c r="HM135" s="184"/>
      <c r="HN135" s="184"/>
      <c r="HO135" s="184"/>
      <c r="HP135" s="184"/>
      <c r="HQ135" s="184"/>
      <c r="HR135" s="184"/>
      <c r="HS135" s="184"/>
      <c r="HT135" s="184"/>
      <c r="HU135" s="184"/>
      <c r="HV135" s="184"/>
      <c r="HW135" s="184"/>
      <c r="HX135" s="184"/>
      <c r="HY135" s="184"/>
      <c r="HZ135" s="184"/>
      <c r="IA135" s="184"/>
      <c r="IB135" s="184"/>
      <c r="IC135" s="184"/>
      <c r="ID135" s="184"/>
      <c r="IE135" s="184"/>
      <c r="IF135" s="184"/>
      <c r="IG135" s="184"/>
      <c r="IH135" s="184"/>
      <c r="II135" s="184"/>
      <c r="IJ135" s="184"/>
      <c r="IK135" s="184"/>
      <c r="IL135" s="184"/>
      <c r="IM135" s="184"/>
      <c r="IN135" s="184"/>
      <c r="IO135" s="184"/>
      <c r="IP135" s="184"/>
      <c r="IQ135" s="184"/>
      <c r="IR135" s="184"/>
      <c r="IS135" s="184"/>
      <c r="IT135" s="184"/>
      <c r="IU135" s="184"/>
      <c r="IV135" s="184"/>
      <c r="IW135" s="184"/>
      <c r="IX135" s="184"/>
      <c r="IY135" s="184"/>
      <c r="IZ135" s="184"/>
      <c r="JA135" s="184"/>
      <c r="JB135" s="184"/>
      <c r="JC135" s="184"/>
      <c r="JD135" s="184"/>
      <c r="JE135" s="184"/>
      <c r="JF135" s="184"/>
      <c r="JG135" s="184"/>
      <c r="JH135" s="184"/>
      <c r="JI135" s="184"/>
      <c r="JJ135" s="184"/>
      <c r="JK135" s="184"/>
      <c r="JL135" s="184"/>
      <c r="JM135" s="184"/>
      <c r="JN135" s="184"/>
      <c r="JO135" s="184"/>
      <c r="JP135" s="184"/>
      <c r="JQ135" s="184"/>
      <c r="JR135" s="184"/>
      <c r="JS135" s="184"/>
      <c r="JT135" s="184"/>
      <c r="JU135" s="184"/>
      <c r="JV135" s="184"/>
      <c r="JW135" s="184"/>
      <c r="JX135" s="184"/>
      <c r="JY135" s="184"/>
      <c r="JZ135" s="184"/>
      <c r="KA135" s="184"/>
      <c r="KB135" s="184"/>
      <c r="KC135" s="184"/>
      <c r="KD135" s="184"/>
      <c r="KE135" s="184"/>
      <c r="KF135" s="184"/>
      <c r="KG135" s="184"/>
      <c r="KH135" s="184"/>
      <c r="KI135" s="184"/>
      <c r="KJ135" s="184"/>
      <c r="KK135" s="184"/>
      <c r="KL135" s="184"/>
      <c r="KM135" s="184"/>
      <c r="KN135" s="184"/>
      <c r="KO135" s="184"/>
      <c r="KP135" s="184"/>
      <c r="KQ135" s="184"/>
      <c r="KR135" s="184"/>
      <c r="KS135" s="184"/>
      <c r="KT135" s="184"/>
      <c r="KU135" s="184"/>
      <c r="KV135" s="184"/>
      <c r="KW135" s="184"/>
      <c r="KX135" s="184"/>
      <c r="KY135" s="184"/>
      <c r="KZ135" s="184"/>
      <c r="LA135" s="184"/>
      <c r="LB135" s="184"/>
      <c r="LC135" s="184"/>
      <c r="LD135" s="184"/>
      <c r="LE135" s="184"/>
      <c r="LF135" s="184"/>
      <c r="LG135" s="184"/>
      <c r="LH135" s="184"/>
      <c r="LI135" s="184"/>
      <c r="LJ135" s="184"/>
      <c r="LK135" s="184"/>
      <c r="LL135" s="184"/>
      <c r="LM135" s="184"/>
      <c r="LN135" s="184"/>
      <c r="LO135" s="184"/>
      <c r="LP135" s="184"/>
      <c r="LQ135" s="184"/>
      <c r="LR135" s="184"/>
      <c r="LS135" s="184"/>
      <c r="LT135" s="184"/>
      <c r="LU135" s="184"/>
      <c r="LV135" s="184"/>
      <c r="LW135" s="184"/>
      <c r="LX135" s="184"/>
      <c r="LY135" s="184"/>
      <c r="LZ135" s="184"/>
      <c r="MA135" s="184"/>
      <c r="MB135" s="184"/>
      <c r="MC135" s="184"/>
      <c r="MD135" s="184"/>
      <c r="ME135" s="184"/>
      <c r="MF135" s="184"/>
      <c r="MG135" s="184"/>
      <c r="MH135" s="184"/>
      <c r="MI135" s="184"/>
      <c r="MJ135" s="184"/>
      <c r="MK135" s="184"/>
      <c r="ML135" s="184"/>
      <c r="MM135" s="184"/>
      <c r="MN135" s="184"/>
      <c r="MO135" s="184"/>
      <c r="MP135" s="184"/>
      <c r="MQ135" s="184"/>
      <c r="MR135" s="184"/>
      <c r="MS135" s="184"/>
      <c r="MT135" s="184"/>
      <c r="MU135" s="184"/>
      <c r="MV135" s="184"/>
      <c r="MW135" s="184"/>
      <c r="MX135" s="184"/>
      <c r="MY135" s="184"/>
      <c r="MZ135" s="184"/>
      <c r="NA135" s="184"/>
      <c r="NB135" s="184"/>
      <c r="NC135" s="184"/>
      <c r="ND135" s="184"/>
      <c r="NE135" s="184"/>
      <c r="NF135" s="184"/>
      <c r="NG135" s="184"/>
      <c r="NH135" s="184"/>
      <c r="NI135" s="184"/>
      <c r="NJ135" s="184"/>
      <c r="NK135" s="184"/>
      <c r="NL135" s="184"/>
      <c r="NM135" s="184"/>
      <c r="NN135" s="184"/>
      <c r="NO135" s="184"/>
      <c r="NP135" s="184"/>
      <c r="NQ135" s="184"/>
      <c r="NR135" s="184"/>
      <c r="NS135" s="184"/>
      <c r="NT135" s="184"/>
      <c r="NU135" s="184"/>
      <c r="NV135" s="184"/>
      <c r="NW135" s="184"/>
      <c r="NX135" s="184"/>
      <c r="NY135" s="184"/>
      <c r="NZ135" s="184"/>
      <c r="OA135" s="184"/>
      <c r="OB135" s="184"/>
      <c r="OC135" s="184"/>
      <c r="OD135" s="184"/>
      <c r="OE135" s="184"/>
      <c r="OF135" s="184"/>
      <c r="OG135" s="184"/>
      <c r="OH135" s="184"/>
      <c r="OI135" s="184"/>
      <c r="OJ135" s="184"/>
      <c r="OK135" s="184"/>
      <c r="OL135" s="184"/>
      <c r="OM135" s="184"/>
      <c r="ON135" s="184"/>
      <c r="OO135" s="184"/>
      <c r="OP135" s="184"/>
      <c r="OQ135" s="184"/>
      <c r="OR135" s="184"/>
      <c r="OS135" s="184"/>
      <c r="OT135" s="184"/>
      <c r="OU135" s="184"/>
      <c r="OV135" s="184"/>
      <c r="OW135" s="184"/>
      <c r="OX135" s="184"/>
      <c r="OY135" s="184"/>
      <c r="OZ135" s="184"/>
      <c r="PA135" s="184"/>
      <c r="PB135" s="184"/>
      <c r="PC135" s="184"/>
      <c r="PD135" s="184"/>
      <c r="PE135" s="184"/>
      <c r="PF135" s="184"/>
      <c r="PG135" s="184"/>
      <c r="PH135" s="184"/>
      <c r="PI135" s="184"/>
      <c r="PJ135" s="184"/>
      <c r="PK135" s="184"/>
      <c r="PL135" s="184"/>
      <c r="PM135" s="184"/>
      <c r="PN135" s="184"/>
      <c r="PO135" s="184"/>
      <c r="PP135" s="184"/>
      <c r="PQ135" s="184"/>
      <c r="PR135" s="184"/>
      <c r="PS135" s="184"/>
      <c r="PT135" s="184"/>
      <c r="PU135" s="184"/>
      <c r="PV135" s="184"/>
      <c r="PW135" s="184"/>
      <c r="PX135" s="184"/>
      <c r="PY135" s="184"/>
      <c r="PZ135" s="184"/>
      <c r="QA135" s="184"/>
      <c r="QB135" s="184"/>
      <c r="QC135" s="184"/>
      <c r="QD135" s="184"/>
      <c r="QE135" s="184"/>
      <c r="QF135" s="184"/>
      <c r="QG135" s="184"/>
      <c r="QH135" s="184"/>
      <c r="QI135" s="184"/>
      <c r="QJ135" s="184"/>
      <c r="QK135" s="184"/>
      <c r="QL135" s="184"/>
      <c r="QM135" s="184"/>
      <c r="QN135" s="184"/>
      <c r="QO135" s="184"/>
      <c r="QP135" s="184"/>
      <c r="QQ135" s="184"/>
      <c r="QR135" s="184"/>
      <c r="QS135" s="184"/>
      <c r="QT135" s="184"/>
      <c r="QU135" s="184"/>
      <c r="QV135" s="184"/>
      <c r="QW135" s="184"/>
      <c r="QX135" s="184"/>
      <c r="QY135" s="184"/>
      <c r="QZ135" s="184"/>
      <c r="RA135" s="184"/>
      <c r="RB135" s="184"/>
      <c r="RC135" s="184"/>
      <c r="RD135" s="184"/>
      <c r="RE135" s="184"/>
      <c r="RF135" s="184"/>
      <c r="RG135" s="184"/>
      <c r="RH135" s="184"/>
      <c r="RI135" s="184"/>
      <c r="RJ135" s="184"/>
      <c r="RK135" s="184"/>
      <c r="RL135" s="184"/>
      <c r="RM135" s="184"/>
      <c r="RN135" s="184"/>
      <c r="RO135" s="184"/>
      <c r="RP135" s="184"/>
      <c r="RQ135" s="184"/>
      <c r="RR135" s="184"/>
      <c r="RS135" s="184"/>
      <c r="RT135" s="184"/>
      <c r="RU135" s="184"/>
      <c r="RV135" s="184"/>
      <c r="RW135" s="184"/>
      <c r="RX135" s="184"/>
      <c r="RY135" s="184"/>
      <c r="RZ135" s="184"/>
      <c r="SA135" s="184"/>
      <c r="SB135" s="184"/>
      <c r="SC135" s="184"/>
      <c r="SD135" s="184"/>
      <c r="SE135" s="184"/>
      <c r="SF135" s="184"/>
      <c r="SG135" s="184"/>
      <c r="SH135" s="184"/>
      <c r="SI135" s="184"/>
      <c r="SJ135" s="184"/>
      <c r="SK135" s="184"/>
      <c r="SL135" s="184"/>
      <c r="SM135" s="184"/>
      <c r="SN135" s="184"/>
      <c r="SO135" s="184"/>
      <c r="SP135" s="184"/>
      <c r="SQ135" s="184"/>
      <c r="SR135" s="184"/>
      <c r="SS135" s="184"/>
      <c r="ST135" s="184"/>
      <c r="SU135" s="184"/>
      <c r="SV135" s="184"/>
      <c r="SW135" s="184"/>
      <c r="SX135" s="184"/>
      <c r="SY135" s="184"/>
      <c r="SZ135" s="184"/>
      <c r="TA135" s="184"/>
      <c r="TB135" s="184"/>
      <c r="TC135" s="184"/>
      <c r="TD135" s="184"/>
      <c r="TE135" s="184"/>
      <c r="TF135" s="184"/>
      <c r="TG135" s="184"/>
      <c r="TH135" s="184"/>
      <c r="TI135" s="184"/>
      <c r="TJ135" s="184"/>
      <c r="TK135" s="184"/>
      <c r="TL135" s="184"/>
      <c r="TM135" s="184"/>
      <c r="TN135" s="184"/>
      <c r="TO135" s="184"/>
      <c r="TP135" s="184"/>
      <c r="TQ135" s="184"/>
      <c r="TR135" s="184"/>
      <c r="TS135" s="184"/>
      <c r="TT135" s="184"/>
      <c r="TU135" s="184"/>
      <c r="TV135" s="184"/>
      <c r="TW135" s="184"/>
      <c r="TX135" s="184"/>
      <c r="TY135" s="184"/>
      <c r="TZ135" s="184"/>
      <c r="UA135" s="184"/>
      <c r="UB135" s="184"/>
      <c r="UC135" s="184"/>
      <c r="UD135" s="184"/>
      <c r="UE135" s="184"/>
      <c r="UF135" s="184"/>
      <c r="UG135" s="184"/>
      <c r="UH135" s="184"/>
      <c r="UI135" s="184"/>
      <c r="UJ135" s="184"/>
      <c r="UK135" s="184"/>
      <c r="UL135" s="184"/>
      <c r="UM135" s="184"/>
      <c r="UN135" s="184"/>
      <c r="UO135" s="184"/>
      <c r="UP135" s="184"/>
      <c r="UQ135" s="184"/>
      <c r="UR135" s="184"/>
      <c r="US135" s="184"/>
      <c r="UT135" s="184"/>
      <c r="UU135" s="184"/>
      <c r="UV135" s="184"/>
      <c r="UW135" s="184"/>
      <c r="UX135" s="184"/>
      <c r="UY135" s="184"/>
      <c r="UZ135" s="184"/>
      <c r="VA135" s="184"/>
      <c r="VB135" s="184"/>
      <c r="VC135" s="184"/>
      <c r="VD135" s="184"/>
      <c r="VE135" s="184"/>
      <c r="VF135" s="184"/>
      <c r="VG135" s="184"/>
      <c r="VH135" s="184"/>
      <c r="VI135" s="184"/>
      <c r="VJ135" s="184"/>
      <c r="VK135" s="184"/>
      <c r="VL135" s="184"/>
      <c r="VM135" s="184"/>
      <c r="VN135" s="184"/>
      <c r="VO135" s="184"/>
      <c r="VP135" s="184"/>
      <c r="VQ135" s="184"/>
      <c r="VR135" s="184"/>
      <c r="VS135" s="184"/>
      <c r="VT135" s="184"/>
      <c r="VU135" s="184"/>
      <c r="VV135" s="184"/>
      <c r="VW135" s="184"/>
      <c r="VX135" s="184"/>
      <c r="VY135" s="184"/>
      <c r="VZ135" s="184"/>
      <c r="WA135" s="184"/>
      <c r="WB135" s="184"/>
      <c r="WC135" s="184"/>
      <c r="WD135" s="184"/>
      <c r="WE135" s="184"/>
      <c r="WF135" s="184"/>
      <c r="WG135" s="184"/>
      <c r="WH135" s="184"/>
      <c r="WI135" s="184"/>
      <c r="WJ135" s="184"/>
      <c r="WK135" s="184"/>
      <c r="WL135" s="184"/>
      <c r="WM135" s="184"/>
      <c r="WN135" s="184"/>
      <c r="WO135" s="184"/>
      <c r="WP135" s="184"/>
      <c r="WQ135" s="184"/>
      <c r="WR135" s="184"/>
      <c r="WS135" s="184"/>
      <c r="WT135" s="184"/>
      <c r="WU135" s="184"/>
      <c r="WV135" s="184"/>
      <c r="WW135" s="184"/>
      <c r="WX135" s="184"/>
      <c r="WY135" s="184"/>
      <c r="WZ135" s="184"/>
      <c r="XA135" s="184"/>
      <c r="XB135" s="184"/>
      <c r="XC135" s="184"/>
      <c r="XD135" s="184"/>
      <c r="XE135" s="184"/>
      <c r="XF135" s="184"/>
      <c r="XG135" s="184"/>
      <c r="XH135" s="184"/>
      <c r="XI135" s="184"/>
      <c r="XJ135" s="184"/>
      <c r="XK135" s="184"/>
      <c r="XL135" s="184"/>
      <c r="XM135" s="184"/>
      <c r="XN135" s="184"/>
      <c r="XO135" s="184"/>
      <c r="XP135" s="184"/>
      <c r="XQ135" s="184"/>
      <c r="XR135" s="184"/>
      <c r="XS135" s="184"/>
      <c r="XT135" s="184"/>
      <c r="XU135" s="184"/>
      <c r="XV135" s="184"/>
      <c r="XW135" s="184"/>
      <c r="XX135" s="184"/>
      <c r="XY135" s="184"/>
      <c r="XZ135" s="184"/>
      <c r="YA135" s="184"/>
      <c r="YB135" s="184"/>
      <c r="YC135" s="184"/>
      <c r="YD135" s="184"/>
      <c r="YE135" s="184"/>
      <c r="YF135" s="184"/>
      <c r="YG135" s="184"/>
      <c r="YH135" s="184"/>
      <c r="YI135" s="184"/>
      <c r="YJ135" s="184"/>
      <c r="YK135" s="184"/>
      <c r="YL135" s="184"/>
      <c r="YM135" s="184"/>
      <c r="YN135" s="184"/>
      <c r="YO135" s="184"/>
      <c r="YP135" s="184"/>
      <c r="YQ135" s="184"/>
      <c r="YR135" s="184"/>
      <c r="YS135" s="184"/>
      <c r="YT135" s="184"/>
      <c r="YU135" s="184"/>
      <c r="YV135" s="184"/>
      <c r="YW135" s="184"/>
      <c r="YX135" s="184"/>
      <c r="YY135" s="184"/>
      <c r="YZ135" s="184"/>
      <c r="ZA135" s="184"/>
      <c r="ZB135" s="184"/>
      <c r="ZC135" s="184"/>
      <c r="ZD135" s="184"/>
      <c r="ZE135" s="184"/>
      <c r="ZF135" s="184"/>
      <c r="ZG135" s="184"/>
      <c r="ZH135" s="184"/>
      <c r="ZI135" s="184"/>
      <c r="ZJ135" s="184"/>
      <c r="ZK135" s="184"/>
      <c r="ZL135" s="184"/>
      <c r="ZM135" s="184"/>
      <c r="ZN135" s="184"/>
      <c r="ZO135" s="184"/>
      <c r="ZP135" s="184"/>
      <c r="ZQ135" s="184"/>
      <c r="ZR135" s="184"/>
      <c r="ZS135" s="184"/>
      <c r="ZT135" s="184"/>
      <c r="ZU135" s="184"/>
      <c r="ZV135" s="184"/>
      <c r="ZW135" s="184"/>
      <c r="ZX135" s="184"/>
      <c r="ZY135" s="184"/>
      <c r="ZZ135" s="184"/>
      <c r="AAA135" s="184"/>
      <c r="AAB135" s="184"/>
      <c r="AAC135" s="184"/>
      <c r="AAD135" s="184"/>
      <c r="AAE135" s="184"/>
      <c r="AAF135" s="184"/>
      <c r="AAG135" s="184"/>
      <c r="AAH135" s="184"/>
      <c r="AAI135" s="184"/>
      <c r="AAJ135" s="184"/>
      <c r="AAK135" s="184"/>
      <c r="AAL135" s="184"/>
      <c r="AAM135" s="184"/>
      <c r="AAN135" s="184"/>
      <c r="AAO135" s="184"/>
      <c r="AAP135" s="184"/>
      <c r="AAQ135" s="184"/>
      <c r="AAR135" s="184"/>
      <c r="AAS135" s="184"/>
      <c r="AAT135" s="184"/>
      <c r="AAU135" s="184"/>
      <c r="AAV135" s="184"/>
      <c r="AAW135" s="184"/>
      <c r="AAX135" s="184"/>
      <c r="AAY135" s="184"/>
      <c r="AAZ135" s="184"/>
      <c r="ABA135" s="184"/>
      <c r="ABB135" s="184"/>
      <c r="ABC135" s="184"/>
      <c r="ABD135" s="184"/>
      <c r="ABE135" s="184"/>
      <c r="ABF135" s="184"/>
      <c r="ABG135" s="184"/>
      <c r="ABH135" s="184"/>
      <c r="ABI135" s="184"/>
      <c r="ABJ135" s="184"/>
      <c r="ABK135" s="184"/>
      <c r="ABL135" s="184"/>
      <c r="ABM135" s="184"/>
      <c r="ABN135" s="184"/>
      <c r="ABO135" s="184"/>
      <c r="ABP135" s="184"/>
      <c r="ABQ135" s="184"/>
      <c r="ABR135" s="184"/>
      <c r="ABS135" s="184"/>
      <c r="ABT135" s="184"/>
      <c r="ABU135" s="184"/>
      <c r="ABV135" s="184"/>
      <c r="ABW135" s="184"/>
      <c r="ABX135" s="184"/>
      <c r="ABY135" s="184"/>
      <c r="ABZ135" s="184"/>
      <c r="ACA135" s="184"/>
      <c r="ACB135" s="184"/>
      <c r="ACC135" s="184"/>
      <c r="ACD135" s="184"/>
      <c r="ACE135" s="184"/>
      <c r="ACF135" s="184"/>
      <c r="ACG135" s="184"/>
      <c r="ACH135" s="184"/>
      <c r="ACI135" s="184"/>
      <c r="ACJ135" s="184"/>
      <c r="ACK135" s="184"/>
      <c r="ACL135" s="184"/>
      <c r="ACM135" s="184"/>
      <c r="ACN135" s="184"/>
      <c r="ACO135" s="184"/>
      <c r="ACP135" s="184"/>
      <c r="ACQ135" s="184"/>
      <c r="ACR135" s="184"/>
      <c r="ACS135" s="184"/>
      <c r="ACT135" s="184"/>
      <c r="ACU135" s="184"/>
      <c r="ACV135" s="184"/>
      <c r="ACW135" s="184"/>
      <c r="ACX135" s="184"/>
      <c r="ACY135" s="184"/>
      <c r="ACZ135" s="184"/>
      <c r="ADA135" s="184"/>
      <c r="ADB135" s="184"/>
      <c r="ADC135" s="184"/>
      <c r="ADD135" s="184"/>
      <c r="ADE135" s="184"/>
      <c r="ADF135" s="184"/>
      <c r="ADG135" s="184"/>
      <c r="ADH135" s="184"/>
      <c r="ADI135" s="184"/>
      <c r="ADJ135" s="184"/>
      <c r="ADK135" s="184"/>
      <c r="ADL135" s="184"/>
      <c r="ADM135" s="184"/>
      <c r="ADN135" s="184"/>
      <c r="ADO135" s="184"/>
      <c r="ADP135" s="184"/>
      <c r="ADQ135" s="184"/>
      <c r="ADR135" s="184"/>
      <c r="ADS135" s="184"/>
      <c r="ADT135" s="184"/>
      <c r="ADU135" s="184"/>
      <c r="ADV135" s="184"/>
      <c r="ADW135" s="184"/>
      <c r="ADX135" s="184"/>
      <c r="ADY135" s="184"/>
      <c r="ADZ135" s="184"/>
      <c r="AEA135" s="184"/>
      <c r="AEB135" s="184"/>
      <c r="AEC135" s="184"/>
      <c r="AED135" s="184"/>
      <c r="AEE135" s="184"/>
      <c r="AEF135" s="184"/>
      <c r="AEG135" s="184"/>
      <c r="AEH135" s="184"/>
      <c r="AEI135" s="184"/>
      <c r="AEJ135" s="184"/>
      <c r="AEK135" s="184"/>
      <c r="AEL135" s="184"/>
      <c r="AEM135" s="184"/>
      <c r="AEN135" s="184"/>
      <c r="AEO135" s="184"/>
      <c r="AEP135" s="184"/>
      <c r="AEQ135" s="184"/>
      <c r="AER135" s="184"/>
      <c r="AES135" s="184"/>
      <c r="AET135" s="184"/>
      <c r="AEU135" s="184"/>
      <c r="AEV135" s="184"/>
      <c r="AEW135" s="184"/>
      <c r="AEX135" s="184"/>
      <c r="AEY135" s="184"/>
      <c r="AEZ135" s="184"/>
      <c r="AFA135" s="184"/>
      <c r="AFB135" s="184"/>
      <c r="AFC135" s="184"/>
      <c r="AFD135" s="184"/>
      <c r="AFE135" s="184"/>
      <c r="AFF135" s="184"/>
      <c r="AFG135" s="184"/>
      <c r="AFH135" s="184"/>
      <c r="AFI135" s="184"/>
      <c r="AFJ135" s="184"/>
      <c r="AFK135" s="184"/>
      <c r="AFL135" s="184"/>
      <c r="AFM135" s="184"/>
      <c r="AFN135" s="184"/>
      <c r="AFO135" s="184"/>
      <c r="AFP135" s="184"/>
      <c r="AFQ135" s="184"/>
      <c r="AFR135" s="184"/>
      <c r="AFS135" s="184"/>
      <c r="AFT135" s="184"/>
      <c r="AFU135" s="184"/>
      <c r="AFV135" s="184"/>
      <c r="AFW135" s="184"/>
      <c r="AFX135" s="184"/>
      <c r="AFY135" s="184"/>
      <c r="AFZ135" s="184"/>
      <c r="AGA135" s="184"/>
      <c r="AGB135" s="184"/>
      <c r="AGC135" s="184"/>
      <c r="AGD135" s="184"/>
      <c r="AGE135" s="184"/>
      <c r="AGF135" s="184"/>
      <c r="AGG135" s="184"/>
      <c r="AGH135" s="184"/>
      <c r="AGI135" s="184"/>
      <c r="AGJ135" s="184"/>
      <c r="AGK135" s="184"/>
      <c r="AGL135" s="184"/>
      <c r="AGM135" s="184"/>
      <c r="AGN135" s="184"/>
      <c r="AGO135" s="184"/>
      <c r="AGP135" s="184"/>
      <c r="AGQ135" s="184"/>
      <c r="AGR135" s="184"/>
      <c r="AGS135" s="184"/>
      <c r="AGT135" s="184"/>
      <c r="AGU135" s="184"/>
      <c r="AGV135" s="184"/>
      <c r="AGW135" s="184"/>
      <c r="AGX135" s="184"/>
      <c r="AGY135" s="184"/>
      <c r="AGZ135" s="184"/>
      <c r="AHA135" s="184"/>
      <c r="AHB135" s="184"/>
      <c r="AHC135" s="184"/>
      <c r="AHD135" s="184"/>
      <c r="AHE135" s="184"/>
      <c r="AHF135" s="184"/>
      <c r="AHG135" s="184"/>
      <c r="AHH135" s="184"/>
      <c r="AHI135" s="184"/>
      <c r="AHJ135" s="184"/>
      <c r="AHK135" s="184"/>
      <c r="AHL135" s="184"/>
      <c r="AHM135" s="184"/>
      <c r="AHN135" s="184"/>
      <c r="AHO135" s="184"/>
      <c r="AHP135" s="184"/>
      <c r="AHQ135" s="184"/>
      <c r="AHR135" s="184"/>
      <c r="AHS135" s="184"/>
      <c r="AHT135" s="184"/>
      <c r="AHU135" s="184"/>
      <c r="AHV135" s="184"/>
      <c r="AHW135" s="184"/>
      <c r="AHX135" s="184"/>
      <c r="AHY135" s="184"/>
      <c r="AHZ135" s="184"/>
      <c r="AIA135" s="184"/>
      <c r="AIB135" s="184"/>
      <c r="AIC135" s="184"/>
      <c r="AID135" s="184"/>
      <c r="AIE135" s="184"/>
      <c r="AIF135" s="184"/>
      <c r="AIG135" s="184"/>
      <c r="AIH135" s="184"/>
      <c r="AII135" s="184"/>
      <c r="AIJ135" s="184"/>
      <c r="AIK135" s="184"/>
      <c r="AIL135" s="184"/>
      <c r="AIM135" s="184"/>
      <c r="AIN135" s="184"/>
      <c r="AIO135" s="184"/>
      <c r="AIP135" s="184"/>
      <c r="AIQ135" s="184"/>
      <c r="AIR135" s="184"/>
      <c r="AIS135" s="184"/>
      <c r="AIT135" s="184"/>
      <c r="AIU135" s="184"/>
      <c r="AIV135" s="184"/>
      <c r="AIW135" s="184"/>
      <c r="AIX135" s="184"/>
      <c r="AIY135" s="184"/>
      <c r="AIZ135" s="184"/>
      <c r="AJA135" s="184"/>
      <c r="AJB135" s="184"/>
      <c r="AJC135" s="184"/>
      <c r="AJD135" s="184"/>
      <c r="AJE135" s="184"/>
      <c r="AJF135" s="184"/>
      <c r="AJG135" s="184"/>
      <c r="AJH135" s="184"/>
      <c r="AJI135" s="184"/>
      <c r="AJJ135" s="184"/>
      <c r="AJK135" s="184"/>
      <c r="AJL135" s="184"/>
      <c r="AJM135" s="184"/>
      <c r="AJN135" s="184"/>
      <c r="AJO135" s="184"/>
      <c r="AJP135" s="184"/>
      <c r="AJQ135" s="184"/>
      <c r="AJR135" s="184"/>
      <c r="AJS135" s="184"/>
      <c r="AJT135" s="184"/>
      <c r="AJU135" s="184"/>
      <c r="AJV135" s="184"/>
      <c r="AJW135" s="184"/>
      <c r="AJX135" s="184"/>
      <c r="AJY135" s="184"/>
      <c r="AJZ135" s="184"/>
      <c r="AKA135" s="184"/>
      <c r="AKB135" s="184"/>
      <c r="AKC135" s="184"/>
      <c r="AKD135" s="184"/>
      <c r="AKE135" s="184"/>
      <c r="AKF135" s="184"/>
      <c r="AKG135" s="184"/>
      <c r="AKH135" s="184"/>
      <c r="AKI135" s="184"/>
      <c r="AKJ135" s="184"/>
      <c r="AKK135" s="184"/>
      <c r="AKL135" s="184"/>
      <c r="AKM135" s="184"/>
      <c r="AKN135" s="184"/>
      <c r="AKO135" s="184"/>
      <c r="AKP135" s="184"/>
      <c r="AKQ135" s="184"/>
      <c r="AKR135" s="184"/>
      <c r="AKS135" s="184"/>
      <c r="AKT135" s="184"/>
      <c r="AKU135" s="184"/>
      <c r="AKV135" s="184"/>
      <c r="AKW135" s="184"/>
      <c r="AKX135" s="184"/>
      <c r="AKY135" s="184"/>
      <c r="AKZ135" s="184"/>
      <c r="ALA135" s="184"/>
      <c r="ALB135" s="184"/>
      <c r="ALC135" s="184"/>
      <c r="ALD135" s="184"/>
      <c r="ALE135" s="184"/>
      <c r="ALF135" s="184"/>
      <c r="ALG135" s="184"/>
      <c r="ALH135" s="184"/>
      <c r="ALI135" s="184"/>
      <c r="ALJ135" s="184"/>
      <c r="ALK135" s="184"/>
      <c r="ALL135" s="184"/>
      <c r="ALM135" s="184"/>
      <c r="ALN135" s="184"/>
      <c r="ALO135" s="184"/>
      <c r="ALP135" s="184"/>
      <c r="ALQ135" s="184"/>
      <c r="ALR135" s="184"/>
      <c r="ALS135" s="184"/>
      <c r="ALT135" s="184"/>
      <c r="ALU135" s="184"/>
      <c r="ALV135" s="184"/>
      <c r="ALW135" s="184"/>
      <c r="ALX135" s="184"/>
      <c r="ALY135" s="184"/>
      <c r="ALZ135" s="184"/>
      <c r="AMA135" s="184"/>
      <c r="AMB135" s="184"/>
      <c r="AMC135" s="184"/>
      <c r="AMD135" s="184"/>
      <c r="AME135" s="184"/>
      <c r="AMF135" s="184"/>
      <c r="AMG135" s="184"/>
      <c r="AMH135" s="184"/>
      <c r="AMI135" s="184"/>
      <c r="AMJ135" s="184"/>
    </row>
    <row r="136" spans="1:1024" s="180" customFormat="1" ht="48.75" customHeight="1" x14ac:dyDescent="0.25">
      <c r="A136" s="283" t="s">
        <v>545</v>
      </c>
      <c r="B136" s="284" t="s">
        <v>613</v>
      </c>
      <c r="C136" s="290"/>
      <c r="D136" s="285" t="s">
        <v>443</v>
      </c>
      <c r="E136" s="286"/>
      <c r="F136" s="287"/>
      <c r="G136" s="287"/>
      <c r="H136" s="287"/>
      <c r="I136" s="288"/>
      <c r="J136" s="287"/>
      <c r="K136" s="287"/>
      <c r="L136" s="288"/>
      <c r="M136" s="287"/>
      <c r="N136" s="287"/>
      <c r="O136" s="288"/>
      <c r="P136" s="289"/>
      <c r="Q136" s="289"/>
      <c r="R136" s="288"/>
      <c r="S136" s="287"/>
      <c r="T136" s="287"/>
      <c r="U136" s="288"/>
      <c r="V136" s="287"/>
      <c r="W136" s="287"/>
      <c r="X136" s="288"/>
      <c r="Y136" s="287"/>
      <c r="Z136" s="287"/>
      <c r="AA136" s="288"/>
      <c r="AB136" s="289"/>
      <c r="AC136" s="289"/>
      <c r="AD136" s="288"/>
      <c r="AE136" s="287"/>
      <c r="AF136" s="287"/>
      <c r="AG136" s="288"/>
      <c r="AH136" s="287"/>
      <c r="AI136" s="287"/>
      <c r="AJ136" s="288"/>
      <c r="AK136" s="287"/>
      <c r="AL136" s="287"/>
      <c r="AM136" s="288"/>
      <c r="AN136" s="289"/>
      <c r="AO136" s="289"/>
      <c r="AP136" s="288"/>
      <c r="AQ136" s="287"/>
      <c r="AR136" s="287"/>
      <c r="AS136" s="288"/>
      <c r="AT136" s="287"/>
      <c r="AU136" s="287"/>
      <c r="AV136" s="288"/>
      <c r="AW136" s="287"/>
      <c r="AX136" s="287"/>
      <c r="AY136" s="288"/>
      <c r="AZ136" s="289"/>
      <c r="BA136" s="289"/>
      <c r="BB136" s="288"/>
      <c r="BC136" s="289"/>
      <c r="BD136" s="289"/>
      <c r="BE136" s="288"/>
      <c r="BF136" s="184"/>
      <c r="BG136" s="184"/>
      <c r="BH136" s="184"/>
      <c r="BI136" s="184"/>
      <c r="BJ136" s="184"/>
      <c r="BK136" s="184"/>
      <c r="BL136" s="184"/>
      <c r="BM136" s="184"/>
      <c r="BN136" s="184"/>
      <c r="BO136" s="184"/>
      <c r="BP136" s="184"/>
      <c r="BQ136" s="184"/>
      <c r="BR136" s="184"/>
      <c r="BS136" s="184"/>
      <c r="BT136" s="184"/>
      <c r="BU136" s="184"/>
      <c r="BV136" s="184"/>
      <c r="BW136" s="184"/>
      <c r="BX136" s="184"/>
      <c r="BY136" s="184"/>
      <c r="BZ136" s="184"/>
      <c r="CA136" s="184"/>
      <c r="CB136" s="184"/>
      <c r="CC136" s="184"/>
      <c r="CD136" s="184"/>
      <c r="CE136" s="184"/>
      <c r="CF136" s="184"/>
      <c r="CG136" s="184"/>
      <c r="CH136" s="184"/>
      <c r="CI136" s="184"/>
      <c r="CJ136" s="184"/>
      <c r="CK136" s="184"/>
      <c r="CL136" s="184"/>
      <c r="CM136" s="184"/>
      <c r="CN136" s="184"/>
      <c r="CO136" s="184"/>
      <c r="CP136" s="184"/>
      <c r="CQ136" s="184"/>
      <c r="CR136" s="184"/>
      <c r="CS136" s="184"/>
      <c r="CT136" s="184"/>
      <c r="CU136" s="184"/>
      <c r="CV136" s="184"/>
      <c r="CW136" s="184"/>
      <c r="CX136" s="184"/>
      <c r="CY136" s="184"/>
      <c r="CZ136" s="184"/>
      <c r="DA136" s="184"/>
      <c r="DB136" s="184"/>
      <c r="DC136" s="184"/>
      <c r="DD136" s="184"/>
      <c r="DE136" s="184"/>
      <c r="DF136" s="184"/>
      <c r="DG136" s="184"/>
      <c r="DH136" s="184"/>
      <c r="DI136" s="184"/>
      <c r="DJ136" s="184"/>
      <c r="DK136" s="184"/>
      <c r="DL136" s="184"/>
      <c r="DM136" s="184"/>
      <c r="DN136" s="184"/>
      <c r="DO136" s="184"/>
      <c r="DP136" s="184"/>
      <c r="DQ136" s="184"/>
      <c r="DR136" s="184"/>
      <c r="DS136" s="184"/>
      <c r="DT136" s="184"/>
      <c r="DU136" s="184"/>
      <c r="DV136" s="184"/>
      <c r="DW136" s="184"/>
      <c r="DX136" s="184"/>
      <c r="DY136" s="184"/>
      <c r="DZ136" s="184"/>
      <c r="EA136" s="184"/>
      <c r="EB136" s="184"/>
      <c r="EC136" s="184"/>
      <c r="ED136" s="184"/>
      <c r="EE136" s="184"/>
      <c r="EF136" s="184"/>
      <c r="EG136" s="184"/>
      <c r="EH136" s="184"/>
      <c r="EI136" s="184"/>
      <c r="EJ136" s="184"/>
      <c r="EK136" s="184"/>
      <c r="EL136" s="184"/>
      <c r="EM136" s="184"/>
      <c r="EN136" s="184"/>
      <c r="EO136" s="184"/>
      <c r="EP136" s="184"/>
      <c r="EQ136" s="184"/>
      <c r="ER136" s="184"/>
      <c r="ES136" s="184"/>
      <c r="ET136" s="184"/>
      <c r="EU136" s="184"/>
      <c r="EV136" s="184"/>
      <c r="EW136" s="184"/>
      <c r="EX136" s="184"/>
      <c r="EY136" s="184"/>
      <c r="EZ136" s="184"/>
      <c r="FA136" s="184"/>
      <c r="FB136" s="184"/>
      <c r="FC136" s="184"/>
      <c r="FD136" s="184"/>
      <c r="FE136" s="184"/>
      <c r="FF136" s="184"/>
      <c r="FG136" s="184"/>
      <c r="FH136" s="184"/>
      <c r="FI136" s="184"/>
      <c r="FJ136" s="184"/>
      <c r="FK136" s="184"/>
      <c r="FL136" s="184"/>
      <c r="FM136" s="184"/>
      <c r="FN136" s="184"/>
      <c r="FO136" s="184"/>
      <c r="FP136" s="184"/>
      <c r="FQ136" s="184"/>
      <c r="FR136" s="184"/>
      <c r="FS136" s="184"/>
      <c r="FT136" s="184"/>
      <c r="FU136" s="184"/>
      <c r="FV136" s="184"/>
      <c r="FW136" s="184"/>
      <c r="FX136" s="184"/>
      <c r="FY136" s="184"/>
      <c r="FZ136" s="184"/>
      <c r="GA136" s="184"/>
      <c r="GB136" s="184"/>
      <c r="GC136" s="184"/>
      <c r="GD136" s="184"/>
      <c r="GE136" s="184"/>
      <c r="GF136" s="184"/>
      <c r="GG136" s="184"/>
      <c r="GH136" s="184"/>
      <c r="GI136" s="184"/>
      <c r="GJ136" s="184"/>
      <c r="GK136" s="184"/>
      <c r="GL136" s="184"/>
      <c r="GM136" s="184"/>
      <c r="GN136" s="184"/>
      <c r="GO136" s="184"/>
      <c r="GP136" s="184"/>
      <c r="GQ136" s="184"/>
      <c r="GR136" s="184"/>
      <c r="GS136" s="184"/>
      <c r="GT136" s="184"/>
      <c r="GU136" s="184"/>
      <c r="GV136" s="184"/>
      <c r="GW136" s="184"/>
      <c r="GX136" s="184"/>
      <c r="GY136" s="184"/>
      <c r="GZ136" s="184"/>
      <c r="HA136" s="184"/>
      <c r="HB136" s="184"/>
      <c r="HC136" s="184"/>
      <c r="HD136" s="184"/>
      <c r="HE136" s="184"/>
      <c r="HF136" s="184"/>
      <c r="HG136" s="184"/>
      <c r="HH136" s="184"/>
      <c r="HI136" s="184"/>
      <c r="HJ136" s="184"/>
      <c r="HK136" s="184"/>
      <c r="HL136" s="184"/>
      <c r="HM136" s="184"/>
      <c r="HN136" s="184"/>
      <c r="HO136" s="184"/>
      <c r="HP136" s="184"/>
      <c r="HQ136" s="184"/>
      <c r="HR136" s="184"/>
      <c r="HS136" s="184"/>
      <c r="HT136" s="184"/>
      <c r="HU136" s="184"/>
      <c r="HV136" s="184"/>
      <c r="HW136" s="184"/>
      <c r="HX136" s="184"/>
      <c r="HY136" s="184"/>
      <c r="HZ136" s="184"/>
      <c r="IA136" s="184"/>
      <c r="IB136" s="184"/>
      <c r="IC136" s="184"/>
      <c r="ID136" s="184"/>
      <c r="IE136" s="184"/>
      <c r="IF136" s="184"/>
      <c r="IG136" s="184"/>
      <c r="IH136" s="184"/>
      <c r="II136" s="184"/>
      <c r="IJ136" s="184"/>
      <c r="IK136" s="184"/>
      <c r="IL136" s="184"/>
      <c r="IM136" s="184"/>
      <c r="IN136" s="184"/>
      <c r="IO136" s="184"/>
      <c r="IP136" s="184"/>
      <c r="IQ136" s="184"/>
      <c r="IR136" s="184"/>
      <c r="IS136" s="184"/>
      <c r="IT136" s="184"/>
      <c r="IU136" s="184"/>
      <c r="IV136" s="184"/>
      <c r="IW136" s="184"/>
      <c r="IX136" s="184"/>
      <c r="IY136" s="184"/>
      <c r="IZ136" s="184"/>
      <c r="JA136" s="184"/>
      <c r="JB136" s="184"/>
      <c r="JC136" s="184"/>
      <c r="JD136" s="184"/>
      <c r="JE136" s="184"/>
      <c r="JF136" s="184"/>
      <c r="JG136" s="184"/>
      <c r="JH136" s="184"/>
      <c r="JI136" s="184"/>
      <c r="JJ136" s="184"/>
      <c r="JK136" s="184"/>
      <c r="JL136" s="184"/>
      <c r="JM136" s="184"/>
      <c r="JN136" s="184"/>
      <c r="JO136" s="184"/>
      <c r="JP136" s="184"/>
      <c r="JQ136" s="184"/>
      <c r="JR136" s="184"/>
      <c r="JS136" s="184"/>
      <c r="JT136" s="184"/>
      <c r="JU136" s="184"/>
      <c r="JV136" s="184"/>
      <c r="JW136" s="184"/>
      <c r="JX136" s="184"/>
      <c r="JY136" s="184"/>
      <c r="JZ136" s="184"/>
      <c r="KA136" s="184"/>
      <c r="KB136" s="184"/>
      <c r="KC136" s="184"/>
      <c r="KD136" s="184"/>
      <c r="KE136" s="184"/>
      <c r="KF136" s="184"/>
      <c r="KG136" s="184"/>
      <c r="KH136" s="184"/>
      <c r="KI136" s="184"/>
      <c r="KJ136" s="184"/>
      <c r="KK136" s="184"/>
      <c r="KL136" s="184"/>
      <c r="KM136" s="184"/>
      <c r="KN136" s="184"/>
      <c r="KO136" s="184"/>
      <c r="KP136" s="184"/>
      <c r="KQ136" s="184"/>
      <c r="KR136" s="184"/>
      <c r="KS136" s="184"/>
      <c r="KT136" s="184"/>
      <c r="KU136" s="184"/>
      <c r="KV136" s="184"/>
      <c r="KW136" s="184"/>
      <c r="KX136" s="184"/>
      <c r="KY136" s="184"/>
      <c r="KZ136" s="184"/>
      <c r="LA136" s="184"/>
      <c r="LB136" s="184"/>
      <c r="LC136" s="184"/>
      <c r="LD136" s="184"/>
      <c r="LE136" s="184"/>
      <c r="LF136" s="184"/>
      <c r="LG136" s="184"/>
      <c r="LH136" s="184"/>
      <c r="LI136" s="184"/>
      <c r="LJ136" s="184"/>
      <c r="LK136" s="184"/>
      <c r="LL136" s="184"/>
      <c r="LM136" s="184"/>
      <c r="LN136" s="184"/>
      <c r="LO136" s="184"/>
      <c r="LP136" s="184"/>
      <c r="LQ136" s="184"/>
      <c r="LR136" s="184"/>
      <c r="LS136" s="184"/>
      <c r="LT136" s="184"/>
      <c r="LU136" s="184"/>
      <c r="LV136" s="184"/>
      <c r="LW136" s="184"/>
      <c r="LX136" s="184"/>
      <c r="LY136" s="184"/>
      <c r="LZ136" s="184"/>
      <c r="MA136" s="184"/>
      <c r="MB136" s="184"/>
      <c r="MC136" s="184"/>
      <c r="MD136" s="184"/>
      <c r="ME136" s="184"/>
      <c r="MF136" s="184"/>
      <c r="MG136" s="184"/>
      <c r="MH136" s="184"/>
      <c r="MI136" s="184"/>
      <c r="MJ136" s="184"/>
      <c r="MK136" s="184"/>
      <c r="ML136" s="184"/>
      <c r="MM136" s="184"/>
      <c r="MN136" s="184"/>
      <c r="MO136" s="184"/>
      <c r="MP136" s="184"/>
      <c r="MQ136" s="184"/>
      <c r="MR136" s="184"/>
      <c r="MS136" s="184"/>
      <c r="MT136" s="184"/>
      <c r="MU136" s="184"/>
      <c r="MV136" s="184"/>
      <c r="MW136" s="184"/>
      <c r="MX136" s="184"/>
      <c r="MY136" s="184"/>
      <c r="MZ136" s="184"/>
      <c r="NA136" s="184"/>
      <c r="NB136" s="184"/>
      <c r="NC136" s="184"/>
      <c r="ND136" s="184"/>
      <c r="NE136" s="184"/>
      <c r="NF136" s="184"/>
      <c r="NG136" s="184"/>
      <c r="NH136" s="184"/>
      <c r="NI136" s="184"/>
      <c r="NJ136" s="184"/>
      <c r="NK136" s="184"/>
      <c r="NL136" s="184"/>
      <c r="NM136" s="184"/>
      <c r="NN136" s="184"/>
      <c r="NO136" s="184"/>
      <c r="NP136" s="184"/>
      <c r="NQ136" s="184"/>
      <c r="NR136" s="184"/>
      <c r="NS136" s="184"/>
      <c r="NT136" s="184"/>
      <c r="NU136" s="184"/>
      <c r="NV136" s="184"/>
      <c r="NW136" s="184"/>
      <c r="NX136" s="184"/>
      <c r="NY136" s="184"/>
      <c r="NZ136" s="184"/>
      <c r="OA136" s="184"/>
      <c r="OB136" s="184"/>
      <c r="OC136" s="184"/>
      <c r="OD136" s="184"/>
      <c r="OE136" s="184"/>
      <c r="OF136" s="184"/>
      <c r="OG136" s="184"/>
      <c r="OH136" s="184"/>
      <c r="OI136" s="184"/>
      <c r="OJ136" s="184"/>
      <c r="OK136" s="184"/>
      <c r="OL136" s="184"/>
      <c r="OM136" s="184"/>
      <c r="ON136" s="184"/>
      <c r="OO136" s="184"/>
      <c r="OP136" s="184"/>
      <c r="OQ136" s="184"/>
      <c r="OR136" s="184"/>
      <c r="OS136" s="184"/>
      <c r="OT136" s="184"/>
      <c r="OU136" s="184"/>
      <c r="OV136" s="184"/>
      <c r="OW136" s="184"/>
      <c r="OX136" s="184"/>
      <c r="OY136" s="184"/>
      <c r="OZ136" s="184"/>
      <c r="PA136" s="184"/>
      <c r="PB136" s="184"/>
      <c r="PC136" s="184"/>
      <c r="PD136" s="184"/>
      <c r="PE136" s="184"/>
      <c r="PF136" s="184"/>
      <c r="PG136" s="184"/>
      <c r="PH136" s="184"/>
      <c r="PI136" s="184"/>
      <c r="PJ136" s="184"/>
      <c r="PK136" s="184"/>
      <c r="PL136" s="184"/>
      <c r="PM136" s="184"/>
      <c r="PN136" s="184"/>
      <c r="PO136" s="184"/>
      <c r="PP136" s="184"/>
      <c r="PQ136" s="184"/>
      <c r="PR136" s="184"/>
      <c r="PS136" s="184"/>
      <c r="PT136" s="184"/>
      <c r="PU136" s="184"/>
      <c r="PV136" s="184"/>
      <c r="PW136" s="184"/>
      <c r="PX136" s="184"/>
      <c r="PY136" s="184"/>
      <c r="PZ136" s="184"/>
      <c r="QA136" s="184"/>
      <c r="QB136" s="184"/>
      <c r="QC136" s="184"/>
      <c r="QD136" s="184"/>
      <c r="QE136" s="184"/>
      <c r="QF136" s="184"/>
      <c r="QG136" s="184"/>
      <c r="QH136" s="184"/>
      <c r="QI136" s="184"/>
      <c r="QJ136" s="184"/>
      <c r="QK136" s="184"/>
      <c r="QL136" s="184"/>
      <c r="QM136" s="184"/>
      <c r="QN136" s="184"/>
      <c r="QO136" s="184"/>
      <c r="QP136" s="184"/>
      <c r="QQ136" s="184"/>
      <c r="QR136" s="184"/>
      <c r="QS136" s="184"/>
      <c r="QT136" s="184"/>
      <c r="QU136" s="184"/>
      <c r="QV136" s="184"/>
      <c r="QW136" s="184"/>
      <c r="QX136" s="184"/>
      <c r="QY136" s="184"/>
      <c r="QZ136" s="184"/>
      <c r="RA136" s="184"/>
      <c r="RB136" s="184"/>
      <c r="RC136" s="184"/>
      <c r="RD136" s="184"/>
      <c r="RE136" s="184"/>
      <c r="RF136" s="184"/>
      <c r="RG136" s="184"/>
      <c r="RH136" s="184"/>
      <c r="RI136" s="184"/>
      <c r="RJ136" s="184"/>
      <c r="RK136" s="184"/>
      <c r="RL136" s="184"/>
      <c r="RM136" s="184"/>
      <c r="RN136" s="184"/>
      <c r="RO136" s="184"/>
      <c r="RP136" s="184"/>
      <c r="RQ136" s="184"/>
      <c r="RR136" s="184"/>
      <c r="RS136" s="184"/>
      <c r="RT136" s="184"/>
      <c r="RU136" s="184"/>
      <c r="RV136" s="184"/>
      <c r="RW136" s="184"/>
      <c r="RX136" s="184"/>
      <c r="RY136" s="184"/>
      <c r="RZ136" s="184"/>
      <c r="SA136" s="184"/>
      <c r="SB136" s="184"/>
      <c r="SC136" s="184"/>
      <c r="SD136" s="184"/>
      <c r="SE136" s="184"/>
      <c r="SF136" s="184"/>
      <c r="SG136" s="184"/>
      <c r="SH136" s="184"/>
      <c r="SI136" s="184"/>
      <c r="SJ136" s="184"/>
      <c r="SK136" s="184"/>
      <c r="SL136" s="184"/>
      <c r="SM136" s="184"/>
      <c r="SN136" s="184"/>
      <c r="SO136" s="184"/>
      <c r="SP136" s="184"/>
      <c r="SQ136" s="184"/>
      <c r="SR136" s="184"/>
      <c r="SS136" s="184"/>
      <c r="ST136" s="184"/>
      <c r="SU136" s="184"/>
      <c r="SV136" s="184"/>
      <c r="SW136" s="184"/>
      <c r="SX136" s="184"/>
      <c r="SY136" s="184"/>
      <c r="SZ136" s="184"/>
      <c r="TA136" s="184"/>
      <c r="TB136" s="184"/>
      <c r="TC136" s="184"/>
      <c r="TD136" s="184"/>
      <c r="TE136" s="184"/>
      <c r="TF136" s="184"/>
      <c r="TG136" s="184"/>
      <c r="TH136" s="184"/>
      <c r="TI136" s="184"/>
      <c r="TJ136" s="184"/>
      <c r="TK136" s="184"/>
      <c r="TL136" s="184"/>
      <c r="TM136" s="184"/>
      <c r="TN136" s="184"/>
      <c r="TO136" s="184"/>
      <c r="TP136" s="184"/>
      <c r="TQ136" s="184"/>
      <c r="TR136" s="184"/>
      <c r="TS136" s="184"/>
      <c r="TT136" s="184"/>
      <c r="TU136" s="184"/>
      <c r="TV136" s="184"/>
      <c r="TW136" s="184"/>
      <c r="TX136" s="184"/>
      <c r="TY136" s="184"/>
      <c r="TZ136" s="184"/>
      <c r="UA136" s="184"/>
      <c r="UB136" s="184"/>
      <c r="UC136" s="184"/>
      <c r="UD136" s="184"/>
      <c r="UE136" s="184"/>
      <c r="UF136" s="184"/>
      <c r="UG136" s="184"/>
      <c r="UH136" s="184"/>
      <c r="UI136" s="184"/>
      <c r="UJ136" s="184"/>
      <c r="UK136" s="184"/>
      <c r="UL136" s="184"/>
      <c r="UM136" s="184"/>
      <c r="UN136" s="184"/>
      <c r="UO136" s="184"/>
      <c r="UP136" s="184"/>
      <c r="UQ136" s="184"/>
      <c r="UR136" s="184"/>
      <c r="US136" s="184"/>
      <c r="UT136" s="184"/>
      <c r="UU136" s="184"/>
      <c r="UV136" s="184"/>
      <c r="UW136" s="184"/>
      <c r="UX136" s="184"/>
      <c r="UY136" s="184"/>
      <c r="UZ136" s="184"/>
      <c r="VA136" s="184"/>
      <c r="VB136" s="184"/>
      <c r="VC136" s="184"/>
      <c r="VD136" s="184"/>
      <c r="VE136" s="184"/>
      <c r="VF136" s="184"/>
      <c r="VG136" s="184"/>
      <c r="VH136" s="184"/>
      <c r="VI136" s="184"/>
      <c r="VJ136" s="184"/>
      <c r="VK136" s="184"/>
      <c r="VL136" s="184"/>
      <c r="VM136" s="184"/>
      <c r="VN136" s="184"/>
      <c r="VO136" s="184"/>
      <c r="VP136" s="184"/>
      <c r="VQ136" s="184"/>
      <c r="VR136" s="184"/>
      <c r="VS136" s="184"/>
      <c r="VT136" s="184"/>
      <c r="VU136" s="184"/>
      <c r="VV136" s="184"/>
      <c r="VW136" s="184"/>
      <c r="VX136" s="184"/>
      <c r="VY136" s="184"/>
      <c r="VZ136" s="184"/>
      <c r="WA136" s="184"/>
      <c r="WB136" s="184"/>
      <c r="WC136" s="184"/>
      <c r="WD136" s="184"/>
      <c r="WE136" s="184"/>
      <c r="WF136" s="184"/>
      <c r="WG136" s="184"/>
      <c r="WH136" s="184"/>
      <c r="WI136" s="184"/>
      <c r="WJ136" s="184"/>
      <c r="WK136" s="184"/>
      <c r="WL136" s="184"/>
      <c r="WM136" s="184"/>
      <c r="WN136" s="184"/>
      <c r="WO136" s="184"/>
      <c r="WP136" s="184"/>
      <c r="WQ136" s="184"/>
      <c r="WR136" s="184"/>
      <c r="WS136" s="184"/>
      <c r="WT136" s="184"/>
      <c r="WU136" s="184"/>
      <c r="WV136" s="184"/>
      <c r="WW136" s="184"/>
      <c r="WX136" s="184"/>
      <c r="WY136" s="184"/>
      <c r="WZ136" s="184"/>
      <c r="XA136" s="184"/>
      <c r="XB136" s="184"/>
      <c r="XC136" s="184"/>
      <c r="XD136" s="184"/>
      <c r="XE136" s="184"/>
      <c r="XF136" s="184"/>
      <c r="XG136" s="184"/>
      <c r="XH136" s="184"/>
      <c r="XI136" s="184"/>
      <c r="XJ136" s="184"/>
      <c r="XK136" s="184"/>
      <c r="XL136" s="184"/>
      <c r="XM136" s="184"/>
      <c r="XN136" s="184"/>
      <c r="XO136" s="184"/>
      <c r="XP136" s="184"/>
      <c r="XQ136" s="184"/>
      <c r="XR136" s="184"/>
      <c r="XS136" s="184"/>
      <c r="XT136" s="184"/>
      <c r="XU136" s="184"/>
      <c r="XV136" s="184"/>
      <c r="XW136" s="184"/>
      <c r="XX136" s="184"/>
      <c r="XY136" s="184"/>
      <c r="XZ136" s="184"/>
      <c r="YA136" s="184"/>
      <c r="YB136" s="184"/>
      <c r="YC136" s="184"/>
      <c r="YD136" s="184"/>
      <c r="YE136" s="184"/>
      <c r="YF136" s="184"/>
      <c r="YG136" s="184"/>
      <c r="YH136" s="184"/>
      <c r="YI136" s="184"/>
      <c r="YJ136" s="184"/>
      <c r="YK136" s="184"/>
      <c r="YL136" s="184"/>
      <c r="YM136" s="184"/>
      <c r="YN136" s="184"/>
      <c r="YO136" s="184"/>
      <c r="YP136" s="184"/>
      <c r="YQ136" s="184"/>
      <c r="YR136" s="184"/>
      <c r="YS136" s="184"/>
      <c r="YT136" s="184"/>
      <c r="YU136" s="184"/>
      <c r="YV136" s="184"/>
      <c r="YW136" s="184"/>
      <c r="YX136" s="184"/>
      <c r="YY136" s="184"/>
      <c r="YZ136" s="184"/>
      <c r="ZA136" s="184"/>
      <c r="ZB136" s="184"/>
      <c r="ZC136" s="184"/>
      <c r="ZD136" s="184"/>
      <c r="ZE136" s="184"/>
      <c r="ZF136" s="184"/>
      <c r="ZG136" s="184"/>
      <c r="ZH136" s="184"/>
      <c r="ZI136" s="184"/>
      <c r="ZJ136" s="184"/>
      <c r="ZK136" s="184"/>
      <c r="ZL136" s="184"/>
      <c r="ZM136" s="184"/>
      <c r="ZN136" s="184"/>
      <c r="ZO136" s="184"/>
      <c r="ZP136" s="184"/>
      <c r="ZQ136" s="184"/>
      <c r="ZR136" s="184"/>
      <c r="ZS136" s="184"/>
      <c r="ZT136" s="184"/>
      <c r="ZU136" s="184"/>
      <c r="ZV136" s="184"/>
      <c r="ZW136" s="184"/>
      <c r="ZX136" s="184"/>
      <c r="ZY136" s="184"/>
      <c r="ZZ136" s="184"/>
      <c r="AAA136" s="184"/>
      <c r="AAB136" s="184"/>
      <c r="AAC136" s="184"/>
      <c r="AAD136" s="184"/>
      <c r="AAE136" s="184"/>
      <c r="AAF136" s="184"/>
      <c r="AAG136" s="184"/>
      <c r="AAH136" s="184"/>
      <c r="AAI136" s="184"/>
      <c r="AAJ136" s="184"/>
      <c r="AAK136" s="184"/>
      <c r="AAL136" s="184"/>
      <c r="AAM136" s="184"/>
      <c r="AAN136" s="184"/>
      <c r="AAO136" s="184"/>
      <c r="AAP136" s="184"/>
      <c r="AAQ136" s="184"/>
      <c r="AAR136" s="184"/>
      <c r="AAS136" s="184"/>
      <c r="AAT136" s="184"/>
      <c r="AAU136" s="184"/>
      <c r="AAV136" s="184"/>
      <c r="AAW136" s="184"/>
      <c r="AAX136" s="184"/>
      <c r="AAY136" s="184"/>
      <c r="AAZ136" s="184"/>
      <c r="ABA136" s="184"/>
      <c r="ABB136" s="184"/>
      <c r="ABC136" s="184"/>
      <c r="ABD136" s="184"/>
      <c r="ABE136" s="184"/>
      <c r="ABF136" s="184"/>
      <c r="ABG136" s="184"/>
      <c r="ABH136" s="184"/>
      <c r="ABI136" s="184"/>
      <c r="ABJ136" s="184"/>
      <c r="ABK136" s="184"/>
      <c r="ABL136" s="184"/>
      <c r="ABM136" s="184"/>
      <c r="ABN136" s="184"/>
      <c r="ABO136" s="184"/>
      <c r="ABP136" s="184"/>
      <c r="ABQ136" s="184"/>
      <c r="ABR136" s="184"/>
      <c r="ABS136" s="184"/>
      <c r="ABT136" s="184"/>
      <c r="ABU136" s="184"/>
      <c r="ABV136" s="184"/>
      <c r="ABW136" s="184"/>
      <c r="ABX136" s="184"/>
      <c r="ABY136" s="184"/>
      <c r="ABZ136" s="184"/>
      <c r="ACA136" s="184"/>
      <c r="ACB136" s="184"/>
      <c r="ACC136" s="184"/>
      <c r="ACD136" s="184"/>
      <c r="ACE136" s="184"/>
      <c r="ACF136" s="184"/>
      <c r="ACG136" s="184"/>
      <c r="ACH136" s="184"/>
      <c r="ACI136" s="184"/>
      <c r="ACJ136" s="184"/>
      <c r="ACK136" s="184"/>
      <c r="ACL136" s="184"/>
      <c r="ACM136" s="184"/>
      <c r="ACN136" s="184"/>
      <c r="ACO136" s="184"/>
      <c r="ACP136" s="184"/>
      <c r="ACQ136" s="184"/>
      <c r="ACR136" s="184"/>
      <c r="ACS136" s="184"/>
      <c r="ACT136" s="184"/>
      <c r="ACU136" s="184"/>
      <c r="ACV136" s="184"/>
      <c r="ACW136" s="184"/>
      <c r="ACX136" s="184"/>
      <c r="ACY136" s="184"/>
      <c r="ACZ136" s="184"/>
      <c r="ADA136" s="184"/>
      <c r="ADB136" s="184"/>
      <c r="ADC136" s="184"/>
      <c r="ADD136" s="184"/>
      <c r="ADE136" s="184"/>
      <c r="ADF136" s="184"/>
      <c r="ADG136" s="184"/>
      <c r="ADH136" s="184"/>
      <c r="ADI136" s="184"/>
      <c r="ADJ136" s="184"/>
      <c r="ADK136" s="184"/>
      <c r="ADL136" s="184"/>
      <c r="ADM136" s="184"/>
      <c r="ADN136" s="184"/>
      <c r="ADO136" s="184"/>
      <c r="ADP136" s="184"/>
      <c r="ADQ136" s="184"/>
      <c r="ADR136" s="184"/>
      <c r="ADS136" s="184"/>
      <c r="ADT136" s="184"/>
      <c r="ADU136" s="184"/>
      <c r="ADV136" s="184"/>
      <c r="ADW136" s="184"/>
      <c r="ADX136" s="184"/>
      <c r="ADY136" s="184"/>
      <c r="ADZ136" s="184"/>
      <c r="AEA136" s="184"/>
      <c r="AEB136" s="184"/>
      <c r="AEC136" s="184"/>
      <c r="AED136" s="184"/>
      <c r="AEE136" s="184"/>
      <c r="AEF136" s="184"/>
      <c r="AEG136" s="184"/>
      <c r="AEH136" s="184"/>
      <c r="AEI136" s="184"/>
      <c r="AEJ136" s="184"/>
      <c r="AEK136" s="184"/>
      <c r="AEL136" s="184"/>
      <c r="AEM136" s="184"/>
      <c r="AEN136" s="184"/>
      <c r="AEO136" s="184"/>
      <c r="AEP136" s="184"/>
      <c r="AEQ136" s="184"/>
      <c r="AER136" s="184"/>
      <c r="AES136" s="184"/>
      <c r="AET136" s="184"/>
      <c r="AEU136" s="184"/>
      <c r="AEV136" s="184"/>
      <c r="AEW136" s="184"/>
      <c r="AEX136" s="184"/>
      <c r="AEY136" s="184"/>
      <c r="AEZ136" s="184"/>
      <c r="AFA136" s="184"/>
      <c r="AFB136" s="184"/>
      <c r="AFC136" s="184"/>
      <c r="AFD136" s="184"/>
      <c r="AFE136" s="184"/>
      <c r="AFF136" s="184"/>
      <c r="AFG136" s="184"/>
      <c r="AFH136" s="184"/>
      <c r="AFI136" s="184"/>
      <c r="AFJ136" s="184"/>
      <c r="AFK136" s="184"/>
      <c r="AFL136" s="184"/>
      <c r="AFM136" s="184"/>
      <c r="AFN136" s="184"/>
      <c r="AFO136" s="184"/>
      <c r="AFP136" s="184"/>
      <c r="AFQ136" s="184"/>
      <c r="AFR136" s="184"/>
      <c r="AFS136" s="184"/>
      <c r="AFT136" s="184"/>
      <c r="AFU136" s="184"/>
      <c r="AFV136" s="184"/>
      <c r="AFW136" s="184"/>
      <c r="AFX136" s="184"/>
      <c r="AFY136" s="184"/>
      <c r="AFZ136" s="184"/>
      <c r="AGA136" s="184"/>
      <c r="AGB136" s="184"/>
      <c r="AGC136" s="184"/>
      <c r="AGD136" s="184"/>
      <c r="AGE136" s="184"/>
      <c r="AGF136" s="184"/>
      <c r="AGG136" s="184"/>
      <c r="AGH136" s="184"/>
      <c r="AGI136" s="184"/>
      <c r="AGJ136" s="184"/>
      <c r="AGK136" s="184"/>
      <c r="AGL136" s="184"/>
      <c r="AGM136" s="184"/>
      <c r="AGN136" s="184"/>
      <c r="AGO136" s="184"/>
      <c r="AGP136" s="184"/>
      <c r="AGQ136" s="184"/>
      <c r="AGR136" s="184"/>
      <c r="AGS136" s="184"/>
      <c r="AGT136" s="184"/>
      <c r="AGU136" s="184"/>
      <c r="AGV136" s="184"/>
      <c r="AGW136" s="184"/>
      <c r="AGX136" s="184"/>
      <c r="AGY136" s="184"/>
      <c r="AGZ136" s="184"/>
      <c r="AHA136" s="184"/>
      <c r="AHB136" s="184"/>
      <c r="AHC136" s="184"/>
      <c r="AHD136" s="184"/>
      <c r="AHE136" s="184"/>
      <c r="AHF136" s="184"/>
      <c r="AHG136" s="184"/>
      <c r="AHH136" s="184"/>
      <c r="AHI136" s="184"/>
      <c r="AHJ136" s="184"/>
      <c r="AHK136" s="184"/>
      <c r="AHL136" s="184"/>
      <c r="AHM136" s="184"/>
      <c r="AHN136" s="184"/>
      <c r="AHO136" s="184"/>
      <c r="AHP136" s="184"/>
      <c r="AHQ136" s="184"/>
      <c r="AHR136" s="184"/>
      <c r="AHS136" s="184"/>
      <c r="AHT136" s="184"/>
      <c r="AHU136" s="184"/>
      <c r="AHV136" s="184"/>
      <c r="AHW136" s="184"/>
      <c r="AHX136" s="184"/>
      <c r="AHY136" s="184"/>
      <c r="AHZ136" s="184"/>
      <c r="AIA136" s="184"/>
      <c r="AIB136" s="184"/>
      <c r="AIC136" s="184"/>
      <c r="AID136" s="184"/>
      <c r="AIE136" s="184"/>
      <c r="AIF136" s="184"/>
      <c r="AIG136" s="184"/>
      <c r="AIH136" s="184"/>
      <c r="AII136" s="184"/>
      <c r="AIJ136" s="184"/>
      <c r="AIK136" s="184"/>
      <c r="AIL136" s="184"/>
      <c r="AIM136" s="184"/>
      <c r="AIN136" s="184"/>
      <c r="AIO136" s="184"/>
      <c r="AIP136" s="184"/>
      <c r="AIQ136" s="184"/>
      <c r="AIR136" s="184"/>
      <c r="AIS136" s="184"/>
      <c r="AIT136" s="184"/>
      <c r="AIU136" s="184"/>
      <c r="AIV136" s="184"/>
      <c r="AIW136" s="184"/>
      <c r="AIX136" s="184"/>
      <c r="AIY136" s="184"/>
      <c r="AIZ136" s="184"/>
      <c r="AJA136" s="184"/>
      <c r="AJB136" s="184"/>
      <c r="AJC136" s="184"/>
      <c r="AJD136" s="184"/>
      <c r="AJE136" s="184"/>
      <c r="AJF136" s="184"/>
      <c r="AJG136" s="184"/>
      <c r="AJH136" s="184"/>
      <c r="AJI136" s="184"/>
      <c r="AJJ136" s="184"/>
      <c r="AJK136" s="184"/>
      <c r="AJL136" s="184"/>
      <c r="AJM136" s="184"/>
      <c r="AJN136" s="184"/>
      <c r="AJO136" s="184"/>
      <c r="AJP136" s="184"/>
      <c r="AJQ136" s="184"/>
      <c r="AJR136" s="184"/>
      <c r="AJS136" s="184"/>
      <c r="AJT136" s="184"/>
      <c r="AJU136" s="184"/>
      <c r="AJV136" s="184"/>
      <c r="AJW136" s="184"/>
      <c r="AJX136" s="184"/>
      <c r="AJY136" s="184"/>
      <c r="AJZ136" s="184"/>
      <c r="AKA136" s="184"/>
      <c r="AKB136" s="184"/>
      <c r="AKC136" s="184"/>
      <c r="AKD136" s="184"/>
      <c r="AKE136" s="184"/>
      <c r="AKF136" s="184"/>
      <c r="AKG136" s="184"/>
      <c r="AKH136" s="184"/>
      <c r="AKI136" s="184"/>
      <c r="AKJ136" s="184"/>
      <c r="AKK136" s="184"/>
      <c r="AKL136" s="184"/>
      <c r="AKM136" s="184"/>
      <c r="AKN136" s="184"/>
      <c r="AKO136" s="184"/>
      <c r="AKP136" s="184"/>
      <c r="AKQ136" s="184"/>
      <c r="AKR136" s="184"/>
      <c r="AKS136" s="184"/>
      <c r="AKT136" s="184"/>
      <c r="AKU136" s="184"/>
      <c r="AKV136" s="184"/>
      <c r="AKW136" s="184"/>
      <c r="AKX136" s="184"/>
      <c r="AKY136" s="184"/>
      <c r="AKZ136" s="184"/>
      <c r="ALA136" s="184"/>
      <c r="ALB136" s="184"/>
      <c r="ALC136" s="184"/>
      <c r="ALD136" s="184"/>
      <c r="ALE136" s="184"/>
      <c r="ALF136" s="184"/>
      <c r="ALG136" s="184"/>
      <c r="ALH136" s="184"/>
      <c r="ALI136" s="184"/>
      <c r="ALJ136" s="184"/>
      <c r="ALK136" s="184"/>
      <c r="ALL136" s="184"/>
      <c r="ALM136" s="184"/>
      <c r="ALN136" s="184"/>
      <c r="ALO136" s="184"/>
      <c r="ALP136" s="184"/>
      <c r="ALQ136" s="184"/>
      <c r="ALR136" s="184"/>
      <c r="ALS136" s="184"/>
      <c r="ALT136" s="184"/>
      <c r="ALU136" s="184"/>
      <c r="ALV136" s="184"/>
      <c r="ALW136" s="184"/>
      <c r="ALX136" s="184"/>
      <c r="ALY136" s="184"/>
      <c r="ALZ136" s="184"/>
      <c r="AMA136" s="184"/>
      <c r="AMB136" s="184"/>
      <c r="AMC136" s="184"/>
      <c r="AMD136" s="184"/>
      <c r="AME136" s="184"/>
      <c r="AMF136" s="184"/>
      <c r="AMG136" s="184"/>
      <c r="AMH136" s="184"/>
      <c r="AMI136" s="184"/>
      <c r="AMJ136" s="184"/>
    </row>
    <row r="137" spans="1:1024" s="180" customFormat="1" ht="48.75" customHeight="1" x14ac:dyDescent="0.25">
      <c r="A137" s="283" t="s">
        <v>546</v>
      </c>
      <c r="B137" s="284" t="s">
        <v>614</v>
      </c>
      <c r="C137" s="290"/>
      <c r="D137" s="285" t="s">
        <v>444</v>
      </c>
      <c r="E137" s="286"/>
      <c r="F137" s="287"/>
      <c r="G137" s="287"/>
      <c r="H137" s="287"/>
      <c r="I137" s="288"/>
      <c r="J137" s="287"/>
      <c r="K137" s="287"/>
      <c r="L137" s="288"/>
      <c r="M137" s="287"/>
      <c r="N137" s="287"/>
      <c r="O137" s="288"/>
      <c r="P137" s="289"/>
      <c r="Q137" s="289"/>
      <c r="R137" s="288"/>
      <c r="S137" s="287"/>
      <c r="T137" s="287"/>
      <c r="U137" s="288"/>
      <c r="V137" s="287"/>
      <c r="W137" s="287"/>
      <c r="X137" s="288"/>
      <c r="Y137" s="287"/>
      <c r="Z137" s="287"/>
      <c r="AA137" s="288"/>
      <c r="AB137" s="289"/>
      <c r="AC137" s="289"/>
      <c r="AD137" s="288"/>
      <c r="AE137" s="287"/>
      <c r="AF137" s="287"/>
      <c r="AG137" s="288"/>
      <c r="AH137" s="287"/>
      <c r="AI137" s="287"/>
      <c r="AJ137" s="288"/>
      <c r="AK137" s="287"/>
      <c r="AL137" s="287"/>
      <c r="AM137" s="288"/>
      <c r="AN137" s="289"/>
      <c r="AO137" s="289"/>
      <c r="AP137" s="288"/>
      <c r="AQ137" s="287"/>
      <c r="AR137" s="287"/>
      <c r="AS137" s="288"/>
      <c r="AT137" s="287"/>
      <c r="AU137" s="287"/>
      <c r="AV137" s="288"/>
      <c r="AW137" s="287"/>
      <c r="AX137" s="287"/>
      <c r="AY137" s="288"/>
      <c r="AZ137" s="289"/>
      <c r="BA137" s="289"/>
      <c r="BB137" s="288"/>
      <c r="BC137" s="289"/>
      <c r="BD137" s="289"/>
      <c r="BE137" s="288"/>
      <c r="BF137" s="184"/>
      <c r="BG137" s="184"/>
      <c r="BH137" s="184"/>
      <c r="BI137" s="184"/>
      <c r="BJ137" s="184"/>
      <c r="BK137" s="184"/>
      <c r="BL137" s="184"/>
      <c r="BM137" s="184"/>
      <c r="BN137" s="184"/>
      <c r="BO137" s="184"/>
      <c r="BP137" s="184"/>
      <c r="BQ137" s="184"/>
      <c r="BR137" s="184"/>
      <c r="BS137" s="184"/>
      <c r="BT137" s="184"/>
      <c r="BU137" s="184"/>
      <c r="BV137" s="184"/>
      <c r="BW137" s="184"/>
      <c r="BX137" s="184"/>
      <c r="BY137" s="184"/>
      <c r="BZ137" s="184"/>
      <c r="CA137" s="184"/>
      <c r="CB137" s="184"/>
      <c r="CC137" s="184"/>
      <c r="CD137" s="184"/>
      <c r="CE137" s="184"/>
      <c r="CF137" s="184"/>
      <c r="CG137" s="184"/>
      <c r="CH137" s="184"/>
      <c r="CI137" s="184"/>
      <c r="CJ137" s="184"/>
      <c r="CK137" s="184"/>
      <c r="CL137" s="184"/>
      <c r="CM137" s="184"/>
      <c r="CN137" s="184"/>
      <c r="CO137" s="184"/>
      <c r="CP137" s="184"/>
      <c r="CQ137" s="184"/>
      <c r="CR137" s="184"/>
      <c r="CS137" s="184"/>
      <c r="CT137" s="184"/>
      <c r="CU137" s="184"/>
      <c r="CV137" s="184"/>
      <c r="CW137" s="184"/>
      <c r="CX137" s="184"/>
      <c r="CY137" s="184"/>
      <c r="CZ137" s="184"/>
      <c r="DA137" s="184"/>
      <c r="DB137" s="184"/>
      <c r="DC137" s="184"/>
      <c r="DD137" s="184"/>
      <c r="DE137" s="184"/>
      <c r="DF137" s="184"/>
      <c r="DG137" s="184"/>
      <c r="DH137" s="184"/>
      <c r="DI137" s="184"/>
      <c r="DJ137" s="184"/>
      <c r="DK137" s="184"/>
      <c r="DL137" s="184"/>
      <c r="DM137" s="184"/>
      <c r="DN137" s="184"/>
      <c r="DO137" s="184"/>
      <c r="DP137" s="184"/>
      <c r="DQ137" s="184"/>
      <c r="DR137" s="184"/>
      <c r="DS137" s="184"/>
      <c r="DT137" s="184"/>
      <c r="DU137" s="184"/>
      <c r="DV137" s="184"/>
      <c r="DW137" s="184"/>
      <c r="DX137" s="184"/>
      <c r="DY137" s="184"/>
      <c r="DZ137" s="184"/>
      <c r="EA137" s="184"/>
      <c r="EB137" s="184"/>
      <c r="EC137" s="184"/>
      <c r="ED137" s="184"/>
      <c r="EE137" s="184"/>
      <c r="EF137" s="184"/>
      <c r="EG137" s="184"/>
      <c r="EH137" s="184"/>
      <c r="EI137" s="184"/>
      <c r="EJ137" s="184"/>
      <c r="EK137" s="184"/>
      <c r="EL137" s="184"/>
      <c r="EM137" s="184"/>
      <c r="EN137" s="184"/>
      <c r="EO137" s="184"/>
      <c r="EP137" s="184"/>
      <c r="EQ137" s="184"/>
      <c r="ER137" s="184"/>
      <c r="ES137" s="184"/>
      <c r="ET137" s="184"/>
      <c r="EU137" s="184"/>
      <c r="EV137" s="184"/>
      <c r="EW137" s="184"/>
      <c r="EX137" s="184"/>
      <c r="EY137" s="184"/>
      <c r="EZ137" s="184"/>
      <c r="FA137" s="184"/>
      <c r="FB137" s="184"/>
      <c r="FC137" s="184"/>
      <c r="FD137" s="184"/>
      <c r="FE137" s="184"/>
      <c r="FF137" s="184"/>
      <c r="FG137" s="184"/>
      <c r="FH137" s="184"/>
      <c r="FI137" s="184"/>
      <c r="FJ137" s="184"/>
      <c r="FK137" s="184"/>
      <c r="FL137" s="184"/>
      <c r="FM137" s="184"/>
      <c r="FN137" s="184"/>
      <c r="FO137" s="184"/>
      <c r="FP137" s="184"/>
      <c r="FQ137" s="184"/>
      <c r="FR137" s="184"/>
      <c r="FS137" s="184"/>
      <c r="FT137" s="184"/>
      <c r="FU137" s="184"/>
      <c r="FV137" s="184"/>
      <c r="FW137" s="184"/>
      <c r="FX137" s="184"/>
      <c r="FY137" s="184"/>
      <c r="FZ137" s="184"/>
      <c r="GA137" s="184"/>
      <c r="GB137" s="184"/>
      <c r="GC137" s="184"/>
      <c r="GD137" s="184"/>
      <c r="GE137" s="184"/>
      <c r="GF137" s="184"/>
      <c r="GG137" s="184"/>
      <c r="GH137" s="184"/>
      <c r="GI137" s="184"/>
      <c r="GJ137" s="184"/>
      <c r="GK137" s="184"/>
      <c r="GL137" s="184"/>
      <c r="GM137" s="184"/>
      <c r="GN137" s="184"/>
      <c r="GO137" s="184"/>
      <c r="GP137" s="184"/>
      <c r="GQ137" s="184"/>
      <c r="GR137" s="184"/>
      <c r="GS137" s="184"/>
      <c r="GT137" s="184"/>
      <c r="GU137" s="184"/>
      <c r="GV137" s="184"/>
      <c r="GW137" s="184"/>
      <c r="GX137" s="184"/>
      <c r="GY137" s="184"/>
      <c r="GZ137" s="184"/>
      <c r="HA137" s="184"/>
      <c r="HB137" s="184"/>
      <c r="HC137" s="184"/>
      <c r="HD137" s="184"/>
      <c r="HE137" s="184"/>
      <c r="HF137" s="184"/>
      <c r="HG137" s="184"/>
      <c r="HH137" s="184"/>
      <c r="HI137" s="184"/>
      <c r="HJ137" s="184"/>
      <c r="HK137" s="184"/>
      <c r="HL137" s="184"/>
      <c r="HM137" s="184"/>
      <c r="HN137" s="184"/>
      <c r="HO137" s="184"/>
      <c r="HP137" s="184"/>
      <c r="HQ137" s="184"/>
      <c r="HR137" s="184"/>
      <c r="HS137" s="184"/>
      <c r="HT137" s="184"/>
      <c r="HU137" s="184"/>
      <c r="HV137" s="184"/>
      <c r="HW137" s="184"/>
      <c r="HX137" s="184"/>
      <c r="HY137" s="184"/>
      <c r="HZ137" s="184"/>
      <c r="IA137" s="184"/>
      <c r="IB137" s="184"/>
      <c r="IC137" s="184"/>
      <c r="ID137" s="184"/>
      <c r="IE137" s="184"/>
      <c r="IF137" s="184"/>
      <c r="IG137" s="184"/>
      <c r="IH137" s="184"/>
      <c r="II137" s="184"/>
      <c r="IJ137" s="184"/>
      <c r="IK137" s="184"/>
      <c r="IL137" s="184"/>
      <c r="IM137" s="184"/>
      <c r="IN137" s="184"/>
      <c r="IO137" s="184"/>
      <c r="IP137" s="184"/>
      <c r="IQ137" s="184"/>
      <c r="IR137" s="184"/>
      <c r="IS137" s="184"/>
      <c r="IT137" s="184"/>
      <c r="IU137" s="184"/>
      <c r="IV137" s="184"/>
      <c r="IW137" s="184"/>
      <c r="IX137" s="184"/>
      <c r="IY137" s="184"/>
      <c r="IZ137" s="184"/>
      <c r="JA137" s="184"/>
      <c r="JB137" s="184"/>
      <c r="JC137" s="184"/>
      <c r="JD137" s="184"/>
      <c r="JE137" s="184"/>
      <c r="JF137" s="184"/>
      <c r="JG137" s="184"/>
      <c r="JH137" s="184"/>
      <c r="JI137" s="184"/>
      <c r="JJ137" s="184"/>
      <c r="JK137" s="184"/>
      <c r="JL137" s="184"/>
      <c r="JM137" s="184"/>
      <c r="JN137" s="184"/>
      <c r="JO137" s="184"/>
      <c r="JP137" s="184"/>
      <c r="JQ137" s="184"/>
      <c r="JR137" s="184"/>
      <c r="JS137" s="184"/>
      <c r="JT137" s="184"/>
      <c r="JU137" s="184"/>
      <c r="JV137" s="184"/>
      <c r="JW137" s="184"/>
      <c r="JX137" s="184"/>
      <c r="JY137" s="184"/>
      <c r="JZ137" s="184"/>
      <c r="KA137" s="184"/>
      <c r="KB137" s="184"/>
      <c r="KC137" s="184"/>
      <c r="KD137" s="184"/>
      <c r="KE137" s="184"/>
      <c r="KF137" s="184"/>
      <c r="KG137" s="184"/>
      <c r="KH137" s="184"/>
      <c r="KI137" s="184"/>
      <c r="KJ137" s="184"/>
      <c r="KK137" s="184"/>
      <c r="KL137" s="184"/>
      <c r="KM137" s="184"/>
      <c r="KN137" s="184"/>
      <c r="KO137" s="184"/>
      <c r="KP137" s="184"/>
      <c r="KQ137" s="184"/>
      <c r="KR137" s="184"/>
      <c r="KS137" s="184"/>
      <c r="KT137" s="184"/>
      <c r="KU137" s="184"/>
      <c r="KV137" s="184"/>
      <c r="KW137" s="184"/>
      <c r="KX137" s="184"/>
      <c r="KY137" s="184"/>
      <c r="KZ137" s="184"/>
      <c r="LA137" s="184"/>
      <c r="LB137" s="184"/>
      <c r="LC137" s="184"/>
      <c r="LD137" s="184"/>
      <c r="LE137" s="184"/>
      <c r="LF137" s="184"/>
      <c r="LG137" s="184"/>
      <c r="LH137" s="184"/>
      <c r="LI137" s="184"/>
      <c r="LJ137" s="184"/>
      <c r="LK137" s="184"/>
      <c r="LL137" s="184"/>
      <c r="LM137" s="184"/>
      <c r="LN137" s="184"/>
      <c r="LO137" s="184"/>
      <c r="LP137" s="184"/>
      <c r="LQ137" s="184"/>
      <c r="LR137" s="184"/>
      <c r="LS137" s="184"/>
      <c r="LT137" s="184"/>
      <c r="LU137" s="184"/>
      <c r="LV137" s="184"/>
      <c r="LW137" s="184"/>
      <c r="LX137" s="184"/>
      <c r="LY137" s="184"/>
      <c r="LZ137" s="184"/>
      <c r="MA137" s="184"/>
      <c r="MB137" s="184"/>
      <c r="MC137" s="184"/>
      <c r="MD137" s="184"/>
      <c r="ME137" s="184"/>
      <c r="MF137" s="184"/>
      <c r="MG137" s="184"/>
      <c r="MH137" s="184"/>
      <c r="MI137" s="184"/>
      <c r="MJ137" s="184"/>
      <c r="MK137" s="184"/>
      <c r="ML137" s="184"/>
      <c r="MM137" s="184"/>
      <c r="MN137" s="184"/>
      <c r="MO137" s="184"/>
      <c r="MP137" s="184"/>
      <c r="MQ137" s="184"/>
      <c r="MR137" s="184"/>
      <c r="MS137" s="184"/>
      <c r="MT137" s="184"/>
      <c r="MU137" s="184"/>
      <c r="MV137" s="184"/>
      <c r="MW137" s="184"/>
      <c r="MX137" s="184"/>
      <c r="MY137" s="184"/>
      <c r="MZ137" s="184"/>
      <c r="NA137" s="184"/>
      <c r="NB137" s="184"/>
      <c r="NC137" s="184"/>
      <c r="ND137" s="184"/>
      <c r="NE137" s="184"/>
      <c r="NF137" s="184"/>
      <c r="NG137" s="184"/>
      <c r="NH137" s="184"/>
      <c r="NI137" s="184"/>
      <c r="NJ137" s="184"/>
      <c r="NK137" s="184"/>
      <c r="NL137" s="184"/>
      <c r="NM137" s="184"/>
      <c r="NN137" s="184"/>
      <c r="NO137" s="184"/>
      <c r="NP137" s="184"/>
      <c r="NQ137" s="184"/>
      <c r="NR137" s="184"/>
      <c r="NS137" s="184"/>
      <c r="NT137" s="184"/>
      <c r="NU137" s="184"/>
      <c r="NV137" s="184"/>
      <c r="NW137" s="184"/>
      <c r="NX137" s="184"/>
      <c r="NY137" s="184"/>
      <c r="NZ137" s="184"/>
      <c r="OA137" s="184"/>
      <c r="OB137" s="184"/>
      <c r="OC137" s="184"/>
      <c r="OD137" s="184"/>
      <c r="OE137" s="184"/>
      <c r="OF137" s="184"/>
      <c r="OG137" s="184"/>
      <c r="OH137" s="184"/>
      <c r="OI137" s="184"/>
      <c r="OJ137" s="184"/>
      <c r="OK137" s="184"/>
      <c r="OL137" s="184"/>
      <c r="OM137" s="184"/>
      <c r="ON137" s="184"/>
      <c r="OO137" s="184"/>
      <c r="OP137" s="184"/>
      <c r="OQ137" s="184"/>
      <c r="OR137" s="184"/>
      <c r="OS137" s="184"/>
      <c r="OT137" s="184"/>
      <c r="OU137" s="184"/>
      <c r="OV137" s="184"/>
      <c r="OW137" s="184"/>
      <c r="OX137" s="184"/>
      <c r="OY137" s="184"/>
      <c r="OZ137" s="184"/>
      <c r="PA137" s="184"/>
      <c r="PB137" s="184"/>
      <c r="PC137" s="184"/>
      <c r="PD137" s="184"/>
      <c r="PE137" s="184"/>
      <c r="PF137" s="184"/>
      <c r="PG137" s="184"/>
      <c r="PH137" s="184"/>
      <c r="PI137" s="184"/>
      <c r="PJ137" s="184"/>
      <c r="PK137" s="184"/>
      <c r="PL137" s="184"/>
      <c r="PM137" s="184"/>
      <c r="PN137" s="184"/>
      <c r="PO137" s="184"/>
      <c r="PP137" s="184"/>
      <c r="PQ137" s="184"/>
      <c r="PR137" s="184"/>
      <c r="PS137" s="184"/>
      <c r="PT137" s="184"/>
      <c r="PU137" s="184"/>
      <c r="PV137" s="184"/>
      <c r="PW137" s="184"/>
      <c r="PX137" s="184"/>
      <c r="PY137" s="184"/>
      <c r="PZ137" s="184"/>
      <c r="QA137" s="184"/>
      <c r="QB137" s="184"/>
      <c r="QC137" s="184"/>
      <c r="QD137" s="184"/>
      <c r="QE137" s="184"/>
      <c r="QF137" s="184"/>
      <c r="QG137" s="184"/>
      <c r="QH137" s="184"/>
      <c r="QI137" s="184"/>
      <c r="QJ137" s="184"/>
      <c r="QK137" s="184"/>
      <c r="QL137" s="184"/>
      <c r="QM137" s="184"/>
      <c r="QN137" s="184"/>
      <c r="QO137" s="184"/>
      <c r="QP137" s="184"/>
      <c r="QQ137" s="184"/>
      <c r="QR137" s="184"/>
      <c r="QS137" s="184"/>
      <c r="QT137" s="184"/>
      <c r="QU137" s="184"/>
      <c r="QV137" s="184"/>
      <c r="QW137" s="184"/>
      <c r="QX137" s="184"/>
      <c r="QY137" s="184"/>
      <c r="QZ137" s="184"/>
      <c r="RA137" s="184"/>
      <c r="RB137" s="184"/>
      <c r="RC137" s="184"/>
      <c r="RD137" s="184"/>
      <c r="RE137" s="184"/>
      <c r="RF137" s="184"/>
      <c r="RG137" s="184"/>
      <c r="RH137" s="184"/>
      <c r="RI137" s="184"/>
      <c r="RJ137" s="184"/>
      <c r="RK137" s="184"/>
      <c r="RL137" s="184"/>
      <c r="RM137" s="184"/>
      <c r="RN137" s="184"/>
      <c r="RO137" s="184"/>
      <c r="RP137" s="184"/>
      <c r="RQ137" s="184"/>
      <c r="RR137" s="184"/>
      <c r="RS137" s="184"/>
      <c r="RT137" s="184"/>
      <c r="RU137" s="184"/>
      <c r="RV137" s="184"/>
      <c r="RW137" s="184"/>
      <c r="RX137" s="184"/>
      <c r="RY137" s="184"/>
      <c r="RZ137" s="184"/>
      <c r="SA137" s="184"/>
      <c r="SB137" s="184"/>
      <c r="SC137" s="184"/>
      <c r="SD137" s="184"/>
      <c r="SE137" s="184"/>
      <c r="SF137" s="184"/>
      <c r="SG137" s="184"/>
      <c r="SH137" s="184"/>
      <c r="SI137" s="184"/>
      <c r="SJ137" s="184"/>
      <c r="SK137" s="184"/>
      <c r="SL137" s="184"/>
      <c r="SM137" s="184"/>
      <c r="SN137" s="184"/>
      <c r="SO137" s="184"/>
      <c r="SP137" s="184"/>
      <c r="SQ137" s="184"/>
      <c r="SR137" s="184"/>
      <c r="SS137" s="184"/>
      <c r="ST137" s="184"/>
      <c r="SU137" s="184"/>
      <c r="SV137" s="184"/>
      <c r="SW137" s="184"/>
      <c r="SX137" s="184"/>
      <c r="SY137" s="184"/>
      <c r="SZ137" s="184"/>
      <c r="TA137" s="184"/>
      <c r="TB137" s="184"/>
      <c r="TC137" s="184"/>
      <c r="TD137" s="184"/>
      <c r="TE137" s="184"/>
      <c r="TF137" s="184"/>
      <c r="TG137" s="184"/>
      <c r="TH137" s="184"/>
      <c r="TI137" s="184"/>
      <c r="TJ137" s="184"/>
      <c r="TK137" s="184"/>
      <c r="TL137" s="184"/>
      <c r="TM137" s="184"/>
      <c r="TN137" s="184"/>
      <c r="TO137" s="184"/>
      <c r="TP137" s="184"/>
      <c r="TQ137" s="184"/>
      <c r="TR137" s="184"/>
      <c r="TS137" s="184"/>
      <c r="TT137" s="184"/>
      <c r="TU137" s="184"/>
      <c r="TV137" s="184"/>
      <c r="TW137" s="184"/>
      <c r="TX137" s="184"/>
      <c r="TY137" s="184"/>
      <c r="TZ137" s="184"/>
      <c r="UA137" s="184"/>
      <c r="UB137" s="184"/>
      <c r="UC137" s="184"/>
      <c r="UD137" s="184"/>
      <c r="UE137" s="184"/>
      <c r="UF137" s="184"/>
      <c r="UG137" s="184"/>
      <c r="UH137" s="184"/>
      <c r="UI137" s="184"/>
      <c r="UJ137" s="184"/>
      <c r="UK137" s="184"/>
      <c r="UL137" s="184"/>
      <c r="UM137" s="184"/>
      <c r="UN137" s="184"/>
      <c r="UO137" s="184"/>
      <c r="UP137" s="184"/>
      <c r="UQ137" s="184"/>
      <c r="UR137" s="184"/>
      <c r="US137" s="184"/>
      <c r="UT137" s="184"/>
      <c r="UU137" s="184"/>
      <c r="UV137" s="184"/>
      <c r="UW137" s="184"/>
      <c r="UX137" s="184"/>
      <c r="UY137" s="184"/>
      <c r="UZ137" s="184"/>
      <c r="VA137" s="184"/>
      <c r="VB137" s="184"/>
      <c r="VC137" s="184"/>
      <c r="VD137" s="184"/>
      <c r="VE137" s="184"/>
      <c r="VF137" s="184"/>
      <c r="VG137" s="184"/>
      <c r="VH137" s="184"/>
      <c r="VI137" s="184"/>
      <c r="VJ137" s="184"/>
      <c r="VK137" s="184"/>
      <c r="VL137" s="184"/>
      <c r="VM137" s="184"/>
      <c r="VN137" s="184"/>
      <c r="VO137" s="184"/>
      <c r="VP137" s="184"/>
      <c r="VQ137" s="184"/>
      <c r="VR137" s="184"/>
      <c r="VS137" s="184"/>
      <c r="VT137" s="184"/>
      <c r="VU137" s="184"/>
      <c r="VV137" s="184"/>
      <c r="VW137" s="184"/>
      <c r="VX137" s="184"/>
      <c r="VY137" s="184"/>
      <c r="VZ137" s="184"/>
      <c r="WA137" s="184"/>
      <c r="WB137" s="184"/>
      <c r="WC137" s="184"/>
      <c r="WD137" s="184"/>
      <c r="WE137" s="184"/>
      <c r="WF137" s="184"/>
      <c r="WG137" s="184"/>
      <c r="WH137" s="184"/>
      <c r="WI137" s="184"/>
      <c r="WJ137" s="184"/>
      <c r="WK137" s="184"/>
      <c r="WL137" s="184"/>
      <c r="WM137" s="184"/>
      <c r="WN137" s="184"/>
      <c r="WO137" s="184"/>
      <c r="WP137" s="184"/>
      <c r="WQ137" s="184"/>
      <c r="WR137" s="184"/>
      <c r="WS137" s="184"/>
      <c r="WT137" s="184"/>
      <c r="WU137" s="184"/>
      <c r="WV137" s="184"/>
      <c r="WW137" s="184"/>
      <c r="WX137" s="184"/>
      <c r="WY137" s="184"/>
      <c r="WZ137" s="184"/>
      <c r="XA137" s="184"/>
      <c r="XB137" s="184"/>
      <c r="XC137" s="184"/>
      <c r="XD137" s="184"/>
      <c r="XE137" s="184"/>
      <c r="XF137" s="184"/>
      <c r="XG137" s="184"/>
      <c r="XH137" s="184"/>
      <c r="XI137" s="184"/>
      <c r="XJ137" s="184"/>
      <c r="XK137" s="184"/>
      <c r="XL137" s="184"/>
      <c r="XM137" s="184"/>
      <c r="XN137" s="184"/>
      <c r="XO137" s="184"/>
      <c r="XP137" s="184"/>
      <c r="XQ137" s="184"/>
      <c r="XR137" s="184"/>
      <c r="XS137" s="184"/>
      <c r="XT137" s="184"/>
      <c r="XU137" s="184"/>
      <c r="XV137" s="184"/>
      <c r="XW137" s="184"/>
      <c r="XX137" s="184"/>
      <c r="XY137" s="184"/>
      <c r="XZ137" s="184"/>
      <c r="YA137" s="184"/>
      <c r="YB137" s="184"/>
      <c r="YC137" s="184"/>
      <c r="YD137" s="184"/>
      <c r="YE137" s="184"/>
      <c r="YF137" s="184"/>
      <c r="YG137" s="184"/>
      <c r="YH137" s="184"/>
      <c r="YI137" s="184"/>
      <c r="YJ137" s="184"/>
      <c r="YK137" s="184"/>
      <c r="YL137" s="184"/>
      <c r="YM137" s="184"/>
      <c r="YN137" s="184"/>
      <c r="YO137" s="184"/>
      <c r="YP137" s="184"/>
      <c r="YQ137" s="184"/>
      <c r="YR137" s="184"/>
      <c r="YS137" s="184"/>
      <c r="YT137" s="184"/>
      <c r="YU137" s="184"/>
      <c r="YV137" s="184"/>
      <c r="YW137" s="184"/>
      <c r="YX137" s="184"/>
      <c r="YY137" s="184"/>
      <c r="YZ137" s="184"/>
      <c r="ZA137" s="184"/>
      <c r="ZB137" s="184"/>
      <c r="ZC137" s="184"/>
      <c r="ZD137" s="184"/>
      <c r="ZE137" s="184"/>
      <c r="ZF137" s="184"/>
      <c r="ZG137" s="184"/>
      <c r="ZH137" s="184"/>
      <c r="ZI137" s="184"/>
      <c r="ZJ137" s="184"/>
      <c r="ZK137" s="184"/>
      <c r="ZL137" s="184"/>
      <c r="ZM137" s="184"/>
      <c r="ZN137" s="184"/>
      <c r="ZO137" s="184"/>
      <c r="ZP137" s="184"/>
      <c r="ZQ137" s="184"/>
      <c r="ZR137" s="184"/>
      <c r="ZS137" s="184"/>
      <c r="ZT137" s="184"/>
      <c r="ZU137" s="184"/>
      <c r="ZV137" s="184"/>
      <c r="ZW137" s="184"/>
      <c r="ZX137" s="184"/>
      <c r="ZY137" s="184"/>
      <c r="ZZ137" s="184"/>
      <c r="AAA137" s="184"/>
      <c r="AAB137" s="184"/>
      <c r="AAC137" s="184"/>
      <c r="AAD137" s="184"/>
      <c r="AAE137" s="184"/>
      <c r="AAF137" s="184"/>
      <c r="AAG137" s="184"/>
      <c r="AAH137" s="184"/>
      <c r="AAI137" s="184"/>
      <c r="AAJ137" s="184"/>
      <c r="AAK137" s="184"/>
      <c r="AAL137" s="184"/>
      <c r="AAM137" s="184"/>
      <c r="AAN137" s="184"/>
      <c r="AAO137" s="184"/>
      <c r="AAP137" s="184"/>
      <c r="AAQ137" s="184"/>
      <c r="AAR137" s="184"/>
      <c r="AAS137" s="184"/>
      <c r="AAT137" s="184"/>
      <c r="AAU137" s="184"/>
      <c r="AAV137" s="184"/>
      <c r="AAW137" s="184"/>
      <c r="AAX137" s="184"/>
      <c r="AAY137" s="184"/>
      <c r="AAZ137" s="184"/>
      <c r="ABA137" s="184"/>
      <c r="ABB137" s="184"/>
      <c r="ABC137" s="184"/>
      <c r="ABD137" s="184"/>
      <c r="ABE137" s="184"/>
      <c r="ABF137" s="184"/>
      <c r="ABG137" s="184"/>
      <c r="ABH137" s="184"/>
      <c r="ABI137" s="184"/>
      <c r="ABJ137" s="184"/>
      <c r="ABK137" s="184"/>
      <c r="ABL137" s="184"/>
      <c r="ABM137" s="184"/>
      <c r="ABN137" s="184"/>
      <c r="ABO137" s="184"/>
      <c r="ABP137" s="184"/>
      <c r="ABQ137" s="184"/>
      <c r="ABR137" s="184"/>
      <c r="ABS137" s="184"/>
      <c r="ABT137" s="184"/>
      <c r="ABU137" s="184"/>
      <c r="ABV137" s="184"/>
      <c r="ABW137" s="184"/>
      <c r="ABX137" s="184"/>
      <c r="ABY137" s="184"/>
      <c r="ABZ137" s="184"/>
      <c r="ACA137" s="184"/>
      <c r="ACB137" s="184"/>
      <c r="ACC137" s="184"/>
      <c r="ACD137" s="184"/>
      <c r="ACE137" s="184"/>
      <c r="ACF137" s="184"/>
      <c r="ACG137" s="184"/>
      <c r="ACH137" s="184"/>
      <c r="ACI137" s="184"/>
      <c r="ACJ137" s="184"/>
      <c r="ACK137" s="184"/>
      <c r="ACL137" s="184"/>
      <c r="ACM137" s="184"/>
      <c r="ACN137" s="184"/>
      <c r="ACO137" s="184"/>
      <c r="ACP137" s="184"/>
      <c r="ACQ137" s="184"/>
      <c r="ACR137" s="184"/>
      <c r="ACS137" s="184"/>
      <c r="ACT137" s="184"/>
      <c r="ACU137" s="184"/>
      <c r="ACV137" s="184"/>
      <c r="ACW137" s="184"/>
      <c r="ACX137" s="184"/>
      <c r="ACY137" s="184"/>
      <c r="ACZ137" s="184"/>
      <c r="ADA137" s="184"/>
      <c r="ADB137" s="184"/>
      <c r="ADC137" s="184"/>
      <c r="ADD137" s="184"/>
      <c r="ADE137" s="184"/>
      <c r="ADF137" s="184"/>
      <c r="ADG137" s="184"/>
      <c r="ADH137" s="184"/>
      <c r="ADI137" s="184"/>
      <c r="ADJ137" s="184"/>
      <c r="ADK137" s="184"/>
      <c r="ADL137" s="184"/>
      <c r="ADM137" s="184"/>
      <c r="ADN137" s="184"/>
      <c r="ADO137" s="184"/>
      <c r="ADP137" s="184"/>
      <c r="ADQ137" s="184"/>
      <c r="ADR137" s="184"/>
      <c r="ADS137" s="184"/>
      <c r="ADT137" s="184"/>
      <c r="ADU137" s="184"/>
      <c r="ADV137" s="184"/>
      <c r="ADW137" s="184"/>
      <c r="ADX137" s="184"/>
      <c r="ADY137" s="184"/>
      <c r="ADZ137" s="184"/>
      <c r="AEA137" s="184"/>
      <c r="AEB137" s="184"/>
      <c r="AEC137" s="184"/>
      <c r="AED137" s="184"/>
      <c r="AEE137" s="184"/>
      <c r="AEF137" s="184"/>
      <c r="AEG137" s="184"/>
      <c r="AEH137" s="184"/>
      <c r="AEI137" s="184"/>
      <c r="AEJ137" s="184"/>
      <c r="AEK137" s="184"/>
      <c r="AEL137" s="184"/>
      <c r="AEM137" s="184"/>
      <c r="AEN137" s="184"/>
      <c r="AEO137" s="184"/>
      <c r="AEP137" s="184"/>
      <c r="AEQ137" s="184"/>
      <c r="AER137" s="184"/>
      <c r="AES137" s="184"/>
      <c r="AET137" s="184"/>
      <c r="AEU137" s="184"/>
      <c r="AEV137" s="184"/>
      <c r="AEW137" s="184"/>
      <c r="AEX137" s="184"/>
      <c r="AEY137" s="184"/>
      <c r="AEZ137" s="184"/>
      <c r="AFA137" s="184"/>
      <c r="AFB137" s="184"/>
      <c r="AFC137" s="184"/>
      <c r="AFD137" s="184"/>
      <c r="AFE137" s="184"/>
      <c r="AFF137" s="184"/>
      <c r="AFG137" s="184"/>
      <c r="AFH137" s="184"/>
      <c r="AFI137" s="184"/>
      <c r="AFJ137" s="184"/>
      <c r="AFK137" s="184"/>
      <c r="AFL137" s="184"/>
      <c r="AFM137" s="184"/>
      <c r="AFN137" s="184"/>
      <c r="AFO137" s="184"/>
      <c r="AFP137" s="184"/>
      <c r="AFQ137" s="184"/>
      <c r="AFR137" s="184"/>
      <c r="AFS137" s="184"/>
      <c r="AFT137" s="184"/>
      <c r="AFU137" s="184"/>
      <c r="AFV137" s="184"/>
      <c r="AFW137" s="184"/>
      <c r="AFX137" s="184"/>
      <c r="AFY137" s="184"/>
      <c r="AFZ137" s="184"/>
      <c r="AGA137" s="184"/>
      <c r="AGB137" s="184"/>
      <c r="AGC137" s="184"/>
      <c r="AGD137" s="184"/>
      <c r="AGE137" s="184"/>
      <c r="AGF137" s="184"/>
      <c r="AGG137" s="184"/>
      <c r="AGH137" s="184"/>
      <c r="AGI137" s="184"/>
      <c r="AGJ137" s="184"/>
      <c r="AGK137" s="184"/>
      <c r="AGL137" s="184"/>
      <c r="AGM137" s="184"/>
      <c r="AGN137" s="184"/>
      <c r="AGO137" s="184"/>
      <c r="AGP137" s="184"/>
      <c r="AGQ137" s="184"/>
      <c r="AGR137" s="184"/>
      <c r="AGS137" s="184"/>
      <c r="AGT137" s="184"/>
      <c r="AGU137" s="184"/>
      <c r="AGV137" s="184"/>
      <c r="AGW137" s="184"/>
      <c r="AGX137" s="184"/>
      <c r="AGY137" s="184"/>
      <c r="AGZ137" s="184"/>
      <c r="AHA137" s="184"/>
      <c r="AHB137" s="184"/>
      <c r="AHC137" s="184"/>
      <c r="AHD137" s="184"/>
      <c r="AHE137" s="184"/>
      <c r="AHF137" s="184"/>
      <c r="AHG137" s="184"/>
      <c r="AHH137" s="184"/>
      <c r="AHI137" s="184"/>
      <c r="AHJ137" s="184"/>
      <c r="AHK137" s="184"/>
      <c r="AHL137" s="184"/>
      <c r="AHM137" s="184"/>
      <c r="AHN137" s="184"/>
      <c r="AHO137" s="184"/>
      <c r="AHP137" s="184"/>
      <c r="AHQ137" s="184"/>
      <c r="AHR137" s="184"/>
      <c r="AHS137" s="184"/>
      <c r="AHT137" s="184"/>
      <c r="AHU137" s="184"/>
      <c r="AHV137" s="184"/>
      <c r="AHW137" s="184"/>
      <c r="AHX137" s="184"/>
      <c r="AHY137" s="184"/>
      <c r="AHZ137" s="184"/>
      <c r="AIA137" s="184"/>
      <c r="AIB137" s="184"/>
      <c r="AIC137" s="184"/>
      <c r="AID137" s="184"/>
      <c r="AIE137" s="184"/>
      <c r="AIF137" s="184"/>
      <c r="AIG137" s="184"/>
      <c r="AIH137" s="184"/>
      <c r="AII137" s="184"/>
      <c r="AIJ137" s="184"/>
      <c r="AIK137" s="184"/>
      <c r="AIL137" s="184"/>
      <c r="AIM137" s="184"/>
      <c r="AIN137" s="184"/>
      <c r="AIO137" s="184"/>
      <c r="AIP137" s="184"/>
      <c r="AIQ137" s="184"/>
      <c r="AIR137" s="184"/>
      <c r="AIS137" s="184"/>
      <c r="AIT137" s="184"/>
      <c r="AIU137" s="184"/>
      <c r="AIV137" s="184"/>
      <c r="AIW137" s="184"/>
      <c r="AIX137" s="184"/>
      <c r="AIY137" s="184"/>
      <c r="AIZ137" s="184"/>
      <c r="AJA137" s="184"/>
      <c r="AJB137" s="184"/>
      <c r="AJC137" s="184"/>
      <c r="AJD137" s="184"/>
      <c r="AJE137" s="184"/>
      <c r="AJF137" s="184"/>
      <c r="AJG137" s="184"/>
      <c r="AJH137" s="184"/>
      <c r="AJI137" s="184"/>
      <c r="AJJ137" s="184"/>
      <c r="AJK137" s="184"/>
      <c r="AJL137" s="184"/>
      <c r="AJM137" s="184"/>
      <c r="AJN137" s="184"/>
      <c r="AJO137" s="184"/>
      <c r="AJP137" s="184"/>
      <c r="AJQ137" s="184"/>
      <c r="AJR137" s="184"/>
      <c r="AJS137" s="184"/>
      <c r="AJT137" s="184"/>
      <c r="AJU137" s="184"/>
      <c r="AJV137" s="184"/>
      <c r="AJW137" s="184"/>
      <c r="AJX137" s="184"/>
      <c r="AJY137" s="184"/>
      <c r="AJZ137" s="184"/>
      <c r="AKA137" s="184"/>
      <c r="AKB137" s="184"/>
      <c r="AKC137" s="184"/>
      <c r="AKD137" s="184"/>
      <c r="AKE137" s="184"/>
      <c r="AKF137" s="184"/>
      <c r="AKG137" s="184"/>
      <c r="AKH137" s="184"/>
      <c r="AKI137" s="184"/>
      <c r="AKJ137" s="184"/>
      <c r="AKK137" s="184"/>
      <c r="AKL137" s="184"/>
      <c r="AKM137" s="184"/>
      <c r="AKN137" s="184"/>
      <c r="AKO137" s="184"/>
      <c r="AKP137" s="184"/>
      <c r="AKQ137" s="184"/>
      <c r="AKR137" s="184"/>
      <c r="AKS137" s="184"/>
      <c r="AKT137" s="184"/>
      <c r="AKU137" s="184"/>
      <c r="AKV137" s="184"/>
      <c r="AKW137" s="184"/>
      <c r="AKX137" s="184"/>
      <c r="AKY137" s="184"/>
      <c r="AKZ137" s="184"/>
      <c r="ALA137" s="184"/>
      <c r="ALB137" s="184"/>
      <c r="ALC137" s="184"/>
      <c r="ALD137" s="184"/>
      <c r="ALE137" s="184"/>
      <c r="ALF137" s="184"/>
      <c r="ALG137" s="184"/>
      <c r="ALH137" s="184"/>
      <c r="ALI137" s="184"/>
      <c r="ALJ137" s="184"/>
      <c r="ALK137" s="184"/>
      <c r="ALL137" s="184"/>
      <c r="ALM137" s="184"/>
      <c r="ALN137" s="184"/>
      <c r="ALO137" s="184"/>
      <c r="ALP137" s="184"/>
      <c r="ALQ137" s="184"/>
      <c r="ALR137" s="184"/>
      <c r="ALS137" s="184"/>
      <c r="ALT137" s="184"/>
      <c r="ALU137" s="184"/>
      <c r="ALV137" s="184"/>
      <c r="ALW137" s="184"/>
      <c r="ALX137" s="184"/>
      <c r="ALY137" s="184"/>
      <c r="ALZ137" s="184"/>
      <c r="AMA137" s="184"/>
      <c r="AMB137" s="184"/>
      <c r="AMC137" s="184"/>
      <c r="AMD137" s="184"/>
      <c r="AME137" s="184"/>
      <c r="AMF137" s="184"/>
      <c r="AMG137" s="184"/>
      <c r="AMH137" s="184"/>
      <c r="AMI137" s="184"/>
      <c r="AMJ137" s="184"/>
    </row>
    <row r="138" spans="1:1024" s="180" customFormat="1" ht="48.75" customHeight="1" x14ac:dyDescent="0.25">
      <c r="A138" s="283" t="s">
        <v>547</v>
      </c>
      <c r="B138" s="284" t="s">
        <v>445</v>
      </c>
      <c r="C138" s="290"/>
      <c r="D138" s="285" t="s">
        <v>444</v>
      </c>
      <c r="E138" s="286"/>
      <c r="F138" s="287"/>
      <c r="G138" s="287"/>
      <c r="H138" s="287"/>
      <c r="I138" s="288"/>
      <c r="J138" s="287"/>
      <c r="K138" s="287"/>
      <c r="L138" s="288"/>
      <c r="M138" s="287"/>
      <c r="N138" s="287"/>
      <c r="O138" s="288"/>
      <c r="P138" s="289"/>
      <c r="Q138" s="289"/>
      <c r="R138" s="288"/>
      <c r="S138" s="287"/>
      <c r="T138" s="287"/>
      <c r="U138" s="288"/>
      <c r="V138" s="287"/>
      <c r="W138" s="287"/>
      <c r="X138" s="288"/>
      <c r="Y138" s="287"/>
      <c r="Z138" s="287"/>
      <c r="AA138" s="288"/>
      <c r="AB138" s="289"/>
      <c r="AC138" s="289"/>
      <c r="AD138" s="288"/>
      <c r="AE138" s="287"/>
      <c r="AF138" s="287"/>
      <c r="AG138" s="288"/>
      <c r="AH138" s="287"/>
      <c r="AI138" s="287"/>
      <c r="AJ138" s="288"/>
      <c r="AK138" s="287"/>
      <c r="AL138" s="287"/>
      <c r="AM138" s="288"/>
      <c r="AN138" s="289"/>
      <c r="AO138" s="289"/>
      <c r="AP138" s="288"/>
      <c r="AQ138" s="287"/>
      <c r="AR138" s="287"/>
      <c r="AS138" s="288"/>
      <c r="AT138" s="287"/>
      <c r="AU138" s="287"/>
      <c r="AV138" s="288"/>
      <c r="AW138" s="287"/>
      <c r="AX138" s="287"/>
      <c r="AY138" s="288"/>
      <c r="AZ138" s="289"/>
      <c r="BA138" s="289"/>
      <c r="BB138" s="288"/>
      <c r="BC138" s="289"/>
      <c r="BD138" s="289"/>
      <c r="BE138" s="288"/>
      <c r="BF138" s="184"/>
      <c r="BG138" s="184"/>
      <c r="BH138" s="184"/>
      <c r="BI138" s="184"/>
      <c r="BJ138" s="184"/>
      <c r="BK138" s="184"/>
      <c r="BL138" s="184"/>
      <c r="BM138" s="184"/>
      <c r="BN138" s="184"/>
      <c r="BO138" s="184"/>
      <c r="BP138" s="184"/>
      <c r="BQ138" s="184"/>
      <c r="BR138" s="184"/>
      <c r="BS138" s="184"/>
      <c r="BT138" s="184"/>
      <c r="BU138" s="184"/>
      <c r="BV138" s="184"/>
      <c r="BW138" s="184"/>
      <c r="BX138" s="184"/>
      <c r="BY138" s="184"/>
      <c r="BZ138" s="184"/>
      <c r="CA138" s="184"/>
      <c r="CB138" s="184"/>
      <c r="CC138" s="184"/>
      <c r="CD138" s="184"/>
      <c r="CE138" s="184"/>
      <c r="CF138" s="184"/>
      <c r="CG138" s="184"/>
      <c r="CH138" s="184"/>
      <c r="CI138" s="184"/>
      <c r="CJ138" s="184"/>
      <c r="CK138" s="184"/>
      <c r="CL138" s="184"/>
      <c r="CM138" s="184"/>
      <c r="CN138" s="184"/>
      <c r="CO138" s="184"/>
      <c r="CP138" s="184"/>
      <c r="CQ138" s="184"/>
      <c r="CR138" s="184"/>
      <c r="CS138" s="184"/>
      <c r="CT138" s="184"/>
      <c r="CU138" s="184"/>
      <c r="CV138" s="184"/>
      <c r="CW138" s="184"/>
      <c r="CX138" s="184"/>
      <c r="CY138" s="184"/>
      <c r="CZ138" s="184"/>
      <c r="DA138" s="184"/>
      <c r="DB138" s="184"/>
      <c r="DC138" s="184"/>
      <c r="DD138" s="184"/>
      <c r="DE138" s="184"/>
      <c r="DF138" s="184"/>
      <c r="DG138" s="184"/>
      <c r="DH138" s="184"/>
      <c r="DI138" s="184"/>
      <c r="DJ138" s="184"/>
      <c r="DK138" s="184"/>
      <c r="DL138" s="184"/>
      <c r="DM138" s="184"/>
      <c r="DN138" s="184"/>
      <c r="DO138" s="184"/>
      <c r="DP138" s="184"/>
      <c r="DQ138" s="184"/>
      <c r="DR138" s="184"/>
      <c r="DS138" s="184"/>
      <c r="DT138" s="184"/>
      <c r="DU138" s="184"/>
      <c r="DV138" s="184"/>
      <c r="DW138" s="184"/>
      <c r="DX138" s="184"/>
      <c r="DY138" s="184"/>
      <c r="DZ138" s="184"/>
      <c r="EA138" s="184"/>
      <c r="EB138" s="184"/>
      <c r="EC138" s="184"/>
      <c r="ED138" s="184"/>
      <c r="EE138" s="184"/>
      <c r="EF138" s="184"/>
      <c r="EG138" s="184"/>
      <c r="EH138" s="184"/>
      <c r="EI138" s="184"/>
      <c r="EJ138" s="184"/>
      <c r="EK138" s="184"/>
      <c r="EL138" s="184"/>
      <c r="EM138" s="184"/>
      <c r="EN138" s="184"/>
      <c r="EO138" s="184"/>
      <c r="EP138" s="184"/>
      <c r="EQ138" s="184"/>
      <c r="ER138" s="184"/>
      <c r="ES138" s="184"/>
      <c r="ET138" s="184"/>
      <c r="EU138" s="184"/>
      <c r="EV138" s="184"/>
      <c r="EW138" s="184"/>
      <c r="EX138" s="184"/>
      <c r="EY138" s="184"/>
      <c r="EZ138" s="184"/>
      <c r="FA138" s="184"/>
      <c r="FB138" s="184"/>
      <c r="FC138" s="184"/>
      <c r="FD138" s="184"/>
      <c r="FE138" s="184"/>
      <c r="FF138" s="184"/>
      <c r="FG138" s="184"/>
      <c r="FH138" s="184"/>
      <c r="FI138" s="184"/>
      <c r="FJ138" s="184"/>
      <c r="FK138" s="184"/>
      <c r="FL138" s="184"/>
      <c r="FM138" s="184"/>
      <c r="FN138" s="184"/>
      <c r="FO138" s="184"/>
      <c r="FP138" s="184"/>
      <c r="FQ138" s="184"/>
      <c r="FR138" s="184"/>
      <c r="FS138" s="184"/>
      <c r="FT138" s="184"/>
      <c r="FU138" s="184"/>
      <c r="FV138" s="184"/>
      <c r="FW138" s="184"/>
      <c r="FX138" s="184"/>
      <c r="FY138" s="184"/>
      <c r="FZ138" s="184"/>
      <c r="GA138" s="184"/>
      <c r="GB138" s="184"/>
      <c r="GC138" s="184"/>
      <c r="GD138" s="184"/>
      <c r="GE138" s="184"/>
      <c r="GF138" s="184"/>
      <c r="GG138" s="184"/>
      <c r="GH138" s="184"/>
      <c r="GI138" s="184"/>
      <c r="GJ138" s="184"/>
      <c r="GK138" s="184"/>
      <c r="GL138" s="184"/>
      <c r="GM138" s="184"/>
      <c r="GN138" s="184"/>
      <c r="GO138" s="184"/>
      <c r="GP138" s="184"/>
      <c r="GQ138" s="184"/>
      <c r="GR138" s="184"/>
      <c r="GS138" s="184"/>
      <c r="GT138" s="184"/>
      <c r="GU138" s="184"/>
      <c r="GV138" s="184"/>
      <c r="GW138" s="184"/>
      <c r="GX138" s="184"/>
      <c r="GY138" s="184"/>
      <c r="GZ138" s="184"/>
      <c r="HA138" s="184"/>
      <c r="HB138" s="184"/>
      <c r="HC138" s="184"/>
      <c r="HD138" s="184"/>
      <c r="HE138" s="184"/>
      <c r="HF138" s="184"/>
      <c r="HG138" s="184"/>
      <c r="HH138" s="184"/>
      <c r="HI138" s="184"/>
      <c r="HJ138" s="184"/>
      <c r="HK138" s="184"/>
      <c r="HL138" s="184"/>
      <c r="HM138" s="184"/>
      <c r="HN138" s="184"/>
      <c r="HO138" s="184"/>
      <c r="HP138" s="184"/>
      <c r="HQ138" s="184"/>
      <c r="HR138" s="184"/>
      <c r="HS138" s="184"/>
      <c r="HT138" s="184"/>
      <c r="HU138" s="184"/>
      <c r="HV138" s="184"/>
      <c r="HW138" s="184"/>
      <c r="HX138" s="184"/>
      <c r="HY138" s="184"/>
      <c r="HZ138" s="184"/>
      <c r="IA138" s="184"/>
      <c r="IB138" s="184"/>
      <c r="IC138" s="184"/>
      <c r="ID138" s="184"/>
      <c r="IE138" s="184"/>
      <c r="IF138" s="184"/>
      <c r="IG138" s="184"/>
      <c r="IH138" s="184"/>
      <c r="II138" s="184"/>
      <c r="IJ138" s="184"/>
      <c r="IK138" s="184"/>
      <c r="IL138" s="184"/>
      <c r="IM138" s="184"/>
      <c r="IN138" s="184"/>
      <c r="IO138" s="184"/>
      <c r="IP138" s="184"/>
      <c r="IQ138" s="184"/>
      <c r="IR138" s="184"/>
      <c r="IS138" s="184"/>
      <c r="IT138" s="184"/>
      <c r="IU138" s="184"/>
      <c r="IV138" s="184"/>
      <c r="IW138" s="184"/>
      <c r="IX138" s="184"/>
      <c r="IY138" s="184"/>
      <c r="IZ138" s="184"/>
      <c r="JA138" s="184"/>
      <c r="JB138" s="184"/>
      <c r="JC138" s="184"/>
      <c r="JD138" s="184"/>
      <c r="JE138" s="184"/>
      <c r="JF138" s="184"/>
      <c r="JG138" s="184"/>
      <c r="JH138" s="184"/>
      <c r="JI138" s="184"/>
      <c r="JJ138" s="184"/>
      <c r="JK138" s="184"/>
      <c r="JL138" s="184"/>
      <c r="JM138" s="184"/>
      <c r="JN138" s="184"/>
      <c r="JO138" s="184"/>
      <c r="JP138" s="184"/>
      <c r="JQ138" s="184"/>
      <c r="JR138" s="184"/>
      <c r="JS138" s="184"/>
      <c r="JT138" s="184"/>
      <c r="JU138" s="184"/>
      <c r="JV138" s="184"/>
      <c r="JW138" s="184"/>
      <c r="JX138" s="184"/>
      <c r="JY138" s="184"/>
      <c r="JZ138" s="184"/>
      <c r="KA138" s="184"/>
      <c r="KB138" s="184"/>
      <c r="KC138" s="184"/>
      <c r="KD138" s="184"/>
      <c r="KE138" s="184"/>
      <c r="KF138" s="184"/>
      <c r="KG138" s="184"/>
      <c r="KH138" s="184"/>
      <c r="KI138" s="184"/>
      <c r="KJ138" s="184"/>
      <c r="KK138" s="184"/>
      <c r="KL138" s="184"/>
      <c r="KM138" s="184"/>
      <c r="KN138" s="184"/>
      <c r="KO138" s="184"/>
      <c r="KP138" s="184"/>
      <c r="KQ138" s="184"/>
      <c r="KR138" s="184"/>
      <c r="KS138" s="184"/>
      <c r="KT138" s="184"/>
      <c r="KU138" s="184"/>
      <c r="KV138" s="184"/>
      <c r="KW138" s="184"/>
      <c r="KX138" s="184"/>
      <c r="KY138" s="184"/>
      <c r="KZ138" s="184"/>
      <c r="LA138" s="184"/>
      <c r="LB138" s="184"/>
      <c r="LC138" s="184"/>
      <c r="LD138" s="184"/>
      <c r="LE138" s="184"/>
      <c r="LF138" s="184"/>
      <c r="LG138" s="184"/>
      <c r="LH138" s="184"/>
      <c r="LI138" s="184"/>
      <c r="LJ138" s="184"/>
      <c r="LK138" s="184"/>
      <c r="LL138" s="184"/>
      <c r="LM138" s="184"/>
      <c r="LN138" s="184"/>
      <c r="LO138" s="184"/>
      <c r="LP138" s="184"/>
      <c r="LQ138" s="184"/>
      <c r="LR138" s="184"/>
      <c r="LS138" s="184"/>
      <c r="LT138" s="184"/>
      <c r="LU138" s="184"/>
      <c r="LV138" s="184"/>
      <c r="LW138" s="184"/>
      <c r="LX138" s="184"/>
      <c r="LY138" s="184"/>
      <c r="LZ138" s="184"/>
      <c r="MA138" s="184"/>
      <c r="MB138" s="184"/>
      <c r="MC138" s="184"/>
      <c r="MD138" s="184"/>
      <c r="ME138" s="184"/>
      <c r="MF138" s="184"/>
      <c r="MG138" s="184"/>
      <c r="MH138" s="184"/>
      <c r="MI138" s="184"/>
      <c r="MJ138" s="184"/>
      <c r="MK138" s="184"/>
      <c r="ML138" s="184"/>
      <c r="MM138" s="184"/>
      <c r="MN138" s="184"/>
      <c r="MO138" s="184"/>
      <c r="MP138" s="184"/>
      <c r="MQ138" s="184"/>
      <c r="MR138" s="184"/>
      <c r="MS138" s="184"/>
      <c r="MT138" s="184"/>
      <c r="MU138" s="184"/>
      <c r="MV138" s="184"/>
      <c r="MW138" s="184"/>
      <c r="MX138" s="184"/>
      <c r="MY138" s="184"/>
      <c r="MZ138" s="184"/>
      <c r="NA138" s="184"/>
      <c r="NB138" s="184"/>
      <c r="NC138" s="184"/>
      <c r="ND138" s="184"/>
      <c r="NE138" s="184"/>
      <c r="NF138" s="184"/>
      <c r="NG138" s="184"/>
      <c r="NH138" s="184"/>
      <c r="NI138" s="184"/>
      <c r="NJ138" s="184"/>
      <c r="NK138" s="184"/>
      <c r="NL138" s="184"/>
      <c r="NM138" s="184"/>
      <c r="NN138" s="184"/>
      <c r="NO138" s="184"/>
      <c r="NP138" s="184"/>
      <c r="NQ138" s="184"/>
      <c r="NR138" s="184"/>
      <c r="NS138" s="184"/>
      <c r="NT138" s="184"/>
      <c r="NU138" s="184"/>
      <c r="NV138" s="184"/>
      <c r="NW138" s="184"/>
      <c r="NX138" s="184"/>
      <c r="NY138" s="184"/>
      <c r="NZ138" s="184"/>
      <c r="OA138" s="184"/>
      <c r="OB138" s="184"/>
      <c r="OC138" s="184"/>
      <c r="OD138" s="184"/>
      <c r="OE138" s="184"/>
      <c r="OF138" s="184"/>
      <c r="OG138" s="184"/>
      <c r="OH138" s="184"/>
      <c r="OI138" s="184"/>
      <c r="OJ138" s="184"/>
      <c r="OK138" s="184"/>
      <c r="OL138" s="184"/>
      <c r="OM138" s="184"/>
      <c r="ON138" s="184"/>
      <c r="OO138" s="184"/>
      <c r="OP138" s="184"/>
      <c r="OQ138" s="184"/>
      <c r="OR138" s="184"/>
      <c r="OS138" s="184"/>
      <c r="OT138" s="184"/>
      <c r="OU138" s="184"/>
      <c r="OV138" s="184"/>
      <c r="OW138" s="184"/>
      <c r="OX138" s="184"/>
      <c r="OY138" s="184"/>
      <c r="OZ138" s="184"/>
      <c r="PA138" s="184"/>
      <c r="PB138" s="184"/>
      <c r="PC138" s="184"/>
      <c r="PD138" s="184"/>
      <c r="PE138" s="184"/>
      <c r="PF138" s="184"/>
      <c r="PG138" s="184"/>
      <c r="PH138" s="184"/>
      <c r="PI138" s="184"/>
      <c r="PJ138" s="184"/>
      <c r="PK138" s="184"/>
      <c r="PL138" s="184"/>
      <c r="PM138" s="184"/>
      <c r="PN138" s="184"/>
      <c r="PO138" s="184"/>
      <c r="PP138" s="184"/>
      <c r="PQ138" s="184"/>
      <c r="PR138" s="184"/>
      <c r="PS138" s="184"/>
      <c r="PT138" s="184"/>
      <c r="PU138" s="184"/>
      <c r="PV138" s="184"/>
      <c r="PW138" s="184"/>
      <c r="PX138" s="184"/>
      <c r="PY138" s="184"/>
      <c r="PZ138" s="184"/>
      <c r="QA138" s="184"/>
      <c r="QB138" s="184"/>
      <c r="QC138" s="184"/>
      <c r="QD138" s="184"/>
      <c r="QE138" s="184"/>
      <c r="QF138" s="184"/>
      <c r="QG138" s="184"/>
      <c r="QH138" s="184"/>
      <c r="QI138" s="184"/>
      <c r="QJ138" s="184"/>
      <c r="QK138" s="184"/>
      <c r="QL138" s="184"/>
      <c r="QM138" s="184"/>
      <c r="QN138" s="184"/>
      <c r="QO138" s="184"/>
      <c r="QP138" s="184"/>
      <c r="QQ138" s="184"/>
      <c r="QR138" s="184"/>
      <c r="QS138" s="184"/>
      <c r="QT138" s="184"/>
      <c r="QU138" s="184"/>
      <c r="QV138" s="184"/>
      <c r="QW138" s="184"/>
      <c r="QX138" s="184"/>
      <c r="QY138" s="184"/>
      <c r="QZ138" s="184"/>
      <c r="RA138" s="184"/>
      <c r="RB138" s="184"/>
      <c r="RC138" s="184"/>
      <c r="RD138" s="184"/>
      <c r="RE138" s="184"/>
      <c r="RF138" s="184"/>
      <c r="RG138" s="184"/>
      <c r="RH138" s="184"/>
      <c r="RI138" s="184"/>
      <c r="RJ138" s="184"/>
      <c r="RK138" s="184"/>
      <c r="RL138" s="184"/>
      <c r="RM138" s="184"/>
      <c r="RN138" s="184"/>
      <c r="RO138" s="184"/>
      <c r="RP138" s="184"/>
      <c r="RQ138" s="184"/>
      <c r="RR138" s="184"/>
      <c r="RS138" s="184"/>
      <c r="RT138" s="184"/>
      <c r="RU138" s="184"/>
      <c r="RV138" s="184"/>
      <c r="RW138" s="184"/>
      <c r="RX138" s="184"/>
      <c r="RY138" s="184"/>
      <c r="RZ138" s="184"/>
      <c r="SA138" s="184"/>
      <c r="SB138" s="184"/>
      <c r="SC138" s="184"/>
      <c r="SD138" s="184"/>
      <c r="SE138" s="184"/>
      <c r="SF138" s="184"/>
      <c r="SG138" s="184"/>
      <c r="SH138" s="184"/>
      <c r="SI138" s="184"/>
      <c r="SJ138" s="184"/>
      <c r="SK138" s="184"/>
      <c r="SL138" s="184"/>
      <c r="SM138" s="184"/>
      <c r="SN138" s="184"/>
      <c r="SO138" s="184"/>
      <c r="SP138" s="184"/>
      <c r="SQ138" s="184"/>
      <c r="SR138" s="184"/>
      <c r="SS138" s="184"/>
      <c r="ST138" s="184"/>
      <c r="SU138" s="184"/>
      <c r="SV138" s="184"/>
      <c r="SW138" s="184"/>
      <c r="SX138" s="184"/>
      <c r="SY138" s="184"/>
      <c r="SZ138" s="184"/>
      <c r="TA138" s="184"/>
      <c r="TB138" s="184"/>
      <c r="TC138" s="184"/>
      <c r="TD138" s="184"/>
      <c r="TE138" s="184"/>
      <c r="TF138" s="184"/>
      <c r="TG138" s="184"/>
      <c r="TH138" s="184"/>
      <c r="TI138" s="184"/>
      <c r="TJ138" s="184"/>
      <c r="TK138" s="184"/>
      <c r="TL138" s="184"/>
      <c r="TM138" s="184"/>
      <c r="TN138" s="184"/>
      <c r="TO138" s="184"/>
      <c r="TP138" s="184"/>
      <c r="TQ138" s="184"/>
      <c r="TR138" s="184"/>
      <c r="TS138" s="184"/>
      <c r="TT138" s="184"/>
      <c r="TU138" s="184"/>
      <c r="TV138" s="184"/>
      <c r="TW138" s="184"/>
      <c r="TX138" s="184"/>
      <c r="TY138" s="184"/>
      <c r="TZ138" s="184"/>
      <c r="UA138" s="184"/>
      <c r="UB138" s="184"/>
      <c r="UC138" s="184"/>
      <c r="UD138" s="184"/>
      <c r="UE138" s="184"/>
      <c r="UF138" s="184"/>
      <c r="UG138" s="184"/>
      <c r="UH138" s="184"/>
      <c r="UI138" s="184"/>
      <c r="UJ138" s="184"/>
      <c r="UK138" s="184"/>
      <c r="UL138" s="184"/>
      <c r="UM138" s="184"/>
      <c r="UN138" s="184"/>
      <c r="UO138" s="184"/>
      <c r="UP138" s="184"/>
      <c r="UQ138" s="184"/>
      <c r="UR138" s="184"/>
      <c r="US138" s="184"/>
      <c r="UT138" s="184"/>
      <c r="UU138" s="184"/>
      <c r="UV138" s="184"/>
      <c r="UW138" s="184"/>
      <c r="UX138" s="184"/>
      <c r="UY138" s="184"/>
      <c r="UZ138" s="184"/>
      <c r="VA138" s="184"/>
      <c r="VB138" s="184"/>
      <c r="VC138" s="184"/>
      <c r="VD138" s="184"/>
      <c r="VE138" s="184"/>
      <c r="VF138" s="184"/>
      <c r="VG138" s="184"/>
      <c r="VH138" s="184"/>
      <c r="VI138" s="184"/>
      <c r="VJ138" s="184"/>
      <c r="VK138" s="184"/>
      <c r="VL138" s="184"/>
      <c r="VM138" s="184"/>
      <c r="VN138" s="184"/>
      <c r="VO138" s="184"/>
      <c r="VP138" s="184"/>
      <c r="VQ138" s="184"/>
      <c r="VR138" s="184"/>
      <c r="VS138" s="184"/>
      <c r="VT138" s="184"/>
      <c r="VU138" s="184"/>
      <c r="VV138" s="184"/>
      <c r="VW138" s="184"/>
      <c r="VX138" s="184"/>
      <c r="VY138" s="184"/>
      <c r="VZ138" s="184"/>
      <c r="WA138" s="184"/>
      <c r="WB138" s="184"/>
      <c r="WC138" s="184"/>
      <c r="WD138" s="184"/>
      <c r="WE138" s="184"/>
      <c r="WF138" s="184"/>
      <c r="WG138" s="184"/>
      <c r="WH138" s="184"/>
      <c r="WI138" s="184"/>
      <c r="WJ138" s="184"/>
      <c r="WK138" s="184"/>
      <c r="WL138" s="184"/>
      <c r="WM138" s="184"/>
      <c r="WN138" s="184"/>
      <c r="WO138" s="184"/>
      <c r="WP138" s="184"/>
      <c r="WQ138" s="184"/>
      <c r="WR138" s="184"/>
      <c r="WS138" s="184"/>
      <c r="WT138" s="184"/>
      <c r="WU138" s="184"/>
      <c r="WV138" s="184"/>
      <c r="WW138" s="184"/>
      <c r="WX138" s="184"/>
      <c r="WY138" s="184"/>
      <c r="WZ138" s="184"/>
      <c r="XA138" s="184"/>
      <c r="XB138" s="184"/>
      <c r="XC138" s="184"/>
      <c r="XD138" s="184"/>
      <c r="XE138" s="184"/>
      <c r="XF138" s="184"/>
      <c r="XG138" s="184"/>
      <c r="XH138" s="184"/>
      <c r="XI138" s="184"/>
      <c r="XJ138" s="184"/>
      <c r="XK138" s="184"/>
      <c r="XL138" s="184"/>
      <c r="XM138" s="184"/>
      <c r="XN138" s="184"/>
      <c r="XO138" s="184"/>
      <c r="XP138" s="184"/>
      <c r="XQ138" s="184"/>
      <c r="XR138" s="184"/>
      <c r="XS138" s="184"/>
      <c r="XT138" s="184"/>
      <c r="XU138" s="184"/>
      <c r="XV138" s="184"/>
      <c r="XW138" s="184"/>
      <c r="XX138" s="184"/>
      <c r="XY138" s="184"/>
      <c r="XZ138" s="184"/>
      <c r="YA138" s="184"/>
      <c r="YB138" s="184"/>
      <c r="YC138" s="184"/>
      <c r="YD138" s="184"/>
      <c r="YE138" s="184"/>
      <c r="YF138" s="184"/>
      <c r="YG138" s="184"/>
      <c r="YH138" s="184"/>
      <c r="YI138" s="184"/>
      <c r="YJ138" s="184"/>
      <c r="YK138" s="184"/>
      <c r="YL138" s="184"/>
      <c r="YM138" s="184"/>
      <c r="YN138" s="184"/>
      <c r="YO138" s="184"/>
      <c r="YP138" s="184"/>
      <c r="YQ138" s="184"/>
      <c r="YR138" s="184"/>
      <c r="YS138" s="184"/>
      <c r="YT138" s="184"/>
      <c r="YU138" s="184"/>
      <c r="YV138" s="184"/>
      <c r="YW138" s="184"/>
      <c r="YX138" s="184"/>
      <c r="YY138" s="184"/>
      <c r="YZ138" s="184"/>
      <c r="ZA138" s="184"/>
      <c r="ZB138" s="184"/>
      <c r="ZC138" s="184"/>
      <c r="ZD138" s="184"/>
      <c r="ZE138" s="184"/>
      <c r="ZF138" s="184"/>
      <c r="ZG138" s="184"/>
      <c r="ZH138" s="184"/>
      <c r="ZI138" s="184"/>
      <c r="ZJ138" s="184"/>
      <c r="ZK138" s="184"/>
      <c r="ZL138" s="184"/>
      <c r="ZM138" s="184"/>
      <c r="ZN138" s="184"/>
      <c r="ZO138" s="184"/>
      <c r="ZP138" s="184"/>
      <c r="ZQ138" s="184"/>
      <c r="ZR138" s="184"/>
      <c r="ZS138" s="184"/>
      <c r="ZT138" s="184"/>
      <c r="ZU138" s="184"/>
      <c r="ZV138" s="184"/>
      <c r="ZW138" s="184"/>
      <c r="ZX138" s="184"/>
      <c r="ZY138" s="184"/>
      <c r="ZZ138" s="184"/>
      <c r="AAA138" s="184"/>
      <c r="AAB138" s="184"/>
      <c r="AAC138" s="184"/>
      <c r="AAD138" s="184"/>
      <c r="AAE138" s="184"/>
      <c r="AAF138" s="184"/>
      <c r="AAG138" s="184"/>
      <c r="AAH138" s="184"/>
      <c r="AAI138" s="184"/>
      <c r="AAJ138" s="184"/>
      <c r="AAK138" s="184"/>
      <c r="AAL138" s="184"/>
      <c r="AAM138" s="184"/>
      <c r="AAN138" s="184"/>
      <c r="AAO138" s="184"/>
      <c r="AAP138" s="184"/>
      <c r="AAQ138" s="184"/>
      <c r="AAR138" s="184"/>
      <c r="AAS138" s="184"/>
      <c r="AAT138" s="184"/>
      <c r="AAU138" s="184"/>
      <c r="AAV138" s="184"/>
      <c r="AAW138" s="184"/>
      <c r="AAX138" s="184"/>
      <c r="AAY138" s="184"/>
      <c r="AAZ138" s="184"/>
      <c r="ABA138" s="184"/>
      <c r="ABB138" s="184"/>
      <c r="ABC138" s="184"/>
      <c r="ABD138" s="184"/>
      <c r="ABE138" s="184"/>
      <c r="ABF138" s="184"/>
      <c r="ABG138" s="184"/>
      <c r="ABH138" s="184"/>
      <c r="ABI138" s="184"/>
      <c r="ABJ138" s="184"/>
      <c r="ABK138" s="184"/>
      <c r="ABL138" s="184"/>
      <c r="ABM138" s="184"/>
      <c r="ABN138" s="184"/>
      <c r="ABO138" s="184"/>
      <c r="ABP138" s="184"/>
      <c r="ABQ138" s="184"/>
      <c r="ABR138" s="184"/>
      <c r="ABS138" s="184"/>
      <c r="ABT138" s="184"/>
      <c r="ABU138" s="184"/>
      <c r="ABV138" s="184"/>
      <c r="ABW138" s="184"/>
      <c r="ABX138" s="184"/>
      <c r="ABY138" s="184"/>
      <c r="ABZ138" s="184"/>
      <c r="ACA138" s="184"/>
      <c r="ACB138" s="184"/>
      <c r="ACC138" s="184"/>
      <c r="ACD138" s="184"/>
      <c r="ACE138" s="184"/>
      <c r="ACF138" s="184"/>
      <c r="ACG138" s="184"/>
      <c r="ACH138" s="184"/>
      <c r="ACI138" s="184"/>
      <c r="ACJ138" s="184"/>
      <c r="ACK138" s="184"/>
      <c r="ACL138" s="184"/>
      <c r="ACM138" s="184"/>
      <c r="ACN138" s="184"/>
      <c r="ACO138" s="184"/>
      <c r="ACP138" s="184"/>
      <c r="ACQ138" s="184"/>
      <c r="ACR138" s="184"/>
      <c r="ACS138" s="184"/>
      <c r="ACT138" s="184"/>
      <c r="ACU138" s="184"/>
      <c r="ACV138" s="184"/>
      <c r="ACW138" s="184"/>
      <c r="ACX138" s="184"/>
      <c r="ACY138" s="184"/>
      <c r="ACZ138" s="184"/>
      <c r="ADA138" s="184"/>
      <c r="ADB138" s="184"/>
      <c r="ADC138" s="184"/>
      <c r="ADD138" s="184"/>
      <c r="ADE138" s="184"/>
      <c r="ADF138" s="184"/>
      <c r="ADG138" s="184"/>
      <c r="ADH138" s="184"/>
      <c r="ADI138" s="184"/>
      <c r="ADJ138" s="184"/>
      <c r="ADK138" s="184"/>
      <c r="ADL138" s="184"/>
      <c r="ADM138" s="184"/>
      <c r="ADN138" s="184"/>
      <c r="ADO138" s="184"/>
      <c r="ADP138" s="184"/>
      <c r="ADQ138" s="184"/>
      <c r="ADR138" s="184"/>
      <c r="ADS138" s="184"/>
      <c r="ADT138" s="184"/>
      <c r="ADU138" s="184"/>
      <c r="ADV138" s="184"/>
      <c r="ADW138" s="184"/>
      <c r="ADX138" s="184"/>
      <c r="ADY138" s="184"/>
      <c r="ADZ138" s="184"/>
      <c r="AEA138" s="184"/>
      <c r="AEB138" s="184"/>
      <c r="AEC138" s="184"/>
      <c r="AED138" s="184"/>
      <c r="AEE138" s="184"/>
      <c r="AEF138" s="184"/>
      <c r="AEG138" s="184"/>
      <c r="AEH138" s="184"/>
      <c r="AEI138" s="184"/>
      <c r="AEJ138" s="184"/>
      <c r="AEK138" s="184"/>
      <c r="AEL138" s="184"/>
      <c r="AEM138" s="184"/>
      <c r="AEN138" s="184"/>
      <c r="AEO138" s="184"/>
      <c r="AEP138" s="184"/>
      <c r="AEQ138" s="184"/>
      <c r="AER138" s="184"/>
      <c r="AES138" s="184"/>
      <c r="AET138" s="184"/>
      <c r="AEU138" s="184"/>
      <c r="AEV138" s="184"/>
      <c r="AEW138" s="184"/>
      <c r="AEX138" s="184"/>
      <c r="AEY138" s="184"/>
      <c r="AEZ138" s="184"/>
      <c r="AFA138" s="184"/>
      <c r="AFB138" s="184"/>
      <c r="AFC138" s="184"/>
      <c r="AFD138" s="184"/>
      <c r="AFE138" s="184"/>
      <c r="AFF138" s="184"/>
      <c r="AFG138" s="184"/>
      <c r="AFH138" s="184"/>
      <c r="AFI138" s="184"/>
      <c r="AFJ138" s="184"/>
      <c r="AFK138" s="184"/>
      <c r="AFL138" s="184"/>
      <c r="AFM138" s="184"/>
      <c r="AFN138" s="184"/>
      <c r="AFO138" s="184"/>
      <c r="AFP138" s="184"/>
      <c r="AFQ138" s="184"/>
      <c r="AFR138" s="184"/>
      <c r="AFS138" s="184"/>
      <c r="AFT138" s="184"/>
      <c r="AFU138" s="184"/>
      <c r="AFV138" s="184"/>
      <c r="AFW138" s="184"/>
      <c r="AFX138" s="184"/>
      <c r="AFY138" s="184"/>
      <c r="AFZ138" s="184"/>
      <c r="AGA138" s="184"/>
      <c r="AGB138" s="184"/>
      <c r="AGC138" s="184"/>
      <c r="AGD138" s="184"/>
      <c r="AGE138" s="184"/>
      <c r="AGF138" s="184"/>
      <c r="AGG138" s="184"/>
      <c r="AGH138" s="184"/>
      <c r="AGI138" s="184"/>
      <c r="AGJ138" s="184"/>
      <c r="AGK138" s="184"/>
      <c r="AGL138" s="184"/>
      <c r="AGM138" s="184"/>
      <c r="AGN138" s="184"/>
      <c r="AGO138" s="184"/>
      <c r="AGP138" s="184"/>
      <c r="AGQ138" s="184"/>
      <c r="AGR138" s="184"/>
      <c r="AGS138" s="184"/>
      <c r="AGT138" s="184"/>
      <c r="AGU138" s="184"/>
      <c r="AGV138" s="184"/>
      <c r="AGW138" s="184"/>
      <c r="AGX138" s="184"/>
      <c r="AGY138" s="184"/>
      <c r="AGZ138" s="184"/>
      <c r="AHA138" s="184"/>
      <c r="AHB138" s="184"/>
      <c r="AHC138" s="184"/>
      <c r="AHD138" s="184"/>
      <c r="AHE138" s="184"/>
      <c r="AHF138" s="184"/>
      <c r="AHG138" s="184"/>
      <c r="AHH138" s="184"/>
      <c r="AHI138" s="184"/>
      <c r="AHJ138" s="184"/>
      <c r="AHK138" s="184"/>
      <c r="AHL138" s="184"/>
      <c r="AHM138" s="184"/>
      <c r="AHN138" s="184"/>
      <c r="AHO138" s="184"/>
      <c r="AHP138" s="184"/>
      <c r="AHQ138" s="184"/>
      <c r="AHR138" s="184"/>
      <c r="AHS138" s="184"/>
      <c r="AHT138" s="184"/>
      <c r="AHU138" s="184"/>
      <c r="AHV138" s="184"/>
      <c r="AHW138" s="184"/>
      <c r="AHX138" s="184"/>
      <c r="AHY138" s="184"/>
      <c r="AHZ138" s="184"/>
      <c r="AIA138" s="184"/>
      <c r="AIB138" s="184"/>
      <c r="AIC138" s="184"/>
      <c r="AID138" s="184"/>
      <c r="AIE138" s="184"/>
      <c r="AIF138" s="184"/>
      <c r="AIG138" s="184"/>
      <c r="AIH138" s="184"/>
      <c r="AII138" s="184"/>
      <c r="AIJ138" s="184"/>
      <c r="AIK138" s="184"/>
      <c r="AIL138" s="184"/>
      <c r="AIM138" s="184"/>
      <c r="AIN138" s="184"/>
      <c r="AIO138" s="184"/>
      <c r="AIP138" s="184"/>
      <c r="AIQ138" s="184"/>
      <c r="AIR138" s="184"/>
      <c r="AIS138" s="184"/>
      <c r="AIT138" s="184"/>
      <c r="AIU138" s="184"/>
      <c r="AIV138" s="184"/>
      <c r="AIW138" s="184"/>
      <c r="AIX138" s="184"/>
      <c r="AIY138" s="184"/>
      <c r="AIZ138" s="184"/>
      <c r="AJA138" s="184"/>
      <c r="AJB138" s="184"/>
      <c r="AJC138" s="184"/>
      <c r="AJD138" s="184"/>
      <c r="AJE138" s="184"/>
      <c r="AJF138" s="184"/>
      <c r="AJG138" s="184"/>
      <c r="AJH138" s="184"/>
      <c r="AJI138" s="184"/>
      <c r="AJJ138" s="184"/>
      <c r="AJK138" s="184"/>
      <c r="AJL138" s="184"/>
      <c r="AJM138" s="184"/>
      <c r="AJN138" s="184"/>
      <c r="AJO138" s="184"/>
      <c r="AJP138" s="184"/>
      <c r="AJQ138" s="184"/>
      <c r="AJR138" s="184"/>
      <c r="AJS138" s="184"/>
      <c r="AJT138" s="184"/>
      <c r="AJU138" s="184"/>
      <c r="AJV138" s="184"/>
      <c r="AJW138" s="184"/>
      <c r="AJX138" s="184"/>
      <c r="AJY138" s="184"/>
      <c r="AJZ138" s="184"/>
      <c r="AKA138" s="184"/>
      <c r="AKB138" s="184"/>
      <c r="AKC138" s="184"/>
      <c r="AKD138" s="184"/>
      <c r="AKE138" s="184"/>
      <c r="AKF138" s="184"/>
      <c r="AKG138" s="184"/>
      <c r="AKH138" s="184"/>
      <c r="AKI138" s="184"/>
      <c r="AKJ138" s="184"/>
      <c r="AKK138" s="184"/>
      <c r="AKL138" s="184"/>
      <c r="AKM138" s="184"/>
      <c r="AKN138" s="184"/>
      <c r="AKO138" s="184"/>
      <c r="AKP138" s="184"/>
      <c r="AKQ138" s="184"/>
      <c r="AKR138" s="184"/>
      <c r="AKS138" s="184"/>
      <c r="AKT138" s="184"/>
      <c r="AKU138" s="184"/>
      <c r="AKV138" s="184"/>
      <c r="AKW138" s="184"/>
      <c r="AKX138" s="184"/>
      <c r="AKY138" s="184"/>
      <c r="AKZ138" s="184"/>
      <c r="ALA138" s="184"/>
      <c r="ALB138" s="184"/>
      <c r="ALC138" s="184"/>
      <c r="ALD138" s="184"/>
      <c r="ALE138" s="184"/>
      <c r="ALF138" s="184"/>
      <c r="ALG138" s="184"/>
      <c r="ALH138" s="184"/>
      <c r="ALI138" s="184"/>
      <c r="ALJ138" s="184"/>
      <c r="ALK138" s="184"/>
      <c r="ALL138" s="184"/>
      <c r="ALM138" s="184"/>
      <c r="ALN138" s="184"/>
      <c r="ALO138" s="184"/>
      <c r="ALP138" s="184"/>
      <c r="ALQ138" s="184"/>
      <c r="ALR138" s="184"/>
      <c r="ALS138" s="184"/>
      <c r="ALT138" s="184"/>
      <c r="ALU138" s="184"/>
      <c r="ALV138" s="184"/>
      <c r="ALW138" s="184"/>
      <c r="ALX138" s="184"/>
      <c r="ALY138" s="184"/>
      <c r="ALZ138" s="184"/>
      <c r="AMA138" s="184"/>
      <c r="AMB138" s="184"/>
      <c r="AMC138" s="184"/>
      <c r="AMD138" s="184"/>
      <c r="AME138" s="184"/>
      <c r="AMF138" s="184"/>
      <c r="AMG138" s="184"/>
      <c r="AMH138" s="184"/>
      <c r="AMI138" s="184"/>
      <c r="AMJ138" s="184"/>
    </row>
    <row r="139" spans="1:1024" s="180" customFormat="1" ht="48.75" customHeight="1" x14ac:dyDescent="0.25">
      <c r="A139" s="283" t="s">
        <v>548</v>
      </c>
      <c r="B139" s="284" t="s">
        <v>615</v>
      </c>
      <c r="C139" s="290"/>
      <c r="D139" s="285" t="s">
        <v>446</v>
      </c>
      <c r="E139" s="286"/>
      <c r="F139" s="287"/>
      <c r="G139" s="287"/>
      <c r="H139" s="287"/>
      <c r="I139" s="288"/>
      <c r="J139" s="287"/>
      <c r="K139" s="287"/>
      <c r="L139" s="288"/>
      <c r="M139" s="287"/>
      <c r="N139" s="287"/>
      <c r="O139" s="288"/>
      <c r="P139" s="289"/>
      <c r="Q139" s="289"/>
      <c r="R139" s="288"/>
      <c r="S139" s="287"/>
      <c r="T139" s="287"/>
      <c r="U139" s="288"/>
      <c r="V139" s="287"/>
      <c r="W139" s="287"/>
      <c r="X139" s="288"/>
      <c r="Y139" s="287"/>
      <c r="Z139" s="287"/>
      <c r="AA139" s="288"/>
      <c r="AB139" s="289"/>
      <c r="AC139" s="289"/>
      <c r="AD139" s="288"/>
      <c r="AE139" s="287"/>
      <c r="AF139" s="287"/>
      <c r="AG139" s="288"/>
      <c r="AH139" s="287"/>
      <c r="AI139" s="287"/>
      <c r="AJ139" s="288"/>
      <c r="AK139" s="287"/>
      <c r="AL139" s="287"/>
      <c r="AM139" s="288"/>
      <c r="AN139" s="289"/>
      <c r="AO139" s="289"/>
      <c r="AP139" s="288"/>
      <c r="AQ139" s="287"/>
      <c r="AR139" s="287"/>
      <c r="AS139" s="288"/>
      <c r="AT139" s="287"/>
      <c r="AU139" s="287"/>
      <c r="AV139" s="288"/>
      <c r="AW139" s="287"/>
      <c r="AX139" s="287"/>
      <c r="AY139" s="288"/>
      <c r="AZ139" s="289"/>
      <c r="BA139" s="289"/>
      <c r="BB139" s="288"/>
      <c r="BC139" s="289"/>
      <c r="BD139" s="289"/>
      <c r="BE139" s="288"/>
      <c r="BF139" s="184"/>
      <c r="BG139" s="184"/>
      <c r="BH139" s="184"/>
      <c r="BI139" s="184"/>
      <c r="BJ139" s="184"/>
      <c r="BK139" s="184"/>
      <c r="BL139" s="184"/>
      <c r="BM139" s="184"/>
      <c r="BN139" s="184"/>
      <c r="BO139" s="184"/>
      <c r="BP139" s="184"/>
      <c r="BQ139" s="184"/>
      <c r="BR139" s="184"/>
      <c r="BS139" s="184"/>
      <c r="BT139" s="184"/>
      <c r="BU139" s="184"/>
      <c r="BV139" s="184"/>
      <c r="BW139" s="184"/>
      <c r="BX139" s="184"/>
      <c r="BY139" s="184"/>
      <c r="BZ139" s="184"/>
      <c r="CA139" s="184"/>
      <c r="CB139" s="184"/>
      <c r="CC139" s="184"/>
      <c r="CD139" s="184"/>
      <c r="CE139" s="184"/>
      <c r="CF139" s="184"/>
      <c r="CG139" s="184"/>
      <c r="CH139" s="184"/>
      <c r="CI139" s="184"/>
      <c r="CJ139" s="184"/>
      <c r="CK139" s="184"/>
      <c r="CL139" s="184"/>
      <c r="CM139" s="184"/>
      <c r="CN139" s="184"/>
      <c r="CO139" s="184"/>
      <c r="CP139" s="184"/>
      <c r="CQ139" s="184"/>
      <c r="CR139" s="184"/>
      <c r="CS139" s="184"/>
      <c r="CT139" s="184"/>
      <c r="CU139" s="184"/>
      <c r="CV139" s="184"/>
      <c r="CW139" s="184"/>
      <c r="CX139" s="184"/>
      <c r="CY139" s="184"/>
      <c r="CZ139" s="184"/>
      <c r="DA139" s="184"/>
      <c r="DB139" s="184"/>
      <c r="DC139" s="184"/>
      <c r="DD139" s="184"/>
      <c r="DE139" s="184"/>
      <c r="DF139" s="184"/>
      <c r="DG139" s="184"/>
      <c r="DH139" s="184"/>
      <c r="DI139" s="184"/>
      <c r="DJ139" s="184"/>
      <c r="DK139" s="184"/>
      <c r="DL139" s="184"/>
      <c r="DM139" s="184"/>
      <c r="DN139" s="184"/>
      <c r="DO139" s="184"/>
      <c r="DP139" s="184"/>
      <c r="DQ139" s="184"/>
      <c r="DR139" s="184"/>
      <c r="DS139" s="184"/>
      <c r="DT139" s="184"/>
      <c r="DU139" s="184"/>
      <c r="DV139" s="184"/>
      <c r="DW139" s="184"/>
      <c r="DX139" s="184"/>
      <c r="DY139" s="184"/>
      <c r="DZ139" s="184"/>
      <c r="EA139" s="184"/>
      <c r="EB139" s="184"/>
      <c r="EC139" s="184"/>
      <c r="ED139" s="184"/>
      <c r="EE139" s="184"/>
      <c r="EF139" s="184"/>
      <c r="EG139" s="184"/>
      <c r="EH139" s="184"/>
      <c r="EI139" s="184"/>
      <c r="EJ139" s="184"/>
      <c r="EK139" s="184"/>
      <c r="EL139" s="184"/>
      <c r="EM139" s="184"/>
      <c r="EN139" s="184"/>
      <c r="EO139" s="184"/>
      <c r="EP139" s="184"/>
      <c r="EQ139" s="184"/>
      <c r="ER139" s="184"/>
      <c r="ES139" s="184"/>
      <c r="ET139" s="184"/>
      <c r="EU139" s="184"/>
      <c r="EV139" s="184"/>
      <c r="EW139" s="184"/>
      <c r="EX139" s="184"/>
      <c r="EY139" s="184"/>
      <c r="EZ139" s="184"/>
      <c r="FA139" s="184"/>
      <c r="FB139" s="184"/>
      <c r="FC139" s="184"/>
      <c r="FD139" s="184"/>
      <c r="FE139" s="184"/>
      <c r="FF139" s="184"/>
      <c r="FG139" s="184"/>
      <c r="FH139" s="184"/>
      <c r="FI139" s="184"/>
      <c r="FJ139" s="184"/>
      <c r="FK139" s="184"/>
      <c r="FL139" s="184"/>
      <c r="FM139" s="184"/>
      <c r="FN139" s="184"/>
      <c r="FO139" s="184"/>
      <c r="FP139" s="184"/>
      <c r="FQ139" s="184"/>
      <c r="FR139" s="184"/>
      <c r="FS139" s="184"/>
      <c r="FT139" s="184"/>
      <c r="FU139" s="184"/>
      <c r="FV139" s="184"/>
      <c r="FW139" s="184"/>
      <c r="FX139" s="184"/>
      <c r="FY139" s="184"/>
      <c r="FZ139" s="184"/>
      <c r="GA139" s="184"/>
      <c r="GB139" s="184"/>
      <c r="GC139" s="184"/>
      <c r="GD139" s="184"/>
      <c r="GE139" s="184"/>
      <c r="GF139" s="184"/>
      <c r="GG139" s="184"/>
      <c r="GH139" s="184"/>
      <c r="GI139" s="184"/>
      <c r="GJ139" s="184"/>
      <c r="GK139" s="184"/>
      <c r="GL139" s="184"/>
      <c r="GM139" s="184"/>
      <c r="GN139" s="184"/>
      <c r="GO139" s="184"/>
      <c r="GP139" s="184"/>
      <c r="GQ139" s="184"/>
      <c r="GR139" s="184"/>
      <c r="GS139" s="184"/>
      <c r="GT139" s="184"/>
      <c r="GU139" s="184"/>
      <c r="GV139" s="184"/>
      <c r="GW139" s="184"/>
      <c r="GX139" s="184"/>
      <c r="GY139" s="184"/>
      <c r="GZ139" s="184"/>
      <c r="HA139" s="184"/>
      <c r="HB139" s="184"/>
      <c r="HC139" s="184"/>
      <c r="HD139" s="184"/>
      <c r="HE139" s="184"/>
      <c r="HF139" s="184"/>
      <c r="HG139" s="184"/>
      <c r="HH139" s="184"/>
      <c r="HI139" s="184"/>
      <c r="HJ139" s="184"/>
      <c r="HK139" s="184"/>
      <c r="HL139" s="184"/>
      <c r="HM139" s="184"/>
      <c r="HN139" s="184"/>
      <c r="HO139" s="184"/>
      <c r="HP139" s="184"/>
      <c r="HQ139" s="184"/>
      <c r="HR139" s="184"/>
      <c r="HS139" s="184"/>
      <c r="HT139" s="184"/>
      <c r="HU139" s="184"/>
      <c r="HV139" s="184"/>
      <c r="HW139" s="184"/>
      <c r="HX139" s="184"/>
      <c r="HY139" s="184"/>
      <c r="HZ139" s="184"/>
      <c r="IA139" s="184"/>
      <c r="IB139" s="184"/>
      <c r="IC139" s="184"/>
      <c r="ID139" s="184"/>
      <c r="IE139" s="184"/>
      <c r="IF139" s="184"/>
      <c r="IG139" s="184"/>
      <c r="IH139" s="184"/>
      <c r="II139" s="184"/>
      <c r="IJ139" s="184"/>
      <c r="IK139" s="184"/>
      <c r="IL139" s="184"/>
      <c r="IM139" s="184"/>
      <c r="IN139" s="184"/>
      <c r="IO139" s="184"/>
      <c r="IP139" s="184"/>
      <c r="IQ139" s="184"/>
      <c r="IR139" s="184"/>
      <c r="IS139" s="184"/>
      <c r="IT139" s="184"/>
      <c r="IU139" s="184"/>
      <c r="IV139" s="184"/>
      <c r="IW139" s="184"/>
      <c r="IX139" s="184"/>
      <c r="IY139" s="184"/>
      <c r="IZ139" s="184"/>
      <c r="JA139" s="184"/>
      <c r="JB139" s="184"/>
      <c r="JC139" s="184"/>
      <c r="JD139" s="184"/>
      <c r="JE139" s="184"/>
      <c r="JF139" s="184"/>
      <c r="JG139" s="184"/>
      <c r="JH139" s="184"/>
      <c r="JI139" s="184"/>
      <c r="JJ139" s="184"/>
      <c r="JK139" s="184"/>
      <c r="JL139" s="184"/>
      <c r="JM139" s="184"/>
      <c r="JN139" s="184"/>
      <c r="JO139" s="184"/>
      <c r="JP139" s="184"/>
      <c r="JQ139" s="184"/>
      <c r="JR139" s="184"/>
      <c r="JS139" s="184"/>
      <c r="JT139" s="184"/>
      <c r="JU139" s="184"/>
      <c r="JV139" s="184"/>
      <c r="JW139" s="184"/>
      <c r="JX139" s="184"/>
      <c r="JY139" s="184"/>
      <c r="JZ139" s="184"/>
      <c r="KA139" s="184"/>
      <c r="KB139" s="184"/>
      <c r="KC139" s="184"/>
      <c r="KD139" s="184"/>
      <c r="KE139" s="184"/>
      <c r="KF139" s="184"/>
      <c r="KG139" s="184"/>
      <c r="KH139" s="184"/>
      <c r="KI139" s="184"/>
      <c r="KJ139" s="184"/>
      <c r="KK139" s="184"/>
      <c r="KL139" s="184"/>
      <c r="KM139" s="184"/>
      <c r="KN139" s="184"/>
      <c r="KO139" s="184"/>
      <c r="KP139" s="184"/>
      <c r="KQ139" s="184"/>
      <c r="KR139" s="184"/>
      <c r="KS139" s="184"/>
      <c r="KT139" s="184"/>
      <c r="KU139" s="184"/>
      <c r="KV139" s="184"/>
      <c r="KW139" s="184"/>
      <c r="KX139" s="184"/>
      <c r="KY139" s="184"/>
      <c r="KZ139" s="184"/>
      <c r="LA139" s="184"/>
      <c r="LB139" s="184"/>
      <c r="LC139" s="184"/>
      <c r="LD139" s="184"/>
      <c r="LE139" s="184"/>
      <c r="LF139" s="184"/>
      <c r="LG139" s="184"/>
      <c r="LH139" s="184"/>
      <c r="LI139" s="184"/>
      <c r="LJ139" s="184"/>
      <c r="LK139" s="184"/>
      <c r="LL139" s="184"/>
      <c r="LM139" s="184"/>
      <c r="LN139" s="184"/>
      <c r="LO139" s="184"/>
      <c r="LP139" s="184"/>
      <c r="LQ139" s="184"/>
      <c r="LR139" s="184"/>
      <c r="LS139" s="184"/>
      <c r="LT139" s="184"/>
      <c r="LU139" s="184"/>
      <c r="LV139" s="184"/>
      <c r="LW139" s="184"/>
      <c r="LX139" s="184"/>
      <c r="LY139" s="184"/>
      <c r="LZ139" s="184"/>
      <c r="MA139" s="184"/>
      <c r="MB139" s="184"/>
      <c r="MC139" s="184"/>
      <c r="MD139" s="184"/>
      <c r="ME139" s="184"/>
      <c r="MF139" s="184"/>
      <c r="MG139" s="184"/>
      <c r="MH139" s="184"/>
      <c r="MI139" s="184"/>
      <c r="MJ139" s="184"/>
      <c r="MK139" s="184"/>
      <c r="ML139" s="184"/>
      <c r="MM139" s="184"/>
      <c r="MN139" s="184"/>
      <c r="MO139" s="184"/>
      <c r="MP139" s="184"/>
      <c r="MQ139" s="184"/>
      <c r="MR139" s="184"/>
      <c r="MS139" s="184"/>
      <c r="MT139" s="184"/>
      <c r="MU139" s="184"/>
      <c r="MV139" s="184"/>
      <c r="MW139" s="184"/>
      <c r="MX139" s="184"/>
      <c r="MY139" s="184"/>
      <c r="MZ139" s="184"/>
      <c r="NA139" s="184"/>
      <c r="NB139" s="184"/>
      <c r="NC139" s="184"/>
      <c r="ND139" s="184"/>
      <c r="NE139" s="184"/>
      <c r="NF139" s="184"/>
      <c r="NG139" s="184"/>
      <c r="NH139" s="184"/>
      <c r="NI139" s="184"/>
      <c r="NJ139" s="184"/>
      <c r="NK139" s="184"/>
      <c r="NL139" s="184"/>
      <c r="NM139" s="184"/>
      <c r="NN139" s="184"/>
      <c r="NO139" s="184"/>
      <c r="NP139" s="184"/>
      <c r="NQ139" s="184"/>
      <c r="NR139" s="184"/>
      <c r="NS139" s="184"/>
      <c r="NT139" s="184"/>
      <c r="NU139" s="184"/>
      <c r="NV139" s="184"/>
      <c r="NW139" s="184"/>
      <c r="NX139" s="184"/>
      <c r="NY139" s="184"/>
      <c r="NZ139" s="184"/>
      <c r="OA139" s="184"/>
      <c r="OB139" s="184"/>
      <c r="OC139" s="184"/>
      <c r="OD139" s="184"/>
      <c r="OE139" s="184"/>
      <c r="OF139" s="184"/>
      <c r="OG139" s="184"/>
      <c r="OH139" s="184"/>
      <c r="OI139" s="184"/>
      <c r="OJ139" s="184"/>
      <c r="OK139" s="184"/>
      <c r="OL139" s="184"/>
      <c r="OM139" s="184"/>
      <c r="ON139" s="184"/>
      <c r="OO139" s="184"/>
      <c r="OP139" s="184"/>
      <c r="OQ139" s="184"/>
      <c r="OR139" s="184"/>
      <c r="OS139" s="184"/>
      <c r="OT139" s="184"/>
      <c r="OU139" s="184"/>
      <c r="OV139" s="184"/>
      <c r="OW139" s="184"/>
      <c r="OX139" s="184"/>
      <c r="OY139" s="184"/>
      <c r="OZ139" s="184"/>
      <c r="PA139" s="184"/>
      <c r="PB139" s="184"/>
      <c r="PC139" s="184"/>
      <c r="PD139" s="184"/>
      <c r="PE139" s="184"/>
      <c r="PF139" s="184"/>
      <c r="PG139" s="184"/>
      <c r="PH139" s="184"/>
      <c r="PI139" s="184"/>
      <c r="PJ139" s="184"/>
      <c r="PK139" s="184"/>
      <c r="PL139" s="184"/>
      <c r="PM139" s="184"/>
      <c r="PN139" s="184"/>
      <c r="PO139" s="184"/>
      <c r="PP139" s="184"/>
      <c r="PQ139" s="184"/>
      <c r="PR139" s="184"/>
      <c r="PS139" s="184"/>
      <c r="PT139" s="184"/>
      <c r="PU139" s="184"/>
      <c r="PV139" s="184"/>
      <c r="PW139" s="184"/>
      <c r="PX139" s="184"/>
      <c r="PY139" s="184"/>
      <c r="PZ139" s="184"/>
      <c r="QA139" s="184"/>
      <c r="QB139" s="184"/>
      <c r="QC139" s="184"/>
      <c r="QD139" s="184"/>
      <c r="QE139" s="184"/>
      <c r="QF139" s="184"/>
      <c r="QG139" s="184"/>
      <c r="QH139" s="184"/>
      <c r="QI139" s="184"/>
      <c r="QJ139" s="184"/>
      <c r="QK139" s="184"/>
      <c r="QL139" s="184"/>
      <c r="QM139" s="184"/>
      <c r="QN139" s="184"/>
      <c r="QO139" s="184"/>
      <c r="QP139" s="184"/>
      <c r="QQ139" s="184"/>
      <c r="QR139" s="184"/>
      <c r="QS139" s="184"/>
      <c r="QT139" s="184"/>
      <c r="QU139" s="184"/>
      <c r="QV139" s="184"/>
      <c r="QW139" s="184"/>
      <c r="QX139" s="184"/>
      <c r="QY139" s="184"/>
      <c r="QZ139" s="184"/>
      <c r="RA139" s="184"/>
      <c r="RB139" s="184"/>
      <c r="RC139" s="184"/>
      <c r="RD139" s="184"/>
      <c r="RE139" s="184"/>
      <c r="RF139" s="184"/>
      <c r="RG139" s="184"/>
      <c r="RH139" s="184"/>
      <c r="RI139" s="184"/>
      <c r="RJ139" s="184"/>
      <c r="RK139" s="184"/>
      <c r="RL139" s="184"/>
      <c r="RM139" s="184"/>
      <c r="RN139" s="184"/>
      <c r="RO139" s="184"/>
      <c r="RP139" s="184"/>
      <c r="RQ139" s="184"/>
      <c r="RR139" s="184"/>
      <c r="RS139" s="184"/>
      <c r="RT139" s="184"/>
      <c r="RU139" s="184"/>
      <c r="RV139" s="184"/>
      <c r="RW139" s="184"/>
      <c r="RX139" s="184"/>
      <c r="RY139" s="184"/>
      <c r="RZ139" s="184"/>
      <c r="SA139" s="184"/>
      <c r="SB139" s="184"/>
      <c r="SC139" s="184"/>
      <c r="SD139" s="184"/>
      <c r="SE139" s="184"/>
      <c r="SF139" s="184"/>
      <c r="SG139" s="184"/>
      <c r="SH139" s="184"/>
      <c r="SI139" s="184"/>
      <c r="SJ139" s="184"/>
      <c r="SK139" s="184"/>
      <c r="SL139" s="184"/>
      <c r="SM139" s="184"/>
      <c r="SN139" s="184"/>
      <c r="SO139" s="184"/>
      <c r="SP139" s="184"/>
      <c r="SQ139" s="184"/>
      <c r="SR139" s="184"/>
      <c r="SS139" s="184"/>
      <c r="ST139" s="184"/>
      <c r="SU139" s="184"/>
      <c r="SV139" s="184"/>
      <c r="SW139" s="184"/>
      <c r="SX139" s="184"/>
      <c r="SY139" s="184"/>
      <c r="SZ139" s="184"/>
      <c r="TA139" s="184"/>
      <c r="TB139" s="184"/>
      <c r="TC139" s="184"/>
      <c r="TD139" s="184"/>
      <c r="TE139" s="184"/>
      <c r="TF139" s="184"/>
      <c r="TG139" s="184"/>
      <c r="TH139" s="184"/>
      <c r="TI139" s="184"/>
      <c r="TJ139" s="184"/>
      <c r="TK139" s="184"/>
      <c r="TL139" s="184"/>
      <c r="TM139" s="184"/>
      <c r="TN139" s="184"/>
      <c r="TO139" s="184"/>
      <c r="TP139" s="184"/>
      <c r="TQ139" s="184"/>
      <c r="TR139" s="184"/>
      <c r="TS139" s="184"/>
      <c r="TT139" s="184"/>
      <c r="TU139" s="184"/>
      <c r="TV139" s="184"/>
      <c r="TW139" s="184"/>
      <c r="TX139" s="184"/>
      <c r="TY139" s="184"/>
      <c r="TZ139" s="184"/>
      <c r="UA139" s="184"/>
      <c r="UB139" s="184"/>
      <c r="UC139" s="184"/>
      <c r="UD139" s="184"/>
      <c r="UE139" s="184"/>
      <c r="UF139" s="184"/>
      <c r="UG139" s="184"/>
      <c r="UH139" s="184"/>
      <c r="UI139" s="184"/>
      <c r="UJ139" s="184"/>
      <c r="UK139" s="184"/>
      <c r="UL139" s="184"/>
      <c r="UM139" s="184"/>
      <c r="UN139" s="184"/>
      <c r="UO139" s="184"/>
      <c r="UP139" s="184"/>
      <c r="UQ139" s="184"/>
      <c r="UR139" s="184"/>
      <c r="US139" s="184"/>
      <c r="UT139" s="184"/>
      <c r="UU139" s="184"/>
      <c r="UV139" s="184"/>
      <c r="UW139" s="184"/>
      <c r="UX139" s="184"/>
      <c r="UY139" s="184"/>
      <c r="UZ139" s="184"/>
      <c r="VA139" s="184"/>
      <c r="VB139" s="184"/>
      <c r="VC139" s="184"/>
      <c r="VD139" s="184"/>
      <c r="VE139" s="184"/>
      <c r="VF139" s="184"/>
      <c r="VG139" s="184"/>
      <c r="VH139" s="184"/>
      <c r="VI139" s="184"/>
      <c r="VJ139" s="184"/>
      <c r="VK139" s="184"/>
      <c r="VL139" s="184"/>
      <c r="VM139" s="184"/>
      <c r="VN139" s="184"/>
      <c r="VO139" s="184"/>
      <c r="VP139" s="184"/>
      <c r="VQ139" s="184"/>
      <c r="VR139" s="184"/>
      <c r="VS139" s="184"/>
      <c r="VT139" s="184"/>
      <c r="VU139" s="184"/>
      <c r="VV139" s="184"/>
      <c r="VW139" s="184"/>
      <c r="VX139" s="184"/>
      <c r="VY139" s="184"/>
      <c r="VZ139" s="184"/>
      <c r="WA139" s="184"/>
      <c r="WB139" s="184"/>
      <c r="WC139" s="184"/>
      <c r="WD139" s="184"/>
      <c r="WE139" s="184"/>
      <c r="WF139" s="184"/>
      <c r="WG139" s="184"/>
      <c r="WH139" s="184"/>
      <c r="WI139" s="184"/>
      <c r="WJ139" s="184"/>
      <c r="WK139" s="184"/>
      <c r="WL139" s="184"/>
      <c r="WM139" s="184"/>
      <c r="WN139" s="184"/>
      <c r="WO139" s="184"/>
      <c r="WP139" s="184"/>
      <c r="WQ139" s="184"/>
      <c r="WR139" s="184"/>
      <c r="WS139" s="184"/>
      <c r="WT139" s="184"/>
      <c r="WU139" s="184"/>
      <c r="WV139" s="184"/>
      <c r="WW139" s="184"/>
      <c r="WX139" s="184"/>
      <c r="WY139" s="184"/>
      <c r="WZ139" s="184"/>
      <c r="XA139" s="184"/>
      <c r="XB139" s="184"/>
      <c r="XC139" s="184"/>
      <c r="XD139" s="184"/>
      <c r="XE139" s="184"/>
      <c r="XF139" s="184"/>
      <c r="XG139" s="184"/>
      <c r="XH139" s="184"/>
      <c r="XI139" s="184"/>
      <c r="XJ139" s="184"/>
      <c r="XK139" s="184"/>
      <c r="XL139" s="184"/>
      <c r="XM139" s="184"/>
      <c r="XN139" s="184"/>
      <c r="XO139" s="184"/>
      <c r="XP139" s="184"/>
      <c r="XQ139" s="184"/>
      <c r="XR139" s="184"/>
      <c r="XS139" s="184"/>
      <c r="XT139" s="184"/>
      <c r="XU139" s="184"/>
      <c r="XV139" s="184"/>
      <c r="XW139" s="184"/>
      <c r="XX139" s="184"/>
      <c r="XY139" s="184"/>
      <c r="XZ139" s="184"/>
      <c r="YA139" s="184"/>
      <c r="YB139" s="184"/>
      <c r="YC139" s="184"/>
      <c r="YD139" s="184"/>
      <c r="YE139" s="184"/>
      <c r="YF139" s="184"/>
      <c r="YG139" s="184"/>
      <c r="YH139" s="184"/>
      <c r="YI139" s="184"/>
      <c r="YJ139" s="184"/>
      <c r="YK139" s="184"/>
      <c r="YL139" s="184"/>
      <c r="YM139" s="184"/>
      <c r="YN139" s="184"/>
      <c r="YO139" s="184"/>
      <c r="YP139" s="184"/>
      <c r="YQ139" s="184"/>
      <c r="YR139" s="184"/>
      <c r="YS139" s="184"/>
      <c r="YT139" s="184"/>
      <c r="YU139" s="184"/>
      <c r="YV139" s="184"/>
      <c r="YW139" s="184"/>
      <c r="YX139" s="184"/>
      <c r="YY139" s="184"/>
      <c r="YZ139" s="184"/>
      <c r="ZA139" s="184"/>
      <c r="ZB139" s="184"/>
      <c r="ZC139" s="184"/>
      <c r="ZD139" s="184"/>
      <c r="ZE139" s="184"/>
      <c r="ZF139" s="184"/>
      <c r="ZG139" s="184"/>
      <c r="ZH139" s="184"/>
      <c r="ZI139" s="184"/>
      <c r="ZJ139" s="184"/>
      <c r="ZK139" s="184"/>
      <c r="ZL139" s="184"/>
      <c r="ZM139" s="184"/>
      <c r="ZN139" s="184"/>
      <c r="ZO139" s="184"/>
      <c r="ZP139" s="184"/>
      <c r="ZQ139" s="184"/>
      <c r="ZR139" s="184"/>
      <c r="ZS139" s="184"/>
      <c r="ZT139" s="184"/>
      <c r="ZU139" s="184"/>
      <c r="ZV139" s="184"/>
      <c r="ZW139" s="184"/>
      <c r="ZX139" s="184"/>
      <c r="ZY139" s="184"/>
      <c r="ZZ139" s="184"/>
      <c r="AAA139" s="184"/>
      <c r="AAB139" s="184"/>
      <c r="AAC139" s="184"/>
      <c r="AAD139" s="184"/>
      <c r="AAE139" s="184"/>
      <c r="AAF139" s="184"/>
      <c r="AAG139" s="184"/>
      <c r="AAH139" s="184"/>
      <c r="AAI139" s="184"/>
      <c r="AAJ139" s="184"/>
      <c r="AAK139" s="184"/>
      <c r="AAL139" s="184"/>
      <c r="AAM139" s="184"/>
      <c r="AAN139" s="184"/>
      <c r="AAO139" s="184"/>
      <c r="AAP139" s="184"/>
      <c r="AAQ139" s="184"/>
      <c r="AAR139" s="184"/>
      <c r="AAS139" s="184"/>
      <c r="AAT139" s="184"/>
      <c r="AAU139" s="184"/>
      <c r="AAV139" s="184"/>
      <c r="AAW139" s="184"/>
      <c r="AAX139" s="184"/>
      <c r="AAY139" s="184"/>
      <c r="AAZ139" s="184"/>
      <c r="ABA139" s="184"/>
      <c r="ABB139" s="184"/>
      <c r="ABC139" s="184"/>
      <c r="ABD139" s="184"/>
      <c r="ABE139" s="184"/>
      <c r="ABF139" s="184"/>
      <c r="ABG139" s="184"/>
      <c r="ABH139" s="184"/>
      <c r="ABI139" s="184"/>
      <c r="ABJ139" s="184"/>
      <c r="ABK139" s="184"/>
      <c r="ABL139" s="184"/>
      <c r="ABM139" s="184"/>
      <c r="ABN139" s="184"/>
      <c r="ABO139" s="184"/>
      <c r="ABP139" s="184"/>
      <c r="ABQ139" s="184"/>
      <c r="ABR139" s="184"/>
      <c r="ABS139" s="184"/>
      <c r="ABT139" s="184"/>
      <c r="ABU139" s="184"/>
      <c r="ABV139" s="184"/>
      <c r="ABW139" s="184"/>
      <c r="ABX139" s="184"/>
      <c r="ABY139" s="184"/>
      <c r="ABZ139" s="184"/>
      <c r="ACA139" s="184"/>
      <c r="ACB139" s="184"/>
      <c r="ACC139" s="184"/>
      <c r="ACD139" s="184"/>
      <c r="ACE139" s="184"/>
      <c r="ACF139" s="184"/>
      <c r="ACG139" s="184"/>
      <c r="ACH139" s="184"/>
      <c r="ACI139" s="184"/>
      <c r="ACJ139" s="184"/>
      <c r="ACK139" s="184"/>
      <c r="ACL139" s="184"/>
      <c r="ACM139" s="184"/>
      <c r="ACN139" s="184"/>
      <c r="ACO139" s="184"/>
      <c r="ACP139" s="184"/>
      <c r="ACQ139" s="184"/>
      <c r="ACR139" s="184"/>
      <c r="ACS139" s="184"/>
      <c r="ACT139" s="184"/>
      <c r="ACU139" s="184"/>
      <c r="ACV139" s="184"/>
      <c r="ACW139" s="184"/>
      <c r="ACX139" s="184"/>
      <c r="ACY139" s="184"/>
      <c r="ACZ139" s="184"/>
      <c r="ADA139" s="184"/>
      <c r="ADB139" s="184"/>
      <c r="ADC139" s="184"/>
      <c r="ADD139" s="184"/>
      <c r="ADE139" s="184"/>
      <c r="ADF139" s="184"/>
      <c r="ADG139" s="184"/>
      <c r="ADH139" s="184"/>
      <c r="ADI139" s="184"/>
      <c r="ADJ139" s="184"/>
      <c r="ADK139" s="184"/>
      <c r="ADL139" s="184"/>
      <c r="ADM139" s="184"/>
      <c r="ADN139" s="184"/>
      <c r="ADO139" s="184"/>
      <c r="ADP139" s="184"/>
      <c r="ADQ139" s="184"/>
      <c r="ADR139" s="184"/>
      <c r="ADS139" s="184"/>
      <c r="ADT139" s="184"/>
      <c r="ADU139" s="184"/>
      <c r="ADV139" s="184"/>
      <c r="ADW139" s="184"/>
      <c r="ADX139" s="184"/>
      <c r="ADY139" s="184"/>
      <c r="ADZ139" s="184"/>
      <c r="AEA139" s="184"/>
      <c r="AEB139" s="184"/>
      <c r="AEC139" s="184"/>
      <c r="AED139" s="184"/>
      <c r="AEE139" s="184"/>
      <c r="AEF139" s="184"/>
      <c r="AEG139" s="184"/>
      <c r="AEH139" s="184"/>
      <c r="AEI139" s="184"/>
      <c r="AEJ139" s="184"/>
      <c r="AEK139" s="184"/>
      <c r="AEL139" s="184"/>
      <c r="AEM139" s="184"/>
      <c r="AEN139" s="184"/>
      <c r="AEO139" s="184"/>
      <c r="AEP139" s="184"/>
      <c r="AEQ139" s="184"/>
      <c r="AER139" s="184"/>
      <c r="AES139" s="184"/>
      <c r="AET139" s="184"/>
      <c r="AEU139" s="184"/>
      <c r="AEV139" s="184"/>
      <c r="AEW139" s="184"/>
      <c r="AEX139" s="184"/>
      <c r="AEY139" s="184"/>
      <c r="AEZ139" s="184"/>
      <c r="AFA139" s="184"/>
      <c r="AFB139" s="184"/>
      <c r="AFC139" s="184"/>
      <c r="AFD139" s="184"/>
      <c r="AFE139" s="184"/>
      <c r="AFF139" s="184"/>
      <c r="AFG139" s="184"/>
      <c r="AFH139" s="184"/>
      <c r="AFI139" s="184"/>
      <c r="AFJ139" s="184"/>
      <c r="AFK139" s="184"/>
      <c r="AFL139" s="184"/>
      <c r="AFM139" s="184"/>
      <c r="AFN139" s="184"/>
      <c r="AFO139" s="184"/>
      <c r="AFP139" s="184"/>
      <c r="AFQ139" s="184"/>
      <c r="AFR139" s="184"/>
      <c r="AFS139" s="184"/>
      <c r="AFT139" s="184"/>
      <c r="AFU139" s="184"/>
      <c r="AFV139" s="184"/>
      <c r="AFW139" s="184"/>
      <c r="AFX139" s="184"/>
      <c r="AFY139" s="184"/>
      <c r="AFZ139" s="184"/>
      <c r="AGA139" s="184"/>
      <c r="AGB139" s="184"/>
      <c r="AGC139" s="184"/>
      <c r="AGD139" s="184"/>
      <c r="AGE139" s="184"/>
      <c r="AGF139" s="184"/>
      <c r="AGG139" s="184"/>
      <c r="AGH139" s="184"/>
      <c r="AGI139" s="184"/>
      <c r="AGJ139" s="184"/>
      <c r="AGK139" s="184"/>
      <c r="AGL139" s="184"/>
      <c r="AGM139" s="184"/>
      <c r="AGN139" s="184"/>
      <c r="AGO139" s="184"/>
      <c r="AGP139" s="184"/>
      <c r="AGQ139" s="184"/>
      <c r="AGR139" s="184"/>
      <c r="AGS139" s="184"/>
      <c r="AGT139" s="184"/>
      <c r="AGU139" s="184"/>
      <c r="AGV139" s="184"/>
      <c r="AGW139" s="184"/>
      <c r="AGX139" s="184"/>
      <c r="AGY139" s="184"/>
      <c r="AGZ139" s="184"/>
      <c r="AHA139" s="184"/>
      <c r="AHB139" s="184"/>
      <c r="AHC139" s="184"/>
      <c r="AHD139" s="184"/>
      <c r="AHE139" s="184"/>
      <c r="AHF139" s="184"/>
      <c r="AHG139" s="184"/>
      <c r="AHH139" s="184"/>
      <c r="AHI139" s="184"/>
      <c r="AHJ139" s="184"/>
      <c r="AHK139" s="184"/>
      <c r="AHL139" s="184"/>
      <c r="AHM139" s="184"/>
      <c r="AHN139" s="184"/>
      <c r="AHO139" s="184"/>
      <c r="AHP139" s="184"/>
      <c r="AHQ139" s="184"/>
      <c r="AHR139" s="184"/>
      <c r="AHS139" s="184"/>
      <c r="AHT139" s="184"/>
      <c r="AHU139" s="184"/>
      <c r="AHV139" s="184"/>
      <c r="AHW139" s="184"/>
      <c r="AHX139" s="184"/>
      <c r="AHY139" s="184"/>
      <c r="AHZ139" s="184"/>
      <c r="AIA139" s="184"/>
      <c r="AIB139" s="184"/>
      <c r="AIC139" s="184"/>
      <c r="AID139" s="184"/>
      <c r="AIE139" s="184"/>
      <c r="AIF139" s="184"/>
      <c r="AIG139" s="184"/>
      <c r="AIH139" s="184"/>
      <c r="AII139" s="184"/>
      <c r="AIJ139" s="184"/>
      <c r="AIK139" s="184"/>
      <c r="AIL139" s="184"/>
      <c r="AIM139" s="184"/>
      <c r="AIN139" s="184"/>
      <c r="AIO139" s="184"/>
      <c r="AIP139" s="184"/>
      <c r="AIQ139" s="184"/>
      <c r="AIR139" s="184"/>
      <c r="AIS139" s="184"/>
      <c r="AIT139" s="184"/>
      <c r="AIU139" s="184"/>
      <c r="AIV139" s="184"/>
      <c r="AIW139" s="184"/>
      <c r="AIX139" s="184"/>
      <c r="AIY139" s="184"/>
      <c r="AIZ139" s="184"/>
      <c r="AJA139" s="184"/>
      <c r="AJB139" s="184"/>
      <c r="AJC139" s="184"/>
      <c r="AJD139" s="184"/>
      <c r="AJE139" s="184"/>
      <c r="AJF139" s="184"/>
      <c r="AJG139" s="184"/>
      <c r="AJH139" s="184"/>
      <c r="AJI139" s="184"/>
      <c r="AJJ139" s="184"/>
      <c r="AJK139" s="184"/>
      <c r="AJL139" s="184"/>
      <c r="AJM139" s="184"/>
      <c r="AJN139" s="184"/>
      <c r="AJO139" s="184"/>
      <c r="AJP139" s="184"/>
      <c r="AJQ139" s="184"/>
      <c r="AJR139" s="184"/>
      <c r="AJS139" s="184"/>
      <c r="AJT139" s="184"/>
      <c r="AJU139" s="184"/>
      <c r="AJV139" s="184"/>
      <c r="AJW139" s="184"/>
      <c r="AJX139" s="184"/>
      <c r="AJY139" s="184"/>
      <c r="AJZ139" s="184"/>
      <c r="AKA139" s="184"/>
      <c r="AKB139" s="184"/>
      <c r="AKC139" s="184"/>
      <c r="AKD139" s="184"/>
      <c r="AKE139" s="184"/>
      <c r="AKF139" s="184"/>
      <c r="AKG139" s="184"/>
      <c r="AKH139" s="184"/>
      <c r="AKI139" s="184"/>
      <c r="AKJ139" s="184"/>
      <c r="AKK139" s="184"/>
      <c r="AKL139" s="184"/>
      <c r="AKM139" s="184"/>
      <c r="AKN139" s="184"/>
      <c r="AKO139" s="184"/>
      <c r="AKP139" s="184"/>
      <c r="AKQ139" s="184"/>
      <c r="AKR139" s="184"/>
      <c r="AKS139" s="184"/>
      <c r="AKT139" s="184"/>
      <c r="AKU139" s="184"/>
      <c r="AKV139" s="184"/>
      <c r="AKW139" s="184"/>
      <c r="AKX139" s="184"/>
      <c r="AKY139" s="184"/>
      <c r="AKZ139" s="184"/>
      <c r="ALA139" s="184"/>
      <c r="ALB139" s="184"/>
      <c r="ALC139" s="184"/>
      <c r="ALD139" s="184"/>
      <c r="ALE139" s="184"/>
      <c r="ALF139" s="184"/>
      <c r="ALG139" s="184"/>
      <c r="ALH139" s="184"/>
      <c r="ALI139" s="184"/>
      <c r="ALJ139" s="184"/>
      <c r="ALK139" s="184"/>
      <c r="ALL139" s="184"/>
      <c r="ALM139" s="184"/>
      <c r="ALN139" s="184"/>
      <c r="ALO139" s="184"/>
      <c r="ALP139" s="184"/>
      <c r="ALQ139" s="184"/>
      <c r="ALR139" s="184"/>
      <c r="ALS139" s="184"/>
      <c r="ALT139" s="184"/>
      <c r="ALU139" s="184"/>
      <c r="ALV139" s="184"/>
      <c r="ALW139" s="184"/>
      <c r="ALX139" s="184"/>
      <c r="ALY139" s="184"/>
      <c r="ALZ139" s="184"/>
      <c r="AMA139" s="184"/>
      <c r="AMB139" s="184"/>
      <c r="AMC139" s="184"/>
      <c r="AMD139" s="184"/>
      <c r="AME139" s="184"/>
      <c r="AMF139" s="184"/>
      <c r="AMG139" s="184"/>
      <c r="AMH139" s="184"/>
      <c r="AMI139" s="184"/>
      <c r="AMJ139" s="184"/>
    </row>
    <row r="140" spans="1:1024" s="180" customFormat="1" ht="48.75" customHeight="1" x14ac:dyDescent="0.25">
      <c r="A140" s="283" t="s">
        <v>549</v>
      </c>
      <c r="B140" s="284" t="s">
        <v>621</v>
      </c>
      <c r="C140" s="290"/>
      <c r="D140" s="285" t="s">
        <v>435</v>
      </c>
      <c r="E140" s="286"/>
      <c r="F140" s="287"/>
      <c r="G140" s="287"/>
      <c r="H140" s="287"/>
      <c r="I140" s="288"/>
      <c r="J140" s="287"/>
      <c r="K140" s="287"/>
      <c r="L140" s="288"/>
      <c r="M140" s="287"/>
      <c r="N140" s="287"/>
      <c r="O140" s="288"/>
      <c r="P140" s="289"/>
      <c r="Q140" s="289"/>
      <c r="R140" s="288"/>
      <c r="S140" s="287"/>
      <c r="T140" s="287"/>
      <c r="U140" s="288"/>
      <c r="V140" s="287"/>
      <c r="W140" s="287"/>
      <c r="X140" s="288"/>
      <c r="Y140" s="287"/>
      <c r="Z140" s="287"/>
      <c r="AA140" s="288"/>
      <c r="AB140" s="289"/>
      <c r="AC140" s="289"/>
      <c r="AD140" s="288"/>
      <c r="AE140" s="287"/>
      <c r="AF140" s="287"/>
      <c r="AG140" s="288"/>
      <c r="AH140" s="287"/>
      <c r="AI140" s="287"/>
      <c r="AJ140" s="288"/>
      <c r="AK140" s="287"/>
      <c r="AL140" s="287"/>
      <c r="AM140" s="288"/>
      <c r="AN140" s="289"/>
      <c r="AO140" s="289"/>
      <c r="AP140" s="288"/>
      <c r="AQ140" s="287"/>
      <c r="AR140" s="287"/>
      <c r="AS140" s="288"/>
      <c r="AT140" s="287"/>
      <c r="AU140" s="287"/>
      <c r="AV140" s="288"/>
      <c r="AW140" s="287"/>
      <c r="AX140" s="287"/>
      <c r="AY140" s="288"/>
      <c r="AZ140" s="289"/>
      <c r="BA140" s="289"/>
      <c r="BB140" s="288"/>
      <c r="BC140" s="289"/>
      <c r="BD140" s="289"/>
      <c r="BE140" s="288"/>
      <c r="BF140" s="184"/>
      <c r="BG140" s="184"/>
      <c r="BH140" s="184"/>
      <c r="BI140" s="184"/>
      <c r="BJ140" s="184"/>
      <c r="BK140" s="184"/>
      <c r="BL140" s="184"/>
      <c r="BM140" s="184"/>
      <c r="BN140" s="184"/>
      <c r="BO140" s="184"/>
      <c r="BP140" s="184"/>
      <c r="BQ140" s="184"/>
      <c r="BR140" s="184"/>
      <c r="BS140" s="184"/>
      <c r="BT140" s="184"/>
      <c r="BU140" s="184"/>
      <c r="BV140" s="184"/>
      <c r="BW140" s="184"/>
      <c r="BX140" s="184"/>
      <c r="BY140" s="184"/>
      <c r="BZ140" s="184"/>
      <c r="CA140" s="184"/>
      <c r="CB140" s="184"/>
      <c r="CC140" s="184"/>
      <c r="CD140" s="184"/>
      <c r="CE140" s="184"/>
      <c r="CF140" s="184"/>
      <c r="CG140" s="184"/>
      <c r="CH140" s="184"/>
      <c r="CI140" s="184"/>
      <c r="CJ140" s="184"/>
      <c r="CK140" s="184"/>
      <c r="CL140" s="184"/>
      <c r="CM140" s="184"/>
      <c r="CN140" s="184"/>
      <c r="CO140" s="184"/>
      <c r="CP140" s="184"/>
      <c r="CQ140" s="184"/>
      <c r="CR140" s="184"/>
      <c r="CS140" s="184"/>
      <c r="CT140" s="184"/>
      <c r="CU140" s="184"/>
      <c r="CV140" s="184"/>
      <c r="CW140" s="184"/>
      <c r="CX140" s="184"/>
      <c r="CY140" s="184"/>
      <c r="CZ140" s="184"/>
      <c r="DA140" s="184"/>
      <c r="DB140" s="184"/>
      <c r="DC140" s="184"/>
      <c r="DD140" s="184"/>
      <c r="DE140" s="184"/>
      <c r="DF140" s="184"/>
      <c r="DG140" s="184"/>
      <c r="DH140" s="184"/>
      <c r="DI140" s="184"/>
      <c r="DJ140" s="184"/>
      <c r="DK140" s="184"/>
      <c r="DL140" s="184"/>
      <c r="DM140" s="184"/>
      <c r="DN140" s="184"/>
      <c r="DO140" s="184"/>
      <c r="DP140" s="184"/>
      <c r="DQ140" s="184"/>
      <c r="DR140" s="184"/>
      <c r="DS140" s="184"/>
      <c r="DT140" s="184"/>
      <c r="DU140" s="184"/>
      <c r="DV140" s="184"/>
      <c r="DW140" s="184"/>
      <c r="DX140" s="184"/>
      <c r="DY140" s="184"/>
      <c r="DZ140" s="184"/>
      <c r="EA140" s="184"/>
      <c r="EB140" s="184"/>
      <c r="EC140" s="184"/>
      <c r="ED140" s="184"/>
      <c r="EE140" s="184"/>
      <c r="EF140" s="184"/>
      <c r="EG140" s="184"/>
      <c r="EH140" s="184"/>
      <c r="EI140" s="184"/>
      <c r="EJ140" s="184"/>
      <c r="EK140" s="184"/>
      <c r="EL140" s="184"/>
      <c r="EM140" s="184"/>
      <c r="EN140" s="184"/>
      <c r="EO140" s="184"/>
      <c r="EP140" s="184"/>
      <c r="EQ140" s="184"/>
      <c r="ER140" s="184"/>
      <c r="ES140" s="184"/>
      <c r="ET140" s="184"/>
      <c r="EU140" s="184"/>
      <c r="EV140" s="184"/>
      <c r="EW140" s="184"/>
      <c r="EX140" s="184"/>
      <c r="EY140" s="184"/>
      <c r="EZ140" s="184"/>
      <c r="FA140" s="184"/>
      <c r="FB140" s="184"/>
      <c r="FC140" s="184"/>
      <c r="FD140" s="184"/>
      <c r="FE140" s="184"/>
      <c r="FF140" s="184"/>
      <c r="FG140" s="184"/>
      <c r="FH140" s="184"/>
      <c r="FI140" s="184"/>
      <c r="FJ140" s="184"/>
      <c r="FK140" s="184"/>
      <c r="FL140" s="184"/>
      <c r="FM140" s="184"/>
      <c r="FN140" s="184"/>
      <c r="FO140" s="184"/>
      <c r="FP140" s="184"/>
      <c r="FQ140" s="184"/>
      <c r="FR140" s="184"/>
      <c r="FS140" s="184"/>
      <c r="FT140" s="184"/>
      <c r="FU140" s="184"/>
      <c r="FV140" s="184"/>
      <c r="FW140" s="184"/>
      <c r="FX140" s="184"/>
      <c r="FY140" s="184"/>
      <c r="FZ140" s="184"/>
      <c r="GA140" s="184"/>
      <c r="GB140" s="184"/>
      <c r="GC140" s="184"/>
      <c r="GD140" s="184"/>
      <c r="GE140" s="184"/>
      <c r="GF140" s="184"/>
      <c r="GG140" s="184"/>
      <c r="GH140" s="184"/>
      <c r="GI140" s="184"/>
      <c r="GJ140" s="184"/>
      <c r="GK140" s="184"/>
      <c r="GL140" s="184"/>
      <c r="GM140" s="184"/>
      <c r="GN140" s="184"/>
      <c r="GO140" s="184"/>
      <c r="GP140" s="184"/>
      <c r="GQ140" s="184"/>
      <c r="GR140" s="184"/>
      <c r="GS140" s="184"/>
      <c r="GT140" s="184"/>
      <c r="GU140" s="184"/>
      <c r="GV140" s="184"/>
      <c r="GW140" s="184"/>
      <c r="GX140" s="184"/>
      <c r="GY140" s="184"/>
      <c r="GZ140" s="184"/>
      <c r="HA140" s="184"/>
      <c r="HB140" s="184"/>
      <c r="HC140" s="184"/>
      <c r="HD140" s="184"/>
      <c r="HE140" s="184"/>
      <c r="HF140" s="184"/>
      <c r="HG140" s="184"/>
      <c r="HH140" s="184"/>
      <c r="HI140" s="184"/>
      <c r="HJ140" s="184"/>
      <c r="HK140" s="184"/>
      <c r="HL140" s="184"/>
      <c r="HM140" s="184"/>
      <c r="HN140" s="184"/>
      <c r="HO140" s="184"/>
      <c r="HP140" s="184"/>
      <c r="HQ140" s="184"/>
      <c r="HR140" s="184"/>
      <c r="HS140" s="184"/>
      <c r="HT140" s="184"/>
      <c r="HU140" s="184"/>
      <c r="HV140" s="184"/>
      <c r="HW140" s="184"/>
      <c r="HX140" s="184"/>
      <c r="HY140" s="184"/>
      <c r="HZ140" s="184"/>
      <c r="IA140" s="184"/>
      <c r="IB140" s="184"/>
      <c r="IC140" s="184"/>
      <c r="ID140" s="184"/>
      <c r="IE140" s="184"/>
      <c r="IF140" s="184"/>
      <c r="IG140" s="184"/>
      <c r="IH140" s="184"/>
      <c r="II140" s="184"/>
      <c r="IJ140" s="184"/>
      <c r="IK140" s="184"/>
      <c r="IL140" s="184"/>
      <c r="IM140" s="184"/>
      <c r="IN140" s="184"/>
      <c r="IO140" s="184"/>
      <c r="IP140" s="184"/>
      <c r="IQ140" s="184"/>
      <c r="IR140" s="184"/>
      <c r="IS140" s="184"/>
      <c r="IT140" s="184"/>
      <c r="IU140" s="184"/>
      <c r="IV140" s="184"/>
      <c r="IW140" s="184"/>
      <c r="IX140" s="184"/>
      <c r="IY140" s="184"/>
      <c r="IZ140" s="184"/>
      <c r="JA140" s="184"/>
      <c r="JB140" s="184"/>
      <c r="JC140" s="184"/>
      <c r="JD140" s="184"/>
      <c r="JE140" s="184"/>
      <c r="JF140" s="184"/>
      <c r="JG140" s="184"/>
      <c r="JH140" s="184"/>
      <c r="JI140" s="184"/>
      <c r="JJ140" s="184"/>
      <c r="JK140" s="184"/>
      <c r="JL140" s="184"/>
      <c r="JM140" s="184"/>
      <c r="JN140" s="184"/>
      <c r="JO140" s="184"/>
      <c r="JP140" s="184"/>
      <c r="JQ140" s="184"/>
      <c r="JR140" s="184"/>
      <c r="JS140" s="184"/>
      <c r="JT140" s="184"/>
      <c r="JU140" s="184"/>
      <c r="JV140" s="184"/>
      <c r="JW140" s="184"/>
      <c r="JX140" s="184"/>
      <c r="JY140" s="184"/>
      <c r="JZ140" s="184"/>
      <c r="KA140" s="184"/>
      <c r="KB140" s="184"/>
      <c r="KC140" s="184"/>
      <c r="KD140" s="184"/>
      <c r="KE140" s="184"/>
      <c r="KF140" s="184"/>
      <c r="KG140" s="184"/>
      <c r="KH140" s="184"/>
      <c r="KI140" s="184"/>
      <c r="KJ140" s="184"/>
      <c r="KK140" s="184"/>
      <c r="KL140" s="184"/>
      <c r="KM140" s="184"/>
      <c r="KN140" s="184"/>
      <c r="KO140" s="184"/>
      <c r="KP140" s="184"/>
      <c r="KQ140" s="184"/>
      <c r="KR140" s="184"/>
      <c r="KS140" s="184"/>
      <c r="KT140" s="184"/>
      <c r="KU140" s="184"/>
      <c r="KV140" s="184"/>
      <c r="KW140" s="184"/>
      <c r="KX140" s="184"/>
      <c r="KY140" s="184"/>
      <c r="KZ140" s="184"/>
      <c r="LA140" s="184"/>
      <c r="LB140" s="184"/>
      <c r="LC140" s="184"/>
      <c r="LD140" s="184"/>
      <c r="LE140" s="184"/>
      <c r="LF140" s="184"/>
      <c r="LG140" s="184"/>
      <c r="LH140" s="184"/>
      <c r="LI140" s="184"/>
      <c r="LJ140" s="184"/>
      <c r="LK140" s="184"/>
      <c r="LL140" s="184"/>
      <c r="LM140" s="184"/>
      <c r="LN140" s="184"/>
      <c r="LO140" s="184"/>
      <c r="LP140" s="184"/>
      <c r="LQ140" s="184"/>
      <c r="LR140" s="184"/>
      <c r="LS140" s="184"/>
      <c r="LT140" s="184"/>
      <c r="LU140" s="184"/>
      <c r="LV140" s="184"/>
      <c r="LW140" s="184"/>
      <c r="LX140" s="184"/>
      <c r="LY140" s="184"/>
      <c r="LZ140" s="184"/>
      <c r="MA140" s="184"/>
      <c r="MB140" s="184"/>
      <c r="MC140" s="184"/>
      <c r="MD140" s="184"/>
      <c r="ME140" s="184"/>
      <c r="MF140" s="184"/>
      <c r="MG140" s="184"/>
      <c r="MH140" s="184"/>
      <c r="MI140" s="184"/>
      <c r="MJ140" s="184"/>
      <c r="MK140" s="184"/>
      <c r="ML140" s="184"/>
      <c r="MM140" s="184"/>
      <c r="MN140" s="184"/>
      <c r="MO140" s="184"/>
      <c r="MP140" s="184"/>
      <c r="MQ140" s="184"/>
      <c r="MR140" s="184"/>
      <c r="MS140" s="184"/>
      <c r="MT140" s="184"/>
      <c r="MU140" s="184"/>
      <c r="MV140" s="184"/>
      <c r="MW140" s="184"/>
      <c r="MX140" s="184"/>
      <c r="MY140" s="184"/>
      <c r="MZ140" s="184"/>
      <c r="NA140" s="184"/>
      <c r="NB140" s="184"/>
      <c r="NC140" s="184"/>
      <c r="ND140" s="184"/>
      <c r="NE140" s="184"/>
      <c r="NF140" s="184"/>
      <c r="NG140" s="184"/>
      <c r="NH140" s="184"/>
      <c r="NI140" s="184"/>
      <c r="NJ140" s="184"/>
      <c r="NK140" s="184"/>
      <c r="NL140" s="184"/>
      <c r="NM140" s="184"/>
      <c r="NN140" s="184"/>
      <c r="NO140" s="184"/>
      <c r="NP140" s="184"/>
      <c r="NQ140" s="184"/>
      <c r="NR140" s="184"/>
      <c r="NS140" s="184"/>
      <c r="NT140" s="184"/>
      <c r="NU140" s="184"/>
      <c r="NV140" s="184"/>
      <c r="NW140" s="184"/>
      <c r="NX140" s="184"/>
      <c r="NY140" s="184"/>
      <c r="NZ140" s="184"/>
      <c r="OA140" s="184"/>
      <c r="OB140" s="184"/>
      <c r="OC140" s="184"/>
      <c r="OD140" s="184"/>
      <c r="OE140" s="184"/>
      <c r="OF140" s="184"/>
      <c r="OG140" s="184"/>
      <c r="OH140" s="184"/>
      <c r="OI140" s="184"/>
      <c r="OJ140" s="184"/>
      <c r="OK140" s="184"/>
      <c r="OL140" s="184"/>
      <c r="OM140" s="184"/>
      <c r="ON140" s="184"/>
      <c r="OO140" s="184"/>
      <c r="OP140" s="184"/>
      <c r="OQ140" s="184"/>
      <c r="OR140" s="184"/>
      <c r="OS140" s="184"/>
      <c r="OT140" s="184"/>
      <c r="OU140" s="184"/>
      <c r="OV140" s="184"/>
      <c r="OW140" s="184"/>
      <c r="OX140" s="184"/>
      <c r="OY140" s="184"/>
      <c r="OZ140" s="184"/>
      <c r="PA140" s="184"/>
      <c r="PB140" s="184"/>
      <c r="PC140" s="184"/>
      <c r="PD140" s="184"/>
      <c r="PE140" s="184"/>
      <c r="PF140" s="184"/>
      <c r="PG140" s="184"/>
      <c r="PH140" s="184"/>
      <c r="PI140" s="184"/>
      <c r="PJ140" s="184"/>
      <c r="PK140" s="184"/>
      <c r="PL140" s="184"/>
      <c r="PM140" s="184"/>
      <c r="PN140" s="184"/>
      <c r="PO140" s="184"/>
      <c r="PP140" s="184"/>
      <c r="PQ140" s="184"/>
      <c r="PR140" s="184"/>
      <c r="PS140" s="184"/>
      <c r="PT140" s="184"/>
      <c r="PU140" s="184"/>
      <c r="PV140" s="184"/>
      <c r="PW140" s="184"/>
      <c r="PX140" s="184"/>
      <c r="PY140" s="184"/>
      <c r="PZ140" s="184"/>
      <c r="QA140" s="184"/>
      <c r="QB140" s="184"/>
      <c r="QC140" s="184"/>
      <c r="QD140" s="184"/>
      <c r="QE140" s="184"/>
      <c r="QF140" s="184"/>
      <c r="QG140" s="184"/>
      <c r="QH140" s="184"/>
      <c r="QI140" s="184"/>
      <c r="QJ140" s="184"/>
      <c r="QK140" s="184"/>
      <c r="QL140" s="184"/>
      <c r="QM140" s="184"/>
      <c r="QN140" s="184"/>
      <c r="QO140" s="184"/>
      <c r="QP140" s="184"/>
      <c r="QQ140" s="184"/>
      <c r="QR140" s="184"/>
      <c r="QS140" s="184"/>
      <c r="QT140" s="184"/>
      <c r="QU140" s="184"/>
      <c r="QV140" s="184"/>
      <c r="QW140" s="184"/>
      <c r="QX140" s="184"/>
      <c r="QY140" s="184"/>
      <c r="QZ140" s="184"/>
      <c r="RA140" s="184"/>
      <c r="RB140" s="184"/>
      <c r="RC140" s="184"/>
      <c r="RD140" s="184"/>
      <c r="RE140" s="184"/>
      <c r="RF140" s="184"/>
      <c r="RG140" s="184"/>
      <c r="RH140" s="184"/>
      <c r="RI140" s="184"/>
      <c r="RJ140" s="184"/>
      <c r="RK140" s="184"/>
      <c r="RL140" s="184"/>
      <c r="RM140" s="184"/>
      <c r="RN140" s="184"/>
      <c r="RO140" s="184"/>
      <c r="RP140" s="184"/>
      <c r="RQ140" s="184"/>
      <c r="RR140" s="184"/>
      <c r="RS140" s="184"/>
      <c r="RT140" s="184"/>
      <c r="RU140" s="184"/>
      <c r="RV140" s="184"/>
      <c r="RW140" s="184"/>
      <c r="RX140" s="184"/>
      <c r="RY140" s="184"/>
      <c r="RZ140" s="184"/>
      <c r="SA140" s="184"/>
      <c r="SB140" s="184"/>
      <c r="SC140" s="184"/>
      <c r="SD140" s="184"/>
      <c r="SE140" s="184"/>
      <c r="SF140" s="184"/>
      <c r="SG140" s="184"/>
      <c r="SH140" s="184"/>
      <c r="SI140" s="184"/>
      <c r="SJ140" s="184"/>
      <c r="SK140" s="184"/>
      <c r="SL140" s="184"/>
      <c r="SM140" s="184"/>
      <c r="SN140" s="184"/>
      <c r="SO140" s="184"/>
      <c r="SP140" s="184"/>
      <c r="SQ140" s="184"/>
      <c r="SR140" s="184"/>
      <c r="SS140" s="184"/>
      <c r="ST140" s="184"/>
      <c r="SU140" s="184"/>
      <c r="SV140" s="184"/>
      <c r="SW140" s="184"/>
      <c r="SX140" s="184"/>
      <c r="SY140" s="184"/>
      <c r="SZ140" s="184"/>
      <c r="TA140" s="184"/>
      <c r="TB140" s="184"/>
      <c r="TC140" s="184"/>
      <c r="TD140" s="184"/>
      <c r="TE140" s="184"/>
      <c r="TF140" s="184"/>
      <c r="TG140" s="184"/>
      <c r="TH140" s="184"/>
      <c r="TI140" s="184"/>
      <c r="TJ140" s="184"/>
      <c r="TK140" s="184"/>
      <c r="TL140" s="184"/>
      <c r="TM140" s="184"/>
      <c r="TN140" s="184"/>
      <c r="TO140" s="184"/>
      <c r="TP140" s="184"/>
      <c r="TQ140" s="184"/>
      <c r="TR140" s="184"/>
      <c r="TS140" s="184"/>
      <c r="TT140" s="184"/>
      <c r="TU140" s="184"/>
      <c r="TV140" s="184"/>
      <c r="TW140" s="184"/>
      <c r="TX140" s="184"/>
      <c r="TY140" s="184"/>
      <c r="TZ140" s="184"/>
      <c r="UA140" s="184"/>
      <c r="UB140" s="184"/>
      <c r="UC140" s="184"/>
      <c r="UD140" s="184"/>
      <c r="UE140" s="184"/>
      <c r="UF140" s="184"/>
      <c r="UG140" s="184"/>
      <c r="UH140" s="184"/>
      <c r="UI140" s="184"/>
      <c r="UJ140" s="184"/>
      <c r="UK140" s="184"/>
      <c r="UL140" s="184"/>
      <c r="UM140" s="184"/>
      <c r="UN140" s="184"/>
      <c r="UO140" s="184"/>
      <c r="UP140" s="184"/>
      <c r="UQ140" s="184"/>
      <c r="UR140" s="184"/>
      <c r="US140" s="184"/>
      <c r="UT140" s="184"/>
      <c r="UU140" s="184"/>
      <c r="UV140" s="184"/>
      <c r="UW140" s="184"/>
      <c r="UX140" s="184"/>
      <c r="UY140" s="184"/>
      <c r="UZ140" s="184"/>
      <c r="VA140" s="184"/>
      <c r="VB140" s="184"/>
      <c r="VC140" s="184"/>
      <c r="VD140" s="184"/>
      <c r="VE140" s="184"/>
      <c r="VF140" s="184"/>
      <c r="VG140" s="184"/>
      <c r="VH140" s="184"/>
      <c r="VI140" s="184"/>
      <c r="VJ140" s="184"/>
      <c r="VK140" s="184"/>
      <c r="VL140" s="184"/>
      <c r="VM140" s="184"/>
      <c r="VN140" s="184"/>
      <c r="VO140" s="184"/>
      <c r="VP140" s="184"/>
      <c r="VQ140" s="184"/>
      <c r="VR140" s="184"/>
      <c r="VS140" s="184"/>
      <c r="VT140" s="184"/>
      <c r="VU140" s="184"/>
      <c r="VV140" s="184"/>
      <c r="VW140" s="184"/>
      <c r="VX140" s="184"/>
      <c r="VY140" s="184"/>
      <c r="VZ140" s="184"/>
      <c r="WA140" s="184"/>
      <c r="WB140" s="184"/>
      <c r="WC140" s="184"/>
      <c r="WD140" s="184"/>
      <c r="WE140" s="184"/>
      <c r="WF140" s="184"/>
      <c r="WG140" s="184"/>
      <c r="WH140" s="184"/>
      <c r="WI140" s="184"/>
      <c r="WJ140" s="184"/>
      <c r="WK140" s="184"/>
      <c r="WL140" s="184"/>
      <c r="WM140" s="184"/>
      <c r="WN140" s="184"/>
      <c r="WO140" s="184"/>
      <c r="WP140" s="184"/>
      <c r="WQ140" s="184"/>
      <c r="WR140" s="184"/>
      <c r="WS140" s="184"/>
      <c r="WT140" s="184"/>
      <c r="WU140" s="184"/>
      <c r="WV140" s="184"/>
      <c r="WW140" s="184"/>
      <c r="WX140" s="184"/>
      <c r="WY140" s="184"/>
      <c r="WZ140" s="184"/>
      <c r="XA140" s="184"/>
      <c r="XB140" s="184"/>
      <c r="XC140" s="184"/>
      <c r="XD140" s="184"/>
      <c r="XE140" s="184"/>
      <c r="XF140" s="184"/>
      <c r="XG140" s="184"/>
      <c r="XH140" s="184"/>
      <c r="XI140" s="184"/>
      <c r="XJ140" s="184"/>
      <c r="XK140" s="184"/>
      <c r="XL140" s="184"/>
      <c r="XM140" s="184"/>
      <c r="XN140" s="184"/>
      <c r="XO140" s="184"/>
      <c r="XP140" s="184"/>
      <c r="XQ140" s="184"/>
      <c r="XR140" s="184"/>
      <c r="XS140" s="184"/>
      <c r="XT140" s="184"/>
      <c r="XU140" s="184"/>
      <c r="XV140" s="184"/>
      <c r="XW140" s="184"/>
      <c r="XX140" s="184"/>
      <c r="XY140" s="184"/>
      <c r="XZ140" s="184"/>
      <c r="YA140" s="184"/>
      <c r="YB140" s="184"/>
      <c r="YC140" s="184"/>
      <c r="YD140" s="184"/>
      <c r="YE140" s="184"/>
      <c r="YF140" s="184"/>
      <c r="YG140" s="184"/>
      <c r="YH140" s="184"/>
      <c r="YI140" s="184"/>
      <c r="YJ140" s="184"/>
      <c r="YK140" s="184"/>
      <c r="YL140" s="184"/>
      <c r="YM140" s="184"/>
      <c r="YN140" s="184"/>
      <c r="YO140" s="184"/>
      <c r="YP140" s="184"/>
      <c r="YQ140" s="184"/>
      <c r="YR140" s="184"/>
      <c r="YS140" s="184"/>
      <c r="YT140" s="184"/>
      <c r="YU140" s="184"/>
      <c r="YV140" s="184"/>
      <c r="YW140" s="184"/>
      <c r="YX140" s="184"/>
      <c r="YY140" s="184"/>
      <c r="YZ140" s="184"/>
      <c r="ZA140" s="184"/>
      <c r="ZB140" s="184"/>
      <c r="ZC140" s="184"/>
      <c r="ZD140" s="184"/>
      <c r="ZE140" s="184"/>
      <c r="ZF140" s="184"/>
      <c r="ZG140" s="184"/>
      <c r="ZH140" s="184"/>
      <c r="ZI140" s="184"/>
      <c r="ZJ140" s="184"/>
      <c r="ZK140" s="184"/>
      <c r="ZL140" s="184"/>
      <c r="ZM140" s="184"/>
      <c r="ZN140" s="184"/>
      <c r="ZO140" s="184"/>
      <c r="ZP140" s="184"/>
      <c r="ZQ140" s="184"/>
      <c r="ZR140" s="184"/>
      <c r="ZS140" s="184"/>
      <c r="ZT140" s="184"/>
      <c r="ZU140" s="184"/>
      <c r="ZV140" s="184"/>
      <c r="ZW140" s="184"/>
      <c r="ZX140" s="184"/>
      <c r="ZY140" s="184"/>
      <c r="ZZ140" s="184"/>
      <c r="AAA140" s="184"/>
      <c r="AAB140" s="184"/>
      <c r="AAC140" s="184"/>
      <c r="AAD140" s="184"/>
      <c r="AAE140" s="184"/>
      <c r="AAF140" s="184"/>
      <c r="AAG140" s="184"/>
      <c r="AAH140" s="184"/>
      <c r="AAI140" s="184"/>
      <c r="AAJ140" s="184"/>
      <c r="AAK140" s="184"/>
      <c r="AAL140" s="184"/>
      <c r="AAM140" s="184"/>
      <c r="AAN140" s="184"/>
      <c r="AAO140" s="184"/>
      <c r="AAP140" s="184"/>
      <c r="AAQ140" s="184"/>
      <c r="AAR140" s="184"/>
      <c r="AAS140" s="184"/>
      <c r="AAT140" s="184"/>
      <c r="AAU140" s="184"/>
      <c r="AAV140" s="184"/>
      <c r="AAW140" s="184"/>
      <c r="AAX140" s="184"/>
      <c r="AAY140" s="184"/>
      <c r="AAZ140" s="184"/>
      <c r="ABA140" s="184"/>
      <c r="ABB140" s="184"/>
      <c r="ABC140" s="184"/>
      <c r="ABD140" s="184"/>
      <c r="ABE140" s="184"/>
      <c r="ABF140" s="184"/>
      <c r="ABG140" s="184"/>
      <c r="ABH140" s="184"/>
      <c r="ABI140" s="184"/>
      <c r="ABJ140" s="184"/>
      <c r="ABK140" s="184"/>
      <c r="ABL140" s="184"/>
      <c r="ABM140" s="184"/>
      <c r="ABN140" s="184"/>
      <c r="ABO140" s="184"/>
      <c r="ABP140" s="184"/>
      <c r="ABQ140" s="184"/>
      <c r="ABR140" s="184"/>
      <c r="ABS140" s="184"/>
      <c r="ABT140" s="184"/>
      <c r="ABU140" s="184"/>
      <c r="ABV140" s="184"/>
      <c r="ABW140" s="184"/>
      <c r="ABX140" s="184"/>
      <c r="ABY140" s="184"/>
      <c r="ABZ140" s="184"/>
      <c r="ACA140" s="184"/>
      <c r="ACB140" s="184"/>
      <c r="ACC140" s="184"/>
      <c r="ACD140" s="184"/>
      <c r="ACE140" s="184"/>
      <c r="ACF140" s="184"/>
      <c r="ACG140" s="184"/>
      <c r="ACH140" s="184"/>
      <c r="ACI140" s="184"/>
      <c r="ACJ140" s="184"/>
      <c r="ACK140" s="184"/>
      <c r="ACL140" s="184"/>
      <c r="ACM140" s="184"/>
      <c r="ACN140" s="184"/>
      <c r="ACO140" s="184"/>
      <c r="ACP140" s="184"/>
      <c r="ACQ140" s="184"/>
      <c r="ACR140" s="184"/>
      <c r="ACS140" s="184"/>
      <c r="ACT140" s="184"/>
      <c r="ACU140" s="184"/>
      <c r="ACV140" s="184"/>
      <c r="ACW140" s="184"/>
      <c r="ACX140" s="184"/>
      <c r="ACY140" s="184"/>
      <c r="ACZ140" s="184"/>
      <c r="ADA140" s="184"/>
      <c r="ADB140" s="184"/>
      <c r="ADC140" s="184"/>
      <c r="ADD140" s="184"/>
      <c r="ADE140" s="184"/>
      <c r="ADF140" s="184"/>
      <c r="ADG140" s="184"/>
      <c r="ADH140" s="184"/>
      <c r="ADI140" s="184"/>
      <c r="ADJ140" s="184"/>
      <c r="ADK140" s="184"/>
      <c r="ADL140" s="184"/>
      <c r="ADM140" s="184"/>
      <c r="ADN140" s="184"/>
      <c r="ADO140" s="184"/>
      <c r="ADP140" s="184"/>
      <c r="ADQ140" s="184"/>
      <c r="ADR140" s="184"/>
      <c r="ADS140" s="184"/>
      <c r="ADT140" s="184"/>
      <c r="ADU140" s="184"/>
      <c r="ADV140" s="184"/>
      <c r="ADW140" s="184"/>
      <c r="ADX140" s="184"/>
      <c r="ADY140" s="184"/>
      <c r="ADZ140" s="184"/>
      <c r="AEA140" s="184"/>
      <c r="AEB140" s="184"/>
      <c r="AEC140" s="184"/>
      <c r="AED140" s="184"/>
      <c r="AEE140" s="184"/>
      <c r="AEF140" s="184"/>
      <c r="AEG140" s="184"/>
      <c r="AEH140" s="184"/>
      <c r="AEI140" s="184"/>
      <c r="AEJ140" s="184"/>
      <c r="AEK140" s="184"/>
      <c r="AEL140" s="184"/>
      <c r="AEM140" s="184"/>
      <c r="AEN140" s="184"/>
      <c r="AEO140" s="184"/>
      <c r="AEP140" s="184"/>
      <c r="AEQ140" s="184"/>
      <c r="AER140" s="184"/>
      <c r="AES140" s="184"/>
      <c r="AET140" s="184"/>
      <c r="AEU140" s="184"/>
      <c r="AEV140" s="184"/>
      <c r="AEW140" s="184"/>
      <c r="AEX140" s="184"/>
      <c r="AEY140" s="184"/>
      <c r="AEZ140" s="184"/>
      <c r="AFA140" s="184"/>
      <c r="AFB140" s="184"/>
      <c r="AFC140" s="184"/>
      <c r="AFD140" s="184"/>
      <c r="AFE140" s="184"/>
      <c r="AFF140" s="184"/>
      <c r="AFG140" s="184"/>
      <c r="AFH140" s="184"/>
      <c r="AFI140" s="184"/>
      <c r="AFJ140" s="184"/>
      <c r="AFK140" s="184"/>
      <c r="AFL140" s="184"/>
      <c r="AFM140" s="184"/>
      <c r="AFN140" s="184"/>
      <c r="AFO140" s="184"/>
      <c r="AFP140" s="184"/>
      <c r="AFQ140" s="184"/>
      <c r="AFR140" s="184"/>
      <c r="AFS140" s="184"/>
      <c r="AFT140" s="184"/>
      <c r="AFU140" s="184"/>
      <c r="AFV140" s="184"/>
      <c r="AFW140" s="184"/>
      <c r="AFX140" s="184"/>
      <c r="AFY140" s="184"/>
      <c r="AFZ140" s="184"/>
      <c r="AGA140" s="184"/>
      <c r="AGB140" s="184"/>
      <c r="AGC140" s="184"/>
      <c r="AGD140" s="184"/>
      <c r="AGE140" s="184"/>
      <c r="AGF140" s="184"/>
      <c r="AGG140" s="184"/>
      <c r="AGH140" s="184"/>
      <c r="AGI140" s="184"/>
      <c r="AGJ140" s="184"/>
      <c r="AGK140" s="184"/>
      <c r="AGL140" s="184"/>
      <c r="AGM140" s="184"/>
      <c r="AGN140" s="184"/>
      <c r="AGO140" s="184"/>
      <c r="AGP140" s="184"/>
      <c r="AGQ140" s="184"/>
      <c r="AGR140" s="184"/>
      <c r="AGS140" s="184"/>
      <c r="AGT140" s="184"/>
      <c r="AGU140" s="184"/>
      <c r="AGV140" s="184"/>
      <c r="AGW140" s="184"/>
      <c r="AGX140" s="184"/>
      <c r="AGY140" s="184"/>
      <c r="AGZ140" s="184"/>
      <c r="AHA140" s="184"/>
      <c r="AHB140" s="184"/>
      <c r="AHC140" s="184"/>
      <c r="AHD140" s="184"/>
      <c r="AHE140" s="184"/>
      <c r="AHF140" s="184"/>
      <c r="AHG140" s="184"/>
      <c r="AHH140" s="184"/>
      <c r="AHI140" s="184"/>
      <c r="AHJ140" s="184"/>
      <c r="AHK140" s="184"/>
      <c r="AHL140" s="184"/>
      <c r="AHM140" s="184"/>
      <c r="AHN140" s="184"/>
      <c r="AHO140" s="184"/>
      <c r="AHP140" s="184"/>
      <c r="AHQ140" s="184"/>
      <c r="AHR140" s="184"/>
      <c r="AHS140" s="184"/>
      <c r="AHT140" s="184"/>
      <c r="AHU140" s="184"/>
      <c r="AHV140" s="184"/>
      <c r="AHW140" s="184"/>
      <c r="AHX140" s="184"/>
      <c r="AHY140" s="184"/>
      <c r="AHZ140" s="184"/>
      <c r="AIA140" s="184"/>
      <c r="AIB140" s="184"/>
      <c r="AIC140" s="184"/>
      <c r="AID140" s="184"/>
      <c r="AIE140" s="184"/>
      <c r="AIF140" s="184"/>
      <c r="AIG140" s="184"/>
      <c r="AIH140" s="184"/>
      <c r="AII140" s="184"/>
      <c r="AIJ140" s="184"/>
      <c r="AIK140" s="184"/>
      <c r="AIL140" s="184"/>
      <c r="AIM140" s="184"/>
      <c r="AIN140" s="184"/>
      <c r="AIO140" s="184"/>
      <c r="AIP140" s="184"/>
      <c r="AIQ140" s="184"/>
      <c r="AIR140" s="184"/>
      <c r="AIS140" s="184"/>
      <c r="AIT140" s="184"/>
      <c r="AIU140" s="184"/>
      <c r="AIV140" s="184"/>
      <c r="AIW140" s="184"/>
      <c r="AIX140" s="184"/>
      <c r="AIY140" s="184"/>
      <c r="AIZ140" s="184"/>
      <c r="AJA140" s="184"/>
      <c r="AJB140" s="184"/>
      <c r="AJC140" s="184"/>
      <c r="AJD140" s="184"/>
      <c r="AJE140" s="184"/>
      <c r="AJF140" s="184"/>
      <c r="AJG140" s="184"/>
      <c r="AJH140" s="184"/>
      <c r="AJI140" s="184"/>
      <c r="AJJ140" s="184"/>
      <c r="AJK140" s="184"/>
      <c r="AJL140" s="184"/>
      <c r="AJM140" s="184"/>
      <c r="AJN140" s="184"/>
      <c r="AJO140" s="184"/>
      <c r="AJP140" s="184"/>
      <c r="AJQ140" s="184"/>
      <c r="AJR140" s="184"/>
      <c r="AJS140" s="184"/>
      <c r="AJT140" s="184"/>
      <c r="AJU140" s="184"/>
      <c r="AJV140" s="184"/>
      <c r="AJW140" s="184"/>
      <c r="AJX140" s="184"/>
      <c r="AJY140" s="184"/>
      <c r="AJZ140" s="184"/>
      <c r="AKA140" s="184"/>
      <c r="AKB140" s="184"/>
      <c r="AKC140" s="184"/>
      <c r="AKD140" s="184"/>
      <c r="AKE140" s="184"/>
      <c r="AKF140" s="184"/>
      <c r="AKG140" s="184"/>
      <c r="AKH140" s="184"/>
      <c r="AKI140" s="184"/>
      <c r="AKJ140" s="184"/>
      <c r="AKK140" s="184"/>
      <c r="AKL140" s="184"/>
      <c r="AKM140" s="184"/>
      <c r="AKN140" s="184"/>
      <c r="AKO140" s="184"/>
      <c r="AKP140" s="184"/>
      <c r="AKQ140" s="184"/>
      <c r="AKR140" s="184"/>
      <c r="AKS140" s="184"/>
      <c r="AKT140" s="184"/>
      <c r="AKU140" s="184"/>
      <c r="AKV140" s="184"/>
      <c r="AKW140" s="184"/>
      <c r="AKX140" s="184"/>
      <c r="AKY140" s="184"/>
      <c r="AKZ140" s="184"/>
      <c r="ALA140" s="184"/>
      <c r="ALB140" s="184"/>
      <c r="ALC140" s="184"/>
      <c r="ALD140" s="184"/>
      <c r="ALE140" s="184"/>
      <c r="ALF140" s="184"/>
      <c r="ALG140" s="184"/>
      <c r="ALH140" s="184"/>
      <c r="ALI140" s="184"/>
      <c r="ALJ140" s="184"/>
      <c r="ALK140" s="184"/>
      <c r="ALL140" s="184"/>
      <c r="ALM140" s="184"/>
      <c r="ALN140" s="184"/>
      <c r="ALO140" s="184"/>
      <c r="ALP140" s="184"/>
      <c r="ALQ140" s="184"/>
      <c r="ALR140" s="184"/>
      <c r="ALS140" s="184"/>
      <c r="ALT140" s="184"/>
      <c r="ALU140" s="184"/>
      <c r="ALV140" s="184"/>
      <c r="ALW140" s="184"/>
      <c r="ALX140" s="184"/>
      <c r="ALY140" s="184"/>
      <c r="ALZ140" s="184"/>
      <c r="AMA140" s="184"/>
      <c r="AMB140" s="184"/>
      <c r="AMC140" s="184"/>
      <c r="AMD140" s="184"/>
      <c r="AME140" s="184"/>
      <c r="AMF140" s="184"/>
      <c r="AMG140" s="184"/>
      <c r="AMH140" s="184"/>
      <c r="AMI140" s="184"/>
      <c r="AMJ140" s="184"/>
    </row>
    <row r="141" spans="1:1024" ht="44.25" customHeight="1" x14ac:dyDescent="0.25">
      <c r="A141" s="188"/>
      <c r="B141" s="189" t="s">
        <v>447</v>
      </c>
      <c r="C141" s="190"/>
      <c r="D141" s="191"/>
      <c r="E141" s="190"/>
      <c r="F141" s="186"/>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row>
    <row r="142" spans="1:1024" s="180" customFormat="1" ht="65.45" customHeight="1" x14ac:dyDescent="0.25">
      <c r="A142" s="274">
        <v>7</v>
      </c>
      <c r="B142" s="334" t="s">
        <v>616</v>
      </c>
      <c r="C142" s="334"/>
      <c r="D142" s="334"/>
      <c r="E142" s="275"/>
      <c r="F142" s="291"/>
      <c r="G142" s="292"/>
      <c r="H142" s="292"/>
      <c r="I142" s="292"/>
      <c r="J142" s="292"/>
      <c r="K142" s="292"/>
      <c r="L142" s="292"/>
      <c r="M142" s="292"/>
      <c r="N142" s="292"/>
      <c r="O142" s="292"/>
      <c r="P142" s="292"/>
      <c r="Q142" s="292"/>
      <c r="R142" s="292"/>
      <c r="S142" s="292"/>
      <c r="T142" s="292"/>
      <c r="U142" s="292"/>
      <c r="V142" s="292"/>
      <c r="W142" s="292"/>
      <c r="X142" s="292"/>
      <c r="Y142" s="292"/>
      <c r="Z142" s="292"/>
      <c r="AA142" s="292"/>
      <c r="AB142" s="292"/>
      <c r="AC142" s="292"/>
      <c r="AD142" s="292"/>
      <c r="AE142" s="292"/>
      <c r="AF142" s="292"/>
      <c r="AG142" s="292"/>
      <c r="AH142" s="292"/>
      <c r="AI142" s="292"/>
      <c r="AJ142" s="292"/>
      <c r="AK142" s="292"/>
      <c r="AL142" s="292"/>
      <c r="AM142" s="292"/>
      <c r="AN142" s="292"/>
      <c r="AO142" s="292"/>
      <c r="AP142" s="292"/>
      <c r="AQ142" s="292"/>
      <c r="AR142" s="292"/>
      <c r="AS142" s="292"/>
      <c r="AT142" s="292"/>
      <c r="AU142" s="292"/>
      <c r="AV142" s="292"/>
      <c r="AW142" s="292"/>
      <c r="AX142" s="292"/>
      <c r="AY142" s="292"/>
      <c r="AZ142" s="292"/>
      <c r="BA142" s="292"/>
      <c r="BB142" s="292"/>
      <c r="BC142" s="292"/>
      <c r="BD142" s="292"/>
      <c r="BE142" s="292"/>
      <c r="AMJ142" s="184"/>
    </row>
    <row r="143" spans="1:1024" s="180" customFormat="1" ht="76.5" customHeight="1" x14ac:dyDescent="0.25">
      <c r="A143" s="276">
        <v>7.1</v>
      </c>
      <c r="B143" s="293" t="s">
        <v>471</v>
      </c>
      <c r="C143" s="294" t="s">
        <v>472</v>
      </c>
      <c r="D143" s="315" t="s">
        <v>448</v>
      </c>
      <c r="E143" s="279"/>
      <c r="F143" s="281"/>
      <c r="G143" s="281"/>
      <c r="H143" s="281"/>
      <c r="I143" s="282"/>
      <c r="J143" s="281"/>
      <c r="K143" s="281"/>
      <c r="L143" s="282"/>
      <c r="M143" s="281"/>
      <c r="N143" s="281"/>
      <c r="O143" s="282"/>
      <c r="P143" s="282"/>
      <c r="Q143" s="282"/>
      <c r="R143" s="282"/>
      <c r="S143" s="281"/>
      <c r="T143" s="281"/>
      <c r="U143" s="282"/>
      <c r="V143" s="281"/>
      <c r="W143" s="281"/>
      <c r="X143" s="282"/>
      <c r="Y143" s="281"/>
      <c r="Z143" s="281"/>
      <c r="AA143" s="282"/>
      <c r="AB143" s="282"/>
      <c r="AC143" s="282"/>
      <c r="AD143" s="282"/>
      <c r="AE143" s="281"/>
      <c r="AF143" s="281"/>
      <c r="AG143" s="282"/>
      <c r="AH143" s="281"/>
      <c r="AI143" s="281"/>
      <c r="AJ143" s="282"/>
      <c r="AK143" s="281"/>
      <c r="AL143" s="281"/>
      <c r="AM143" s="282"/>
      <c r="AN143" s="282"/>
      <c r="AO143" s="282"/>
      <c r="AP143" s="282"/>
      <c r="AQ143" s="281"/>
      <c r="AR143" s="281"/>
      <c r="AS143" s="282"/>
      <c r="AT143" s="281"/>
      <c r="AU143" s="281"/>
      <c r="AV143" s="282"/>
      <c r="AW143" s="281"/>
      <c r="AX143" s="281"/>
      <c r="AY143" s="282"/>
      <c r="AZ143" s="282"/>
      <c r="BA143" s="282"/>
      <c r="BB143" s="282"/>
      <c r="BC143" s="282"/>
      <c r="BD143" s="282"/>
      <c r="BE143" s="282"/>
      <c r="AMJ143" s="184"/>
    </row>
    <row r="144" spans="1:1024" s="180" customFormat="1" ht="63" customHeight="1" x14ac:dyDescent="0.25">
      <c r="A144" s="283" t="s">
        <v>550</v>
      </c>
      <c r="B144" s="295" t="s">
        <v>448</v>
      </c>
      <c r="C144" s="296" t="s">
        <v>449</v>
      </c>
      <c r="D144" s="316" t="s">
        <v>617</v>
      </c>
      <c r="E144" s="297"/>
      <c r="F144" s="287"/>
      <c r="G144" s="287"/>
      <c r="H144" s="287"/>
      <c r="I144" s="298"/>
      <c r="J144" s="287"/>
      <c r="K144" s="287"/>
      <c r="L144" s="298"/>
      <c r="M144" s="287"/>
      <c r="N144" s="287"/>
      <c r="O144" s="298"/>
      <c r="P144" s="289"/>
      <c r="Q144" s="289"/>
      <c r="R144" s="298"/>
      <c r="S144" s="287"/>
      <c r="T144" s="287"/>
      <c r="U144" s="298"/>
      <c r="V144" s="287"/>
      <c r="W144" s="287"/>
      <c r="X144" s="298"/>
      <c r="Y144" s="287"/>
      <c r="Z144" s="287"/>
      <c r="AA144" s="298"/>
      <c r="AB144" s="289"/>
      <c r="AC144" s="289"/>
      <c r="AD144" s="298"/>
      <c r="AE144" s="287"/>
      <c r="AF144" s="287"/>
      <c r="AG144" s="298"/>
      <c r="AH144" s="287"/>
      <c r="AI144" s="287"/>
      <c r="AJ144" s="298"/>
      <c r="AK144" s="287"/>
      <c r="AL144" s="287"/>
      <c r="AM144" s="298"/>
      <c r="AN144" s="289"/>
      <c r="AO144" s="289"/>
      <c r="AP144" s="298"/>
      <c r="AQ144" s="287"/>
      <c r="AR144" s="287"/>
      <c r="AS144" s="298"/>
      <c r="AT144" s="287"/>
      <c r="AU144" s="287"/>
      <c r="AV144" s="298"/>
      <c r="AW144" s="287"/>
      <c r="AX144" s="287"/>
      <c r="AY144" s="298"/>
      <c r="AZ144" s="289"/>
      <c r="BA144" s="289"/>
      <c r="BB144" s="298"/>
      <c r="BC144" s="289"/>
      <c r="BD144" s="289"/>
      <c r="BE144" s="298"/>
      <c r="AMJ144" s="184"/>
    </row>
    <row r="145" spans="1:1024" s="180" customFormat="1" ht="63" customHeight="1" x14ac:dyDescent="0.25">
      <c r="A145" s="283" t="s">
        <v>551</v>
      </c>
      <c r="B145" s="299" t="s">
        <v>450</v>
      </c>
      <c r="C145" s="296" t="s">
        <v>451</v>
      </c>
      <c r="D145" s="316" t="s">
        <v>452</v>
      </c>
      <c r="E145" s="297"/>
      <c r="F145" s="287"/>
      <c r="G145" s="287"/>
      <c r="H145" s="287"/>
      <c r="I145" s="298"/>
      <c r="J145" s="287"/>
      <c r="K145" s="287"/>
      <c r="L145" s="298"/>
      <c r="M145" s="287"/>
      <c r="N145" s="287"/>
      <c r="O145" s="298"/>
      <c r="P145" s="289"/>
      <c r="Q145" s="289"/>
      <c r="R145" s="298"/>
      <c r="S145" s="287"/>
      <c r="T145" s="287"/>
      <c r="U145" s="298"/>
      <c r="V145" s="287"/>
      <c r="W145" s="287"/>
      <c r="X145" s="298"/>
      <c r="Y145" s="287"/>
      <c r="Z145" s="287"/>
      <c r="AA145" s="298"/>
      <c r="AB145" s="289"/>
      <c r="AC145" s="289"/>
      <c r="AD145" s="298"/>
      <c r="AE145" s="287"/>
      <c r="AF145" s="287"/>
      <c r="AG145" s="298"/>
      <c r="AH145" s="287"/>
      <c r="AI145" s="287"/>
      <c r="AJ145" s="298"/>
      <c r="AK145" s="287"/>
      <c r="AL145" s="287"/>
      <c r="AM145" s="298"/>
      <c r="AN145" s="289"/>
      <c r="AO145" s="289"/>
      <c r="AP145" s="298"/>
      <c r="AQ145" s="287"/>
      <c r="AR145" s="287"/>
      <c r="AS145" s="298"/>
      <c r="AT145" s="287"/>
      <c r="AU145" s="287"/>
      <c r="AV145" s="298"/>
      <c r="AW145" s="287"/>
      <c r="AX145" s="287"/>
      <c r="AY145" s="298"/>
      <c r="AZ145" s="289"/>
      <c r="BA145" s="289"/>
      <c r="BB145" s="298"/>
      <c r="BC145" s="289"/>
      <c r="BD145" s="289"/>
      <c r="BE145" s="298"/>
      <c r="AMJ145" s="184"/>
    </row>
    <row r="146" spans="1:1024" s="180" customFormat="1" ht="81.599999999999994" customHeight="1" x14ac:dyDescent="0.25">
      <c r="A146" s="276">
        <v>7.2</v>
      </c>
      <c r="B146" s="293" t="s">
        <v>453</v>
      </c>
      <c r="C146" s="294" t="s">
        <v>473</v>
      </c>
      <c r="D146" s="315" t="s">
        <v>623</v>
      </c>
      <c r="E146" s="300"/>
      <c r="F146" s="281"/>
      <c r="G146" s="281"/>
      <c r="H146" s="281"/>
      <c r="I146" s="298"/>
      <c r="J146" s="281"/>
      <c r="K146" s="281"/>
      <c r="L146" s="282"/>
      <c r="M146" s="281"/>
      <c r="N146" s="281"/>
      <c r="O146" s="282"/>
      <c r="P146" s="282"/>
      <c r="Q146" s="282"/>
      <c r="R146" s="282"/>
      <c r="S146" s="281"/>
      <c r="T146" s="281"/>
      <c r="U146" s="282"/>
      <c r="V146" s="281"/>
      <c r="W146" s="281"/>
      <c r="X146" s="282"/>
      <c r="Y146" s="281"/>
      <c r="Z146" s="281"/>
      <c r="AA146" s="282"/>
      <c r="AB146" s="282"/>
      <c r="AC146" s="282"/>
      <c r="AD146" s="282"/>
      <c r="AE146" s="281"/>
      <c r="AF146" s="281"/>
      <c r="AG146" s="282"/>
      <c r="AH146" s="281"/>
      <c r="AI146" s="281"/>
      <c r="AJ146" s="282"/>
      <c r="AK146" s="281"/>
      <c r="AL146" s="281"/>
      <c r="AM146" s="282"/>
      <c r="AN146" s="282"/>
      <c r="AO146" s="282"/>
      <c r="AP146" s="282"/>
      <c r="AQ146" s="281"/>
      <c r="AR146" s="281"/>
      <c r="AS146" s="282"/>
      <c r="AT146" s="281"/>
      <c r="AU146" s="281"/>
      <c r="AV146" s="282"/>
      <c r="AW146" s="281"/>
      <c r="AX146" s="281"/>
      <c r="AY146" s="282"/>
      <c r="AZ146" s="282"/>
      <c r="BA146" s="282"/>
      <c r="BB146" s="282"/>
      <c r="BC146" s="282"/>
      <c r="BD146" s="282"/>
      <c r="BE146" s="282"/>
      <c r="AMJ146" s="184"/>
    </row>
    <row r="147" spans="1:1024" s="180" customFormat="1" ht="60" customHeight="1" x14ac:dyDescent="0.25">
      <c r="A147" s="283" t="s">
        <v>552</v>
      </c>
      <c r="B147" s="299" t="s">
        <v>454</v>
      </c>
      <c r="C147" s="296" t="s">
        <v>624</v>
      </c>
      <c r="D147" s="316" t="s">
        <v>455</v>
      </c>
      <c r="E147" s="301"/>
      <c r="F147" s="287"/>
      <c r="G147" s="287"/>
      <c r="H147" s="287"/>
      <c r="I147" s="298"/>
      <c r="J147" s="287"/>
      <c r="K147" s="287"/>
      <c r="L147" s="298"/>
      <c r="M147" s="287"/>
      <c r="N147" s="287"/>
      <c r="O147" s="298"/>
      <c r="P147" s="289"/>
      <c r="Q147" s="289"/>
      <c r="R147" s="298"/>
      <c r="S147" s="287"/>
      <c r="T147" s="287"/>
      <c r="U147" s="298"/>
      <c r="V147" s="287"/>
      <c r="W147" s="287"/>
      <c r="X147" s="298"/>
      <c r="Y147" s="287"/>
      <c r="Z147" s="287"/>
      <c r="AA147" s="298"/>
      <c r="AB147" s="289"/>
      <c r="AC147" s="289"/>
      <c r="AD147" s="298"/>
      <c r="AE147" s="287"/>
      <c r="AF147" s="287"/>
      <c r="AG147" s="298"/>
      <c r="AH147" s="287"/>
      <c r="AI147" s="287"/>
      <c r="AJ147" s="298"/>
      <c r="AK147" s="287"/>
      <c r="AL147" s="287"/>
      <c r="AM147" s="298"/>
      <c r="AN147" s="289"/>
      <c r="AO147" s="289"/>
      <c r="AP147" s="298"/>
      <c r="AQ147" s="287"/>
      <c r="AR147" s="287"/>
      <c r="AS147" s="298"/>
      <c r="AT147" s="287"/>
      <c r="AU147" s="287"/>
      <c r="AV147" s="298"/>
      <c r="AW147" s="287"/>
      <c r="AX147" s="287"/>
      <c r="AY147" s="298"/>
      <c r="AZ147" s="289"/>
      <c r="BA147" s="289"/>
      <c r="BB147" s="298"/>
      <c r="BC147" s="289"/>
      <c r="BD147" s="289"/>
      <c r="BE147" s="298"/>
      <c r="AMJ147" s="184"/>
    </row>
    <row r="148" spans="1:1024" s="180" customFormat="1" ht="60.75" customHeight="1" x14ac:dyDescent="0.25">
      <c r="A148" s="283" t="s">
        <v>553</v>
      </c>
      <c r="B148" s="299" t="s">
        <v>618</v>
      </c>
      <c r="C148" s="296" t="s">
        <v>456</v>
      </c>
      <c r="D148" s="316" t="s">
        <v>457</v>
      </c>
      <c r="E148" s="301"/>
      <c r="F148" s="287"/>
      <c r="G148" s="287"/>
      <c r="H148" s="287"/>
      <c r="I148" s="298"/>
      <c r="J148" s="287"/>
      <c r="K148" s="287"/>
      <c r="L148" s="298"/>
      <c r="M148" s="287"/>
      <c r="N148" s="287"/>
      <c r="O148" s="298"/>
      <c r="P148" s="289"/>
      <c r="Q148" s="289"/>
      <c r="R148" s="298"/>
      <c r="S148" s="287"/>
      <c r="T148" s="287"/>
      <c r="U148" s="298"/>
      <c r="V148" s="287"/>
      <c r="W148" s="287"/>
      <c r="X148" s="298"/>
      <c r="Y148" s="287"/>
      <c r="Z148" s="287"/>
      <c r="AA148" s="298"/>
      <c r="AB148" s="289"/>
      <c r="AC148" s="289"/>
      <c r="AD148" s="298"/>
      <c r="AE148" s="287"/>
      <c r="AF148" s="287"/>
      <c r="AG148" s="298"/>
      <c r="AH148" s="287"/>
      <c r="AI148" s="287"/>
      <c r="AJ148" s="298"/>
      <c r="AK148" s="287"/>
      <c r="AL148" s="287"/>
      <c r="AM148" s="298"/>
      <c r="AN148" s="289"/>
      <c r="AO148" s="289"/>
      <c r="AP148" s="298"/>
      <c r="AQ148" s="287"/>
      <c r="AR148" s="287"/>
      <c r="AS148" s="298"/>
      <c r="AT148" s="287"/>
      <c r="AU148" s="287"/>
      <c r="AV148" s="298"/>
      <c r="AW148" s="287"/>
      <c r="AX148" s="287"/>
      <c r="AY148" s="298"/>
      <c r="AZ148" s="289"/>
      <c r="BA148" s="289"/>
      <c r="BB148" s="298"/>
      <c r="BC148" s="289"/>
      <c r="BD148" s="289"/>
      <c r="BE148" s="298"/>
      <c r="AMJ148" s="184"/>
    </row>
    <row r="149" spans="1:1024" s="180" customFormat="1" ht="46.9" customHeight="1" x14ac:dyDescent="0.25">
      <c r="A149" s="276">
        <v>7.3</v>
      </c>
      <c r="B149" s="293" t="s">
        <v>474</v>
      </c>
      <c r="C149" s="294"/>
      <c r="D149" s="315"/>
      <c r="E149" s="300"/>
      <c r="F149" s="281"/>
      <c r="G149" s="281"/>
      <c r="H149" s="281"/>
      <c r="I149" s="298"/>
      <c r="J149" s="281"/>
      <c r="K149" s="281"/>
      <c r="L149" s="282"/>
      <c r="M149" s="281"/>
      <c r="N149" s="281"/>
      <c r="O149" s="282"/>
      <c r="P149" s="282"/>
      <c r="Q149" s="282"/>
      <c r="R149" s="282"/>
      <c r="S149" s="281"/>
      <c r="T149" s="281"/>
      <c r="U149" s="282"/>
      <c r="V149" s="281"/>
      <c r="W149" s="281"/>
      <c r="X149" s="282"/>
      <c r="Y149" s="281"/>
      <c r="Z149" s="281"/>
      <c r="AA149" s="282"/>
      <c r="AB149" s="282"/>
      <c r="AC149" s="282"/>
      <c r="AD149" s="282"/>
      <c r="AE149" s="281"/>
      <c r="AF149" s="281"/>
      <c r="AG149" s="282"/>
      <c r="AH149" s="281"/>
      <c r="AI149" s="281"/>
      <c r="AJ149" s="282"/>
      <c r="AK149" s="281"/>
      <c r="AL149" s="281"/>
      <c r="AM149" s="282"/>
      <c r="AN149" s="282"/>
      <c r="AO149" s="282"/>
      <c r="AP149" s="282"/>
      <c r="AQ149" s="281"/>
      <c r="AR149" s="281"/>
      <c r="AS149" s="282"/>
      <c r="AT149" s="281"/>
      <c r="AU149" s="281"/>
      <c r="AV149" s="282"/>
      <c r="AW149" s="281"/>
      <c r="AX149" s="281"/>
      <c r="AY149" s="282"/>
      <c r="AZ149" s="282"/>
      <c r="BA149" s="282"/>
      <c r="BB149" s="282"/>
      <c r="BC149" s="282"/>
      <c r="BD149" s="282"/>
      <c r="BE149" s="282"/>
      <c r="AMJ149" s="184"/>
    </row>
    <row r="150" spans="1:1024" s="180" customFormat="1" ht="67.5" customHeight="1" x14ac:dyDescent="0.25">
      <c r="A150" s="283" t="s">
        <v>554</v>
      </c>
      <c r="B150" s="299" t="s">
        <v>474</v>
      </c>
      <c r="C150" s="296" t="s">
        <v>458</v>
      </c>
      <c r="D150" s="316" t="s">
        <v>459</v>
      </c>
      <c r="E150" s="301"/>
      <c r="F150" s="281"/>
      <c r="G150" s="287"/>
      <c r="H150" s="287"/>
      <c r="I150" s="298"/>
      <c r="J150" s="287"/>
      <c r="K150" s="287"/>
      <c r="L150" s="298"/>
      <c r="M150" s="287"/>
      <c r="N150" s="287"/>
      <c r="O150" s="298"/>
      <c r="P150" s="289"/>
      <c r="Q150" s="289"/>
      <c r="R150" s="298"/>
      <c r="S150" s="287"/>
      <c r="T150" s="287"/>
      <c r="U150" s="298"/>
      <c r="V150" s="287"/>
      <c r="W150" s="287"/>
      <c r="X150" s="298"/>
      <c r="Y150" s="287"/>
      <c r="Z150" s="287"/>
      <c r="AA150" s="298"/>
      <c r="AB150" s="289"/>
      <c r="AC150" s="289"/>
      <c r="AD150" s="298"/>
      <c r="AE150" s="287"/>
      <c r="AF150" s="287"/>
      <c r="AG150" s="298"/>
      <c r="AH150" s="287"/>
      <c r="AI150" s="287"/>
      <c r="AJ150" s="298"/>
      <c r="AK150" s="287"/>
      <c r="AL150" s="287"/>
      <c r="AM150" s="298"/>
      <c r="AN150" s="289"/>
      <c r="AO150" s="289"/>
      <c r="AP150" s="298"/>
      <c r="AQ150" s="287"/>
      <c r="AR150" s="287"/>
      <c r="AS150" s="298"/>
      <c r="AT150" s="287"/>
      <c r="AU150" s="287"/>
      <c r="AV150" s="298"/>
      <c r="AW150" s="287"/>
      <c r="AX150" s="287"/>
      <c r="AY150" s="298"/>
      <c r="AZ150" s="289"/>
      <c r="BA150" s="289"/>
      <c r="BB150" s="298"/>
      <c r="BC150" s="289"/>
      <c r="BD150" s="289"/>
      <c r="BE150" s="298"/>
      <c r="AMJ150" s="184"/>
    </row>
    <row r="151" spans="1:1024" s="180" customFormat="1" ht="66.599999999999994" customHeight="1" x14ac:dyDescent="0.25">
      <c r="A151" s="283" t="s">
        <v>555</v>
      </c>
      <c r="B151" s="302" t="s">
        <v>622</v>
      </c>
      <c r="C151" s="296" t="s">
        <v>460</v>
      </c>
      <c r="D151" s="317" t="s">
        <v>461</v>
      </c>
      <c r="E151" s="303"/>
      <c r="F151" s="304"/>
      <c r="G151" s="304"/>
      <c r="H151" s="304"/>
      <c r="I151" s="305"/>
      <c r="J151" s="304"/>
      <c r="K151" s="304"/>
      <c r="L151" s="305"/>
      <c r="M151" s="304"/>
      <c r="N151" s="304"/>
      <c r="O151" s="305"/>
      <c r="P151" s="306"/>
      <c r="Q151" s="306"/>
      <c r="R151" s="305"/>
      <c r="S151" s="304"/>
      <c r="T151" s="304"/>
      <c r="U151" s="305"/>
      <c r="V151" s="304"/>
      <c r="W151" s="304"/>
      <c r="X151" s="305"/>
      <c r="Y151" s="304"/>
      <c r="Z151" s="304"/>
      <c r="AA151" s="305"/>
      <c r="AB151" s="306"/>
      <c r="AC151" s="306"/>
      <c r="AD151" s="305"/>
      <c r="AE151" s="304"/>
      <c r="AF151" s="304"/>
      <c r="AG151" s="305"/>
      <c r="AH151" s="304"/>
      <c r="AI151" s="304"/>
      <c r="AJ151" s="305"/>
      <c r="AK151" s="304"/>
      <c r="AL151" s="304"/>
      <c r="AM151" s="305"/>
      <c r="AN151" s="306"/>
      <c r="AO151" s="306"/>
      <c r="AP151" s="305"/>
      <c r="AQ151" s="304"/>
      <c r="AR151" s="304"/>
      <c r="AS151" s="305"/>
      <c r="AT151" s="304"/>
      <c r="AU151" s="304"/>
      <c r="AV151" s="305"/>
      <c r="AW151" s="304"/>
      <c r="AX151" s="304"/>
      <c r="AY151" s="305"/>
      <c r="AZ151" s="306"/>
      <c r="BA151" s="306"/>
      <c r="BB151" s="305"/>
      <c r="BC151" s="306"/>
      <c r="BD151" s="306"/>
      <c r="BE151" s="305"/>
      <c r="AMJ151" s="185"/>
    </row>
    <row r="152" spans="1:1024" s="180" customFormat="1" ht="83.25" customHeight="1" x14ac:dyDescent="0.25">
      <c r="A152" s="283" t="s">
        <v>556</v>
      </c>
      <c r="B152" s="299" t="s">
        <v>619</v>
      </c>
      <c r="C152" s="296" t="s">
        <v>620</v>
      </c>
      <c r="D152" s="316" t="s">
        <v>462</v>
      </c>
      <c r="E152" s="303"/>
      <c r="F152" s="287"/>
      <c r="G152" s="287"/>
      <c r="H152" s="287"/>
      <c r="I152" s="298"/>
      <c r="J152" s="287"/>
      <c r="K152" s="287"/>
      <c r="L152" s="298"/>
      <c r="M152" s="287"/>
      <c r="N152" s="287"/>
      <c r="O152" s="298"/>
      <c r="P152" s="289"/>
      <c r="Q152" s="289"/>
      <c r="R152" s="298"/>
      <c r="S152" s="287"/>
      <c r="T152" s="287"/>
      <c r="U152" s="298"/>
      <c r="V152" s="287"/>
      <c r="W152" s="287"/>
      <c r="X152" s="298"/>
      <c r="Y152" s="287"/>
      <c r="Z152" s="287"/>
      <c r="AA152" s="298"/>
      <c r="AB152" s="289"/>
      <c r="AC152" s="289"/>
      <c r="AD152" s="298"/>
      <c r="AE152" s="287"/>
      <c r="AF152" s="287"/>
      <c r="AG152" s="298"/>
      <c r="AH152" s="287"/>
      <c r="AI152" s="287"/>
      <c r="AJ152" s="298"/>
      <c r="AK152" s="287"/>
      <c r="AL152" s="287"/>
      <c r="AM152" s="298"/>
      <c r="AN152" s="289"/>
      <c r="AO152" s="289"/>
      <c r="AP152" s="298"/>
      <c r="AQ152" s="287"/>
      <c r="AR152" s="287"/>
      <c r="AS152" s="298"/>
      <c r="AT152" s="287"/>
      <c r="AU152" s="287"/>
      <c r="AV152" s="298"/>
      <c r="AW152" s="287"/>
      <c r="AX152" s="287"/>
      <c r="AY152" s="298"/>
      <c r="AZ152" s="289"/>
      <c r="BA152" s="289"/>
      <c r="BB152" s="298"/>
      <c r="BC152" s="289"/>
      <c r="BD152" s="289"/>
      <c r="BE152" s="298"/>
      <c r="AMJ152" s="184"/>
    </row>
  </sheetData>
  <mergeCells count="32">
    <mergeCell ref="A1:S1"/>
    <mergeCell ref="A2:S2"/>
    <mergeCell ref="A3:S3"/>
    <mergeCell ref="A4:A5"/>
    <mergeCell ref="B4:B5"/>
    <mergeCell ref="C4:C5"/>
    <mergeCell ref="D4:D5"/>
    <mergeCell ref="E4:E5"/>
    <mergeCell ref="G4:I4"/>
    <mergeCell ref="AW4:AY4"/>
    <mergeCell ref="AZ4:BB4"/>
    <mergeCell ref="BC4:BE4"/>
    <mergeCell ref="B7:D7"/>
    <mergeCell ref="B66:D66"/>
    <mergeCell ref="AB4:AD4"/>
    <mergeCell ref="AE4:AG4"/>
    <mergeCell ref="AH4:AJ4"/>
    <mergeCell ref="AK4:AM4"/>
    <mergeCell ref="AN4:AP4"/>
    <mergeCell ref="AQ4:AS4"/>
    <mergeCell ref="J4:L4"/>
    <mergeCell ref="M4:O4"/>
    <mergeCell ref="P4:R4"/>
    <mergeCell ref="S4:U4"/>
    <mergeCell ref="V4:X4"/>
    <mergeCell ref="B84:D84"/>
    <mergeCell ref="B111:D111"/>
    <mergeCell ref="B128:D128"/>
    <mergeCell ref="B142:D142"/>
    <mergeCell ref="AT4:AV4"/>
    <mergeCell ref="Y4:AA4"/>
    <mergeCell ref="B76:D76"/>
  </mergeCells>
  <printOptions horizontalCentered="1"/>
  <pageMargins left="0.19685039370078741" right="0.19685039370078741" top="0.39370078740157483" bottom="0.19685039370078741" header="0" footer="0"/>
  <pageSetup scale="5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J85"/>
  <sheetViews>
    <sheetView showGridLines="0" topLeftCell="A4" zoomScale="60" zoomScaleNormal="60" zoomScalePageLayoutView="70" workbookViewId="0">
      <pane xSplit="2" ySplit="2" topLeftCell="AU6" activePane="bottomRight" state="frozen"/>
      <selection activeCell="G10" sqref="G10"/>
      <selection pane="topRight" activeCell="G10" sqref="G10"/>
      <selection pane="bottomLeft" activeCell="G10" sqref="G10"/>
      <selection pane="bottomRight" activeCell="BE10" sqref="BE10"/>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17" width="9.42578125" style="2" customWidth="1"/>
    <col min="18" max="19" width="10.85546875" style="2" bestFit="1" customWidth="1"/>
    <col min="20" max="29" width="9.42578125" style="2" customWidth="1"/>
    <col min="30" max="31" width="10.85546875" style="2" bestFit="1" customWidth="1"/>
    <col min="32" max="56" width="9.42578125" style="2" customWidth="1"/>
    <col min="57" max="57" width="12.28515625" style="2" bestFit="1" customWidth="1"/>
    <col min="58" max="58" width="10.85546875" style="2" bestFit="1" customWidth="1"/>
    <col min="59" max="59" width="10.7109375" style="2" customWidth="1"/>
    <col min="60" max="60" width="66.140625" style="2" customWidth="1"/>
    <col min="61" max="61" width="15.42578125" style="2" customWidth="1"/>
    <col min="62" max="16384" width="10.85546875" style="2"/>
  </cols>
  <sheetData>
    <row r="1" spans="1:61" ht="65.25" customHeight="1" x14ac:dyDescent="0.35">
      <c r="A1" s="348" t="s">
        <v>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1"/>
      <c r="BF1" s="1"/>
      <c r="BG1" s="1"/>
    </row>
    <row r="2" spans="1:61" ht="65.25" customHeight="1" x14ac:dyDescent="0.3">
      <c r="A2" s="348">
        <v>2017</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60" t="s">
        <v>6</v>
      </c>
      <c r="B4" s="361"/>
      <c r="C4" s="372" t="s">
        <v>31</v>
      </c>
      <c r="D4" s="355" t="s">
        <v>28</v>
      </c>
      <c r="E4" s="355" t="s">
        <v>44</v>
      </c>
      <c r="F4" s="355" t="s">
        <v>29</v>
      </c>
      <c r="G4" s="358" t="s">
        <v>2</v>
      </c>
      <c r="H4" s="374" t="s">
        <v>61</v>
      </c>
      <c r="I4" s="350" t="s">
        <v>7</v>
      </c>
      <c r="J4" s="355"/>
      <c r="K4" s="356"/>
      <c r="L4" s="350" t="s">
        <v>8</v>
      </c>
      <c r="M4" s="355"/>
      <c r="N4" s="356"/>
      <c r="O4" s="350" t="s">
        <v>9</v>
      </c>
      <c r="P4" s="355"/>
      <c r="Q4" s="356"/>
      <c r="R4" s="350" t="s">
        <v>26</v>
      </c>
      <c r="S4" s="351"/>
      <c r="T4" s="352"/>
      <c r="U4" s="350" t="s">
        <v>13</v>
      </c>
      <c r="V4" s="355"/>
      <c r="W4" s="356"/>
      <c r="X4" s="350" t="s">
        <v>14</v>
      </c>
      <c r="Y4" s="355"/>
      <c r="Z4" s="356"/>
      <c r="AA4" s="350" t="s">
        <v>15</v>
      </c>
      <c r="AB4" s="355"/>
      <c r="AC4" s="356"/>
      <c r="AD4" s="350" t="s">
        <v>16</v>
      </c>
      <c r="AE4" s="351"/>
      <c r="AF4" s="352"/>
      <c r="AG4" s="350" t="s">
        <v>17</v>
      </c>
      <c r="AH4" s="355"/>
      <c r="AI4" s="356"/>
      <c r="AJ4" s="350" t="s">
        <v>18</v>
      </c>
      <c r="AK4" s="355"/>
      <c r="AL4" s="356"/>
      <c r="AM4" s="350" t="s">
        <v>19</v>
      </c>
      <c r="AN4" s="355"/>
      <c r="AO4" s="356"/>
      <c r="AP4" s="350" t="s">
        <v>20</v>
      </c>
      <c r="AQ4" s="351"/>
      <c r="AR4" s="352"/>
      <c r="AS4" s="350" t="s">
        <v>21</v>
      </c>
      <c r="AT4" s="355"/>
      <c r="AU4" s="356"/>
      <c r="AV4" s="350" t="s">
        <v>22</v>
      </c>
      <c r="AW4" s="355"/>
      <c r="AX4" s="356"/>
      <c r="AY4" s="350" t="s">
        <v>23</v>
      </c>
      <c r="AZ4" s="355"/>
      <c r="BA4" s="356"/>
      <c r="BB4" s="350" t="s">
        <v>24</v>
      </c>
      <c r="BC4" s="351"/>
      <c r="BD4" s="352"/>
      <c r="BE4" s="350" t="s">
        <v>25</v>
      </c>
      <c r="BF4" s="351"/>
      <c r="BG4" s="352"/>
      <c r="BH4" s="381" t="s">
        <v>139</v>
      </c>
    </row>
    <row r="5" spans="1:61" ht="35.25" customHeight="1" thickBot="1" x14ac:dyDescent="0.3">
      <c r="A5" s="362"/>
      <c r="B5" s="363"/>
      <c r="C5" s="373"/>
      <c r="D5" s="357"/>
      <c r="E5" s="357"/>
      <c r="F5" s="357"/>
      <c r="G5" s="359"/>
      <c r="H5" s="375"/>
      <c r="I5" s="65" t="s">
        <v>10</v>
      </c>
      <c r="J5" s="66" t="s">
        <v>11</v>
      </c>
      <c r="K5" s="67" t="s">
        <v>12</v>
      </c>
      <c r="L5" s="65" t="s">
        <v>10</v>
      </c>
      <c r="M5" s="66" t="s">
        <v>11</v>
      </c>
      <c r="N5" s="67" t="s">
        <v>12</v>
      </c>
      <c r="O5" s="65" t="s">
        <v>10</v>
      </c>
      <c r="P5" s="66" t="s">
        <v>11</v>
      </c>
      <c r="Q5" s="67" t="s">
        <v>12</v>
      </c>
      <c r="R5" s="65" t="s">
        <v>10</v>
      </c>
      <c r="S5" s="66" t="s">
        <v>11</v>
      </c>
      <c r="T5" s="67" t="s">
        <v>12</v>
      </c>
      <c r="U5" s="65" t="s">
        <v>10</v>
      </c>
      <c r="V5" s="66" t="s">
        <v>11</v>
      </c>
      <c r="W5" s="67" t="s">
        <v>12</v>
      </c>
      <c r="X5" s="65" t="s">
        <v>10</v>
      </c>
      <c r="Y5" s="66" t="s">
        <v>11</v>
      </c>
      <c r="Z5" s="67" t="s">
        <v>12</v>
      </c>
      <c r="AA5" s="65" t="s">
        <v>10</v>
      </c>
      <c r="AB5" s="66" t="s">
        <v>11</v>
      </c>
      <c r="AC5" s="67" t="s">
        <v>12</v>
      </c>
      <c r="AD5" s="65" t="s">
        <v>10</v>
      </c>
      <c r="AE5" s="66" t="s">
        <v>11</v>
      </c>
      <c r="AF5" s="67" t="s">
        <v>12</v>
      </c>
      <c r="AG5" s="65" t="s">
        <v>10</v>
      </c>
      <c r="AH5" s="66" t="s">
        <v>11</v>
      </c>
      <c r="AI5" s="67" t="s">
        <v>12</v>
      </c>
      <c r="AJ5" s="65" t="s">
        <v>10</v>
      </c>
      <c r="AK5" s="66" t="s">
        <v>11</v>
      </c>
      <c r="AL5" s="67" t="s">
        <v>12</v>
      </c>
      <c r="AM5" s="65" t="s">
        <v>10</v>
      </c>
      <c r="AN5" s="66" t="s">
        <v>11</v>
      </c>
      <c r="AO5" s="67" t="s">
        <v>12</v>
      </c>
      <c r="AP5" s="65" t="s">
        <v>10</v>
      </c>
      <c r="AQ5" s="66" t="s">
        <v>11</v>
      </c>
      <c r="AR5" s="67" t="s">
        <v>12</v>
      </c>
      <c r="AS5" s="65" t="s">
        <v>10</v>
      </c>
      <c r="AT5" s="66" t="s">
        <v>11</v>
      </c>
      <c r="AU5" s="67" t="s">
        <v>12</v>
      </c>
      <c r="AV5" s="65" t="s">
        <v>10</v>
      </c>
      <c r="AW5" s="66" t="s">
        <v>11</v>
      </c>
      <c r="AX5" s="67" t="s">
        <v>12</v>
      </c>
      <c r="AY5" s="65" t="s">
        <v>10</v>
      </c>
      <c r="AZ5" s="66" t="s">
        <v>11</v>
      </c>
      <c r="BA5" s="67" t="s">
        <v>12</v>
      </c>
      <c r="BB5" s="65" t="s">
        <v>10</v>
      </c>
      <c r="BC5" s="66" t="s">
        <v>11</v>
      </c>
      <c r="BD5" s="67" t="s">
        <v>12</v>
      </c>
      <c r="BE5" s="65" t="s">
        <v>10</v>
      </c>
      <c r="BF5" s="89" t="s">
        <v>11</v>
      </c>
      <c r="BG5" s="67" t="s">
        <v>12</v>
      </c>
      <c r="BH5" s="382"/>
    </row>
    <row r="6" spans="1:61" s="6" customFormat="1" ht="36.75" customHeight="1" thickTop="1" x14ac:dyDescent="0.3">
      <c r="A6" s="386" t="s">
        <v>198</v>
      </c>
      <c r="B6" s="387"/>
      <c r="C6" s="90"/>
      <c r="D6" s="91"/>
      <c r="E6" s="91"/>
      <c r="F6" s="91"/>
      <c r="G6" s="92"/>
      <c r="H6" s="21"/>
      <c r="I6" s="93"/>
      <c r="J6" s="94"/>
      <c r="K6" s="95"/>
      <c r="L6" s="93"/>
      <c r="M6" s="94"/>
      <c r="N6" s="95"/>
      <c r="O6" s="93"/>
      <c r="P6" s="94"/>
      <c r="Q6" s="95"/>
      <c r="R6" s="93"/>
      <c r="S6" s="94"/>
      <c r="T6" s="95"/>
      <c r="U6" s="93"/>
      <c r="V6" s="94"/>
      <c r="W6" s="95"/>
      <c r="X6" s="93"/>
      <c r="Y6" s="94"/>
      <c r="Z6" s="95"/>
      <c r="AA6" s="93"/>
      <c r="AB6" s="94"/>
      <c r="AC6" s="95"/>
      <c r="AD6" s="93"/>
      <c r="AE6" s="94"/>
      <c r="AF6" s="95"/>
      <c r="AG6" s="93"/>
      <c r="AH6" s="94"/>
      <c r="AI6" s="95"/>
      <c r="AJ6" s="93"/>
      <c r="AK6" s="94"/>
      <c r="AL6" s="95"/>
      <c r="AM6" s="93"/>
      <c r="AN6" s="94"/>
      <c r="AO6" s="95"/>
      <c r="AP6" s="93"/>
      <c r="AQ6" s="94"/>
      <c r="AR6" s="95"/>
      <c r="AS6" s="93"/>
      <c r="AT6" s="94"/>
      <c r="AU6" s="95"/>
      <c r="AV6" s="93"/>
      <c r="AW6" s="94"/>
      <c r="AX6" s="95"/>
      <c r="AY6" s="93"/>
      <c r="AZ6" s="94"/>
      <c r="BA6" s="95"/>
      <c r="BB6" s="93"/>
      <c r="BC6" s="94"/>
      <c r="BD6" s="95"/>
      <c r="BE6" s="96"/>
      <c r="BF6" s="97"/>
      <c r="BG6" s="95"/>
      <c r="BH6" s="98"/>
      <c r="BI6" s="23"/>
    </row>
    <row r="7" spans="1:61" s="6" customFormat="1" ht="69.75" customHeight="1" x14ac:dyDescent="0.25">
      <c r="A7" s="388" t="s">
        <v>157</v>
      </c>
      <c r="B7" s="389"/>
      <c r="C7" s="99"/>
      <c r="D7" s="100"/>
      <c r="E7" s="100"/>
      <c r="F7" s="100"/>
      <c r="G7" s="100"/>
      <c r="H7" s="10"/>
      <c r="I7" s="101"/>
      <c r="J7" s="102"/>
      <c r="K7" s="103"/>
      <c r="L7" s="101"/>
      <c r="M7" s="102"/>
      <c r="N7" s="103"/>
      <c r="O7" s="101"/>
      <c r="P7" s="102"/>
      <c r="Q7" s="103"/>
      <c r="R7" s="101"/>
      <c r="S7" s="102"/>
      <c r="T7" s="103"/>
      <c r="U7" s="101"/>
      <c r="V7" s="102"/>
      <c r="W7" s="103"/>
      <c r="X7" s="101"/>
      <c r="Y7" s="102"/>
      <c r="Z7" s="103"/>
      <c r="AA7" s="101"/>
      <c r="AB7" s="102"/>
      <c r="AC7" s="103"/>
      <c r="AD7" s="101"/>
      <c r="AE7" s="102"/>
      <c r="AF7" s="103"/>
      <c r="AG7" s="101"/>
      <c r="AH7" s="102"/>
      <c r="AI7" s="103"/>
      <c r="AJ7" s="101"/>
      <c r="AK7" s="102"/>
      <c r="AL7" s="103"/>
      <c r="AM7" s="101"/>
      <c r="AN7" s="102"/>
      <c r="AO7" s="103"/>
      <c r="AP7" s="101"/>
      <c r="AQ7" s="102"/>
      <c r="AR7" s="103"/>
      <c r="AS7" s="101"/>
      <c r="AT7" s="102"/>
      <c r="AU7" s="103"/>
      <c r="AV7" s="101"/>
      <c r="AW7" s="102"/>
      <c r="AX7" s="103"/>
      <c r="AY7" s="101"/>
      <c r="AZ7" s="102"/>
      <c r="BA7" s="103"/>
      <c r="BB7" s="101"/>
      <c r="BC7" s="102"/>
      <c r="BD7" s="103"/>
      <c r="BE7" s="101"/>
      <c r="BF7" s="104"/>
      <c r="BG7" s="103"/>
      <c r="BH7" s="105"/>
      <c r="BI7" s="23"/>
    </row>
    <row r="8" spans="1:61" ht="82.5" customHeight="1" x14ac:dyDescent="0.3">
      <c r="A8" s="369" t="s">
        <v>226</v>
      </c>
      <c r="B8" s="385"/>
      <c r="C8" s="106"/>
      <c r="D8" s="107"/>
      <c r="E8" s="107"/>
      <c r="F8" s="108"/>
      <c r="G8" s="107"/>
      <c r="H8" s="22"/>
      <c r="I8" s="109"/>
      <c r="J8" s="107"/>
      <c r="K8" s="110"/>
      <c r="L8" s="109"/>
      <c r="M8" s="107"/>
      <c r="N8" s="110"/>
      <c r="O8" s="109"/>
      <c r="P8" s="319"/>
      <c r="Q8" s="110"/>
      <c r="R8" s="109"/>
      <c r="S8" s="319"/>
      <c r="T8" s="110"/>
      <c r="U8" s="109"/>
      <c r="V8" s="319"/>
      <c r="W8" s="110"/>
      <c r="X8" s="109"/>
      <c r="Y8" s="319"/>
      <c r="Z8" s="110"/>
      <c r="AA8" s="109"/>
      <c r="AB8" s="319"/>
      <c r="AC8" s="110"/>
      <c r="AD8" s="109"/>
      <c r="AE8" s="319"/>
      <c r="AF8" s="110"/>
      <c r="AG8" s="109"/>
      <c r="AH8" s="319"/>
      <c r="AI8" s="110"/>
      <c r="AJ8" s="109"/>
      <c r="AK8" s="319"/>
      <c r="AL8" s="110"/>
      <c r="AM8" s="109"/>
      <c r="AN8" s="319"/>
      <c r="AO8" s="110"/>
      <c r="AP8" s="109"/>
      <c r="AQ8" s="319"/>
      <c r="AR8" s="110"/>
      <c r="AS8" s="109"/>
      <c r="AT8" s="319"/>
      <c r="AU8" s="110"/>
      <c r="AV8" s="109"/>
      <c r="AW8" s="319"/>
      <c r="AX8" s="110"/>
      <c r="AY8" s="109"/>
      <c r="AZ8" s="319"/>
      <c r="BA8" s="110"/>
      <c r="BB8" s="109"/>
      <c r="BC8" s="319"/>
      <c r="BD8" s="110"/>
      <c r="BE8" s="109"/>
      <c r="BF8" s="319"/>
      <c r="BG8" s="110"/>
      <c r="BH8" s="111"/>
      <c r="BI8" s="23"/>
    </row>
    <row r="9" spans="1:61" ht="60" customHeight="1" x14ac:dyDescent="0.25">
      <c r="A9" s="112" t="s">
        <v>199</v>
      </c>
      <c r="B9" s="68" t="s">
        <v>277</v>
      </c>
      <c r="C9" s="113" t="s">
        <v>37</v>
      </c>
      <c r="D9" s="69">
        <f>SUM('LA UNION'!D9,MORAZAN!D9,'SAN MIGUEL'!D9,USULUTAN!D9)</f>
        <v>16874.5</v>
      </c>
      <c r="E9" s="69">
        <f>AVERAGE('LA UNION'!E9,MORAZAN!E9,'SAN MIGUEL'!E9,USULUTAN!E9)</f>
        <v>100</v>
      </c>
      <c r="F9" s="69">
        <f>SUM('LA UNION'!F9,MORAZAN!F9,'SAN MIGUEL'!F9,USULUTAN!F9)</f>
        <v>16874.5</v>
      </c>
      <c r="G9" s="69">
        <f>AVERAGE('LA UNION'!G9,MORAZAN!G9,'SAN MIGUEL'!G9,USULUTAN!G9)</f>
        <v>13.25</v>
      </c>
      <c r="H9" s="8">
        <f>SUM('LA UNION'!H9,MORAZAN!H9,'SAN MIGUEL'!H9,USULUTAN!H9)</f>
        <v>16874.5</v>
      </c>
      <c r="I9" s="72">
        <f>SUM('LA UNION'!I9,MORAZAN!I9,'SAN MIGUEL'!I9,USULUTAN!I9)</f>
        <v>1406.2916666666665</v>
      </c>
      <c r="J9" s="73">
        <f>SUM('LA UNION'!J9,MORAZAN!J9,'SAN MIGUEL'!J9,USULUTAN!J9)</f>
        <v>195</v>
      </c>
      <c r="K9" s="74">
        <f>IF(ISERROR(J9/I9),"",J9/I9)</f>
        <v>0.13866255814642531</v>
      </c>
      <c r="L9" s="72">
        <f>SUM('LA UNION'!L9,MORAZAN!L9,'SAN MIGUEL'!L9,USULUTAN!L9)</f>
        <v>1406.2916666666665</v>
      </c>
      <c r="M9" s="73">
        <f>SUM('LA UNION'!M9,MORAZAN!M9,'SAN MIGUEL'!M9,USULUTAN!M9)</f>
        <v>222</v>
      </c>
      <c r="N9" s="74">
        <v>0.15786198927439188</v>
      </c>
      <c r="O9" s="72">
        <v>1406.2916666666665</v>
      </c>
      <c r="P9" s="73">
        <v>172</v>
      </c>
      <c r="Q9" s="74">
        <v>0.12230748718556489</v>
      </c>
      <c r="R9" s="72">
        <v>4218.875</v>
      </c>
      <c r="S9" s="75">
        <v>589</v>
      </c>
      <c r="T9" s="74">
        <v>0.13961067820212733</v>
      </c>
      <c r="U9" s="72">
        <v>1406.2916666666665</v>
      </c>
      <c r="V9" s="73">
        <v>213</v>
      </c>
      <c r="W9" s="74">
        <v>0.15146217889840302</v>
      </c>
      <c r="X9" s="72">
        <v>1406.2916666666665</v>
      </c>
      <c r="Y9" s="73">
        <v>217</v>
      </c>
      <c r="Z9" s="74">
        <v>0.15430653906550917</v>
      </c>
      <c r="AA9" s="72">
        <v>1406.2916666666665</v>
      </c>
      <c r="AB9" s="73">
        <v>0</v>
      </c>
      <c r="AC9" s="74">
        <v>0</v>
      </c>
      <c r="AD9" s="72">
        <v>4218.875</v>
      </c>
      <c r="AE9" s="75">
        <v>430</v>
      </c>
      <c r="AF9" s="74">
        <v>0.10192290598797073</v>
      </c>
      <c r="AG9" s="72">
        <v>1406.2916666666665</v>
      </c>
      <c r="AH9" s="73"/>
      <c r="AI9" s="74">
        <v>0</v>
      </c>
      <c r="AJ9" s="72">
        <v>1406.2916666666665</v>
      </c>
      <c r="AK9" s="73"/>
      <c r="AL9" s="74">
        <v>0</v>
      </c>
      <c r="AM9" s="72">
        <v>1406.2916666666665</v>
      </c>
      <c r="AN9" s="73"/>
      <c r="AO9" s="74">
        <v>0</v>
      </c>
      <c r="AP9" s="72">
        <v>4218.875</v>
      </c>
      <c r="AQ9" s="75">
        <v>0</v>
      </c>
      <c r="AR9" s="74">
        <v>0</v>
      </c>
      <c r="AS9" s="72">
        <v>1406.2916666666665</v>
      </c>
      <c r="AT9" s="73"/>
      <c r="AU9" s="74">
        <v>0</v>
      </c>
      <c r="AV9" s="72">
        <v>1406.2916666666665</v>
      </c>
      <c r="AW9" s="73"/>
      <c r="AX9" s="74">
        <v>0</v>
      </c>
      <c r="AY9" s="72">
        <v>1406.2916666666665</v>
      </c>
      <c r="AZ9" s="73"/>
      <c r="BA9" s="74">
        <v>0</v>
      </c>
      <c r="BB9" s="72">
        <v>4218.875</v>
      </c>
      <c r="BC9" s="75">
        <v>0</v>
      </c>
      <c r="BD9" s="74">
        <v>0</v>
      </c>
      <c r="BE9" s="132">
        <v>16875.5</v>
      </c>
      <c r="BF9" s="174">
        <v>1019</v>
      </c>
      <c r="BG9" s="74">
        <v>6.0383396047524518E-2</v>
      </c>
      <c r="BH9" s="115"/>
      <c r="BI9" s="24" t="str">
        <f>IF(H9=SUM(I9,L9,O9,U9,X9,AA9,AG9,AJ9,AM9,AS9,AV9,AY9),"SI","NO")</f>
        <v>NO</v>
      </c>
    </row>
    <row r="10" spans="1:61" ht="60" customHeight="1" x14ac:dyDescent="0.25">
      <c r="A10" s="112" t="s">
        <v>200</v>
      </c>
      <c r="B10" s="68" t="s">
        <v>130</v>
      </c>
      <c r="C10" s="113" t="s">
        <v>35</v>
      </c>
      <c r="D10" s="69">
        <f>SUM('LA UNION'!D10,MORAZAN!D10,'SAN MIGUEL'!D10,USULUTAN!D10)</f>
        <v>10277.189999999999</v>
      </c>
      <c r="E10" s="69">
        <f>AVERAGE('LA UNION'!E10,MORAZAN!E10,'SAN MIGUEL'!E10,USULUTAN!E10)</f>
        <v>100</v>
      </c>
      <c r="F10" s="69">
        <f>SUM('LA UNION'!F10,MORAZAN!F10,'SAN MIGUEL'!F10,USULUTAN!F10)</f>
        <v>10277.189999999999</v>
      </c>
      <c r="G10" s="69">
        <f>AVERAGE('LA UNION'!G10,MORAZAN!G10,'SAN MIGUEL'!G10,USULUTAN!G10)</f>
        <v>13.25</v>
      </c>
      <c r="H10" s="8">
        <f>SUM('LA UNION'!H10,MORAZAN!H10,'SAN MIGUEL'!H10,USULUTAN!H10)</f>
        <v>10277.189999999999</v>
      </c>
      <c r="I10" s="72">
        <f>SUM('LA UNION'!I10,MORAZAN!I10,'SAN MIGUEL'!I10,USULUTAN!I10)</f>
        <v>856.43250000000012</v>
      </c>
      <c r="J10" s="73">
        <f>SUM('LA UNION'!J10,MORAZAN!J10,'SAN MIGUEL'!J10,USULUTAN!J10)</f>
        <v>849</v>
      </c>
      <c r="K10" s="74">
        <f t="shared" ref="K10:K24" si="0">IF(ISERROR(J10/I10),"",J10/I10)</f>
        <v>0.99132155774097774</v>
      </c>
      <c r="L10" s="72">
        <f>SUM('LA UNION'!L10,MORAZAN!L10,'SAN MIGUEL'!L10,USULUTAN!L10)</f>
        <v>856.43250000000012</v>
      </c>
      <c r="M10" s="73">
        <f>SUM('LA UNION'!M10,MORAZAN!M10,'SAN MIGUEL'!M10,USULUTAN!M10)</f>
        <v>772</v>
      </c>
      <c r="N10" s="74">
        <v>0.90141371328154862</v>
      </c>
      <c r="O10" s="72">
        <v>856.43250000000012</v>
      </c>
      <c r="P10" s="73">
        <v>691</v>
      </c>
      <c r="Q10" s="74">
        <v>0.80683533144760378</v>
      </c>
      <c r="R10" s="72">
        <v>2569.2975000000006</v>
      </c>
      <c r="S10" s="75">
        <v>2312</v>
      </c>
      <c r="T10" s="74">
        <v>0.89985686749004323</v>
      </c>
      <c r="U10" s="72">
        <v>856.43250000000012</v>
      </c>
      <c r="V10" s="73">
        <v>885</v>
      </c>
      <c r="W10" s="74">
        <v>1.0333563941116199</v>
      </c>
      <c r="X10" s="72">
        <v>856.43250000000012</v>
      </c>
      <c r="Y10" s="73">
        <v>783</v>
      </c>
      <c r="Z10" s="74">
        <v>0.91425769106146704</v>
      </c>
      <c r="AA10" s="72">
        <v>856.43250000000012</v>
      </c>
      <c r="AB10" s="73">
        <v>0</v>
      </c>
      <c r="AC10" s="74">
        <v>0</v>
      </c>
      <c r="AD10" s="72">
        <v>2569.2975000000006</v>
      </c>
      <c r="AE10" s="75">
        <v>1668</v>
      </c>
      <c r="AF10" s="74">
        <v>0.64920469505769562</v>
      </c>
      <c r="AG10" s="72">
        <v>856.43250000000012</v>
      </c>
      <c r="AH10" s="73"/>
      <c r="AI10" s="74">
        <v>0</v>
      </c>
      <c r="AJ10" s="72">
        <v>856.43250000000012</v>
      </c>
      <c r="AK10" s="73"/>
      <c r="AL10" s="74">
        <v>0</v>
      </c>
      <c r="AM10" s="72">
        <v>856.43250000000012</v>
      </c>
      <c r="AN10" s="73"/>
      <c r="AO10" s="74">
        <v>0</v>
      </c>
      <c r="AP10" s="72">
        <v>2569.2975000000006</v>
      </c>
      <c r="AQ10" s="75">
        <v>0</v>
      </c>
      <c r="AR10" s="74">
        <v>0</v>
      </c>
      <c r="AS10" s="72">
        <v>856.43250000000012</v>
      </c>
      <c r="AT10" s="73"/>
      <c r="AU10" s="74">
        <v>0</v>
      </c>
      <c r="AV10" s="72">
        <v>856.43250000000012</v>
      </c>
      <c r="AW10" s="73"/>
      <c r="AX10" s="74">
        <v>0</v>
      </c>
      <c r="AY10" s="72">
        <v>856.43250000000012</v>
      </c>
      <c r="AZ10" s="73"/>
      <c r="BA10" s="74">
        <v>0</v>
      </c>
      <c r="BB10" s="72">
        <v>2569.2975000000006</v>
      </c>
      <c r="BC10" s="75">
        <v>0</v>
      </c>
      <c r="BD10" s="74">
        <v>0</v>
      </c>
      <c r="BE10" s="132">
        <v>10277.190000000002</v>
      </c>
      <c r="BF10" s="174">
        <v>3980</v>
      </c>
      <c r="BG10" s="74">
        <v>0.38726539063693471</v>
      </c>
      <c r="BH10" s="115"/>
      <c r="BI10" s="24" t="str">
        <f>IF(H10=SUM(I10,L10,O10,U10,X10,AA10,AG10,AJ10,AM10,AS10,AV10,AY10),"SI","NO")</f>
        <v>SI</v>
      </c>
    </row>
    <row r="11" spans="1:61" ht="60" customHeight="1" x14ac:dyDescent="0.3">
      <c r="A11" s="112" t="s">
        <v>201</v>
      </c>
      <c r="B11" s="68" t="s">
        <v>127</v>
      </c>
      <c r="C11" s="113" t="s">
        <v>35</v>
      </c>
      <c r="D11" s="69">
        <f>SUM('LA UNION'!D11,MORAZAN!D11,'SAN MIGUEL'!D11,USULUTAN!D11)</f>
        <v>10277.189999999999</v>
      </c>
      <c r="E11" s="69">
        <f>AVERAGE('LA UNION'!E11,MORAZAN!E11,'SAN MIGUEL'!E11,USULUTAN!E11)</f>
        <v>100</v>
      </c>
      <c r="F11" s="69">
        <f>SUM('LA UNION'!F11,MORAZAN!F11,'SAN MIGUEL'!F11,USULUTAN!F11)</f>
        <v>10277.189999999999</v>
      </c>
      <c r="G11" s="69">
        <f>AVERAGE('LA UNION'!G11,MORAZAN!G11,'SAN MIGUEL'!G11,USULUTAN!G11)</f>
        <v>79.5</v>
      </c>
      <c r="H11" s="8">
        <f>SUM('LA UNION'!H11,MORAZAN!H11,'SAN MIGUEL'!H11,USULUTAN!H11)</f>
        <v>61663.14</v>
      </c>
      <c r="I11" s="72">
        <f>SUM('LA UNION'!I11,MORAZAN!I11,'SAN MIGUEL'!I11,USULUTAN!I11)</f>
        <v>5138.5949999999993</v>
      </c>
      <c r="J11" s="73">
        <f>SUM('LA UNION'!J11,MORAZAN!J11,'SAN MIGUEL'!J11,USULUTAN!J11)</f>
        <v>4825</v>
      </c>
      <c r="K11" s="74">
        <f t="shared" si="0"/>
        <v>0.93897261800161336</v>
      </c>
      <c r="L11" s="72">
        <f>SUM('LA UNION'!L11,MORAZAN!L11,'SAN MIGUEL'!L11,USULUTAN!L11)</f>
        <v>5138.5949999999993</v>
      </c>
      <c r="M11" s="73">
        <f>SUM('LA UNION'!M11,MORAZAN!M11,'SAN MIGUEL'!M11,USULUTAN!M11)</f>
        <v>4649</v>
      </c>
      <c r="N11" s="74">
        <v>0.90472201058849755</v>
      </c>
      <c r="O11" s="72">
        <v>5138.5949999999993</v>
      </c>
      <c r="P11" s="73">
        <v>4660</v>
      </c>
      <c r="Q11" s="74">
        <v>0.90686267355181727</v>
      </c>
      <c r="R11" s="72">
        <v>15415.784999999998</v>
      </c>
      <c r="S11" s="75">
        <v>14134</v>
      </c>
      <c r="T11" s="74">
        <v>0.91685243404730943</v>
      </c>
      <c r="U11" s="72">
        <v>5138.5949999999993</v>
      </c>
      <c r="V11" s="73">
        <v>5187</v>
      </c>
      <c r="W11" s="74">
        <v>1.0094198900672267</v>
      </c>
      <c r="X11" s="72">
        <v>5138.5949999999993</v>
      </c>
      <c r="Y11" s="73">
        <v>5150</v>
      </c>
      <c r="Z11" s="74">
        <v>1.0022194782815148</v>
      </c>
      <c r="AA11" s="72">
        <v>5138.5949999999993</v>
      </c>
      <c r="AB11" s="73">
        <v>0</v>
      </c>
      <c r="AC11" s="74">
        <v>0</v>
      </c>
      <c r="AD11" s="72">
        <v>15415.784999999998</v>
      </c>
      <c r="AE11" s="75">
        <v>10337</v>
      </c>
      <c r="AF11" s="74">
        <v>0.67054645611624719</v>
      </c>
      <c r="AG11" s="72">
        <v>5138.5949999999993</v>
      </c>
      <c r="AH11" s="73"/>
      <c r="AI11" s="74">
        <v>0</v>
      </c>
      <c r="AJ11" s="72">
        <v>5138.5949999999993</v>
      </c>
      <c r="AK11" s="73"/>
      <c r="AL11" s="74">
        <v>0</v>
      </c>
      <c r="AM11" s="72">
        <v>5138.5949999999993</v>
      </c>
      <c r="AN11" s="73"/>
      <c r="AO11" s="74">
        <v>0</v>
      </c>
      <c r="AP11" s="72">
        <v>15415.784999999998</v>
      </c>
      <c r="AQ11" s="75">
        <v>0</v>
      </c>
      <c r="AR11" s="74">
        <v>0</v>
      </c>
      <c r="AS11" s="72">
        <v>5138.5949999999993</v>
      </c>
      <c r="AT11" s="73"/>
      <c r="AU11" s="74">
        <v>0</v>
      </c>
      <c r="AV11" s="72">
        <v>5138.5949999999993</v>
      </c>
      <c r="AW11" s="73"/>
      <c r="AX11" s="74">
        <v>0</v>
      </c>
      <c r="AY11" s="72">
        <v>5138.5949999999993</v>
      </c>
      <c r="AZ11" s="73"/>
      <c r="BA11" s="74">
        <v>0</v>
      </c>
      <c r="BB11" s="72">
        <v>15415.784999999998</v>
      </c>
      <c r="BC11" s="75">
        <v>0</v>
      </c>
      <c r="BD11" s="74">
        <v>0</v>
      </c>
      <c r="BE11" s="132">
        <v>61663.139999999992</v>
      </c>
      <c r="BF11" s="174">
        <v>24471</v>
      </c>
      <c r="BG11" s="74">
        <v>0.39684972254088913</v>
      </c>
      <c r="BH11" s="115"/>
      <c r="BI11" s="24" t="str">
        <f>IF(H11=SUM(I11,L11,O11,U11,X11,AA11,AG11,AJ11,AM11,AS11,AV11,AY11),"SI","NO")</f>
        <v>SI</v>
      </c>
    </row>
    <row r="12" spans="1:61" s="6" customFormat="1" ht="60" customHeight="1" x14ac:dyDescent="0.25">
      <c r="A12" s="112" t="s">
        <v>202</v>
      </c>
      <c r="B12" s="68" t="s">
        <v>57</v>
      </c>
      <c r="C12" s="113" t="s">
        <v>39</v>
      </c>
      <c r="D12" s="69">
        <f>SUM('LA UNION'!D12,MORAZAN!D12,'SAN MIGUEL'!D12,USULUTAN!D12)</f>
        <v>16874.5</v>
      </c>
      <c r="E12" s="69">
        <f>AVERAGE('LA UNION'!E12,MORAZAN!E12,'SAN MIGUEL'!E12,USULUTAN!E12)</f>
        <v>100</v>
      </c>
      <c r="F12" s="69">
        <f>SUM('LA UNION'!F12,MORAZAN!F12,'SAN MIGUEL'!F12,USULUTAN!F12)</f>
        <v>16874.5</v>
      </c>
      <c r="G12" s="69">
        <f>AVERAGE('LA UNION'!G12,MORAZAN!G12,'SAN MIGUEL'!G12,USULUTAN!G12)</f>
        <v>13.25</v>
      </c>
      <c r="H12" s="8">
        <f>SUM('LA UNION'!H12,MORAZAN!H12,'SAN MIGUEL'!H12,USULUTAN!H12)</f>
        <v>16874.5</v>
      </c>
      <c r="I12" s="72">
        <f>SUM('LA UNION'!I12,MORAZAN!I12,'SAN MIGUEL'!I12,USULUTAN!I12)</f>
        <v>1406.2916666666665</v>
      </c>
      <c r="J12" s="73">
        <f>SUM('LA UNION'!J12,MORAZAN!J12,'SAN MIGUEL'!J12,USULUTAN!J12)</f>
        <v>1611</v>
      </c>
      <c r="K12" s="74">
        <f t="shared" si="0"/>
        <v>1.1455660573020059</v>
      </c>
      <c r="L12" s="72">
        <f>SUM('LA UNION'!L12,MORAZAN!L12,'SAN MIGUEL'!L12,USULUTAN!L12)</f>
        <v>1406.2916666666665</v>
      </c>
      <c r="M12" s="73">
        <f>SUM('LA UNION'!M12,MORAZAN!M12,'SAN MIGUEL'!M12,USULUTAN!M12)</f>
        <v>1427</v>
      </c>
      <c r="N12" s="74">
        <v>1.0147254896151225</v>
      </c>
      <c r="O12" s="72">
        <v>1406.2916666666665</v>
      </c>
      <c r="P12" s="73">
        <v>1201</v>
      </c>
      <c r="Q12" s="74">
        <v>0.85401914017362457</v>
      </c>
      <c r="R12" s="72">
        <v>4218.875</v>
      </c>
      <c r="S12" s="75">
        <v>4239</v>
      </c>
      <c r="T12" s="74">
        <v>1.0047702290302509</v>
      </c>
      <c r="U12" s="72">
        <v>1406.2916666666665</v>
      </c>
      <c r="V12" s="73">
        <v>1539</v>
      </c>
      <c r="W12" s="74">
        <v>1.094367574294095</v>
      </c>
      <c r="X12" s="72">
        <v>1406.2916666666665</v>
      </c>
      <c r="Y12" s="73">
        <v>1335</v>
      </c>
      <c r="Z12" s="74">
        <v>0.94930520577168098</v>
      </c>
      <c r="AA12" s="72">
        <v>1406.2916666666665</v>
      </c>
      <c r="AB12" s="73">
        <v>0</v>
      </c>
      <c r="AC12" s="74">
        <v>0</v>
      </c>
      <c r="AD12" s="72">
        <v>4218.875</v>
      </c>
      <c r="AE12" s="75">
        <v>2874</v>
      </c>
      <c r="AF12" s="74">
        <v>0.68122426002192527</v>
      </c>
      <c r="AG12" s="72">
        <v>1406.2916666666665</v>
      </c>
      <c r="AH12" s="73"/>
      <c r="AI12" s="74">
        <v>0</v>
      </c>
      <c r="AJ12" s="72">
        <v>1406.2916666666665</v>
      </c>
      <c r="AK12" s="73"/>
      <c r="AL12" s="74">
        <v>0</v>
      </c>
      <c r="AM12" s="72">
        <v>1406.2916666666665</v>
      </c>
      <c r="AN12" s="73"/>
      <c r="AO12" s="74">
        <v>0</v>
      </c>
      <c r="AP12" s="72">
        <v>4218.875</v>
      </c>
      <c r="AQ12" s="75">
        <v>0</v>
      </c>
      <c r="AR12" s="74">
        <v>0</v>
      </c>
      <c r="AS12" s="72">
        <v>1406.2916666666665</v>
      </c>
      <c r="AT12" s="73"/>
      <c r="AU12" s="74">
        <v>0</v>
      </c>
      <c r="AV12" s="72">
        <v>1406.2916666666665</v>
      </c>
      <c r="AW12" s="73"/>
      <c r="AX12" s="74">
        <v>0</v>
      </c>
      <c r="AY12" s="72">
        <v>1406.2916666666665</v>
      </c>
      <c r="AZ12" s="73"/>
      <c r="BA12" s="74">
        <v>0</v>
      </c>
      <c r="BB12" s="72">
        <v>4218.875</v>
      </c>
      <c r="BC12" s="75">
        <v>0</v>
      </c>
      <c r="BD12" s="74">
        <v>0</v>
      </c>
      <c r="BE12" s="132">
        <v>16875.5</v>
      </c>
      <c r="BF12" s="174">
        <v>7113</v>
      </c>
      <c r="BG12" s="74">
        <v>0.42149862226304408</v>
      </c>
      <c r="BH12" s="115"/>
      <c r="BI12" s="24" t="str">
        <f t="shared" ref="BI12:BI21" si="1">IF(H12=SUM(I12,L12,O12,U12,X12,AA12,AG12,AJ12,AM12,AS12,AV12,AY12),"SI","NO")</f>
        <v>NO</v>
      </c>
    </row>
    <row r="13" spans="1:61" s="6" customFormat="1" ht="60" customHeight="1" x14ac:dyDescent="0.25">
      <c r="A13" s="112" t="s">
        <v>203</v>
      </c>
      <c r="B13" s="68" t="s">
        <v>74</v>
      </c>
      <c r="C13" s="113" t="s">
        <v>1</v>
      </c>
      <c r="D13" s="69">
        <f>SUM('LA UNION'!D13,MORAZAN!D13,'SAN MIGUEL'!D13,USULUTAN!D13)</f>
        <v>16874.5</v>
      </c>
      <c r="E13" s="69">
        <f>AVERAGE('LA UNION'!E13,MORAZAN!E13,'SAN MIGUEL'!E13,USULUTAN!E13)</f>
        <v>100</v>
      </c>
      <c r="F13" s="69">
        <f>SUM('LA UNION'!F13,MORAZAN!F13,'SAN MIGUEL'!F13,USULUTAN!F13)</f>
        <v>16874.5</v>
      </c>
      <c r="G13" s="69">
        <f>AVERAGE('LA UNION'!G13,MORAZAN!G13,'SAN MIGUEL'!G13,USULUTAN!G13)</f>
        <v>53</v>
      </c>
      <c r="H13" s="8">
        <f>SUM('LA UNION'!H13,MORAZAN!H13,'SAN MIGUEL'!H13,USULUTAN!H13)</f>
        <v>67498</v>
      </c>
      <c r="I13" s="72">
        <f>SUM('LA UNION'!I13,MORAZAN!I13,'SAN MIGUEL'!I13,USULUTAN!I13)</f>
        <v>5625.166666666667</v>
      </c>
      <c r="J13" s="73">
        <f>SUM('LA UNION'!J13,MORAZAN!J13,'SAN MIGUEL'!J13,USULUTAN!J13)</f>
        <v>5468</v>
      </c>
      <c r="K13" s="74">
        <f t="shared" si="0"/>
        <v>0.97206008710853009</v>
      </c>
      <c r="L13" s="72">
        <f>SUM('LA UNION'!L13,MORAZAN!L13,'SAN MIGUEL'!L13,USULUTAN!L13)</f>
        <v>5625.166666666667</v>
      </c>
      <c r="M13" s="73">
        <f>SUM('LA UNION'!M13,MORAZAN!M13,'SAN MIGUEL'!M13,USULUTAN!M13)</f>
        <v>4964</v>
      </c>
      <c r="N13" s="74">
        <v>0.88246274184468598</v>
      </c>
      <c r="O13" s="72">
        <v>5625.166666666667</v>
      </c>
      <c r="P13" s="73">
        <v>4626</v>
      </c>
      <c r="Q13" s="74">
        <v>0.82237563331456842</v>
      </c>
      <c r="R13" s="72">
        <v>16875.5</v>
      </c>
      <c r="S13" s="75">
        <v>15058</v>
      </c>
      <c r="T13" s="74">
        <v>0.89229948742259491</v>
      </c>
      <c r="U13" s="72">
        <v>5625.166666666667</v>
      </c>
      <c r="V13" s="73">
        <v>5985</v>
      </c>
      <c r="W13" s="74">
        <v>1.063968475008148</v>
      </c>
      <c r="X13" s="72">
        <v>5625.166666666667</v>
      </c>
      <c r="Y13" s="73">
        <v>5536</v>
      </c>
      <c r="Z13" s="74">
        <v>0.9841486178187312</v>
      </c>
      <c r="AA13" s="72">
        <v>5625.166666666667</v>
      </c>
      <c r="AB13" s="73">
        <v>0</v>
      </c>
      <c r="AC13" s="74">
        <v>0</v>
      </c>
      <c r="AD13" s="72">
        <v>16875.5</v>
      </c>
      <c r="AE13" s="75">
        <v>11521</v>
      </c>
      <c r="AF13" s="74">
        <v>0.68270569760895972</v>
      </c>
      <c r="AG13" s="72">
        <v>5625.166666666667</v>
      </c>
      <c r="AH13" s="73"/>
      <c r="AI13" s="74">
        <v>0</v>
      </c>
      <c r="AJ13" s="72">
        <v>5625.166666666667</v>
      </c>
      <c r="AK13" s="73"/>
      <c r="AL13" s="74">
        <v>0</v>
      </c>
      <c r="AM13" s="72">
        <v>5625.166666666667</v>
      </c>
      <c r="AN13" s="73"/>
      <c r="AO13" s="74">
        <v>0</v>
      </c>
      <c r="AP13" s="72">
        <v>16875.5</v>
      </c>
      <c r="AQ13" s="75">
        <v>0</v>
      </c>
      <c r="AR13" s="74">
        <v>0</v>
      </c>
      <c r="AS13" s="72">
        <v>5625.166666666667</v>
      </c>
      <c r="AT13" s="73"/>
      <c r="AU13" s="74">
        <v>0</v>
      </c>
      <c r="AV13" s="72">
        <v>5625.166666666667</v>
      </c>
      <c r="AW13" s="73"/>
      <c r="AX13" s="74">
        <v>0</v>
      </c>
      <c r="AY13" s="72">
        <v>5625.166666666667</v>
      </c>
      <c r="AZ13" s="73"/>
      <c r="BA13" s="74">
        <v>0</v>
      </c>
      <c r="BB13" s="72">
        <v>16875.5</v>
      </c>
      <c r="BC13" s="75">
        <v>0</v>
      </c>
      <c r="BD13" s="74">
        <v>0</v>
      </c>
      <c r="BE13" s="132">
        <v>67502</v>
      </c>
      <c r="BF13" s="174">
        <v>26579</v>
      </c>
      <c r="BG13" s="74">
        <v>0.39375129625788863</v>
      </c>
      <c r="BH13" s="115"/>
      <c r="BI13" s="24" t="str">
        <f t="shared" si="1"/>
        <v>NO</v>
      </c>
    </row>
    <row r="14" spans="1:61" s="7" customFormat="1" ht="60" customHeight="1" x14ac:dyDescent="0.25">
      <c r="A14" s="112" t="s">
        <v>204</v>
      </c>
      <c r="B14" s="68" t="s">
        <v>45</v>
      </c>
      <c r="C14" s="113" t="s">
        <v>40</v>
      </c>
      <c r="D14" s="69">
        <f>SUM('LA UNION'!D14,MORAZAN!D14,'SAN MIGUEL'!D14,USULUTAN!D14)</f>
        <v>16874.5</v>
      </c>
      <c r="E14" s="69">
        <f>AVERAGE('LA UNION'!E14,MORAZAN!E14,'SAN MIGUEL'!E14,USULUTAN!E14)</f>
        <v>100</v>
      </c>
      <c r="F14" s="69">
        <f>SUM('LA UNION'!F14,MORAZAN!F14,'SAN MIGUEL'!F14,USULUTAN!F14)</f>
        <v>17091.5</v>
      </c>
      <c r="G14" s="69">
        <f>AVERAGE('LA UNION'!G14,MORAZAN!G14,'SAN MIGUEL'!G14,USULUTAN!G14)</f>
        <v>13.25</v>
      </c>
      <c r="H14" s="8">
        <f>SUM('LA UNION'!H14,MORAZAN!H14,'SAN MIGUEL'!H14,USULUTAN!H14)</f>
        <v>16874.5</v>
      </c>
      <c r="I14" s="72">
        <f>SUM('LA UNION'!I14,MORAZAN!I14,'SAN MIGUEL'!I14,USULUTAN!I14)</f>
        <v>1406.2916666666665</v>
      </c>
      <c r="J14" s="73">
        <f>SUM('LA UNION'!J14,MORAZAN!J14,'SAN MIGUEL'!J14,USULUTAN!J14)</f>
        <v>1507</v>
      </c>
      <c r="K14" s="74">
        <f t="shared" si="0"/>
        <v>1.0716126929572458</v>
      </c>
      <c r="L14" s="72">
        <f>SUM('LA UNION'!L14,MORAZAN!L14,'SAN MIGUEL'!L14,USULUTAN!L14)</f>
        <v>1406.2916666666665</v>
      </c>
      <c r="M14" s="73">
        <f>SUM('LA UNION'!M14,MORAZAN!M14,'SAN MIGUEL'!M14,USULUTAN!M14)</f>
        <v>1452</v>
      </c>
      <c r="N14" s="74">
        <v>1.0325027406595362</v>
      </c>
      <c r="O14" s="72">
        <v>1406.2916666666665</v>
      </c>
      <c r="P14" s="73">
        <v>1245</v>
      </c>
      <c r="Q14" s="74">
        <v>0.8853071020117923</v>
      </c>
      <c r="R14" s="72">
        <v>4218.875</v>
      </c>
      <c r="S14" s="75">
        <v>4204</v>
      </c>
      <c r="T14" s="74">
        <v>0.99647417854285802</v>
      </c>
      <c r="U14" s="72">
        <v>1406.2916666666665</v>
      </c>
      <c r="V14" s="73">
        <v>1490</v>
      </c>
      <c r="W14" s="74">
        <v>1.0595241622470446</v>
      </c>
      <c r="X14" s="72">
        <v>1406.2916666666665</v>
      </c>
      <c r="Y14" s="73">
        <v>1760</v>
      </c>
      <c r="Z14" s="74">
        <v>1.2515184735267104</v>
      </c>
      <c r="AA14" s="72">
        <v>1406.2916666666665</v>
      </c>
      <c r="AB14" s="73">
        <v>0</v>
      </c>
      <c r="AC14" s="74">
        <v>0</v>
      </c>
      <c r="AD14" s="72">
        <v>4218.875</v>
      </c>
      <c r="AE14" s="75">
        <v>3250</v>
      </c>
      <c r="AF14" s="74">
        <v>0.77034754525791826</v>
      </c>
      <c r="AG14" s="72">
        <v>1406.2916666666665</v>
      </c>
      <c r="AH14" s="73"/>
      <c r="AI14" s="74">
        <v>0</v>
      </c>
      <c r="AJ14" s="72">
        <v>1406.2916666666665</v>
      </c>
      <c r="AK14" s="73"/>
      <c r="AL14" s="74">
        <v>0</v>
      </c>
      <c r="AM14" s="72">
        <v>1406.2916666666665</v>
      </c>
      <c r="AN14" s="73"/>
      <c r="AO14" s="74">
        <v>0</v>
      </c>
      <c r="AP14" s="72">
        <v>4218.875</v>
      </c>
      <c r="AQ14" s="75">
        <v>0</v>
      </c>
      <c r="AR14" s="74">
        <v>0</v>
      </c>
      <c r="AS14" s="72">
        <v>1406.2916666666665</v>
      </c>
      <c r="AT14" s="73"/>
      <c r="AU14" s="74">
        <v>0</v>
      </c>
      <c r="AV14" s="72">
        <v>1406.2916666666665</v>
      </c>
      <c r="AW14" s="73"/>
      <c r="AX14" s="74">
        <v>0</v>
      </c>
      <c r="AY14" s="72">
        <v>1406.2916666666665</v>
      </c>
      <c r="AZ14" s="73"/>
      <c r="BA14" s="74">
        <v>0</v>
      </c>
      <c r="BB14" s="72">
        <v>4218.875</v>
      </c>
      <c r="BC14" s="75">
        <v>0</v>
      </c>
      <c r="BD14" s="74">
        <v>0</v>
      </c>
      <c r="BE14" s="132">
        <v>16875.5</v>
      </c>
      <c r="BF14" s="174">
        <v>7454</v>
      </c>
      <c r="BG14" s="74">
        <v>0.44170543095019404</v>
      </c>
      <c r="BH14" s="115"/>
      <c r="BI14" s="24" t="str">
        <f t="shared" si="1"/>
        <v>NO</v>
      </c>
    </row>
    <row r="15" spans="1:61" s="7" customFormat="1" ht="63.75" customHeight="1" x14ac:dyDescent="0.25">
      <c r="A15" s="112" t="s">
        <v>205</v>
      </c>
      <c r="B15" s="68" t="s">
        <v>190</v>
      </c>
      <c r="C15" s="113" t="s">
        <v>79</v>
      </c>
      <c r="D15" s="69">
        <f>SUM('LA UNION'!D15,MORAZAN!D15,'SAN MIGUEL'!D15,USULUTAN!D15)</f>
        <v>0</v>
      </c>
      <c r="E15" s="69">
        <f>AVERAGE('LA UNION'!E15,MORAZAN!E15,'SAN MIGUEL'!E15,USULUTAN!E15)</f>
        <v>0</v>
      </c>
      <c r="F15" s="69">
        <f>SUM('LA UNION'!F15,MORAZAN!F15,'SAN MIGUEL'!F15,USULUTAN!F15)</f>
        <v>0</v>
      </c>
      <c r="G15" s="69">
        <f>AVERAGE('LA UNION'!G15,MORAZAN!G15,'SAN MIGUEL'!G15,USULUTAN!G15)</f>
        <v>0</v>
      </c>
      <c r="H15" s="8">
        <f>SUM('LA UNION'!H15,MORAZAN!H15,'SAN MIGUEL'!H15,USULUTAN!H15)</f>
        <v>1405</v>
      </c>
      <c r="I15" s="72">
        <f>SUM('LA UNION'!I15,MORAZAN!I15,'SAN MIGUEL'!I15,USULUTAN!I15)</f>
        <v>117.08333333333333</v>
      </c>
      <c r="J15" s="73">
        <f>SUM('LA UNION'!J15,MORAZAN!J15,'SAN MIGUEL'!J15,USULUTAN!J15)</f>
        <v>105</v>
      </c>
      <c r="K15" s="74">
        <f t="shared" si="0"/>
        <v>0.89679715302491103</v>
      </c>
      <c r="L15" s="72">
        <f>SUM('LA UNION'!L15,MORAZAN!L15,'SAN MIGUEL'!L15,USULUTAN!L15)</f>
        <v>117.08333333333333</v>
      </c>
      <c r="M15" s="73">
        <f>SUM('LA UNION'!M15,MORAZAN!M15,'SAN MIGUEL'!M15,USULUTAN!M15)</f>
        <v>126</v>
      </c>
      <c r="N15" s="74">
        <v>1.0761565836298932</v>
      </c>
      <c r="O15" s="72">
        <v>117.08333333333333</v>
      </c>
      <c r="P15" s="73">
        <v>73</v>
      </c>
      <c r="Q15" s="74">
        <v>0.6234875444839858</v>
      </c>
      <c r="R15" s="72">
        <v>351.25</v>
      </c>
      <c r="S15" s="75">
        <v>304</v>
      </c>
      <c r="T15" s="74">
        <v>0.86548042704626338</v>
      </c>
      <c r="U15" s="72">
        <v>117.08333333333333</v>
      </c>
      <c r="V15" s="73">
        <v>115</v>
      </c>
      <c r="W15" s="74">
        <v>0.98220640569395024</v>
      </c>
      <c r="X15" s="72">
        <v>117.08333333333333</v>
      </c>
      <c r="Y15" s="73">
        <v>82</v>
      </c>
      <c r="Z15" s="74">
        <v>0.70035587188612103</v>
      </c>
      <c r="AA15" s="72">
        <v>121.08333333333333</v>
      </c>
      <c r="AB15" s="73">
        <v>0</v>
      </c>
      <c r="AC15" s="74">
        <v>0</v>
      </c>
      <c r="AD15" s="72">
        <v>355.25</v>
      </c>
      <c r="AE15" s="75">
        <v>197</v>
      </c>
      <c r="AF15" s="74">
        <v>0.55453905700211115</v>
      </c>
      <c r="AG15" s="72">
        <v>117.08333333333333</v>
      </c>
      <c r="AH15" s="73"/>
      <c r="AI15" s="74">
        <v>0</v>
      </c>
      <c r="AJ15" s="72">
        <v>117.08333333333333</v>
      </c>
      <c r="AK15" s="73"/>
      <c r="AL15" s="74">
        <v>0</v>
      </c>
      <c r="AM15" s="72">
        <v>117.08333333333333</v>
      </c>
      <c r="AN15" s="73"/>
      <c r="AO15" s="74">
        <v>0</v>
      </c>
      <c r="AP15" s="72">
        <v>351.25</v>
      </c>
      <c r="AQ15" s="75">
        <v>0</v>
      </c>
      <c r="AR15" s="74">
        <v>0</v>
      </c>
      <c r="AS15" s="72">
        <v>118.08333333333333</v>
      </c>
      <c r="AT15" s="73"/>
      <c r="AU15" s="74">
        <v>0</v>
      </c>
      <c r="AV15" s="72">
        <v>117.08333333333333</v>
      </c>
      <c r="AW15" s="73"/>
      <c r="AX15" s="74">
        <v>0</v>
      </c>
      <c r="AY15" s="72">
        <v>117.08333333333333</v>
      </c>
      <c r="AZ15" s="73"/>
      <c r="BA15" s="74">
        <v>0</v>
      </c>
      <c r="BB15" s="72">
        <v>352.25</v>
      </c>
      <c r="BC15" s="75">
        <v>0</v>
      </c>
      <c r="BD15" s="74">
        <v>0</v>
      </c>
      <c r="BE15" s="132">
        <v>1410</v>
      </c>
      <c r="BF15" s="174">
        <v>501</v>
      </c>
      <c r="BG15" s="74">
        <v>0.35531914893617023</v>
      </c>
      <c r="BH15" s="114"/>
      <c r="BI15" s="24" t="str">
        <f>IF(H15=SUM(I15,L15,O15,U15,X15,AA15,AG15,AJ15,AM15,AS15,AV15,AY15),"SI","NO")</f>
        <v>NO</v>
      </c>
    </row>
    <row r="16" spans="1:61" s="7" customFormat="1" ht="60" customHeight="1" x14ac:dyDescent="0.25">
      <c r="A16" s="112" t="s">
        <v>206</v>
      </c>
      <c r="B16" s="68" t="s">
        <v>182</v>
      </c>
      <c r="C16" s="113" t="s">
        <v>47</v>
      </c>
      <c r="D16" s="69">
        <f>SUM('LA UNION'!D16,MORAZAN!D16,'SAN MIGUEL'!D16,USULUTAN!D16)</f>
        <v>17091.5</v>
      </c>
      <c r="E16" s="69">
        <f>AVERAGE('LA UNION'!E16,MORAZAN!E16,'SAN MIGUEL'!E16,USULUTAN!E16)</f>
        <v>100</v>
      </c>
      <c r="F16" s="69">
        <f>SUM('LA UNION'!F16,MORAZAN!F16,'SAN MIGUEL'!F16,USULUTAN!F16)</f>
        <v>17091.5</v>
      </c>
      <c r="G16" s="69">
        <f>AVERAGE('LA UNION'!G16,MORAZAN!G16,'SAN MIGUEL'!G16,USULUTAN!G16)</f>
        <v>26.5</v>
      </c>
      <c r="H16" s="8">
        <f>SUM('LA UNION'!H16,MORAZAN!H16,'SAN MIGUEL'!H16,USULUTAN!H16)</f>
        <v>34183</v>
      </c>
      <c r="I16" s="72">
        <f>SUM('LA UNION'!I16,MORAZAN!I16,'SAN MIGUEL'!I16,USULUTAN!I16)</f>
        <v>2848.583333333333</v>
      </c>
      <c r="J16" s="73">
        <f>SUM('LA UNION'!J16,MORAZAN!J16,'SAN MIGUEL'!J16,USULUTAN!J16)</f>
        <v>2125</v>
      </c>
      <c r="K16" s="74">
        <f t="shared" si="0"/>
        <v>0.74598484626861317</v>
      </c>
      <c r="L16" s="72">
        <f>SUM('LA UNION'!L16,MORAZAN!L16,'SAN MIGUEL'!L16,USULUTAN!L16)</f>
        <v>2848.583333333333</v>
      </c>
      <c r="M16" s="73">
        <f>SUM('LA UNION'!M16,MORAZAN!M16,'SAN MIGUEL'!M16,USULUTAN!M16)</f>
        <v>1897</v>
      </c>
      <c r="N16" s="74">
        <v>0.66594506041014545</v>
      </c>
      <c r="O16" s="72">
        <v>2848.583333333333</v>
      </c>
      <c r="P16" s="73">
        <v>1855</v>
      </c>
      <c r="Q16" s="74">
        <v>0.6512008893309541</v>
      </c>
      <c r="R16" s="72">
        <v>8545.75</v>
      </c>
      <c r="S16" s="75">
        <v>5877</v>
      </c>
      <c r="T16" s="74">
        <v>0.68771026533657076</v>
      </c>
      <c r="U16" s="72">
        <v>2848.583333333333</v>
      </c>
      <c r="V16" s="73">
        <v>2658</v>
      </c>
      <c r="W16" s="74">
        <v>0.9330953982973994</v>
      </c>
      <c r="X16" s="72">
        <v>2848.583333333333</v>
      </c>
      <c r="Y16" s="73">
        <v>2259</v>
      </c>
      <c r="Z16" s="74">
        <v>0.79302577304508093</v>
      </c>
      <c r="AA16" s="72">
        <v>2848.583333333333</v>
      </c>
      <c r="AB16" s="73">
        <v>0</v>
      </c>
      <c r="AC16" s="74">
        <v>0</v>
      </c>
      <c r="AD16" s="72">
        <v>8545.75</v>
      </c>
      <c r="AE16" s="75">
        <v>4917</v>
      </c>
      <c r="AF16" s="74">
        <v>0.57537372378082674</v>
      </c>
      <c r="AG16" s="72">
        <v>2848.583333333333</v>
      </c>
      <c r="AH16" s="73"/>
      <c r="AI16" s="74">
        <v>0</v>
      </c>
      <c r="AJ16" s="72">
        <v>2848.583333333333</v>
      </c>
      <c r="AK16" s="73"/>
      <c r="AL16" s="74">
        <v>0</v>
      </c>
      <c r="AM16" s="72">
        <v>2848.583333333333</v>
      </c>
      <c r="AN16" s="73"/>
      <c r="AO16" s="74">
        <v>0</v>
      </c>
      <c r="AP16" s="72">
        <v>8545.75</v>
      </c>
      <c r="AQ16" s="75">
        <v>0</v>
      </c>
      <c r="AR16" s="74">
        <v>0</v>
      </c>
      <c r="AS16" s="72">
        <v>2848.583333333333</v>
      </c>
      <c r="AT16" s="73"/>
      <c r="AU16" s="74">
        <v>0</v>
      </c>
      <c r="AV16" s="72">
        <v>2848.583333333333</v>
      </c>
      <c r="AW16" s="73"/>
      <c r="AX16" s="74">
        <v>0</v>
      </c>
      <c r="AY16" s="72">
        <v>2848.583333333333</v>
      </c>
      <c r="AZ16" s="73"/>
      <c r="BA16" s="74">
        <v>0</v>
      </c>
      <c r="BB16" s="72">
        <v>8545.75</v>
      </c>
      <c r="BC16" s="75">
        <v>0</v>
      </c>
      <c r="BD16" s="74">
        <v>0</v>
      </c>
      <c r="BE16" s="132">
        <v>34183</v>
      </c>
      <c r="BF16" s="174">
        <v>10794</v>
      </c>
      <c r="BG16" s="74">
        <v>0.31577099727934937</v>
      </c>
      <c r="BH16" s="115"/>
      <c r="BI16" s="24" t="str">
        <f t="shared" si="1"/>
        <v>SI</v>
      </c>
    </row>
    <row r="17" spans="1:61" s="6" customFormat="1" ht="60" customHeight="1" x14ac:dyDescent="0.25">
      <c r="A17" s="112" t="s">
        <v>207</v>
      </c>
      <c r="B17" s="68" t="s">
        <v>128</v>
      </c>
      <c r="C17" s="113" t="s">
        <v>35</v>
      </c>
      <c r="D17" s="69">
        <f>SUM('LA UNION'!D17,MORAZAN!D17,'SAN MIGUEL'!D17,USULUTAN!D17)</f>
        <v>12422.958177724408</v>
      </c>
      <c r="E17" s="69">
        <f>AVERAGE('LA UNION'!E17,MORAZAN!E17,'SAN MIGUEL'!E17,USULUTAN!E17)</f>
        <v>100</v>
      </c>
      <c r="F17" s="69">
        <f>SUM('LA UNION'!F17,MORAZAN!F17,'SAN MIGUEL'!F17,USULUTAN!F17)</f>
        <v>12422.958177724408</v>
      </c>
      <c r="G17" s="69">
        <f>AVERAGE('LA UNION'!G17,MORAZAN!G17,'SAN MIGUEL'!G17,USULUTAN!G17)</f>
        <v>13.25</v>
      </c>
      <c r="H17" s="8">
        <f>SUM('LA UNION'!H17,MORAZAN!H17,'SAN MIGUEL'!H17,USULUTAN!H17)</f>
        <v>12422.958177724408</v>
      </c>
      <c r="I17" s="72">
        <f>SUM('LA UNION'!I17,MORAZAN!I17,'SAN MIGUEL'!I17,USULUTAN!I17)</f>
        <v>1035.2465148103674</v>
      </c>
      <c r="J17" s="73">
        <f>SUM('LA UNION'!J17,MORAZAN!J17,'SAN MIGUEL'!J17,USULUTAN!J17)</f>
        <v>937</v>
      </c>
      <c r="K17" s="74">
        <f t="shared" si="0"/>
        <v>0.90509843461934869</v>
      </c>
      <c r="L17" s="72">
        <f>SUM('LA UNION'!L17,MORAZAN!L17,'SAN MIGUEL'!L17,USULUTAN!L17)</f>
        <v>1035.2465148103674</v>
      </c>
      <c r="M17" s="73">
        <f>SUM('LA UNION'!M17,MORAZAN!M17,'SAN MIGUEL'!M17,USULUTAN!M17)</f>
        <v>712</v>
      </c>
      <c r="N17" s="74">
        <v>0.68775889589004946</v>
      </c>
      <c r="O17" s="72">
        <v>1035.2465148103674</v>
      </c>
      <c r="P17" s="73">
        <v>647</v>
      </c>
      <c r="Q17" s="74">
        <v>0.62497191803491847</v>
      </c>
      <c r="R17" s="72">
        <v>3105.7395444311023</v>
      </c>
      <c r="S17" s="75">
        <v>2296</v>
      </c>
      <c r="T17" s="74">
        <v>0.73927641618143891</v>
      </c>
      <c r="U17" s="72">
        <v>1035.2465148103674</v>
      </c>
      <c r="V17" s="73">
        <v>884</v>
      </c>
      <c r="W17" s="74">
        <v>0.85390289882978043</v>
      </c>
      <c r="X17" s="72">
        <v>1035.2465148103674</v>
      </c>
      <c r="Y17" s="73">
        <v>849</v>
      </c>
      <c r="Z17" s="74">
        <v>0.82009452613855616</v>
      </c>
      <c r="AA17" s="72">
        <v>1035.2465148103674</v>
      </c>
      <c r="AB17" s="73">
        <v>0</v>
      </c>
      <c r="AC17" s="74">
        <v>0</v>
      </c>
      <c r="AD17" s="72">
        <v>3105.7395444311023</v>
      </c>
      <c r="AE17" s="75">
        <v>1733</v>
      </c>
      <c r="AF17" s="74">
        <v>0.5579991416561122</v>
      </c>
      <c r="AG17" s="72">
        <v>1035.2465148103674</v>
      </c>
      <c r="AH17" s="73"/>
      <c r="AI17" s="74">
        <v>0</v>
      </c>
      <c r="AJ17" s="72">
        <v>1035.2465148103674</v>
      </c>
      <c r="AK17" s="73"/>
      <c r="AL17" s="74">
        <v>0</v>
      </c>
      <c r="AM17" s="72">
        <v>1035.2465148103674</v>
      </c>
      <c r="AN17" s="73"/>
      <c r="AO17" s="74">
        <v>0</v>
      </c>
      <c r="AP17" s="72">
        <v>3105.7395444311023</v>
      </c>
      <c r="AQ17" s="75">
        <v>0</v>
      </c>
      <c r="AR17" s="74">
        <v>0</v>
      </c>
      <c r="AS17" s="72">
        <v>1035.2465148103674</v>
      </c>
      <c r="AT17" s="73"/>
      <c r="AU17" s="74">
        <v>0</v>
      </c>
      <c r="AV17" s="72">
        <v>1035.2465148103674</v>
      </c>
      <c r="AW17" s="73"/>
      <c r="AX17" s="74">
        <v>0</v>
      </c>
      <c r="AY17" s="72">
        <v>1035.2465148103674</v>
      </c>
      <c r="AZ17" s="73"/>
      <c r="BA17" s="74">
        <v>0</v>
      </c>
      <c r="BB17" s="72">
        <v>3105.7395444311023</v>
      </c>
      <c r="BC17" s="75">
        <v>0</v>
      </c>
      <c r="BD17" s="74">
        <v>0</v>
      </c>
      <c r="BE17" s="132">
        <v>12422.958177724409</v>
      </c>
      <c r="BF17" s="174">
        <v>4029</v>
      </c>
      <c r="BG17" s="74">
        <v>0.32431888945938775</v>
      </c>
      <c r="BH17" s="115"/>
      <c r="BI17" s="24" t="str">
        <f t="shared" si="1"/>
        <v>SI</v>
      </c>
    </row>
    <row r="18" spans="1:61" s="6" customFormat="1" ht="60" customHeight="1" x14ac:dyDescent="0.25">
      <c r="A18" s="112" t="s">
        <v>208</v>
      </c>
      <c r="B18" s="68" t="s">
        <v>155</v>
      </c>
      <c r="C18" s="113" t="s">
        <v>35</v>
      </c>
      <c r="D18" s="69">
        <f>SUM('LA UNION'!D18,MORAZAN!D18,'SAN MIGUEL'!D18,USULUTAN!D18)</f>
        <v>12422.958177724408</v>
      </c>
      <c r="E18" s="69">
        <f>AVERAGE('LA UNION'!E18,MORAZAN!E18,'SAN MIGUEL'!E18,USULUTAN!E18)</f>
        <v>100</v>
      </c>
      <c r="F18" s="69">
        <f>SUM('LA UNION'!F18,MORAZAN!F18,'SAN MIGUEL'!F18,USULUTAN!F18)</f>
        <v>12422.958177724408</v>
      </c>
      <c r="G18" s="69">
        <f>AVERAGE('LA UNION'!G18,MORAZAN!G18,'SAN MIGUEL'!G18,USULUTAN!G18)</f>
        <v>53</v>
      </c>
      <c r="H18" s="8">
        <f>SUM('LA UNION'!H18,MORAZAN!H18,'SAN MIGUEL'!H18,USULUTAN!H18)</f>
        <v>49691.83271089763</v>
      </c>
      <c r="I18" s="72">
        <f>SUM('LA UNION'!I18,MORAZAN!I18,'SAN MIGUEL'!I18,USULUTAN!I18)</f>
        <v>4140.9860592414698</v>
      </c>
      <c r="J18" s="73">
        <f>SUM('LA UNION'!J18,MORAZAN!J18,'SAN MIGUEL'!J18,USULUTAN!J18)</f>
        <v>3021</v>
      </c>
      <c r="K18" s="74">
        <f t="shared" si="0"/>
        <v>0.7295363850013481</v>
      </c>
      <c r="L18" s="72">
        <f>SUM('LA UNION'!L18,MORAZAN!L18,'SAN MIGUEL'!L18,USULUTAN!L18)</f>
        <v>4140.9860592414698</v>
      </c>
      <c r="M18" s="73">
        <f>SUM('LA UNION'!M18,MORAZAN!M18,'SAN MIGUEL'!M18,USULUTAN!M18)</f>
        <v>2496</v>
      </c>
      <c r="N18" s="74">
        <v>0.60275498740925681</v>
      </c>
      <c r="O18" s="72">
        <v>4140.9860592414698</v>
      </c>
      <c r="P18" s="73">
        <v>2258</v>
      </c>
      <c r="Q18" s="74">
        <v>0.5452807538341754</v>
      </c>
      <c r="R18" s="72">
        <v>12422.958177724409</v>
      </c>
      <c r="S18" s="75">
        <v>7775</v>
      </c>
      <c r="T18" s="74">
        <v>0.62585737541492681</v>
      </c>
      <c r="U18" s="72">
        <v>4140.9860592414698</v>
      </c>
      <c r="V18" s="73">
        <v>2897</v>
      </c>
      <c r="W18" s="74">
        <v>0.69959182633197792</v>
      </c>
      <c r="X18" s="72">
        <v>4140.9860592414698</v>
      </c>
      <c r="Y18" s="73">
        <v>2832</v>
      </c>
      <c r="Z18" s="74">
        <v>0.68389508186819525</v>
      </c>
      <c r="AA18" s="72">
        <v>4140.9860592414698</v>
      </c>
      <c r="AB18" s="73">
        <v>0</v>
      </c>
      <c r="AC18" s="74">
        <v>0</v>
      </c>
      <c r="AD18" s="72">
        <v>12422.958177724409</v>
      </c>
      <c r="AE18" s="75">
        <v>5729</v>
      </c>
      <c r="AF18" s="74">
        <v>0.46116230273339104</v>
      </c>
      <c r="AG18" s="72">
        <v>4140.9860592414698</v>
      </c>
      <c r="AH18" s="73"/>
      <c r="AI18" s="74">
        <v>0</v>
      </c>
      <c r="AJ18" s="72">
        <v>4140.9860592414698</v>
      </c>
      <c r="AK18" s="73"/>
      <c r="AL18" s="74">
        <v>0</v>
      </c>
      <c r="AM18" s="72">
        <v>4140.9860592414698</v>
      </c>
      <c r="AN18" s="73"/>
      <c r="AO18" s="74">
        <v>0</v>
      </c>
      <c r="AP18" s="72">
        <v>12422.958177724409</v>
      </c>
      <c r="AQ18" s="75">
        <v>0</v>
      </c>
      <c r="AR18" s="74">
        <v>0</v>
      </c>
      <c r="AS18" s="72">
        <v>4140.9860592414698</v>
      </c>
      <c r="AT18" s="73"/>
      <c r="AU18" s="74">
        <v>0</v>
      </c>
      <c r="AV18" s="72">
        <v>4140.9860592414698</v>
      </c>
      <c r="AW18" s="73"/>
      <c r="AX18" s="74">
        <v>0</v>
      </c>
      <c r="AY18" s="72">
        <v>4140.9860592414698</v>
      </c>
      <c r="AZ18" s="73"/>
      <c r="BA18" s="74">
        <v>0</v>
      </c>
      <c r="BB18" s="72">
        <v>12422.958177724409</v>
      </c>
      <c r="BC18" s="75">
        <v>0</v>
      </c>
      <c r="BD18" s="74">
        <v>0</v>
      </c>
      <c r="BE18" s="132">
        <v>49691.832710897637</v>
      </c>
      <c r="BF18" s="174">
        <v>13504</v>
      </c>
      <c r="BG18" s="74">
        <v>0.27175491953707948</v>
      </c>
      <c r="BH18" s="115"/>
      <c r="BI18" s="24" t="str">
        <f t="shared" si="1"/>
        <v>SI</v>
      </c>
    </row>
    <row r="19" spans="1:61" s="6" customFormat="1" ht="60" customHeight="1" x14ac:dyDescent="0.25">
      <c r="A19" s="112" t="s">
        <v>209</v>
      </c>
      <c r="B19" s="68" t="s">
        <v>75</v>
      </c>
      <c r="C19" s="113" t="s">
        <v>39</v>
      </c>
      <c r="D19" s="69">
        <f>SUM('LA UNION'!D19,MORAZAN!D19,'SAN MIGUEL'!D19,USULUTAN!D19)</f>
        <v>18614</v>
      </c>
      <c r="E19" s="69">
        <f>AVERAGE('LA UNION'!E19,MORAZAN!E19,'SAN MIGUEL'!E19,USULUTAN!E19)</f>
        <v>100</v>
      </c>
      <c r="F19" s="69">
        <f>SUM('LA UNION'!F19,MORAZAN!F19,'SAN MIGUEL'!F19,USULUTAN!F19)</f>
        <v>18614</v>
      </c>
      <c r="G19" s="69">
        <f>AVERAGE('LA UNION'!G19,MORAZAN!G19,'SAN MIGUEL'!G19,USULUTAN!G19)</f>
        <v>26.5</v>
      </c>
      <c r="H19" s="8">
        <f>SUM('LA UNION'!H19,MORAZAN!H19,'SAN MIGUEL'!H19,USULUTAN!H19)</f>
        <v>37228</v>
      </c>
      <c r="I19" s="72">
        <f>SUM('LA UNION'!I19,MORAZAN!I19,'SAN MIGUEL'!I19,USULUTAN!I19)</f>
        <v>3102.3333333333339</v>
      </c>
      <c r="J19" s="73">
        <f>SUM('LA UNION'!J19,MORAZAN!J19,'SAN MIGUEL'!J19,USULUTAN!J19)</f>
        <v>2390</v>
      </c>
      <c r="K19" s="74">
        <f t="shared" si="0"/>
        <v>0.7703878800902545</v>
      </c>
      <c r="L19" s="72">
        <f>SUM('LA UNION'!L19,MORAZAN!L19,'SAN MIGUEL'!L19,USULUTAN!L19)</f>
        <v>3102.3333333333339</v>
      </c>
      <c r="M19" s="73">
        <f>SUM('LA UNION'!M19,MORAZAN!M19,'SAN MIGUEL'!M19,USULUTAN!M19)</f>
        <v>1966</v>
      </c>
      <c r="N19" s="74">
        <v>0.6337165574298913</v>
      </c>
      <c r="O19" s="72">
        <v>3102.3333333333339</v>
      </c>
      <c r="P19" s="73">
        <v>1958</v>
      </c>
      <c r="Q19" s="74">
        <v>0.63113785322875238</v>
      </c>
      <c r="R19" s="72">
        <v>9307.0000000000018</v>
      </c>
      <c r="S19" s="75">
        <v>6314</v>
      </c>
      <c r="T19" s="74">
        <v>0.67841409691629939</v>
      </c>
      <c r="U19" s="72">
        <v>3102.3333333333339</v>
      </c>
      <c r="V19" s="73">
        <v>2365</v>
      </c>
      <c r="W19" s="74">
        <v>0.76232942946169535</v>
      </c>
      <c r="X19" s="72">
        <v>3102.3333333333339</v>
      </c>
      <c r="Y19" s="73">
        <v>2276</v>
      </c>
      <c r="Z19" s="74">
        <v>0.7336413452240248</v>
      </c>
      <c r="AA19" s="72">
        <v>3102.3333333333339</v>
      </c>
      <c r="AB19" s="73">
        <v>0</v>
      </c>
      <c r="AC19" s="74">
        <v>0</v>
      </c>
      <c r="AD19" s="72">
        <v>9307.0000000000018</v>
      </c>
      <c r="AE19" s="75">
        <v>4641</v>
      </c>
      <c r="AF19" s="74">
        <v>0.49865692489524005</v>
      </c>
      <c r="AG19" s="72">
        <v>3102.3333333333339</v>
      </c>
      <c r="AH19" s="73"/>
      <c r="AI19" s="74">
        <v>0</v>
      </c>
      <c r="AJ19" s="72">
        <v>3102.3333333333339</v>
      </c>
      <c r="AK19" s="73"/>
      <c r="AL19" s="74">
        <v>0</v>
      </c>
      <c r="AM19" s="72">
        <v>3102.3333333333339</v>
      </c>
      <c r="AN19" s="73"/>
      <c r="AO19" s="74">
        <v>0</v>
      </c>
      <c r="AP19" s="72">
        <v>9307.0000000000018</v>
      </c>
      <c r="AQ19" s="75">
        <v>0</v>
      </c>
      <c r="AR19" s="74">
        <v>0</v>
      </c>
      <c r="AS19" s="72">
        <v>3102.3333333333339</v>
      </c>
      <c r="AT19" s="73"/>
      <c r="AU19" s="74">
        <v>0</v>
      </c>
      <c r="AV19" s="72">
        <v>3102.3333333333339</v>
      </c>
      <c r="AW19" s="73"/>
      <c r="AX19" s="74">
        <v>0</v>
      </c>
      <c r="AY19" s="72">
        <v>3102.3333333333339</v>
      </c>
      <c r="AZ19" s="73"/>
      <c r="BA19" s="74">
        <v>0</v>
      </c>
      <c r="BB19" s="72">
        <v>9307.0000000000018</v>
      </c>
      <c r="BC19" s="75">
        <v>0</v>
      </c>
      <c r="BD19" s="74">
        <v>0</v>
      </c>
      <c r="BE19" s="132">
        <v>37228.000000000007</v>
      </c>
      <c r="BF19" s="174">
        <v>10955</v>
      </c>
      <c r="BG19" s="74">
        <v>0.29426775545288486</v>
      </c>
      <c r="BH19" s="115"/>
      <c r="BI19" s="24" t="str">
        <f t="shared" si="1"/>
        <v>SI</v>
      </c>
    </row>
    <row r="20" spans="1:61" ht="60" customHeight="1" x14ac:dyDescent="0.25">
      <c r="A20" s="112" t="s">
        <v>210</v>
      </c>
      <c r="B20" s="68" t="s">
        <v>56</v>
      </c>
      <c r="C20" s="113" t="s">
        <v>38</v>
      </c>
      <c r="D20" s="69">
        <f>SUM('LA UNION'!D20,MORAZAN!D20,'SAN MIGUEL'!D20,USULUTAN!D20)</f>
        <v>10886.832</v>
      </c>
      <c r="E20" s="69">
        <f>AVERAGE('LA UNION'!E20,MORAZAN!E20,'SAN MIGUEL'!E20,USULUTAN!E20)</f>
        <v>100</v>
      </c>
      <c r="F20" s="69">
        <f>SUM('LA UNION'!F20,MORAZAN!F20,'SAN MIGUEL'!F20,USULUTAN!F20)</f>
        <v>10886.832</v>
      </c>
      <c r="G20" s="69">
        <f>AVERAGE('LA UNION'!G20,MORAZAN!G20,'SAN MIGUEL'!G20,USULUTAN!G20)</f>
        <v>13.25</v>
      </c>
      <c r="H20" s="8">
        <f>SUM('LA UNION'!H20,MORAZAN!H20,'SAN MIGUEL'!H20,USULUTAN!H20)</f>
        <v>10886.832</v>
      </c>
      <c r="I20" s="72">
        <f>SUM('LA UNION'!I20,MORAZAN!I20,'SAN MIGUEL'!I20,USULUTAN!I20)</f>
        <v>907.2360000000001</v>
      </c>
      <c r="J20" s="73">
        <f>SUM('LA UNION'!J20,MORAZAN!J20,'SAN MIGUEL'!J20,USULUTAN!J20)</f>
        <v>937</v>
      </c>
      <c r="K20" s="74">
        <f t="shared" si="0"/>
        <v>1.0328073400967333</v>
      </c>
      <c r="L20" s="72">
        <f>SUM('LA UNION'!L20,MORAZAN!L20,'SAN MIGUEL'!L20,USULUTAN!L20)</f>
        <v>907.2360000000001</v>
      </c>
      <c r="M20" s="73">
        <f>SUM('LA UNION'!M20,MORAZAN!M20,'SAN MIGUEL'!M20,USULUTAN!M20)</f>
        <v>848</v>
      </c>
      <c r="N20" s="74">
        <v>0.93470717652297741</v>
      </c>
      <c r="O20" s="72">
        <v>907.2360000000001</v>
      </c>
      <c r="P20" s="73">
        <v>635</v>
      </c>
      <c r="Q20" s="74">
        <v>0.69992813336331439</v>
      </c>
      <c r="R20" s="72">
        <v>2721.7080000000005</v>
      </c>
      <c r="S20" s="75">
        <v>2420</v>
      </c>
      <c r="T20" s="74">
        <v>0.88914754999434165</v>
      </c>
      <c r="U20" s="72">
        <v>907.2360000000001</v>
      </c>
      <c r="V20" s="73">
        <v>719</v>
      </c>
      <c r="W20" s="74">
        <v>0.79251705179247733</v>
      </c>
      <c r="X20" s="72">
        <v>907.2360000000001</v>
      </c>
      <c r="Y20" s="73">
        <v>559</v>
      </c>
      <c r="Z20" s="74">
        <v>0.61615720716550038</v>
      </c>
      <c r="AA20" s="72">
        <v>907.2360000000001</v>
      </c>
      <c r="AB20" s="73">
        <v>0</v>
      </c>
      <c r="AC20" s="74">
        <v>0</v>
      </c>
      <c r="AD20" s="72">
        <v>2721.7080000000005</v>
      </c>
      <c r="AE20" s="75">
        <v>1278</v>
      </c>
      <c r="AF20" s="74">
        <v>0.46955808631932588</v>
      </c>
      <c r="AG20" s="72">
        <v>907.2360000000001</v>
      </c>
      <c r="AH20" s="73"/>
      <c r="AI20" s="74">
        <v>0</v>
      </c>
      <c r="AJ20" s="72">
        <v>907.2360000000001</v>
      </c>
      <c r="AK20" s="73"/>
      <c r="AL20" s="74">
        <v>0</v>
      </c>
      <c r="AM20" s="72">
        <v>907.2360000000001</v>
      </c>
      <c r="AN20" s="73"/>
      <c r="AO20" s="74">
        <v>0</v>
      </c>
      <c r="AP20" s="72">
        <v>2721.7080000000005</v>
      </c>
      <c r="AQ20" s="75">
        <v>0</v>
      </c>
      <c r="AR20" s="74">
        <v>0</v>
      </c>
      <c r="AS20" s="72">
        <v>907.2360000000001</v>
      </c>
      <c r="AT20" s="73"/>
      <c r="AU20" s="74">
        <v>0</v>
      </c>
      <c r="AV20" s="72">
        <v>907.2360000000001</v>
      </c>
      <c r="AW20" s="73"/>
      <c r="AX20" s="74">
        <v>0</v>
      </c>
      <c r="AY20" s="72">
        <v>907.2360000000001</v>
      </c>
      <c r="AZ20" s="73"/>
      <c r="BA20" s="74">
        <v>0</v>
      </c>
      <c r="BB20" s="72">
        <v>2721.7080000000005</v>
      </c>
      <c r="BC20" s="75">
        <v>0</v>
      </c>
      <c r="BD20" s="74">
        <v>0</v>
      </c>
      <c r="BE20" s="132">
        <v>10886.832000000002</v>
      </c>
      <c r="BF20" s="174">
        <v>3698</v>
      </c>
      <c r="BG20" s="74">
        <v>0.33967640907841684</v>
      </c>
      <c r="BH20" s="115"/>
      <c r="BI20" s="24" t="str">
        <f t="shared" si="1"/>
        <v>SI</v>
      </c>
    </row>
    <row r="21" spans="1:61" ht="60" customHeight="1" x14ac:dyDescent="0.25">
      <c r="A21" s="112" t="s">
        <v>211</v>
      </c>
      <c r="B21" s="68" t="s">
        <v>191</v>
      </c>
      <c r="C21" s="113" t="s">
        <v>46</v>
      </c>
      <c r="D21" s="69">
        <f>SUM('LA UNION'!D21,MORAZAN!D21,'SAN MIGUEL'!D21,USULUTAN!D21)</f>
        <v>34429.680000000008</v>
      </c>
      <c r="E21" s="69">
        <f>AVERAGE('LA UNION'!E21,MORAZAN!E21,'SAN MIGUEL'!E21,USULUTAN!E21)</f>
        <v>100</v>
      </c>
      <c r="F21" s="69">
        <f>SUM('LA UNION'!F21,MORAZAN!F21,'SAN MIGUEL'!F21,USULUTAN!F21)</f>
        <v>34429.680000000008</v>
      </c>
      <c r="G21" s="69">
        <f>AVERAGE('LA UNION'!G21,MORAZAN!G21,'SAN MIGUEL'!G21,USULUTAN!G21)</f>
        <v>13.25</v>
      </c>
      <c r="H21" s="8">
        <f>SUM('LA UNION'!H21,MORAZAN!H21,'SAN MIGUEL'!H21,USULUTAN!H21)</f>
        <v>34429.680000000008</v>
      </c>
      <c r="I21" s="72">
        <f>SUM('LA UNION'!I21,MORAZAN!I21,'SAN MIGUEL'!I21,USULUTAN!I21)</f>
        <v>2869.1400000000003</v>
      </c>
      <c r="J21" s="73">
        <f>SUM('LA UNION'!J21,MORAZAN!J21,'SAN MIGUEL'!J21,USULUTAN!J21)</f>
        <v>3909</v>
      </c>
      <c r="K21" s="74">
        <f t="shared" si="0"/>
        <v>1.362429159957339</v>
      </c>
      <c r="L21" s="72">
        <f>SUM('LA UNION'!L21,MORAZAN!L21,'SAN MIGUEL'!L21,USULUTAN!L21)</f>
        <v>2869.1400000000003</v>
      </c>
      <c r="M21" s="73">
        <f>SUM('LA UNION'!M21,MORAZAN!M21,'SAN MIGUEL'!M21,USULUTAN!M21)</f>
        <v>3464</v>
      </c>
      <c r="N21" s="74">
        <v>1.2073304195682328</v>
      </c>
      <c r="O21" s="72">
        <v>2869.1400000000003</v>
      </c>
      <c r="P21" s="73">
        <v>2962</v>
      </c>
      <c r="Q21" s="74">
        <v>1.0323650989495108</v>
      </c>
      <c r="R21" s="72">
        <v>8607.4200000000019</v>
      </c>
      <c r="S21" s="75">
        <v>10335</v>
      </c>
      <c r="T21" s="74">
        <v>1.2007082261583608</v>
      </c>
      <c r="U21" s="72">
        <v>2869.1400000000003</v>
      </c>
      <c r="V21" s="73">
        <v>2539</v>
      </c>
      <c r="W21" s="74">
        <v>0.88493416145604598</v>
      </c>
      <c r="X21" s="72">
        <v>2869.1400000000003</v>
      </c>
      <c r="Y21" s="73">
        <v>2225</v>
      </c>
      <c r="Z21" s="74">
        <v>0.77549370194553058</v>
      </c>
      <c r="AA21" s="72">
        <v>2869.1400000000003</v>
      </c>
      <c r="AB21" s="73">
        <v>0</v>
      </c>
      <c r="AC21" s="74">
        <v>0</v>
      </c>
      <c r="AD21" s="72">
        <v>8607.4200000000019</v>
      </c>
      <c r="AE21" s="75">
        <v>4764</v>
      </c>
      <c r="AF21" s="74">
        <v>0.55347595446719211</v>
      </c>
      <c r="AG21" s="72">
        <v>2869.1400000000003</v>
      </c>
      <c r="AH21" s="73"/>
      <c r="AI21" s="74">
        <v>0</v>
      </c>
      <c r="AJ21" s="72">
        <v>2869.1400000000003</v>
      </c>
      <c r="AK21" s="73"/>
      <c r="AL21" s="74">
        <v>0</v>
      </c>
      <c r="AM21" s="72">
        <v>2869.1400000000003</v>
      </c>
      <c r="AN21" s="73"/>
      <c r="AO21" s="74">
        <v>0</v>
      </c>
      <c r="AP21" s="72">
        <v>8607.4200000000019</v>
      </c>
      <c r="AQ21" s="75">
        <v>0</v>
      </c>
      <c r="AR21" s="74">
        <v>0</v>
      </c>
      <c r="AS21" s="72">
        <v>2869.1400000000003</v>
      </c>
      <c r="AT21" s="73"/>
      <c r="AU21" s="74">
        <v>0</v>
      </c>
      <c r="AV21" s="72">
        <v>2869.1400000000003</v>
      </c>
      <c r="AW21" s="73"/>
      <c r="AX21" s="74">
        <v>0</v>
      </c>
      <c r="AY21" s="72">
        <v>2869.1400000000003</v>
      </c>
      <c r="AZ21" s="73"/>
      <c r="BA21" s="74">
        <v>0</v>
      </c>
      <c r="BB21" s="72">
        <v>8607.4200000000019</v>
      </c>
      <c r="BC21" s="75">
        <v>0</v>
      </c>
      <c r="BD21" s="74">
        <v>0</v>
      </c>
      <c r="BE21" s="132">
        <v>34429.680000000008</v>
      </c>
      <c r="BF21" s="174">
        <v>15099</v>
      </c>
      <c r="BG21" s="74">
        <v>0.43854604515638823</v>
      </c>
      <c r="BH21" s="115"/>
      <c r="BI21" s="24" t="str">
        <f t="shared" si="1"/>
        <v>SI</v>
      </c>
    </row>
    <row r="22" spans="1:61" ht="47.25" customHeight="1" x14ac:dyDescent="0.25">
      <c r="A22" s="112" t="s">
        <v>212</v>
      </c>
      <c r="B22" s="68" t="s">
        <v>125</v>
      </c>
      <c r="C22" s="113" t="s">
        <v>35</v>
      </c>
      <c r="D22" s="69">
        <f>SUM('LA UNION'!D22,MORAZAN!D22,'SAN MIGUEL'!D22,USULUTAN!D22)</f>
        <v>12422.958177724408</v>
      </c>
      <c r="E22" s="69">
        <f>AVERAGE('LA UNION'!E22,MORAZAN!E22,'SAN MIGUEL'!E22,USULUTAN!E22)</f>
        <v>100</v>
      </c>
      <c r="F22" s="69">
        <f>SUM('LA UNION'!F22,MORAZAN!F22,'SAN MIGUEL'!F22,USULUTAN!F22)</f>
        <v>12422.958177724408</v>
      </c>
      <c r="G22" s="69">
        <f>AVERAGE('LA UNION'!G22,MORAZAN!G22,'SAN MIGUEL'!G22,USULUTAN!G22)</f>
        <v>13.25</v>
      </c>
      <c r="H22" s="8">
        <f>SUM('LA UNION'!H22,MORAZAN!H22,'SAN MIGUEL'!H22,USULUTAN!H22)</f>
        <v>12422.958177724408</v>
      </c>
      <c r="I22" s="72">
        <f>SUM('LA UNION'!I22,MORAZAN!I22,'SAN MIGUEL'!I22,USULUTAN!I22)</f>
        <v>1035.2465148103674</v>
      </c>
      <c r="J22" s="73">
        <f>SUM('LA UNION'!J22,MORAZAN!J22,'SAN MIGUEL'!J22,USULUTAN!J22)</f>
        <v>928</v>
      </c>
      <c r="K22" s="74">
        <f t="shared" si="0"/>
        <v>0.89640485307017681</v>
      </c>
      <c r="L22" s="72">
        <f>SUM('LA UNION'!L22,MORAZAN!L22,'SAN MIGUEL'!L22,USULUTAN!L22)</f>
        <v>1035.2465148103674</v>
      </c>
      <c r="M22" s="73">
        <f>SUM('LA UNION'!M22,MORAZAN!M22,'SAN MIGUEL'!M22,USULUTAN!M22)</f>
        <v>686</v>
      </c>
      <c r="N22" s="74">
        <v>0.66264410474799706</v>
      </c>
      <c r="O22" s="72">
        <v>1035.2465148103674</v>
      </c>
      <c r="P22" s="73">
        <v>665</v>
      </c>
      <c r="Q22" s="74">
        <v>0.64235908113326246</v>
      </c>
      <c r="R22" s="72">
        <v>3105.7395444311023</v>
      </c>
      <c r="S22" s="75">
        <v>2279</v>
      </c>
      <c r="T22" s="74">
        <v>0.73380267965047874</v>
      </c>
      <c r="U22" s="72">
        <v>1035.2465148103674</v>
      </c>
      <c r="V22" s="73">
        <v>870</v>
      </c>
      <c r="W22" s="74">
        <v>0.84037954975329077</v>
      </c>
      <c r="X22" s="72">
        <v>1035.2465148103674</v>
      </c>
      <c r="Y22" s="73">
        <v>792</v>
      </c>
      <c r="Z22" s="74">
        <v>0.76503517632713358</v>
      </c>
      <c r="AA22" s="72">
        <v>1035.2465148103674</v>
      </c>
      <c r="AB22" s="73">
        <v>0</v>
      </c>
      <c r="AC22" s="74">
        <v>0</v>
      </c>
      <c r="AD22" s="72">
        <v>3105.7395444311023</v>
      </c>
      <c r="AE22" s="75">
        <v>1662</v>
      </c>
      <c r="AF22" s="74">
        <v>0.53513824202680815</v>
      </c>
      <c r="AG22" s="72">
        <v>1035.2465148103674</v>
      </c>
      <c r="AH22" s="73"/>
      <c r="AI22" s="74">
        <v>0</v>
      </c>
      <c r="AJ22" s="72">
        <v>1035.2465148103674</v>
      </c>
      <c r="AK22" s="73"/>
      <c r="AL22" s="74">
        <v>0</v>
      </c>
      <c r="AM22" s="72">
        <v>1035.2465148103674</v>
      </c>
      <c r="AN22" s="73"/>
      <c r="AO22" s="74">
        <v>0</v>
      </c>
      <c r="AP22" s="72">
        <v>3105.7395444311023</v>
      </c>
      <c r="AQ22" s="75">
        <v>0</v>
      </c>
      <c r="AR22" s="74">
        <v>0</v>
      </c>
      <c r="AS22" s="72">
        <v>1035.2465148103674</v>
      </c>
      <c r="AT22" s="73"/>
      <c r="AU22" s="74">
        <v>0</v>
      </c>
      <c r="AV22" s="72">
        <v>1035.2465148103674</v>
      </c>
      <c r="AW22" s="73"/>
      <c r="AX22" s="74">
        <v>0</v>
      </c>
      <c r="AY22" s="72">
        <v>1035.2465148103674</v>
      </c>
      <c r="AZ22" s="73"/>
      <c r="BA22" s="74">
        <v>0</v>
      </c>
      <c r="BB22" s="72">
        <v>3105.7395444311023</v>
      </c>
      <c r="BC22" s="75">
        <v>0</v>
      </c>
      <c r="BD22" s="74">
        <v>0</v>
      </c>
      <c r="BE22" s="132">
        <v>12422.958177724409</v>
      </c>
      <c r="BF22" s="174">
        <v>3941</v>
      </c>
      <c r="BG22" s="74">
        <v>0.31723523041932172</v>
      </c>
      <c r="BH22" s="115"/>
      <c r="BI22" s="24" t="str">
        <f t="shared" ref="BI22:BI39" si="2">IF(H22=SUM(I22,L22,O22,U22,X22,AA22,AG22,AJ22,AM22,AS22,AV22,AY22),"SI","NO")</f>
        <v>SI</v>
      </c>
    </row>
    <row r="23" spans="1:61" ht="60" customHeight="1" x14ac:dyDescent="0.25">
      <c r="A23" s="112" t="s">
        <v>213</v>
      </c>
      <c r="B23" s="68" t="s">
        <v>126</v>
      </c>
      <c r="C23" s="113" t="s">
        <v>35</v>
      </c>
      <c r="D23" s="69">
        <f>SUM('LA UNION'!D23,MORAZAN!D23,'SAN MIGUEL'!D23,USULUTAN!D23)</f>
        <v>12422.958177724408</v>
      </c>
      <c r="E23" s="69">
        <f>AVERAGE('LA UNION'!E23,MORAZAN!E23,'SAN MIGUEL'!E23,USULUTAN!E23)</f>
        <v>100</v>
      </c>
      <c r="F23" s="69">
        <f>SUM('LA UNION'!F23,MORAZAN!F23,'SAN MIGUEL'!F23,USULUTAN!F23)</f>
        <v>12422.958177724408</v>
      </c>
      <c r="G23" s="69">
        <f>AVERAGE('LA UNION'!G23,MORAZAN!G23,'SAN MIGUEL'!G23,USULUTAN!G23)</f>
        <v>53</v>
      </c>
      <c r="H23" s="8">
        <f>SUM('LA UNION'!H23,MORAZAN!H23,'SAN MIGUEL'!H23,USULUTAN!H23)</f>
        <v>49691.83271089763</v>
      </c>
      <c r="I23" s="72">
        <f>SUM('LA UNION'!I23,MORAZAN!I23,'SAN MIGUEL'!I23,USULUTAN!I23)</f>
        <v>4140.9860592414698</v>
      </c>
      <c r="J23" s="73">
        <f>SUM('LA UNION'!J23,MORAZAN!J23,'SAN MIGUEL'!J23,USULUTAN!J23)</f>
        <v>2907</v>
      </c>
      <c r="K23" s="74">
        <f t="shared" si="0"/>
        <v>0.70200671009563687</v>
      </c>
      <c r="L23" s="72">
        <f>SUM('LA UNION'!L23,MORAZAN!L23,'SAN MIGUEL'!L23,USULUTAN!L23)</f>
        <v>4140.9860592414698</v>
      </c>
      <c r="M23" s="73">
        <f>SUM('LA UNION'!M23,MORAZAN!M23,'SAN MIGUEL'!M23,USULUTAN!M23)</f>
        <v>2381</v>
      </c>
      <c r="N23" s="74">
        <v>0.57498382412717963</v>
      </c>
      <c r="O23" s="72">
        <v>4140.9860592414698</v>
      </c>
      <c r="P23" s="73">
        <v>2181</v>
      </c>
      <c r="Q23" s="74">
        <v>0.526686148854002</v>
      </c>
      <c r="R23" s="72">
        <v>12422.958177724409</v>
      </c>
      <c r="S23" s="75">
        <v>7469</v>
      </c>
      <c r="T23" s="74">
        <v>0.6012255610256062</v>
      </c>
      <c r="U23" s="72">
        <v>4140.9860592414698</v>
      </c>
      <c r="V23" s="73">
        <v>2778</v>
      </c>
      <c r="W23" s="74">
        <v>0.67085470954443727</v>
      </c>
      <c r="X23" s="72">
        <v>4140.9860592414698</v>
      </c>
      <c r="Y23" s="73">
        <v>2757</v>
      </c>
      <c r="Z23" s="74">
        <v>0.66578345364075364</v>
      </c>
      <c r="AA23" s="72">
        <v>4140.9860592414698</v>
      </c>
      <c r="AB23" s="73">
        <v>0</v>
      </c>
      <c r="AC23" s="74">
        <v>0</v>
      </c>
      <c r="AD23" s="72">
        <v>12422.958177724409</v>
      </c>
      <c r="AE23" s="75">
        <v>5535</v>
      </c>
      <c r="AF23" s="74">
        <v>0.44554605439506362</v>
      </c>
      <c r="AG23" s="72">
        <v>4140.9860592414698</v>
      </c>
      <c r="AH23" s="73"/>
      <c r="AI23" s="74">
        <v>0</v>
      </c>
      <c r="AJ23" s="72">
        <v>4140.9860592414698</v>
      </c>
      <c r="AK23" s="73"/>
      <c r="AL23" s="74">
        <v>0</v>
      </c>
      <c r="AM23" s="72">
        <v>4140.9860592414698</v>
      </c>
      <c r="AN23" s="73"/>
      <c r="AO23" s="74">
        <v>0</v>
      </c>
      <c r="AP23" s="72">
        <v>12422.958177724409</v>
      </c>
      <c r="AQ23" s="75">
        <v>0</v>
      </c>
      <c r="AR23" s="74">
        <v>0</v>
      </c>
      <c r="AS23" s="72">
        <v>4140.9860592414698</v>
      </c>
      <c r="AT23" s="73"/>
      <c r="AU23" s="74">
        <v>0</v>
      </c>
      <c r="AV23" s="72">
        <v>4140.9860592414698</v>
      </c>
      <c r="AW23" s="73"/>
      <c r="AX23" s="74">
        <v>0</v>
      </c>
      <c r="AY23" s="72">
        <v>4140.9860592414698</v>
      </c>
      <c r="AZ23" s="73"/>
      <c r="BA23" s="74">
        <v>0</v>
      </c>
      <c r="BB23" s="72">
        <v>12422.958177724409</v>
      </c>
      <c r="BC23" s="75">
        <v>0</v>
      </c>
      <c r="BD23" s="74">
        <v>0</v>
      </c>
      <c r="BE23" s="132">
        <v>49691.832710897637</v>
      </c>
      <c r="BF23" s="174">
        <v>13004</v>
      </c>
      <c r="BG23" s="74">
        <v>0.26169290385516747</v>
      </c>
      <c r="BH23" s="115"/>
      <c r="BI23" s="24" t="str">
        <f t="shared" si="2"/>
        <v>SI</v>
      </c>
    </row>
    <row r="24" spans="1:61" ht="60" customHeight="1" x14ac:dyDescent="0.25">
      <c r="A24" s="112" t="s">
        <v>214</v>
      </c>
      <c r="B24" s="68" t="s">
        <v>183</v>
      </c>
      <c r="C24" s="113" t="s">
        <v>79</v>
      </c>
      <c r="D24" s="69">
        <f>SUM('LA UNION'!D24,MORAZAN!D24,'SAN MIGUEL'!D24,USULUTAN!D24)</f>
        <v>0</v>
      </c>
      <c r="E24" s="69">
        <f>AVERAGE('LA UNION'!E24,MORAZAN!E24,'SAN MIGUEL'!E24,USULUTAN!E24)</f>
        <v>0</v>
      </c>
      <c r="F24" s="69">
        <f>SUM('LA UNION'!F24,MORAZAN!F24,'SAN MIGUEL'!F24,USULUTAN!F24)</f>
        <v>0</v>
      </c>
      <c r="G24" s="69">
        <f>AVERAGE('LA UNION'!G24,MORAZAN!G24,'SAN MIGUEL'!G24,USULUTAN!G24)</f>
        <v>0</v>
      </c>
      <c r="H24" s="8">
        <f>SUM('LA UNION'!H24,MORAZAN!H24,'SAN MIGUEL'!H24,USULUTAN!H24)</f>
        <v>55356</v>
      </c>
      <c r="I24" s="72">
        <f>SUM('LA UNION'!I24,MORAZAN!I24,'SAN MIGUEL'!I24,USULUTAN!I24)</f>
        <v>4613</v>
      </c>
      <c r="J24" s="73">
        <f>SUM('LA UNION'!J24,MORAZAN!J24,'SAN MIGUEL'!J24,USULUTAN!J24)</f>
        <v>2230</v>
      </c>
      <c r="K24" s="74">
        <f t="shared" si="0"/>
        <v>0.48341643182310862</v>
      </c>
      <c r="L24" s="72">
        <f>SUM('LA UNION'!L24,MORAZAN!L24,'SAN MIGUEL'!L24,USULUTAN!L24)</f>
        <v>5193</v>
      </c>
      <c r="M24" s="73">
        <f>SUM('LA UNION'!M24,MORAZAN!M24,'SAN MIGUEL'!M24,USULUTAN!M24)</f>
        <v>1960</v>
      </c>
      <c r="N24" s="74">
        <v>0.3774311573271712</v>
      </c>
      <c r="O24" s="72">
        <v>4613</v>
      </c>
      <c r="P24" s="73">
        <v>2132</v>
      </c>
      <c r="Q24" s="74">
        <v>0.46217212226316928</v>
      </c>
      <c r="R24" s="72">
        <v>14419</v>
      </c>
      <c r="S24" s="75">
        <v>6322</v>
      </c>
      <c r="T24" s="74">
        <v>0.43844926832651365</v>
      </c>
      <c r="U24" s="72">
        <v>4613</v>
      </c>
      <c r="V24" s="73">
        <v>2285</v>
      </c>
      <c r="W24" s="74">
        <v>0.49533925861695211</v>
      </c>
      <c r="X24" s="72">
        <v>4613</v>
      </c>
      <c r="Y24" s="73">
        <v>2062</v>
      </c>
      <c r="Z24" s="74">
        <v>0.44699761543464123</v>
      </c>
      <c r="AA24" s="72">
        <v>4613</v>
      </c>
      <c r="AB24" s="73">
        <v>0</v>
      </c>
      <c r="AC24" s="74">
        <v>0</v>
      </c>
      <c r="AD24" s="72">
        <v>13839</v>
      </c>
      <c r="AE24" s="75">
        <v>4347</v>
      </c>
      <c r="AF24" s="74">
        <v>0.31411229135053109</v>
      </c>
      <c r="AG24" s="72">
        <v>4613</v>
      </c>
      <c r="AH24" s="73"/>
      <c r="AI24" s="74">
        <v>0</v>
      </c>
      <c r="AJ24" s="72">
        <v>4613</v>
      </c>
      <c r="AK24" s="73"/>
      <c r="AL24" s="74">
        <v>0</v>
      </c>
      <c r="AM24" s="72">
        <v>4613</v>
      </c>
      <c r="AN24" s="73"/>
      <c r="AO24" s="74">
        <v>0</v>
      </c>
      <c r="AP24" s="72">
        <v>13839</v>
      </c>
      <c r="AQ24" s="75">
        <v>0</v>
      </c>
      <c r="AR24" s="74">
        <v>0</v>
      </c>
      <c r="AS24" s="72">
        <v>4613</v>
      </c>
      <c r="AT24" s="73"/>
      <c r="AU24" s="74">
        <v>0</v>
      </c>
      <c r="AV24" s="72">
        <v>4613</v>
      </c>
      <c r="AW24" s="73"/>
      <c r="AX24" s="74">
        <v>0</v>
      </c>
      <c r="AY24" s="72">
        <v>4613</v>
      </c>
      <c r="AZ24" s="73"/>
      <c r="BA24" s="74">
        <v>0</v>
      </c>
      <c r="BB24" s="72">
        <v>13839</v>
      </c>
      <c r="BC24" s="75">
        <v>0</v>
      </c>
      <c r="BD24" s="74">
        <v>0</v>
      </c>
      <c r="BE24" s="132">
        <v>55936</v>
      </c>
      <c r="BF24" s="174">
        <v>10669</v>
      </c>
      <c r="BG24" s="74">
        <v>0.19073584096109839</v>
      </c>
      <c r="BH24" s="114"/>
      <c r="BI24" s="24" t="str">
        <f>IF(H24=SUM(I24,L24,O24,U24,X24,AA24,AG24,AJ24,AM24,AS24,AV24,AY24),"SI","NO")</f>
        <v>NO</v>
      </c>
    </row>
    <row r="25" spans="1:61" s="6" customFormat="1" ht="66" customHeight="1" x14ac:dyDescent="0.25">
      <c r="A25" s="353" t="s">
        <v>225</v>
      </c>
      <c r="B25" s="354"/>
      <c r="C25" s="117"/>
      <c r="D25" s="118"/>
      <c r="E25" s="118"/>
      <c r="F25" s="118"/>
      <c r="G25" s="118"/>
      <c r="H25" s="11"/>
      <c r="I25" s="119"/>
      <c r="J25" s="120"/>
      <c r="K25" s="121"/>
      <c r="L25" s="119"/>
      <c r="M25" s="120"/>
      <c r="N25" s="121"/>
      <c r="O25" s="119"/>
      <c r="P25" s="120"/>
      <c r="Q25" s="121"/>
      <c r="R25" s="119"/>
      <c r="S25" s="120"/>
      <c r="T25" s="121"/>
      <c r="U25" s="119"/>
      <c r="V25" s="120"/>
      <c r="W25" s="121"/>
      <c r="X25" s="119"/>
      <c r="Y25" s="120"/>
      <c r="Z25" s="121"/>
      <c r="AA25" s="119"/>
      <c r="AB25" s="120"/>
      <c r="AC25" s="121"/>
      <c r="AD25" s="119"/>
      <c r="AE25" s="120"/>
      <c r="AF25" s="121"/>
      <c r="AG25" s="119"/>
      <c r="AH25" s="120"/>
      <c r="AI25" s="121"/>
      <c r="AJ25" s="119"/>
      <c r="AK25" s="120"/>
      <c r="AL25" s="121"/>
      <c r="AM25" s="119"/>
      <c r="AN25" s="120"/>
      <c r="AO25" s="121"/>
      <c r="AP25" s="119"/>
      <c r="AQ25" s="120"/>
      <c r="AR25" s="121"/>
      <c r="AS25" s="119"/>
      <c r="AT25" s="120"/>
      <c r="AU25" s="121"/>
      <c r="AV25" s="119"/>
      <c r="AW25" s="120"/>
      <c r="AX25" s="121"/>
      <c r="AY25" s="119"/>
      <c r="AZ25" s="120"/>
      <c r="BA25" s="121"/>
      <c r="BB25" s="119"/>
      <c r="BC25" s="120"/>
      <c r="BD25" s="121"/>
      <c r="BE25" s="119"/>
      <c r="BF25" s="120"/>
      <c r="BG25" s="121"/>
      <c r="BH25" s="111"/>
      <c r="BI25" s="23"/>
    </row>
    <row r="26" spans="1:61" ht="60" customHeight="1" x14ac:dyDescent="0.25">
      <c r="A26" s="122" t="s">
        <v>215</v>
      </c>
      <c r="B26" s="68" t="s">
        <v>153</v>
      </c>
      <c r="C26" s="113" t="s">
        <v>35</v>
      </c>
      <c r="D26" s="69">
        <f>SUM('LA UNION'!D26,MORAZAN!D26,'SAN MIGUEL'!D26,USULUTAN!D26)</f>
        <v>70390.134214173318</v>
      </c>
      <c r="E26" s="69">
        <f>AVERAGE('LA UNION'!E26,MORAZAN!E26,'SAN MIGUEL'!E26,USULUTAN!E26)</f>
        <v>100</v>
      </c>
      <c r="F26" s="69">
        <f>SUM('LA UNION'!F26,MORAZAN!F26,'SAN MIGUEL'!F26,USULUTAN!F26)</f>
        <v>70390.134214173318</v>
      </c>
      <c r="G26" s="69">
        <f>AVERAGE('LA UNION'!G26,MORAZAN!G26,'SAN MIGUEL'!G26,USULUTAN!G26)</f>
        <v>66.25</v>
      </c>
      <c r="H26" s="8">
        <f>SUM('LA UNION'!H26,MORAZAN!H26,'SAN MIGUEL'!H26,USULUTAN!H26)</f>
        <v>351950.67107086664</v>
      </c>
      <c r="I26" s="72">
        <f>SUM('LA UNION'!I26,MORAZAN!I26,'SAN MIGUEL'!I26,USULUTAN!I26)</f>
        <v>29328.472589238881</v>
      </c>
      <c r="J26" s="73">
        <f>SUM('LA UNION'!J26,MORAZAN!J26,'SAN MIGUEL'!J26,USULUTAN!J26)</f>
        <v>24292</v>
      </c>
      <c r="K26" s="74">
        <f t="shared" ref="K26:K32" si="3">IF(ISERROR(J26/I26),"",J26/I26)</f>
        <v>0.82827361452546799</v>
      </c>
      <c r="L26" s="72">
        <f>SUM('LA UNION'!L26,MORAZAN!L26,'SAN MIGUEL'!L26,USULUTAN!L26)</f>
        <v>29329.472589238881</v>
      </c>
      <c r="M26" s="73">
        <f>SUM('LA UNION'!M26,MORAZAN!M26,'SAN MIGUEL'!M26,USULUTAN!M26)</f>
        <v>18541</v>
      </c>
      <c r="N26" s="74">
        <v>0.63216274836127728</v>
      </c>
      <c r="O26" s="72">
        <v>29329.472589238881</v>
      </c>
      <c r="P26" s="73">
        <v>17296</v>
      </c>
      <c r="Q26" s="74">
        <v>0.58971397959423189</v>
      </c>
      <c r="R26" s="72">
        <v>87987.417767716644</v>
      </c>
      <c r="S26" s="75">
        <v>60129</v>
      </c>
      <c r="T26" s="74">
        <v>0.68338180077904109</v>
      </c>
      <c r="U26" s="72">
        <v>29328.472589238881</v>
      </c>
      <c r="V26" s="73">
        <v>13940</v>
      </c>
      <c r="W26" s="74">
        <v>0.47530603435225688</v>
      </c>
      <c r="X26" s="72">
        <v>29329.472589238881</v>
      </c>
      <c r="Y26" s="73">
        <v>20031</v>
      </c>
      <c r="Z26" s="74">
        <v>0.68296488929533172</v>
      </c>
      <c r="AA26" s="72">
        <v>29329.472589238881</v>
      </c>
      <c r="AB26" s="73">
        <v>0</v>
      </c>
      <c r="AC26" s="74">
        <v>0</v>
      </c>
      <c r="AD26" s="72">
        <v>87987.417767716644</v>
      </c>
      <c r="AE26" s="75">
        <v>33971</v>
      </c>
      <c r="AF26" s="74">
        <v>0.38608929392248009</v>
      </c>
      <c r="AG26" s="72">
        <v>29236.805922572217</v>
      </c>
      <c r="AH26" s="73"/>
      <c r="AI26" s="74">
        <v>0</v>
      </c>
      <c r="AJ26" s="72">
        <v>29329.472589238881</v>
      </c>
      <c r="AK26" s="73"/>
      <c r="AL26" s="74">
        <v>0</v>
      </c>
      <c r="AM26" s="72">
        <v>29329.472589238881</v>
      </c>
      <c r="AN26" s="73"/>
      <c r="AO26" s="74">
        <v>0</v>
      </c>
      <c r="AP26" s="72">
        <v>87895.751101049973</v>
      </c>
      <c r="AQ26" s="75">
        <v>0</v>
      </c>
      <c r="AR26" s="74">
        <v>0</v>
      </c>
      <c r="AS26" s="72">
        <v>29329.472589238881</v>
      </c>
      <c r="AT26" s="73"/>
      <c r="AU26" s="74">
        <v>0</v>
      </c>
      <c r="AV26" s="72">
        <v>29329.472589238881</v>
      </c>
      <c r="AW26" s="73"/>
      <c r="AX26" s="74">
        <v>0</v>
      </c>
      <c r="AY26" s="72">
        <v>29329.472589238881</v>
      </c>
      <c r="AZ26" s="73"/>
      <c r="BA26" s="74">
        <v>0</v>
      </c>
      <c r="BB26" s="72">
        <v>87988.417767716644</v>
      </c>
      <c r="BC26" s="75">
        <v>0</v>
      </c>
      <c r="BD26" s="74">
        <v>0</v>
      </c>
      <c r="BE26" s="132">
        <v>351859.00440419989</v>
      </c>
      <c r="BF26" s="174">
        <v>94100</v>
      </c>
      <c r="BG26" s="74">
        <v>0.26743666872854027</v>
      </c>
      <c r="BH26" s="115"/>
      <c r="BI26" s="24" t="str">
        <f>IF(H26=SUM(I26,L26,O26,U26,X26,AA26,AG26,AJ26,AM26,AS26,AV26,AY26),"SI","NO")</f>
        <v>NO</v>
      </c>
    </row>
    <row r="27" spans="1:61" ht="60" customHeight="1" x14ac:dyDescent="0.25">
      <c r="A27" s="122" t="s">
        <v>216</v>
      </c>
      <c r="B27" s="68" t="s">
        <v>69</v>
      </c>
      <c r="C27" s="113" t="s">
        <v>39</v>
      </c>
      <c r="D27" s="69">
        <f>SUM('LA UNION'!D27,MORAZAN!D27,'SAN MIGUEL'!D27,USULUTAN!D27)</f>
        <v>26193.897770660955</v>
      </c>
      <c r="E27" s="69">
        <f>AVERAGE('LA UNION'!E27,MORAZAN!E27,'SAN MIGUEL'!E27,USULUTAN!E27)</f>
        <v>100</v>
      </c>
      <c r="F27" s="69">
        <f>SUM('LA UNION'!F27,MORAZAN!F27,'SAN MIGUEL'!F27,USULUTAN!F27)</f>
        <v>26193.897770660955</v>
      </c>
      <c r="G27" s="69">
        <f>AVERAGE('LA UNION'!G27,MORAZAN!G27,'SAN MIGUEL'!G27,USULUTAN!G27)</f>
        <v>13.25</v>
      </c>
      <c r="H27" s="8">
        <f>SUM('LA UNION'!H27,MORAZAN!H27,'SAN MIGUEL'!H27,USULUTAN!H27)</f>
        <v>26193.897770660955</v>
      </c>
      <c r="I27" s="72">
        <f>SUM('LA UNION'!I27,MORAZAN!I27,'SAN MIGUEL'!I27,USULUTAN!I27)</f>
        <v>2182.8248142217462</v>
      </c>
      <c r="J27" s="73">
        <f>SUM('LA UNION'!J27,MORAZAN!J27,'SAN MIGUEL'!J27,USULUTAN!J27)</f>
        <v>1498</v>
      </c>
      <c r="K27" s="74">
        <f t="shared" si="3"/>
        <v>0.68626670827639902</v>
      </c>
      <c r="L27" s="72">
        <f>SUM('LA UNION'!L27,MORAZAN!L27,'SAN MIGUEL'!L27,USULUTAN!L27)</f>
        <v>2182.8248142217462</v>
      </c>
      <c r="M27" s="73">
        <f>SUM('LA UNION'!M27,MORAZAN!M27,'SAN MIGUEL'!M27,USULUTAN!M27)</f>
        <v>1099</v>
      </c>
      <c r="N27" s="74">
        <v>0.50347604298782545</v>
      </c>
      <c r="O27" s="72">
        <v>2182.8248142217462</v>
      </c>
      <c r="P27" s="73">
        <v>1110</v>
      </c>
      <c r="Q27" s="74">
        <v>0.5085153846373851</v>
      </c>
      <c r="R27" s="72">
        <v>6548.4744426652387</v>
      </c>
      <c r="S27" s="75">
        <v>3707</v>
      </c>
      <c r="T27" s="74">
        <v>0.56608604530053652</v>
      </c>
      <c r="U27" s="72">
        <v>2182.8248142217462</v>
      </c>
      <c r="V27" s="73">
        <v>992</v>
      </c>
      <c r="W27" s="74">
        <v>0.4544569923966541</v>
      </c>
      <c r="X27" s="72">
        <v>2182.8248142217462</v>
      </c>
      <c r="Y27" s="73">
        <v>1216</v>
      </c>
      <c r="Z27" s="74">
        <v>0.55707631326041473</v>
      </c>
      <c r="AA27" s="72">
        <v>2182.8248142217462</v>
      </c>
      <c r="AB27" s="73">
        <v>0</v>
      </c>
      <c r="AC27" s="74">
        <v>0</v>
      </c>
      <c r="AD27" s="72">
        <v>6548.4744426652387</v>
      </c>
      <c r="AE27" s="75">
        <v>2208</v>
      </c>
      <c r="AF27" s="74">
        <v>0.33717776855235626</v>
      </c>
      <c r="AG27" s="72">
        <v>2182.8248142217462</v>
      </c>
      <c r="AH27" s="73"/>
      <c r="AI27" s="74">
        <v>0</v>
      </c>
      <c r="AJ27" s="72">
        <v>2182.8248142217462</v>
      </c>
      <c r="AK27" s="73"/>
      <c r="AL27" s="74">
        <v>0</v>
      </c>
      <c r="AM27" s="72">
        <v>2182.8248142217462</v>
      </c>
      <c r="AN27" s="73"/>
      <c r="AO27" s="74">
        <v>0</v>
      </c>
      <c r="AP27" s="72">
        <v>6548.4744426652387</v>
      </c>
      <c r="AQ27" s="75">
        <v>0</v>
      </c>
      <c r="AR27" s="74">
        <v>0</v>
      </c>
      <c r="AS27" s="72">
        <v>2182.8248142217462</v>
      </c>
      <c r="AT27" s="73"/>
      <c r="AU27" s="74">
        <v>0</v>
      </c>
      <c r="AV27" s="72">
        <v>2182.8248142217462</v>
      </c>
      <c r="AW27" s="73"/>
      <c r="AX27" s="74">
        <v>0</v>
      </c>
      <c r="AY27" s="72">
        <v>2182.8248142217462</v>
      </c>
      <c r="AZ27" s="73"/>
      <c r="BA27" s="74">
        <v>0</v>
      </c>
      <c r="BB27" s="72">
        <v>6548.4744426652387</v>
      </c>
      <c r="BC27" s="75">
        <v>0</v>
      </c>
      <c r="BD27" s="74">
        <v>0</v>
      </c>
      <c r="BE27" s="132">
        <v>26193.897770660955</v>
      </c>
      <c r="BF27" s="174">
        <v>5915</v>
      </c>
      <c r="BG27" s="74">
        <v>0.2258159534632232</v>
      </c>
      <c r="BH27" s="115"/>
      <c r="BI27" s="24" t="str">
        <f t="shared" si="2"/>
        <v>NO</v>
      </c>
    </row>
    <row r="28" spans="1:61" ht="60" customHeight="1" x14ac:dyDescent="0.25">
      <c r="A28" s="122" t="s">
        <v>217</v>
      </c>
      <c r="B28" s="68" t="s">
        <v>70</v>
      </c>
      <c r="C28" s="113" t="s">
        <v>39</v>
      </c>
      <c r="D28" s="69">
        <f>SUM('LA UNION'!D28,MORAZAN!D28,'SAN MIGUEL'!D28,USULUTAN!D28)</f>
        <v>26193.897770660955</v>
      </c>
      <c r="E28" s="69">
        <f>AVERAGE('LA UNION'!E28,MORAZAN!E28,'SAN MIGUEL'!E28,USULUTAN!E28)</f>
        <v>100</v>
      </c>
      <c r="F28" s="69">
        <f>SUM('LA UNION'!F28,MORAZAN!F28,'SAN MIGUEL'!F28,USULUTAN!F28)</f>
        <v>26193.897770660955</v>
      </c>
      <c r="G28" s="69">
        <f>AVERAGE('LA UNION'!G28,MORAZAN!G28,'SAN MIGUEL'!G28,USULUTAN!G28)</f>
        <v>79.5</v>
      </c>
      <c r="H28" s="8">
        <f>SUM('LA UNION'!H28,MORAZAN!H28,'SAN MIGUEL'!H28,USULUTAN!H28)</f>
        <v>157163.38662396572</v>
      </c>
      <c r="I28" s="72">
        <f>SUM('LA UNION'!I28,MORAZAN!I28,'SAN MIGUEL'!I28,USULUTAN!I28)</f>
        <v>13096.948885330479</v>
      </c>
      <c r="J28" s="73">
        <f>SUM('LA UNION'!J28,MORAZAN!J28,'SAN MIGUEL'!J28,USULUTAN!J28)</f>
        <v>8250</v>
      </c>
      <c r="K28" s="74">
        <f t="shared" si="3"/>
        <v>0.6299177061949589</v>
      </c>
      <c r="L28" s="72">
        <f>SUM('LA UNION'!L28,MORAZAN!L28,'SAN MIGUEL'!L28,USULUTAN!L28)</f>
        <v>13096.948885330479</v>
      </c>
      <c r="M28" s="73">
        <f>SUM('LA UNION'!M28,MORAZAN!M28,'SAN MIGUEL'!M28,USULUTAN!M28)</f>
        <v>6858</v>
      </c>
      <c r="N28" s="74">
        <v>0.52363340958606408</v>
      </c>
      <c r="O28" s="72">
        <v>13096.948885330479</v>
      </c>
      <c r="P28" s="73">
        <v>6475</v>
      </c>
      <c r="Q28" s="74">
        <v>0.49438995728634655</v>
      </c>
      <c r="R28" s="72">
        <v>39290.846655991438</v>
      </c>
      <c r="S28" s="75">
        <v>21583</v>
      </c>
      <c r="T28" s="74">
        <v>0.54931369102245653</v>
      </c>
      <c r="U28" s="72">
        <v>13096.948885330479</v>
      </c>
      <c r="V28" s="73">
        <v>5799</v>
      </c>
      <c r="W28" s="74">
        <v>0.44277488220903843</v>
      </c>
      <c r="X28" s="72">
        <v>13096.948885330479</v>
      </c>
      <c r="Y28" s="73">
        <v>7338</v>
      </c>
      <c r="Z28" s="74">
        <v>0.5602831670374071</v>
      </c>
      <c r="AA28" s="72">
        <v>13096.948885330479</v>
      </c>
      <c r="AB28" s="73">
        <v>0</v>
      </c>
      <c r="AC28" s="74">
        <v>0</v>
      </c>
      <c r="AD28" s="72">
        <v>39290.846655991438</v>
      </c>
      <c r="AE28" s="75">
        <v>13137</v>
      </c>
      <c r="AF28" s="74">
        <v>0.33435268308214849</v>
      </c>
      <c r="AG28" s="72">
        <v>13096.948885330479</v>
      </c>
      <c r="AH28" s="73"/>
      <c r="AI28" s="74">
        <v>0</v>
      </c>
      <c r="AJ28" s="72">
        <v>13096.948885330479</v>
      </c>
      <c r="AK28" s="73"/>
      <c r="AL28" s="74">
        <v>0</v>
      </c>
      <c r="AM28" s="72">
        <v>13096.948885330479</v>
      </c>
      <c r="AN28" s="73"/>
      <c r="AO28" s="74">
        <v>0</v>
      </c>
      <c r="AP28" s="72">
        <v>39290.846655991438</v>
      </c>
      <c r="AQ28" s="75">
        <v>0</v>
      </c>
      <c r="AR28" s="74">
        <v>0</v>
      </c>
      <c r="AS28" s="72">
        <v>13096.948885330479</v>
      </c>
      <c r="AT28" s="73"/>
      <c r="AU28" s="74">
        <v>0</v>
      </c>
      <c r="AV28" s="72">
        <v>13096.948885330479</v>
      </c>
      <c r="AW28" s="73"/>
      <c r="AX28" s="74">
        <v>0</v>
      </c>
      <c r="AY28" s="72">
        <v>13096.948885330479</v>
      </c>
      <c r="AZ28" s="73"/>
      <c r="BA28" s="74">
        <v>0</v>
      </c>
      <c r="BB28" s="72">
        <v>39290.846655991438</v>
      </c>
      <c r="BC28" s="75">
        <v>0</v>
      </c>
      <c r="BD28" s="74">
        <v>0</v>
      </c>
      <c r="BE28" s="132">
        <v>157163.38662396575</v>
      </c>
      <c r="BF28" s="174">
        <v>34720</v>
      </c>
      <c r="BG28" s="74">
        <v>0.22091659352615126</v>
      </c>
      <c r="BH28" s="115"/>
      <c r="BI28" s="24" t="str">
        <f t="shared" si="2"/>
        <v>SI</v>
      </c>
    </row>
    <row r="29" spans="1:61" ht="60" customHeight="1" x14ac:dyDescent="0.25">
      <c r="A29" s="122" t="s">
        <v>218</v>
      </c>
      <c r="B29" s="68" t="s">
        <v>123</v>
      </c>
      <c r="C29" s="113" t="s">
        <v>39</v>
      </c>
      <c r="D29" s="69">
        <f>SUM('LA UNION'!D29,MORAZAN!D29,'SAN MIGUEL'!D29,USULUTAN!D29)</f>
        <v>25171.83613331004</v>
      </c>
      <c r="E29" s="69">
        <f>AVERAGE('LA UNION'!E29,MORAZAN!E29,'SAN MIGUEL'!E29,USULUTAN!E29)</f>
        <v>100</v>
      </c>
      <c r="F29" s="69">
        <f>SUM('LA UNION'!F29,MORAZAN!F29,'SAN MIGUEL'!F29,USULUTAN!F29)</f>
        <v>25171.83613331004</v>
      </c>
      <c r="G29" s="69">
        <f>AVERAGE('LA UNION'!G29,MORAZAN!G29,'SAN MIGUEL'!G29,USULUTAN!G29)</f>
        <v>53</v>
      </c>
      <c r="H29" s="8">
        <f>SUM('LA UNION'!H29,MORAZAN!H29,'SAN MIGUEL'!H29,USULUTAN!H29)</f>
        <v>100687.34453324016</v>
      </c>
      <c r="I29" s="72">
        <f>SUM('LA UNION'!I29,MORAZAN!I29,'SAN MIGUEL'!I29,USULUTAN!I29)</f>
        <v>8390.6120444366807</v>
      </c>
      <c r="J29" s="73">
        <f>SUM('LA UNION'!J29,MORAZAN!J29,'SAN MIGUEL'!J29,USULUTAN!J29)</f>
        <v>4736</v>
      </c>
      <c r="K29" s="74">
        <f t="shared" si="3"/>
        <v>0.5644403501101164</v>
      </c>
      <c r="L29" s="72">
        <f>SUM('LA UNION'!L29,MORAZAN!L29,'SAN MIGUEL'!L29,USULUTAN!L29)</f>
        <v>8390.6120444366807</v>
      </c>
      <c r="M29" s="73">
        <f>SUM('LA UNION'!M29,MORAZAN!M29,'SAN MIGUEL'!M29,USULUTAN!M29)</f>
        <v>3901</v>
      </c>
      <c r="N29" s="74">
        <v>0.46492436777440121</v>
      </c>
      <c r="O29" s="72">
        <v>8390.6120444366807</v>
      </c>
      <c r="P29" s="73">
        <v>3256</v>
      </c>
      <c r="Q29" s="74">
        <v>0.38805274070070506</v>
      </c>
      <c r="R29" s="72">
        <v>25171.83613331004</v>
      </c>
      <c r="S29" s="75">
        <v>11893</v>
      </c>
      <c r="T29" s="74">
        <v>0.47247248619507426</v>
      </c>
      <c r="U29" s="72">
        <v>8390.6120444366807</v>
      </c>
      <c r="V29" s="73">
        <v>3323</v>
      </c>
      <c r="W29" s="74">
        <v>0.39603785545099596</v>
      </c>
      <c r="X29" s="72">
        <v>8390.6120444366807</v>
      </c>
      <c r="Y29" s="73">
        <v>3803</v>
      </c>
      <c r="Z29" s="74">
        <v>0.45324464769188616</v>
      </c>
      <c r="AA29" s="72">
        <v>8390.6120444366807</v>
      </c>
      <c r="AB29" s="73">
        <v>0</v>
      </c>
      <c r="AC29" s="74">
        <v>0</v>
      </c>
      <c r="AD29" s="72">
        <v>25171.83613331004</v>
      </c>
      <c r="AE29" s="75">
        <v>7126</v>
      </c>
      <c r="AF29" s="74">
        <v>0.28309416771429408</v>
      </c>
      <c r="AG29" s="72">
        <v>8390.6120444366807</v>
      </c>
      <c r="AH29" s="73"/>
      <c r="AI29" s="74">
        <v>0</v>
      </c>
      <c r="AJ29" s="72">
        <v>8390.6120444366807</v>
      </c>
      <c r="AK29" s="73"/>
      <c r="AL29" s="74">
        <v>0</v>
      </c>
      <c r="AM29" s="72">
        <v>8390.6120444366807</v>
      </c>
      <c r="AN29" s="73"/>
      <c r="AO29" s="74">
        <v>0</v>
      </c>
      <c r="AP29" s="72">
        <v>25171.83613331004</v>
      </c>
      <c r="AQ29" s="75">
        <v>0</v>
      </c>
      <c r="AR29" s="74">
        <v>0</v>
      </c>
      <c r="AS29" s="72">
        <v>8390.6120444366807</v>
      </c>
      <c r="AT29" s="73"/>
      <c r="AU29" s="74">
        <v>0</v>
      </c>
      <c r="AV29" s="72">
        <v>8390.6120444366807</v>
      </c>
      <c r="AW29" s="73"/>
      <c r="AX29" s="74">
        <v>0</v>
      </c>
      <c r="AY29" s="72">
        <v>8390.6120444366807</v>
      </c>
      <c r="AZ29" s="73"/>
      <c r="BA29" s="74">
        <v>0</v>
      </c>
      <c r="BB29" s="72">
        <v>25171.83613331004</v>
      </c>
      <c r="BC29" s="75">
        <v>0</v>
      </c>
      <c r="BD29" s="74">
        <v>0</v>
      </c>
      <c r="BE29" s="132">
        <v>100687.34453324016</v>
      </c>
      <c r="BF29" s="174">
        <v>19019</v>
      </c>
      <c r="BG29" s="74">
        <v>0.1888916634773421</v>
      </c>
      <c r="BH29" s="115"/>
      <c r="BI29" s="24" t="str">
        <f t="shared" si="2"/>
        <v>SI</v>
      </c>
    </row>
    <row r="30" spans="1:61" ht="60" customHeight="1" x14ac:dyDescent="0.25">
      <c r="A30" s="122" t="s">
        <v>219</v>
      </c>
      <c r="B30" s="68" t="s">
        <v>124</v>
      </c>
      <c r="C30" s="113" t="s">
        <v>39</v>
      </c>
      <c r="D30" s="69">
        <f>SUM('LA UNION'!D30,MORAZAN!D30,'SAN MIGUEL'!D30,USULUTAN!D30)</f>
        <v>81483.981118183685</v>
      </c>
      <c r="E30" s="69">
        <f>AVERAGE('LA UNION'!E30,MORAZAN!E30,'SAN MIGUEL'!E30,USULUTAN!E30)</f>
        <v>100</v>
      </c>
      <c r="F30" s="69">
        <f>SUM('LA UNION'!F30,MORAZAN!F30,'SAN MIGUEL'!F30,USULUTAN!F30)</f>
        <v>81483.981118183685</v>
      </c>
      <c r="G30" s="69">
        <f>AVERAGE('LA UNION'!G30,MORAZAN!G30,'SAN MIGUEL'!G30,USULUTAN!G30)</f>
        <v>26.5</v>
      </c>
      <c r="H30" s="8">
        <f>SUM('LA UNION'!H30,MORAZAN!H30,'SAN MIGUEL'!H30,USULUTAN!H30)</f>
        <v>162967.9622363674</v>
      </c>
      <c r="I30" s="72">
        <f>SUM('LA UNION'!I30,MORAZAN!I30,'SAN MIGUEL'!I30,USULUTAN!I30)</f>
        <v>13580.996853030614</v>
      </c>
      <c r="J30" s="73">
        <f>SUM('LA UNION'!J30,MORAZAN!J30,'SAN MIGUEL'!J30,USULUTAN!J30)</f>
        <v>7059</v>
      </c>
      <c r="K30" s="74">
        <f t="shared" si="3"/>
        <v>0.51977038772560913</v>
      </c>
      <c r="L30" s="72">
        <f>SUM('LA UNION'!L30,MORAZAN!L30,'SAN MIGUEL'!L30,USULUTAN!L30)</f>
        <v>13579.996853030614</v>
      </c>
      <c r="M30" s="73">
        <f>SUM('LA UNION'!M30,MORAZAN!M30,'SAN MIGUEL'!M30,USULUTAN!M30)</f>
        <v>6608</v>
      </c>
      <c r="N30" s="74">
        <v>0.48659805090641894</v>
      </c>
      <c r="O30" s="72">
        <v>13580.996853030614</v>
      </c>
      <c r="P30" s="73">
        <v>5485</v>
      </c>
      <c r="Q30" s="74">
        <v>0.40387315153349856</v>
      </c>
      <c r="R30" s="72">
        <v>40741.990559091842</v>
      </c>
      <c r="S30" s="75">
        <v>19152</v>
      </c>
      <c r="T30" s="74">
        <v>0.47008012463755544</v>
      </c>
      <c r="U30" s="72">
        <v>13579.996853030614</v>
      </c>
      <c r="V30" s="73">
        <v>5446</v>
      </c>
      <c r="W30" s="74">
        <v>0.40103102076821395</v>
      </c>
      <c r="X30" s="72">
        <v>13580.996853030614</v>
      </c>
      <c r="Y30" s="73">
        <v>6757</v>
      </c>
      <c r="Z30" s="74">
        <v>0.49753343389459426</v>
      </c>
      <c r="AA30" s="72">
        <v>13580.996853030614</v>
      </c>
      <c r="AB30" s="73">
        <v>0</v>
      </c>
      <c r="AC30" s="74">
        <v>0</v>
      </c>
      <c r="AD30" s="72">
        <v>40741.990559091842</v>
      </c>
      <c r="AE30" s="75">
        <v>12203</v>
      </c>
      <c r="AF30" s="74">
        <v>0.29951899336633714</v>
      </c>
      <c r="AG30" s="72">
        <v>13579.996853030614</v>
      </c>
      <c r="AH30" s="73"/>
      <c r="AI30" s="74">
        <v>0</v>
      </c>
      <c r="AJ30" s="72">
        <v>13580.996853030614</v>
      </c>
      <c r="AK30" s="73"/>
      <c r="AL30" s="74">
        <v>0</v>
      </c>
      <c r="AM30" s="72">
        <v>13580.996853030614</v>
      </c>
      <c r="AN30" s="73"/>
      <c r="AO30" s="74">
        <v>0</v>
      </c>
      <c r="AP30" s="72">
        <v>40741.990559091842</v>
      </c>
      <c r="AQ30" s="75">
        <v>0</v>
      </c>
      <c r="AR30" s="74">
        <v>0</v>
      </c>
      <c r="AS30" s="72">
        <v>13579.996853030614</v>
      </c>
      <c r="AT30" s="73"/>
      <c r="AU30" s="74">
        <v>0</v>
      </c>
      <c r="AV30" s="72">
        <v>13580.996853030614</v>
      </c>
      <c r="AW30" s="73"/>
      <c r="AX30" s="74">
        <v>0</v>
      </c>
      <c r="AY30" s="72">
        <v>13580.996853030614</v>
      </c>
      <c r="AZ30" s="73"/>
      <c r="BA30" s="74">
        <v>0</v>
      </c>
      <c r="BB30" s="72">
        <v>40741.990559091842</v>
      </c>
      <c r="BC30" s="75">
        <v>0</v>
      </c>
      <c r="BD30" s="74">
        <v>0</v>
      </c>
      <c r="BE30" s="132">
        <v>162967.96223636737</v>
      </c>
      <c r="BF30" s="174">
        <v>31355</v>
      </c>
      <c r="BG30" s="74">
        <v>0.19239977950097314</v>
      </c>
      <c r="BH30" s="115"/>
      <c r="BI30" s="24" t="str">
        <f t="shared" si="2"/>
        <v>SI</v>
      </c>
    </row>
    <row r="31" spans="1:61" ht="60" customHeight="1" x14ac:dyDescent="0.25">
      <c r="A31" s="122" t="s">
        <v>220</v>
      </c>
      <c r="B31" s="68" t="s">
        <v>129</v>
      </c>
      <c r="C31" s="113" t="s">
        <v>35</v>
      </c>
      <c r="D31" s="69">
        <f>SUM('LA UNION'!D31,MORAZAN!D31,'SAN MIGUEL'!D31,USULUTAN!D31)</f>
        <v>64396.417140688711</v>
      </c>
      <c r="E31" s="69">
        <f>AVERAGE('LA UNION'!E31,MORAZAN!E31,'SAN MIGUEL'!E31,USULUTAN!E31)</f>
        <v>100</v>
      </c>
      <c r="F31" s="69">
        <f>SUM('LA UNION'!F31,MORAZAN!F31,'SAN MIGUEL'!F31,USULUTAN!F31)</f>
        <v>64396.417140688711</v>
      </c>
      <c r="G31" s="69">
        <f>AVERAGE('LA UNION'!G31,MORAZAN!G31,'SAN MIGUEL'!G31,USULUTAN!G31)</f>
        <v>13.25</v>
      </c>
      <c r="H31" s="8">
        <f>SUM('LA UNION'!H31,MORAZAN!H31,'SAN MIGUEL'!H31,USULUTAN!H31)</f>
        <v>64396.417140688711</v>
      </c>
      <c r="I31" s="72">
        <f>SUM('LA UNION'!I31,MORAZAN!I31,'SAN MIGUEL'!I31,USULUTAN!I31)</f>
        <v>5366.3680950573926</v>
      </c>
      <c r="J31" s="73">
        <f>SUM('LA UNION'!J31,MORAZAN!J31,'SAN MIGUEL'!J31,USULUTAN!J31)</f>
        <v>6322</v>
      </c>
      <c r="K31" s="74">
        <f t="shared" si="3"/>
        <v>1.1780779640932155</v>
      </c>
      <c r="L31" s="72">
        <f>SUM('LA UNION'!L31,MORAZAN!L31,'SAN MIGUEL'!L31,USULUTAN!L31)</f>
        <v>5366.3680950573926</v>
      </c>
      <c r="M31" s="73">
        <f>SUM('LA UNION'!M31,MORAZAN!M31,'SAN MIGUEL'!M31,USULUTAN!M31)</f>
        <v>5677</v>
      </c>
      <c r="N31" s="74">
        <v>1.0578849418154357</v>
      </c>
      <c r="O31" s="72">
        <v>5366.3680950573926</v>
      </c>
      <c r="P31" s="73">
        <v>5810</v>
      </c>
      <c r="Q31" s="74">
        <v>1.0826689293548848</v>
      </c>
      <c r="R31" s="72">
        <v>16099.104285172178</v>
      </c>
      <c r="S31" s="75">
        <v>17809</v>
      </c>
      <c r="T31" s="74">
        <v>1.1062106117545121</v>
      </c>
      <c r="U31" s="72">
        <v>5366.3680950573926</v>
      </c>
      <c r="V31" s="73">
        <v>5063</v>
      </c>
      <c r="W31" s="74">
        <v>0.94346863843782824</v>
      </c>
      <c r="X31" s="72">
        <v>5366.3680950573926</v>
      </c>
      <c r="Y31" s="73">
        <v>8354</v>
      </c>
      <c r="Z31" s="74">
        <v>1.5567325707109652</v>
      </c>
      <c r="AA31" s="72">
        <v>5366.3680950573926</v>
      </c>
      <c r="AB31" s="73">
        <v>0</v>
      </c>
      <c r="AC31" s="74">
        <v>0</v>
      </c>
      <c r="AD31" s="72">
        <v>16099.104285172178</v>
      </c>
      <c r="AE31" s="75">
        <v>13417</v>
      </c>
      <c r="AF31" s="74">
        <v>0.83340040304959784</v>
      </c>
      <c r="AG31" s="72">
        <v>5366.3680950573926</v>
      </c>
      <c r="AH31" s="73"/>
      <c r="AI31" s="74">
        <v>0</v>
      </c>
      <c r="AJ31" s="72">
        <v>5366.3680950573926</v>
      </c>
      <c r="AK31" s="73"/>
      <c r="AL31" s="74">
        <v>0</v>
      </c>
      <c r="AM31" s="72">
        <v>5366.3680950573926</v>
      </c>
      <c r="AN31" s="73"/>
      <c r="AO31" s="74">
        <v>0</v>
      </c>
      <c r="AP31" s="72">
        <v>16099.104285172178</v>
      </c>
      <c r="AQ31" s="75">
        <v>0</v>
      </c>
      <c r="AR31" s="74">
        <v>0</v>
      </c>
      <c r="AS31" s="72">
        <v>5366.3680950573926</v>
      </c>
      <c r="AT31" s="73"/>
      <c r="AU31" s="74">
        <v>0</v>
      </c>
      <c r="AV31" s="72">
        <v>5366.3680950573926</v>
      </c>
      <c r="AW31" s="73"/>
      <c r="AX31" s="74">
        <v>0</v>
      </c>
      <c r="AY31" s="72">
        <v>5366.3680950573926</v>
      </c>
      <c r="AZ31" s="73"/>
      <c r="BA31" s="74">
        <v>0</v>
      </c>
      <c r="BB31" s="72">
        <v>16099.104285172178</v>
      </c>
      <c r="BC31" s="75">
        <v>0</v>
      </c>
      <c r="BD31" s="74">
        <v>0</v>
      </c>
      <c r="BE31" s="132">
        <v>64396.417140688711</v>
      </c>
      <c r="BF31" s="174">
        <v>31226</v>
      </c>
      <c r="BG31" s="74">
        <v>0.48490275370102742</v>
      </c>
      <c r="BH31" s="115"/>
      <c r="BI31" s="24" t="str">
        <f t="shared" si="2"/>
        <v>SI</v>
      </c>
    </row>
    <row r="32" spans="1:61" ht="60" customHeight="1" x14ac:dyDescent="0.25">
      <c r="A32" s="122" t="s">
        <v>221</v>
      </c>
      <c r="B32" s="68" t="s">
        <v>71</v>
      </c>
      <c r="C32" s="113" t="s">
        <v>39</v>
      </c>
      <c r="D32" s="69">
        <f>SUM('LA UNION'!D32,MORAZAN!D32,'SAN MIGUEL'!D32,USULUTAN!D32)</f>
        <v>123880.60206137161</v>
      </c>
      <c r="E32" s="69">
        <f>AVERAGE('LA UNION'!E32,MORAZAN!E32,'SAN MIGUEL'!E32,USULUTAN!E32)</f>
        <v>100</v>
      </c>
      <c r="F32" s="69">
        <f>SUM('LA UNION'!F32,MORAZAN!F32,'SAN MIGUEL'!F32,USULUTAN!F32)</f>
        <v>123880.60206137161</v>
      </c>
      <c r="G32" s="69">
        <f>AVERAGE('LA UNION'!G32,MORAZAN!G32,'SAN MIGUEL'!G32,USULUTAN!G32)</f>
        <v>13.25</v>
      </c>
      <c r="H32" s="8">
        <f>SUM('LA UNION'!H32,MORAZAN!H32,'SAN MIGUEL'!H32,USULUTAN!H32)</f>
        <v>123880.60206137161</v>
      </c>
      <c r="I32" s="72">
        <f>SUM('LA UNION'!I32,MORAZAN!I32,'SAN MIGUEL'!I32,USULUTAN!I32)</f>
        <v>10323.300171780968</v>
      </c>
      <c r="J32" s="73">
        <f>SUM('LA UNION'!J32,MORAZAN!J32,'SAN MIGUEL'!J32,USULUTAN!J32)</f>
        <v>3550</v>
      </c>
      <c r="K32" s="74">
        <f t="shared" si="3"/>
        <v>0.34388227998097209</v>
      </c>
      <c r="L32" s="72">
        <f>SUM('LA UNION'!L32,MORAZAN!L32,'SAN MIGUEL'!L32,USULUTAN!L32)</f>
        <v>10323.300171780968</v>
      </c>
      <c r="M32" s="73">
        <f>SUM('LA UNION'!M32,MORAZAN!M32,'SAN MIGUEL'!M32,USULUTAN!M32)</f>
        <v>3904</v>
      </c>
      <c r="N32" s="74">
        <v>0.37817363973118734</v>
      </c>
      <c r="O32" s="72">
        <v>10323.300171780968</v>
      </c>
      <c r="P32" s="73">
        <v>3299</v>
      </c>
      <c r="Q32" s="74">
        <v>0.31956834976259912</v>
      </c>
      <c r="R32" s="72">
        <v>30969.900515342903</v>
      </c>
      <c r="S32" s="75">
        <v>10753</v>
      </c>
      <c r="T32" s="74">
        <v>0.34720808982491952</v>
      </c>
      <c r="U32" s="72">
        <v>10323.300171780968</v>
      </c>
      <c r="V32" s="73">
        <v>2626</v>
      </c>
      <c r="W32" s="74">
        <v>0.25437601893803741</v>
      </c>
      <c r="X32" s="72">
        <v>10323.300171780968</v>
      </c>
      <c r="Y32" s="73">
        <v>3502</v>
      </c>
      <c r="Z32" s="74">
        <v>0.33923260408263783</v>
      </c>
      <c r="AA32" s="72">
        <v>10323.300171780968</v>
      </c>
      <c r="AB32" s="73">
        <v>0</v>
      </c>
      <c r="AC32" s="74">
        <v>0</v>
      </c>
      <c r="AD32" s="72">
        <v>30969.900515342903</v>
      </c>
      <c r="AE32" s="75">
        <v>6128</v>
      </c>
      <c r="AF32" s="74">
        <v>0.19786954100689175</v>
      </c>
      <c r="AG32" s="72">
        <v>10323.300171780968</v>
      </c>
      <c r="AH32" s="73"/>
      <c r="AI32" s="74">
        <v>0</v>
      </c>
      <c r="AJ32" s="72">
        <v>10324.300171780968</v>
      </c>
      <c r="AK32" s="73"/>
      <c r="AL32" s="74">
        <v>0</v>
      </c>
      <c r="AM32" s="72">
        <v>10323.300171780968</v>
      </c>
      <c r="AN32" s="73"/>
      <c r="AO32" s="74">
        <v>0</v>
      </c>
      <c r="AP32" s="72">
        <v>30970.900515342903</v>
      </c>
      <c r="AQ32" s="75">
        <v>0</v>
      </c>
      <c r="AR32" s="74">
        <v>0</v>
      </c>
      <c r="AS32" s="72">
        <v>10323.300171780968</v>
      </c>
      <c r="AT32" s="73"/>
      <c r="AU32" s="74">
        <v>0</v>
      </c>
      <c r="AV32" s="72">
        <v>10323.300171780968</v>
      </c>
      <c r="AW32" s="73"/>
      <c r="AX32" s="74">
        <v>0</v>
      </c>
      <c r="AY32" s="72">
        <v>10323.300171780968</v>
      </c>
      <c r="AZ32" s="73"/>
      <c r="BA32" s="74">
        <v>0</v>
      </c>
      <c r="BB32" s="72">
        <v>30969.900515342903</v>
      </c>
      <c r="BC32" s="75">
        <v>0</v>
      </c>
      <c r="BD32" s="74">
        <v>0</v>
      </c>
      <c r="BE32" s="132">
        <v>123880.60206137161</v>
      </c>
      <c r="BF32" s="174">
        <v>16881</v>
      </c>
      <c r="BG32" s="74">
        <v>0.1362683077019354</v>
      </c>
      <c r="BH32" s="115"/>
      <c r="BI32" s="24" t="str">
        <f t="shared" si="2"/>
        <v>SI</v>
      </c>
    </row>
    <row r="33" spans="1:61" ht="60" customHeight="1" x14ac:dyDescent="0.25">
      <c r="A33" s="367" t="s">
        <v>227</v>
      </c>
      <c r="B33" s="368"/>
      <c r="C33" s="123"/>
      <c r="D33" s="124"/>
      <c r="E33" s="125"/>
      <c r="F33" s="124"/>
      <c r="G33" s="125"/>
      <c r="H33" s="82"/>
      <c r="I33" s="126"/>
      <c r="J33" s="127"/>
      <c r="K33" s="128"/>
      <c r="L33" s="126"/>
      <c r="M33" s="127"/>
      <c r="N33" s="128"/>
      <c r="O33" s="126"/>
      <c r="P33" s="127"/>
      <c r="Q33" s="128"/>
      <c r="R33" s="126"/>
      <c r="S33" s="124"/>
      <c r="T33" s="128"/>
      <c r="U33" s="126"/>
      <c r="V33" s="127"/>
      <c r="W33" s="128"/>
      <c r="X33" s="126"/>
      <c r="Y33" s="127"/>
      <c r="Z33" s="128"/>
      <c r="AA33" s="126"/>
      <c r="AB33" s="127"/>
      <c r="AC33" s="128"/>
      <c r="AD33" s="126"/>
      <c r="AE33" s="124"/>
      <c r="AF33" s="128"/>
      <c r="AG33" s="126"/>
      <c r="AH33" s="127"/>
      <c r="AI33" s="128"/>
      <c r="AJ33" s="126"/>
      <c r="AK33" s="127"/>
      <c r="AL33" s="128"/>
      <c r="AM33" s="126"/>
      <c r="AN33" s="127"/>
      <c r="AO33" s="128"/>
      <c r="AP33" s="126"/>
      <c r="AQ33" s="124"/>
      <c r="AR33" s="128"/>
      <c r="AS33" s="126"/>
      <c r="AT33" s="127"/>
      <c r="AU33" s="128"/>
      <c r="AV33" s="126"/>
      <c r="AW33" s="127"/>
      <c r="AX33" s="128"/>
      <c r="AY33" s="126"/>
      <c r="AZ33" s="127"/>
      <c r="BA33" s="128"/>
      <c r="BB33" s="126"/>
      <c r="BC33" s="124"/>
      <c r="BD33" s="128"/>
      <c r="BE33" s="126"/>
      <c r="BF33" s="124"/>
      <c r="BG33" s="128"/>
      <c r="BH33" s="129"/>
      <c r="BI33" s="78"/>
    </row>
    <row r="34" spans="1:61" ht="60" customHeight="1" x14ac:dyDescent="0.25">
      <c r="A34" s="130" t="s">
        <v>222</v>
      </c>
      <c r="B34" s="79" t="s">
        <v>119</v>
      </c>
      <c r="C34" s="131" t="s">
        <v>35</v>
      </c>
      <c r="D34" s="69">
        <f>SUM('LA UNION'!D34,MORAZAN!D34,'SAN MIGUEL'!D34,USULUTAN!D34)</f>
        <v>143741.66198527988</v>
      </c>
      <c r="E34" s="69">
        <f>AVERAGE('LA UNION'!E34,MORAZAN!E34,'SAN MIGUEL'!E34,USULUTAN!E34)</f>
        <v>100</v>
      </c>
      <c r="F34" s="69">
        <f>SUM('LA UNION'!F34,MORAZAN!F34,'SAN MIGUEL'!F34,USULUTAN!F34)</f>
        <v>143741.66198527988</v>
      </c>
      <c r="G34" s="69">
        <f>AVERAGE('LA UNION'!G34,MORAZAN!G34,'SAN MIGUEL'!G34,USULUTAN!G34)</f>
        <v>13.25</v>
      </c>
      <c r="H34" s="8">
        <f>SUM('LA UNION'!H34,MORAZAN!H34,'SAN MIGUEL'!H34,USULUTAN!H34)</f>
        <v>143741.66198527988</v>
      </c>
      <c r="I34" s="72">
        <f>SUM('LA UNION'!I34,MORAZAN!I34,'SAN MIGUEL'!I34,USULUTAN!I34)</f>
        <v>11977.55516543999</v>
      </c>
      <c r="J34" s="73">
        <f>SUM('LA UNION'!J34,MORAZAN!J34,'SAN MIGUEL'!J34,USULUTAN!J34)</f>
        <v>13303</v>
      </c>
      <c r="K34" s="74">
        <f t="shared" ref="K34:K36" si="4">IF(ISERROR(J34/I34),"",J34/I34)</f>
        <v>1.1106607163358717</v>
      </c>
      <c r="L34" s="72">
        <f>SUM('LA UNION'!L34,MORAZAN!L34,'SAN MIGUEL'!L34,USULUTAN!L34)</f>
        <v>11978.55516543999</v>
      </c>
      <c r="M34" s="73">
        <f>SUM('LA UNION'!M34,MORAZAN!M34,'SAN MIGUEL'!M34,USULUTAN!M34)</f>
        <v>12722</v>
      </c>
      <c r="N34" s="74">
        <v>1.06206465005938</v>
      </c>
      <c r="O34" s="72">
        <v>11978.55516543999</v>
      </c>
      <c r="P34" s="73">
        <v>12456</v>
      </c>
      <c r="Q34" s="74">
        <v>1.0398582990991696</v>
      </c>
      <c r="R34" s="72">
        <v>35934.665496319969</v>
      </c>
      <c r="S34" s="75">
        <v>38481</v>
      </c>
      <c r="T34" s="74">
        <v>1.0708601142799228</v>
      </c>
      <c r="U34" s="72">
        <v>11978.55516543999</v>
      </c>
      <c r="V34" s="73">
        <v>11573</v>
      </c>
      <c r="W34" s="74">
        <v>0.96614323181396033</v>
      </c>
      <c r="X34" s="72">
        <v>11978.55516543999</v>
      </c>
      <c r="Y34" s="73">
        <v>16579</v>
      </c>
      <c r="Z34" s="74">
        <v>1.3840567389824288</v>
      </c>
      <c r="AA34" s="72">
        <v>11978.55516543999</v>
      </c>
      <c r="AB34" s="73">
        <v>0</v>
      </c>
      <c r="AC34" s="74">
        <v>0</v>
      </c>
      <c r="AD34" s="72">
        <v>35935.665496319969</v>
      </c>
      <c r="AE34" s="75">
        <v>28152</v>
      </c>
      <c r="AF34" s="74">
        <v>0.78339999026546303</v>
      </c>
      <c r="AG34" s="72">
        <v>11978.55516543999</v>
      </c>
      <c r="AH34" s="73"/>
      <c r="AI34" s="74">
        <v>0</v>
      </c>
      <c r="AJ34" s="72">
        <v>11978.55516543999</v>
      </c>
      <c r="AK34" s="73"/>
      <c r="AL34" s="74">
        <v>0</v>
      </c>
      <c r="AM34" s="72">
        <v>11978.55516543999</v>
      </c>
      <c r="AN34" s="73"/>
      <c r="AO34" s="74">
        <v>0</v>
      </c>
      <c r="AP34" s="72">
        <v>35935.665496319969</v>
      </c>
      <c r="AQ34" s="75">
        <v>0</v>
      </c>
      <c r="AR34" s="74">
        <v>0</v>
      </c>
      <c r="AS34" s="72">
        <v>11978.55516543999</v>
      </c>
      <c r="AT34" s="73"/>
      <c r="AU34" s="74">
        <v>0</v>
      </c>
      <c r="AV34" s="72">
        <v>11978.55516543999</v>
      </c>
      <c r="AW34" s="73"/>
      <c r="AX34" s="74">
        <v>0</v>
      </c>
      <c r="AY34" s="72">
        <v>11978.55516543999</v>
      </c>
      <c r="AZ34" s="73"/>
      <c r="BA34" s="74">
        <v>0</v>
      </c>
      <c r="BB34" s="72">
        <v>35935.665496319969</v>
      </c>
      <c r="BC34" s="75">
        <v>0</v>
      </c>
      <c r="BD34" s="74">
        <v>0</v>
      </c>
      <c r="BE34" s="132">
        <v>143741.66198527988</v>
      </c>
      <c r="BF34" s="174">
        <v>66633</v>
      </c>
      <c r="BG34" s="74">
        <v>0.46356080122980403</v>
      </c>
      <c r="BH34" s="133"/>
      <c r="BI34" s="24" t="str">
        <f>IF(H34=SUM(I34,L34,O34,U34,X34,AA34,AG34,AJ34,AM34,AS34,AV34,AY34),"SI","NO")</f>
        <v>SI</v>
      </c>
    </row>
    <row r="35" spans="1:61" ht="60" customHeight="1" x14ac:dyDescent="0.25">
      <c r="A35" s="130" t="s">
        <v>223</v>
      </c>
      <c r="B35" s="79" t="s">
        <v>192</v>
      </c>
      <c r="C35" s="131" t="s">
        <v>37</v>
      </c>
      <c r="D35" s="69">
        <f>SUM('LA UNION'!D35,MORAZAN!D35,'SAN MIGUEL'!D35,USULUTAN!D35)</f>
        <v>27003.618707813323</v>
      </c>
      <c r="E35" s="69">
        <f>AVERAGE('LA UNION'!E35,MORAZAN!E35,'SAN MIGUEL'!E35,USULUTAN!E35)</f>
        <v>100</v>
      </c>
      <c r="F35" s="69">
        <f>SUM('LA UNION'!F35,MORAZAN!F35,'SAN MIGUEL'!F35,USULUTAN!F35)</f>
        <v>27003.618707813323</v>
      </c>
      <c r="G35" s="69">
        <f>AVERAGE('LA UNION'!G35,MORAZAN!G35,'SAN MIGUEL'!G35,USULUTAN!G35)</f>
        <v>13.25</v>
      </c>
      <c r="H35" s="8">
        <f>SUM('LA UNION'!H35,MORAZAN!H35,'SAN MIGUEL'!H35,USULUTAN!H35)</f>
        <v>27003.618707813323</v>
      </c>
      <c r="I35" s="72">
        <f>SUM('LA UNION'!I35,MORAZAN!I35,'SAN MIGUEL'!I35,USULUTAN!I35)</f>
        <v>2250.3015589844445</v>
      </c>
      <c r="J35" s="73">
        <f>SUM('LA UNION'!J35,MORAZAN!J35,'SAN MIGUEL'!J35,USULUTAN!J35)</f>
        <v>554</v>
      </c>
      <c r="K35" s="74">
        <f t="shared" si="4"/>
        <v>0.24618922641195645</v>
      </c>
      <c r="L35" s="72">
        <f>SUM('LA UNION'!L35,MORAZAN!L35,'SAN MIGUEL'!L35,USULUTAN!L35)</f>
        <v>2250.3015589844445</v>
      </c>
      <c r="M35" s="73">
        <f>SUM('LA UNION'!M35,MORAZAN!M35,'SAN MIGUEL'!M35,USULUTAN!M35)</f>
        <v>585</v>
      </c>
      <c r="N35" s="74">
        <v>0.25996515785378077</v>
      </c>
      <c r="O35" s="72">
        <v>2250.3015589844445</v>
      </c>
      <c r="P35" s="73">
        <v>549</v>
      </c>
      <c r="Q35" s="74">
        <v>0.24396730198585578</v>
      </c>
      <c r="R35" s="72">
        <v>6750.9046769533334</v>
      </c>
      <c r="S35" s="75">
        <v>1688</v>
      </c>
      <c r="T35" s="74">
        <v>0.25004056208386433</v>
      </c>
      <c r="U35" s="72">
        <v>2250.3015589844445</v>
      </c>
      <c r="V35" s="73">
        <v>449</v>
      </c>
      <c r="W35" s="74">
        <v>0.19952881346384196</v>
      </c>
      <c r="X35" s="72">
        <v>2250.3015589844445</v>
      </c>
      <c r="Y35" s="73">
        <v>731</v>
      </c>
      <c r="Z35" s="74">
        <v>0.32484535109592089</v>
      </c>
      <c r="AA35" s="72">
        <v>2250.3015589844445</v>
      </c>
      <c r="AB35" s="73">
        <v>0</v>
      </c>
      <c r="AC35" s="74">
        <v>0</v>
      </c>
      <c r="AD35" s="72">
        <v>6750.9046769533334</v>
      </c>
      <c r="AE35" s="75">
        <v>1180</v>
      </c>
      <c r="AF35" s="74">
        <v>0.17479138818658763</v>
      </c>
      <c r="AG35" s="72">
        <v>2250.3015589844445</v>
      </c>
      <c r="AH35" s="73"/>
      <c r="AI35" s="74">
        <v>0</v>
      </c>
      <c r="AJ35" s="72">
        <v>2250.3015589844445</v>
      </c>
      <c r="AK35" s="73"/>
      <c r="AL35" s="74">
        <v>0</v>
      </c>
      <c r="AM35" s="72">
        <v>2250.3015589844445</v>
      </c>
      <c r="AN35" s="73"/>
      <c r="AO35" s="74">
        <v>0</v>
      </c>
      <c r="AP35" s="72">
        <v>6750.9046769533334</v>
      </c>
      <c r="AQ35" s="75">
        <v>0</v>
      </c>
      <c r="AR35" s="74">
        <v>0</v>
      </c>
      <c r="AS35" s="72">
        <v>2250.3015589844445</v>
      </c>
      <c r="AT35" s="73"/>
      <c r="AU35" s="74">
        <v>0</v>
      </c>
      <c r="AV35" s="72">
        <v>2250.3015589844445</v>
      </c>
      <c r="AW35" s="73"/>
      <c r="AX35" s="74">
        <v>0</v>
      </c>
      <c r="AY35" s="72">
        <v>2250.3015589844445</v>
      </c>
      <c r="AZ35" s="73"/>
      <c r="BA35" s="74">
        <v>0</v>
      </c>
      <c r="BB35" s="72">
        <v>6750.9046769533334</v>
      </c>
      <c r="BC35" s="75">
        <v>0</v>
      </c>
      <c r="BD35" s="74">
        <v>0</v>
      </c>
      <c r="BE35" s="132">
        <v>27003.618707813333</v>
      </c>
      <c r="BF35" s="174">
        <v>2868</v>
      </c>
      <c r="BG35" s="74">
        <v>0.10620798756761299</v>
      </c>
      <c r="BH35" s="133"/>
      <c r="BI35" s="24" t="str">
        <f>IF(H35=SUM(I35,L35,O35,U35,X35,AA35,AG35,AJ35,AM35,AS35,AV35,AY35),"SI","NO")</f>
        <v>SI</v>
      </c>
    </row>
    <row r="36" spans="1:61" ht="60" customHeight="1" x14ac:dyDescent="0.25">
      <c r="A36" s="130" t="s">
        <v>224</v>
      </c>
      <c r="B36" s="79" t="s">
        <v>55</v>
      </c>
      <c r="C36" s="131" t="s">
        <v>37</v>
      </c>
      <c r="D36" s="69">
        <f>SUM('LA UNION'!D36,MORAZAN!D36,'SAN MIGUEL'!D36,USULUTAN!D36)</f>
        <v>243329.98903833854</v>
      </c>
      <c r="E36" s="69">
        <f>AVERAGE('LA UNION'!E36,MORAZAN!E36,'SAN MIGUEL'!E36,USULUTAN!E36)</f>
        <v>50</v>
      </c>
      <c r="F36" s="69">
        <f>SUM('LA UNION'!F36,MORAZAN!F36,'SAN MIGUEL'!F36,USULUTAN!F36)</f>
        <v>121664.9945191693</v>
      </c>
      <c r="G36" s="69">
        <f>AVERAGE('LA UNION'!G36,MORAZAN!G36,'SAN MIGUEL'!G36,USULUTAN!G36)</f>
        <v>13.25</v>
      </c>
      <c r="H36" s="8">
        <f>SUM('LA UNION'!H36,MORAZAN!H36,'SAN MIGUEL'!H36,USULUTAN!H36)</f>
        <v>121664.9945191693</v>
      </c>
      <c r="I36" s="72">
        <f>SUM('LA UNION'!I36,MORAZAN!I36,'SAN MIGUEL'!I36,USULUTAN!I36)</f>
        <v>10138.166209930774</v>
      </c>
      <c r="J36" s="73">
        <f>SUM('LA UNION'!J36,MORAZAN!J36,'SAN MIGUEL'!J36,USULUTAN!J36)</f>
        <v>1449</v>
      </c>
      <c r="K36" s="74">
        <f t="shared" si="4"/>
        <v>0.14292525590876992</v>
      </c>
      <c r="L36" s="72">
        <f>SUM('LA UNION'!L36,MORAZAN!L36,'SAN MIGUEL'!L36,USULUTAN!L36)</f>
        <v>10139.166209930774</v>
      </c>
      <c r="M36" s="73">
        <f>SUM('LA UNION'!M36,MORAZAN!M36,'SAN MIGUEL'!M36,USULUTAN!M36)</f>
        <v>1531</v>
      </c>
      <c r="N36" s="74">
        <v>0.15099860957999356</v>
      </c>
      <c r="O36" s="72">
        <v>10139.166209930774</v>
      </c>
      <c r="P36" s="73">
        <v>1461</v>
      </c>
      <c r="Q36" s="74">
        <v>0.14409468882845891</v>
      </c>
      <c r="R36" s="72">
        <v>30416.498629792324</v>
      </c>
      <c r="S36" s="75">
        <v>4441</v>
      </c>
      <c r="T36" s="74">
        <v>0.14600628606377899</v>
      </c>
      <c r="U36" s="72">
        <v>10138.166209930774</v>
      </c>
      <c r="V36" s="73">
        <v>980</v>
      </c>
      <c r="W36" s="74">
        <v>9.6664424286124595E-2</v>
      </c>
      <c r="X36" s="72">
        <v>10139.166209930774</v>
      </c>
      <c r="Y36" s="73">
        <v>1639</v>
      </c>
      <c r="Z36" s="74">
        <v>0.16165037302521845</v>
      </c>
      <c r="AA36" s="72">
        <v>10139.166209930774</v>
      </c>
      <c r="AB36" s="73">
        <v>0</v>
      </c>
      <c r="AC36" s="74">
        <v>0</v>
      </c>
      <c r="AD36" s="72">
        <v>30416.498629792324</v>
      </c>
      <c r="AE36" s="75">
        <v>2619</v>
      </c>
      <c r="AF36" s="74">
        <v>8.6104585273820575E-2</v>
      </c>
      <c r="AG36" s="72">
        <v>10138.166209930774</v>
      </c>
      <c r="AH36" s="73"/>
      <c r="AI36" s="74">
        <v>0</v>
      </c>
      <c r="AJ36" s="72">
        <v>10139.166209930774</v>
      </c>
      <c r="AK36" s="73"/>
      <c r="AL36" s="74">
        <v>0</v>
      </c>
      <c r="AM36" s="72">
        <v>10139.166209930774</v>
      </c>
      <c r="AN36" s="73"/>
      <c r="AO36" s="74">
        <v>0</v>
      </c>
      <c r="AP36" s="72">
        <v>30416.498629792324</v>
      </c>
      <c r="AQ36" s="75">
        <v>0</v>
      </c>
      <c r="AR36" s="74">
        <v>0</v>
      </c>
      <c r="AS36" s="72">
        <v>10139.166209930774</v>
      </c>
      <c r="AT36" s="73"/>
      <c r="AU36" s="74">
        <v>0</v>
      </c>
      <c r="AV36" s="72">
        <v>10138.166209930774</v>
      </c>
      <c r="AW36" s="73"/>
      <c r="AX36" s="74">
        <v>0</v>
      </c>
      <c r="AY36" s="72">
        <v>10138.166209930774</v>
      </c>
      <c r="AZ36" s="73"/>
      <c r="BA36" s="74">
        <v>0</v>
      </c>
      <c r="BB36" s="72">
        <v>30415.498629792324</v>
      </c>
      <c r="BC36" s="75">
        <v>0</v>
      </c>
      <c r="BD36" s="74">
        <v>0</v>
      </c>
      <c r="BE36" s="132">
        <v>121664.9945191693</v>
      </c>
      <c r="BF36" s="174">
        <v>7060</v>
      </c>
      <c r="BG36" s="74">
        <v>5.802819478110148E-2</v>
      </c>
      <c r="BH36" s="133"/>
      <c r="BI36" s="24" t="str">
        <f>IF(H36=SUM(I36,L36,O36,U36,X36,AA36,AG36,AJ36,AM36,AS36,AV36,AY36),"SI","NO")</f>
        <v>SI</v>
      </c>
    </row>
    <row r="37" spans="1:61" ht="66.75" customHeight="1" x14ac:dyDescent="0.25">
      <c r="A37" s="390" t="s">
        <v>228</v>
      </c>
      <c r="B37" s="391"/>
      <c r="C37" s="134"/>
      <c r="D37" s="135"/>
      <c r="E37" s="135"/>
      <c r="F37" s="136"/>
      <c r="G37" s="135"/>
      <c r="H37" s="11"/>
      <c r="I37" s="137"/>
      <c r="J37" s="135"/>
      <c r="K37" s="138"/>
      <c r="L37" s="137"/>
      <c r="M37" s="135"/>
      <c r="N37" s="138"/>
      <c r="O37" s="137"/>
      <c r="P37" s="320"/>
      <c r="Q37" s="138"/>
      <c r="R37" s="137"/>
      <c r="S37" s="320"/>
      <c r="T37" s="138"/>
      <c r="U37" s="137"/>
      <c r="V37" s="320"/>
      <c r="W37" s="138"/>
      <c r="X37" s="137"/>
      <c r="Y37" s="320"/>
      <c r="Z37" s="138"/>
      <c r="AA37" s="137"/>
      <c r="AB37" s="320"/>
      <c r="AC37" s="138"/>
      <c r="AD37" s="137"/>
      <c r="AE37" s="320"/>
      <c r="AF37" s="138"/>
      <c r="AG37" s="137"/>
      <c r="AH37" s="320"/>
      <c r="AI37" s="138"/>
      <c r="AJ37" s="137"/>
      <c r="AK37" s="320"/>
      <c r="AL37" s="138"/>
      <c r="AM37" s="137"/>
      <c r="AN37" s="320"/>
      <c r="AO37" s="138"/>
      <c r="AP37" s="137"/>
      <c r="AQ37" s="320"/>
      <c r="AR37" s="138"/>
      <c r="AS37" s="137"/>
      <c r="AT37" s="320"/>
      <c r="AU37" s="138"/>
      <c r="AV37" s="137"/>
      <c r="AW37" s="320"/>
      <c r="AX37" s="138"/>
      <c r="AY37" s="137"/>
      <c r="AZ37" s="320"/>
      <c r="BA37" s="138"/>
      <c r="BB37" s="137"/>
      <c r="BC37" s="320"/>
      <c r="BD37" s="138"/>
      <c r="BE37" s="137"/>
      <c r="BF37" s="320"/>
      <c r="BG37" s="138"/>
      <c r="BH37" s="111"/>
      <c r="BI37" s="23"/>
    </row>
    <row r="38" spans="1:61" ht="60" customHeight="1" x14ac:dyDescent="0.25">
      <c r="A38" s="139" t="s">
        <v>229</v>
      </c>
      <c r="B38" s="79" t="s">
        <v>72</v>
      </c>
      <c r="C38" s="131" t="s">
        <v>35</v>
      </c>
      <c r="D38" s="69">
        <f>SUM('LA UNION'!D38,MORAZAN!D38,'SAN MIGUEL'!D38,USULUTAN!D38)</f>
        <v>329429.34837231477</v>
      </c>
      <c r="E38" s="69">
        <f>AVERAGE('LA UNION'!E38,MORAZAN!E38,'SAN MIGUEL'!E38,USULUTAN!E38)</f>
        <v>100</v>
      </c>
      <c r="F38" s="69">
        <f>SUM('LA UNION'!F38,MORAZAN!F38,'SAN MIGUEL'!F38,USULUTAN!F38)</f>
        <v>329429.34837231477</v>
      </c>
      <c r="G38" s="69">
        <f>AVERAGE('LA UNION'!G38,MORAZAN!G38,'SAN MIGUEL'!G38,USULUTAN!G38)</f>
        <v>13.25</v>
      </c>
      <c r="H38" s="8">
        <f>SUM('LA UNION'!H38,MORAZAN!H38,'SAN MIGUEL'!H38,USULUTAN!H38)</f>
        <v>329429.34837231477</v>
      </c>
      <c r="I38" s="72">
        <f>SUM('LA UNION'!I38,MORAZAN!I38,'SAN MIGUEL'!I38,USULUTAN!I38)</f>
        <v>27450.6956976929</v>
      </c>
      <c r="J38" s="73">
        <f>SUM('LA UNION'!J38,MORAZAN!J38,'SAN MIGUEL'!J38,USULUTAN!J38)</f>
        <v>27995</v>
      </c>
      <c r="K38" s="74">
        <f t="shared" ref="K38:K44" si="5">IF(ISERROR(J38/I38),"",J38/I38)</f>
        <v>1.0198284337964101</v>
      </c>
      <c r="L38" s="72">
        <f>SUM('LA UNION'!L38,MORAZAN!L38,'SAN MIGUEL'!L38,USULUTAN!L38)</f>
        <v>27461.6956976929</v>
      </c>
      <c r="M38" s="73">
        <f>SUM('LA UNION'!M38,MORAZAN!M38,'SAN MIGUEL'!M38,USULUTAN!M38)</f>
        <v>27486</v>
      </c>
      <c r="N38" s="74">
        <v>1.0008850255488464</v>
      </c>
      <c r="O38" s="72">
        <v>27451.6956976929</v>
      </c>
      <c r="P38" s="73">
        <v>25270</v>
      </c>
      <c r="Q38" s="74">
        <v>0.92052601333926876</v>
      </c>
      <c r="R38" s="72">
        <v>82364.087093078706</v>
      </c>
      <c r="S38" s="75">
        <v>80751</v>
      </c>
      <c r="T38" s="74">
        <v>0.98041516454549205</v>
      </c>
      <c r="U38" s="72">
        <v>27451.6956976929</v>
      </c>
      <c r="V38" s="73">
        <v>18320</v>
      </c>
      <c r="W38" s="74">
        <v>0.66735403895430956</v>
      </c>
      <c r="X38" s="72">
        <v>27451.6956976929</v>
      </c>
      <c r="Y38" s="73">
        <v>30465</v>
      </c>
      <c r="Z38" s="74">
        <v>1.1097675107392491</v>
      </c>
      <c r="AA38" s="72">
        <v>27451.6956976929</v>
      </c>
      <c r="AB38" s="73">
        <v>0</v>
      </c>
      <c r="AC38" s="74">
        <v>0</v>
      </c>
      <c r="AD38" s="72">
        <v>82355.087093078706</v>
      </c>
      <c r="AE38" s="75">
        <v>48785</v>
      </c>
      <c r="AF38" s="74">
        <v>0.5923738498978528</v>
      </c>
      <c r="AG38" s="72">
        <v>27451.6956976929</v>
      </c>
      <c r="AH38" s="73"/>
      <c r="AI38" s="74">
        <v>0</v>
      </c>
      <c r="AJ38" s="72">
        <v>27451.6956976929</v>
      </c>
      <c r="AK38" s="73"/>
      <c r="AL38" s="74">
        <v>0</v>
      </c>
      <c r="AM38" s="72">
        <v>27451.6956976929</v>
      </c>
      <c r="AN38" s="73"/>
      <c r="AO38" s="74">
        <v>0</v>
      </c>
      <c r="AP38" s="72">
        <v>82355.087093078706</v>
      </c>
      <c r="AQ38" s="75">
        <v>0</v>
      </c>
      <c r="AR38" s="74">
        <v>0</v>
      </c>
      <c r="AS38" s="72">
        <v>27451.6956976929</v>
      </c>
      <c r="AT38" s="73"/>
      <c r="AU38" s="74">
        <v>0</v>
      </c>
      <c r="AV38" s="72">
        <v>27451.6956976929</v>
      </c>
      <c r="AW38" s="73"/>
      <c r="AX38" s="74">
        <v>0</v>
      </c>
      <c r="AY38" s="72">
        <v>27451.6956976929</v>
      </c>
      <c r="AZ38" s="73"/>
      <c r="BA38" s="74">
        <v>0</v>
      </c>
      <c r="BB38" s="72">
        <v>82355.087093078706</v>
      </c>
      <c r="BC38" s="75">
        <v>0</v>
      </c>
      <c r="BD38" s="74">
        <v>0</v>
      </c>
      <c r="BE38" s="132">
        <v>329429.34837231482</v>
      </c>
      <c r="BF38" s="174">
        <v>129536</v>
      </c>
      <c r="BG38" s="74">
        <v>0.39321329638669855</v>
      </c>
      <c r="BH38" s="133"/>
      <c r="BI38" s="24" t="str">
        <f t="shared" si="2"/>
        <v>SI</v>
      </c>
    </row>
    <row r="39" spans="1:61" ht="60" customHeight="1" x14ac:dyDescent="0.25">
      <c r="A39" s="139" t="s">
        <v>230</v>
      </c>
      <c r="B39" s="79" t="s">
        <v>73</v>
      </c>
      <c r="C39" s="131" t="s">
        <v>36</v>
      </c>
      <c r="D39" s="69">
        <f>SUM('LA UNION'!D39,MORAZAN!D39,'SAN MIGUEL'!D39,USULUTAN!D39)</f>
        <v>437642.4060825521</v>
      </c>
      <c r="E39" s="69">
        <f>AVERAGE('LA UNION'!E39,MORAZAN!E39,'SAN MIGUEL'!E39,USULUTAN!E39)</f>
        <v>80</v>
      </c>
      <c r="F39" s="69">
        <f>SUM('LA UNION'!F39,MORAZAN!F39,'SAN MIGUEL'!F39,USULUTAN!F39)</f>
        <v>350113.92486604175</v>
      </c>
      <c r="G39" s="69">
        <f>AVERAGE('LA UNION'!G39,MORAZAN!G39,'SAN MIGUEL'!G39,USULUTAN!G39)</f>
        <v>6.625</v>
      </c>
      <c r="H39" s="8">
        <f>SUM('LA UNION'!H39,MORAZAN!H39,'SAN MIGUEL'!H39,USULUTAN!H39)</f>
        <v>175056.96243302085</v>
      </c>
      <c r="I39" s="72">
        <f>SUM('LA UNION'!I39,MORAZAN!I39,'SAN MIGUEL'!I39,USULUTAN!I39)</f>
        <v>14587.946869418407</v>
      </c>
      <c r="J39" s="73">
        <f>SUM('LA UNION'!J39,MORAZAN!J39,'SAN MIGUEL'!J39,USULUTAN!J39)</f>
        <v>4068</v>
      </c>
      <c r="K39" s="74">
        <f t="shared" si="5"/>
        <v>0.27886035207106447</v>
      </c>
      <c r="L39" s="72">
        <f>SUM('LA UNION'!L39,MORAZAN!L39,'SAN MIGUEL'!L39,USULUTAN!L39)</f>
        <v>14587.946869418407</v>
      </c>
      <c r="M39" s="73">
        <f>SUM('LA UNION'!M39,MORAZAN!M39,'SAN MIGUEL'!M39,USULUTAN!M39)</f>
        <v>4527</v>
      </c>
      <c r="N39" s="74">
        <v>0.31032468383129519</v>
      </c>
      <c r="O39" s="72">
        <v>14588.946869418407</v>
      </c>
      <c r="P39" s="73">
        <v>3258</v>
      </c>
      <c r="Q39" s="74">
        <v>0.22331975221799413</v>
      </c>
      <c r="R39" s="72">
        <v>43764.840608255225</v>
      </c>
      <c r="S39" s="75">
        <v>11853</v>
      </c>
      <c r="T39" s="74">
        <v>0.27083384368054125</v>
      </c>
      <c r="U39" s="72">
        <v>14587.946869418407</v>
      </c>
      <c r="V39" s="73">
        <v>3370</v>
      </c>
      <c r="W39" s="74">
        <v>0.23101263187794674</v>
      </c>
      <c r="X39" s="72">
        <v>14588.946869418407</v>
      </c>
      <c r="Y39" s="73">
        <v>4376</v>
      </c>
      <c r="Z39" s="74">
        <v>0.29995311102085404</v>
      </c>
      <c r="AA39" s="72">
        <v>14587.946869418407</v>
      </c>
      <c r="AB39" s="73">
        <v>0</v>
      </c>
      <c r="AC39" s="74">
        <v>0</v>
      </c>
      <c r="AD39" s="72">
        <v>43764.840608255225</v>
      </c>
      <c r="AE39" s="75">
        <v>7746</v>
      </c>
      <c r="AF39" s="74">
        <v>0.17699139063101937</v>
      </c>
      <c r="AG39" s="72">
        <v>14587.946869418407</v>
      </c>
      <c r="AH39" s="73"/>
      <c r="AI39" s="74">
        <v>0</v>
      </c>
      <c r="AJ39" s="72">
        <v>14587.946869418407</v>
      </c>
      <c r="AK39" s="73"/>
      <c r="AL39" s="74">
        <v>0</v>
      </c>
      <c r="AM39" s="72">
        <v>14587.946869418407</v>
      </c>
      <c r="AN39" s="73"/>
      <c r="AO39" s="74">
        <v>0</v>
      </c>
      <c r="AP39" s="72">
        <v>43763.840608255225</v>
      </c>
      <c r="AQ39" s="75">
        <v>0</v>
      </c>
      <c r="AR39" s="74">
        <v>0</v>
      </c>
      <c r="AS39" s="72">
        <v>14587.946869418407</v>
      </c>
      <c r="AT39" s="73"/>
      <c r="AU39" s="74">
        <v>0</v>
      </c>
      <c r="AV39" s="72">
        <v>14587.946869418407</v>
      </c>
      <c r="AW39" s="73"/>
      <c r="AX39" s="74">
        <v>0</v>
      </c>
      <c r="AY39" s="72">
        <v>14587.946869418407</v>
      </c>
      <c r="AZ39" s="73"/>
      <c r="BA39" s="74">
        <v>0</v>
      </c>
      <c r="BB39" s="72">
        <v>43763.840608255225</v>
      </c>
      <c r="BC39" s="75">
        <v>0</v>
      </c>
      <c r="BD39" s="74">
        <v>0</v>
      </c>
      <c r="BE39" s="132">
        <v>175057.3624330209</v>
      </c>
      <c r="BF39" s="174">
        <v>19599</v>
      </c>
      <c r="BG39" s="74">
        <v>0.1119575876592955</v>
      </c>
      <c r="BH39" s="133"/>
      <c r="BI39" s="24" t="str">
        <f t="shared" si="2"/>
        <v>NO</v>
      </c>
    </row>
    <row r="40" spans="1:61" ht="60" customHeight="1" x14ac:dyDescent="0.25">
      <c r="A40" s="139" t="s">
        <v>231</v>
      </c>
      <c r="B40" s="140" t="s">
        <v>120</v>
      </c>
      <c r="C40" s="141" t="s">
        <v>115</v>
      </c>
      <c r="D40" s="69">
        <f>SUM('LA UNION'!D40,MORAZAN!D40,'SAN MIGUEL'!D40,USULUTAN!D40)</f>
        <v>1563.748</v>
      </c>
      <c r="E40" s="69">
        <f>AVERAGE('LA UNION'!E40,MORAZAN!E40,'SAN MIGUEL'!E40,USULUTAN!E40)</f>
        <v>100</v>
      </c>
      <c r="F40" s="69">
        <f>SUM('LA UNION'!F40,MORAZAN!F40,'SAN MIGUEL'!F40,USULUTAN!F40)</f>
        <v>1563.748</v>
      </c>
      <c r="G40" s="69">
        <f>AVERAGE('LA UNION'!G40,MORAZAN!G40,'SAN MIGUEL'!G40,USULUTAN!G40)</f>
        <v>13.25</v>
      </c>
      <c r="H40" s="8">
        <f>SUM('LA UNION'!H40,MORAZAN!H40,'SAN MIGUEL'!H40,USULUTAN!H40)</f>
        <v>1563.748</v>
      </c>
      <c r="I40" s="72">
        <f>SUM('LA UNION'!I40,MORAZAN!I40,'SAN MIGUEL'!I40,USULUTAN!I40)</f>
        <v>130.31233333333333</v>
      </c>
      <c r="J40" s="73">
        <f>SUM('LA UNION'!J40,MORAZAN!J40,'SAN MIGUEL'!J40,USULUTAN!J40)</f>
        <v>386</v>
      </c>
      <c r="K40" s="74">
        <f t="shared" si="5"/>
        <v>2.9621141002258677</v>
      </c>
      <c r="L40" s="72">
        <f>SUM('LA UNION'!L40,MORAZAN!L40,'SAN MIGUEL'!L40,USULUTAN!L40)</f>
        <v>130.31233333333333</v>
      </c>
      <c r="M40" s="73">
        <f>SUM('LA UNION'!M40,MORAZAN!M40,'SAN MIGUEL'!M40,USULUTAN!M40)</f>
        <v>609</v>
      </c>
      <c r="N40" s="74">
        <v>4.6733872721180143</v>
      </c>
      <c r="O40" s="72">
        <v>130.31233333333333</v>
      </c>
      <c r="P40" s="73">
        <v>466</v>
      </c>
      <c r="Q40" s="74">
        <v>3.576023758303768</v>
      </c>
      <c r="R40" s="72">
        <v>390.93700000000001</v>
      </c>
      <c r="S40" s="75">
        <v>1461</v>
      </c>
      <c r="T40" s="74">
        <v>3.7371750435492164</v>
      </c>
      <c r="U40" s="72">
        <v>130.31233333333333</v>
      </c>
      <c r="V40" s="73">
        <v>565</v>
      </c>
      <c r="W40" s="74">
        <v>4.3357369601751694</v>
      </c>
      <c r="X40" s="72">
        <v>130.31233333333333</v>
      </c>
      <c r="Y40" s="73">
        <v>668</v>
      </c>
      <c r="Z40" s="74">
        <v>5.1261456449504657</v>
      </c>
      <c r="AA40" s="72">
        <v>130.31233333333333</v>
      </c>
      <c r="AB40" s="73">
        <v>0</v>
      </c>
      <c r="AC40" s="74">
        <v>0</v>
      </c>
      <c r="AD40" s="72">
        <v>390.93700000000001</v>
      </c>
      <c r="AE40" s="75">
        <v>1233</v>
      </c>
      <c r="AF40" s="74">
        <v>3.1539608683752114</v>
      </c>
      <c r="AG40" s="72">
        <v>130.31233333333333</v>
      </c>
      <c r="AH40" s="73"/>
      <c r="AI40" s="74">
        <v>0</v>
      </c>
      <c r="AJ40" s="72">
        <v>130.31233333333333</v>
      </c>
      <c r="AK40" s="73"/>
      <c r="AL40" s="74">
        <v>0</v>
      </c>
      <c r="AM40" s="72">
        <v>130.31233333333333</v>
      </c>
      <c r="AN40" s="73"/>
      <c r="AO40" s="74">
        <v>0</v>
      </c>
      <c r="AP40" s="72">
        <v>390.93700000000001</v>
      </c>
      <c r="AQ40" s="75">
        <v>0</v>
      </c>
      <c r="AR40" s="74">
        <v>0</v>
      </c>
      <c r="AS40" s="72">
        <v>130.31233333333333</v>
      </c>
      <c r="AT40" s="73"/>
      <c r="AU40" s="74">
        <v>0</v>
      </c>
      <c r="AV40" s="72">
        <v>130.31233333333333</v>
      </c>
      <c r="AW40" s="73"/>
      <c r="AX40" s="74">
        <v>0</v>
      </c>
      <c r="AY40" s="72">
        <v>130.31233333333333</v>
      </c>
      <c r="AZ40" s="73"/>
      <c r="BA40" s="74">
        <v>0</v>
      </c>
      <c r="BB40" s="72">
        <v>390.93700000000001</v>
      </c>
      <c r="BC40" s="75">
        <v>0</v>
      </c>
      <c r="BD40" s="74">
        <v>0</v>
      </c>
      <c r="BE40" s="132">
        <v>1563.748</v>
      </c>
      <c r="BF40" s="174">
        <v>2694</v>
      </c>
      <c r="BG40" s="74">
        <v>1.7227839779811069</v>
      </c>
      <c r="BH40" s="133"/>
      <c r="BI40" s="24" t="str">
        <f t="shared" ref="BI40:BI48" si="6">IF(H40=SUM(I40,L40,O40,U40,X40,AA40,AG40,AJ40,AM40,AS40,AV40,AY40),"SI","NO")</f>
        <v>SI</v>
      </c>
    </row>
    <row r="41" spans="1:61" ht="60" customHeight="1" x14ac:dyDescent="0.25">
      <c r="A41" s="142" t="s">
        <v>232</v>
      </c>
      <c r="B41" s="140" t="s">
        <v>121</v>
      </c>
      <c r="C41" s="141" t="s">
        <v>115</v>
      </c>
      <c r="D41" s="69">
        <f>SUM('LA UNION'!D41,MORAZAN!D41,'SAN MIGUEL'!D41,USULUTAN!D41)</f>
        <v>838.52800000000013</v>
      </c>
      <c r="E41" s="69">
        <f>AVERAGE('LA UNION'!E41,MORAZAN!E41,'SAN MIGUEL'!E41,USULUTAN!E41)</f>
        <v>100</v>
      </c>
      <c r="F41" s="69">
        <f>SUM('LA UNION'!F41,MORAZAN!F41,'SAN MIGUEL'!F41,USULUTAN!F41)</f>
        <v>838.52800000000013</v>
      </c>
      <c r="G41" s="69">
        <f>AVERAGE('LA UNION'!G41,MORAZAN!G41,'SAN MIGUEL'!G41,USULUTAN!G41)</f>
        <v>13.25</v>
      </c>
      <c r="H41" s="8">
        <f>SUM('LA UNION'!H41,MORAZAN!H41,'SAN MIGUEL'!H41,USULUTAN!H41)</f>
        <v>838.52800000000013</v>
      </c>
      <c r="I41" s="72">
        <f>SUM('LA UNION'!I41,MORAZAN!I41,'SAN MIGUEL'!I41,USULUTAN!I41)</f>
        <v>69.734583333333333</v>
      </c>
      <c r="J41" s="73">
        <f>SUM('LA UNION'!J41,MORAZAN!J41,'SAN MIGUEL'!J41,USULUTAN!J41)</f>
        <v>160</v>
      </c>
      <c r="K41" s="74">
        <f t="shared" si="5"/>
        <v>2.2944139385646767</v>
      </c>
      <c r="L41" s="72">
        <f>SUM('LA UNION'!L41,MORAZAN!L41,'SAN MIGUEL'!L41,USULUTAN!L41)</f>
        <v>69.877333333333326</v>
      </c>
      <c r="M41" s="73">
        <f>SUM('LA UNION'!M41,MORAZAN!M41,'SAN MIGUEL'!M41,USULUTAN!M41)</f>
        <v>301</v>
      </c>
      <c r="N41" s="74">
        <v>4.3075484658830714</v>
      </c>
      <c r="O41" s="72">
        <v>69.877333333333326</v>
      </c>
      <c r="P41" s="73">
        <v>247</v>
      </c>
      <c r="Q41" s="74">
        <v>3.5347656846283013</v>
      </c>
      <c r="R41" s="72">
        <v>209.48925</v>
      </c>
      <c r="S41" s="75">
        <v>708</v>
      </c>
      <c r="T41" s="74">
        <v>3.3796483590446766</v>
      </c>
      <c r="U41" s="72">
        <v>69.877333333333326</v>
      </c>
      <c r="V41" s="73">
        <v>360</v>
      </c>
      <c r="W41" s="74">
        <v>5.1518852083651359</v>
      </c>
      <c r="X41" s="72">
        <v>69.877333333333326</v>
      </c>
      <c r="Y41" s="73">
        <v>392</v>
      </c>
      <c r="Z41" s="74">
        <v>5.6098305602198142</v>
      </c>
      <c r="AA41" s="72">
        <v>69.877333333333326</v>
      </c>
      <c r="AB41" s="73">
        <v>0</v>
      </c>
      <c r="AC41" s="74">
        <v>0</v>
      </c>
      <c r="AD41" s="72">
        <v>209.63199999999998</v>
      </c>
      <c r="AE41" s="75">
        <v>752</v>
      </c>
      <c r="AF41" s="74">
        <v>3.5872385895283165</v>
      </c>
      <c r="AG41" s="72">
        <v>69.877333333333326</v>
      </c>
      <c r="AH41" s="73"/>
      <c r="AI41" s="74">
        <v>0</v>
      </c>
      <c r="AJ41" s="72">
        <v>69.877333333333326</v>
      </c>
      <c r="AK41" s="73"/>
      <c r="AL41" s="74">
        <v>0</v>
      </c>
      <c r="AM41" s="72">
        <v>69.877333333333326</v>
      </c>
      <c r="AN41" s="73"/>
      <c r="AO41" s="74">
        <v>0</v>
      </c>
      <c r="AP41" s="72">
        <v>209.63199999999998</v>
      </c>
      <c r="AQ41" s="75">
        <v>0</v>
      </c>
      <c r="AR41" s="74">
        <v>0</v>
      </c>
      <c r="AS41" s="72">
        <v>69.877333333333326</v>
      </c>
      <c r="AT41" s="73"/>
      <c r="AU41" s="74">
        <v>0</v>
      </c>
      <c r="AV41" s="72">
        <v>69.877333333333326</v>
      </c>
      <c r="AW41" s="73"/>
      <c r="AX41" s="74">
        <v>0</v>
      </c>
      <c r="AY41" s="72">
        <v>69.877333333333326</v>
      </c>
      <c r="AZ41" s="73"/>
      <c r="BA41" s="74">
        <v>0</v>
      </c>
      <c r="BB41" s="72">
        <v>209.63199999999998</v>
      </c>
      <c r="BC41" s="75">
        <v>0</v>
      </c>
      <c r="BD41" s="74">
        <v>0</v>
      </c>
      <c r="BE41" s="132">
        <v>838.38524999999993</v>
      </c>
      <c r="BF41" s="174">
        <v>1460</v>
      </c>
      <c r="BG41" s="74">
        <v>1.7414428510043565</v>
      </c>
      <c r="BH41" s="133"/>
      <c r="BI41" s="24" t="str">
        <f t="shared" si="6"/>
        <v>NO</v>
      </c>
    </row>
    <row r="42" spans="1:61" ht="60" customHeight="1" x14ac:dyDescent="0.25">
      <c r="A42" s="142" t="s">
        <v>233</v>
      </c>
      <c r="B42" s="79" t="s">
        <v>276</v>
      </c>
      <c r="C42" s="143" t="s">
        <v>115</v>
      </c>
      <c r="D42" s="69">
        <f>SUM('LA UNION'!D42,MORAZAN!D42,'SAN MIGUEL'!D42,USULUTAN!D42)</f>
        <v>1137.6032</v>
      </c>
      <c r="E42" s="69">
        <f>AVERAGE('LA UNION'!E42,MORAZAN!E42,'SAN MIGUEL'!E42,USULUTAN!E42)</f>
        <v>100</v>
      </c>
      <c r="F42" s="69">
        <f>SUM('LA UNION'!F42,MORAZAN!F42,'SAN MIGUEL'!F42,USULUTAN!F42)</f>
        <v>1137.6032</v>
      </c>
      <c r="G42" s="69">
        <f>AVERAGE('LA UNION'!G42,MORAZAN!G42,'SAN MIGUEL'!G42,USULUTAN!G42)</f>
        <v>13.25</v>
      </c>
      <c r="H42" s="8">
        <f>SUM('LA UNION'!H42,MORAZAN!H42,'SAN MIGUEL'!H42,USULUTAN!H42)</f>
        <v>1137.6032</v>
      </c>
      <c r="I42" s="72">
        <f>SUM('LA UNION'!I42,MORAZAN!I42,'SAN MIGUEL'!I42,USULUTAN!I42)</f>
        <v>94.62896666666667</v>
      </c>
      <c r="J42" s="73">
        <f>SUM('LA UNION'!J42,MORAZAN!J42,'SAN MIGUEL'!J42,USULUTAN!J42)</f>
        <v>229</v>
      </c>
      <c r="K42" s="74">
        <f t="shared" si="5"/>
        <v>2.4199778151087634</v>
      </c>
      <c r="L42" s="72">
        <f>SUM('LA UNION'!L42,MORAZAN!L42,'SAN MIGUEL'!L42,USULUTAN!L42)</f>
        <v>94.800266666666658</v>
      </c>
      <c r="M42" s="73">
        <f>SUM('LA UNION'!M42,MORAZAN!M42,'SAN MIGUEL'!M42,USULUTAN!M42)</f>
        <v>332</v>
      </c>
      <c r="N42" s="74">
        <v>3.5020998534462633</v>
      </c>
      <c r="O42" s="72">
        <v>94.800266666666658</v>
      </c>
      <c r="P42" s="73">
        <v>330</v>
      </c>
      <c r="Q42" s="74">
        <v>3.48100286637731</v>
      </c>
      <c r="R42" s="72">
        <v>284.22950000000003</v>
      </c>
      <c r="S42" s="75">
        <v>891</v>
      </c>
      <c r="T42" s="74">
        <v>3.134790723693353</v>
      </c>
      <c r="U42" s="72">
        <v>94.800266666666658</v>
      </c>
      <c r="V42" s="73">
        <v>434</v>
      </c>
      <c r="W42" s="74">
        <v>4.5780461939628863</v>
      </c>
      <c r="X42" s="72">
        <v>94.800266666666658</v>
      </c>
      <c r="Y42" s="73">
        <v>329</v>
      </c>
      <c r="Z42" s="74">
        <v>3.4704543728428332</v>
      </c>
      <c r="AA42" s="72">
        <v>94.800266666666658</v>
      </c>
      <c r="AB42" s="73">
        <v>0</v>
      </c>
      <c r="AC42" s="74">
        <v>0</v>
      </c>
      <c r="AD42" s="72">
        <v>284.4008</v>
      </c>
      <c r="AE42" s="75">
        <v>763</v>
      </c>
      <c r="AF42" s="74">
        <v>2.6828335222685729</v>
      </c>
      <c r="AG42" s="72">
        <v>94.800266666666658</v>
      </c>
      <c r="AH42" s="73"/>
      <c r="AI42" s="74">
        <v>0</v>
      </c>
      <c r="AJ42" s="72">
        <v>94.800266666666658</v>
      </c>
      <c r="AK42" s="73"/>
      <c r="AL42" s="74">
        <v>0</v>
      </c>
      <c r="AM42" s="72">
        <v>94.800266666666658</v>
      </c>
      <c r="AN42" s="73"/>
      <c r="AO42" s="74">
        <v>0</v>
      </c>
      <c r="AP42" s="72">
        <v>284.4008</v>
      </c>
      <c r="AQ42" s="75">
        <v>0</v>
      </c>
      <c r="AR42" s="74">
        <v>0</v>
      </c>
      <c r="AS42" s="72">
        <v>94.800266666666658</v>
      </c>
      <c r="AT42" s="73"/>
      <c r="AU42" s="74">
        <v>0</v>
      </c>
      <c r="AV42" s="72">
        <v>94.800266666666658</v>
      </c>
      <c r="AW42" s="73"/>
      <c r="AX42" s="74">
        <v>0</v>
      </c>
      <c r="AY42" s="72">
        <v>94.800266666666658</v>
      </c>
      <c r="AZ42" s="73"/>
      <c r="BA42" s="74">
        <v>0</v>
      </c>
      <c r="BB42" s="72">
        <v>284.4008</v>
      </c>
      <c r="BC42" s="75">
        <v>0</v>
      </c>
      <c r="BD42" s="74">
        <v>0</v>
      </c>
      <c r="BE42" s="132">
        <v>1137.4319</v>
      </c>
      <c r="BF42" s="174">
        <v>1654</v>
      </c>
      <c r="BG42" s="74">
        <v>1.4541529914889848</v>
      </c>
      <c r="BH42" s="115"/>
      <c r="BI42" s="24" t="str">
        <f t="shared" si="6"/>
        <v>NO</v>
      </c>
    </row>
    <row r="43" spans="1:61" ht="60" customHeight="1" x14ac:dyDescent="0.25">
      <c r="A43" s="112" t="s">
        <v>234</v>
      </c>
      <c r="B43" s="68" t="s">
        <v>122</v>
      </c>
      <c r="C43" s="143" t="s">
        <v>115</v>
      </c>
      <c r="D43" s="69">
        <f>SUM('LA UNION'!D43,MORAZAN!D43,'SAN MIGUEL'!D43,USULUTAN!D43)</f>
        <v>65306.646838032117</v>
      </c>
      <c r="E43" s="69">
        <f>AVERAGE('LA UNION'!E43,MORAZAN!E43,'SAN MIGUEL'!E43,USULUTAN!E43)</f>
        <v>100</v>
      </c>
      <c r="F43" s="69">
        <f>SUM('LA UNION'!F43,MORAZAN!F43,'SAN MIGUEL'!F43,USULUTAN!F43)</f>
        <v>65306.646838032117</v>
      </c>
      <c r="G43" s="69">
        <f>AVERAGE('LA UNION'!G43,MORAZAN!G43,'SAN MIGUEL'!G43,USULUTAN!G43)</f>
        <v>13.25</v>
      </c>
      <c r="H43" s="8">
        <f>SUM('LA UNION'!H43,MORAZAN!H43,'SAN MIGUEL'!H43,USULUTAN!H43)</f>
        <v>65306.646838032117</v>
      </c>
      <c r="I43" s="72">
        <f>SUM('LA UNION'!I43,MORAZAN!I43,'SAN MIGUEL'!I43,USULUTAN!I43)</f>
        <v>5442.4122365026778</v>
      </c>
      <c r="J43" s="73">
        <f>SUM('LA UNION'!J43,MORAZAN!J43,'SAN MIGUEL'!J43,USULUTAN!J43)</f>
        <v>1857</v>
      </c>
      <c r="K43" s="74">
        <f t="shared" si="5"/>
        <v>0.34120899323740272</v>
      </c>
      <c r="L43" s="72">
        <f>SUM('LA UNION'!L43,MORAZAN!L43,'SAN MIGUEL'!L43,USULUTAN!L43)</f>
        <v>5441.4122365026778</v>
      </c>
      <c r="M43" s="73">
        <f>SUM('LA UNION'!M43,MORAZAN!M43,'SAN MIGUEL'!M43,USULUTAN!M43)</f>
        <v>2287</v>
      </c>
      <c r="N43" s="74">
        <v>0.42029530213831179</v>
      </c>
      <c r="O43" s="72">
        <v>5442.4122365026778</v>
      </c>
      <c r="P43" s="73">
        <v>2021</v>
      </c>
      <c r="Q43" s="74">
        <v>0.37134269000150288</v>
      </c>
      <c r="R43" s="72">
        <v>16326.236709508034</v>
      </c>
      <c r="S43" s="75">
        <v>6165</v>
      </c>
      <c r="T43" s="74">
        <v>0.37761304761737546</v>
      </c>
      <c r="U43" s="72">
        <v>5442.4122365026778</v>
      </c>
      <c r="V43" s="73">
        <v>2726</v>
      </c>
      <c r="W43" s="74">
        <v>0.50088083767644576</v>
      </c>
      <c r="X43" s="72">
        <v>5441.4122365026778</v>
      </c>
      <c r="Y43" s="73">
        <v>2865</v>
      </c>
      <c r="Z43" s="74">
        <v>0.52651772655280427</v>
      </c>
      <c r="AA43" s="72">
        <v>5442.4122365026778</v>
      </c>
      <c r="AB43" s="73">
        <v>0</v>
      </c>
      <c r="AC43" s="74">
        <v>0</v>
      </c>
      <c r="AD43" s="72">
        <v>16326.236709508034</v>
      </c>
      <c r="AE43" s="75">
        <v>5591</v>
      </c>
      <c r="AF43" s="74">
        <v>0.34245491471674716</v>
      </c>
      <c r="AG43" s="72">
        <v>5442.4122365026778</v>
      </c>
      <c r="AH43" s="73"/>
      <c r="AI43" s="74">
        <v>0</v>
      </c>
      <c r="AJ43" s="72">
        <v>5442.4122365026778</v>
      </c>
      <c r="AK43" s="73"/>
      <c r="AL43" s="74">
        <v>0</v>
      </c>
      <c r="AM43" s="72">
        <v>5442.4122365026778</v>
      </c>
      <c r="AN43" s="73"/>
      <c r="AO43" s="74">
        <v>0</v>
      </c>
      <c r="AP43" s="72">
        <v>16327.236709508034</v>
      </c>
      <c r="AQ43" s="75">
        <v>0</v>
      </c>
      <c r="AR43" s="74">
        <v>0</v>
      </c>
      <c r="AS43" s="72">
        <v>5442.4122365026778</v>
      </c>
      <c r="AT43" s="73"/>
      <c r="AU43" s="74">
        <v>0</v>
      </c>
      <c r="AV43" s="72">
        <v>5442.4122365026778</v>
      </c>
      <c r="AW43" s="73"/>
      <c r="AX43" s="74">
        <v>0</v>
      </c>
      <c r="AY43" s="72">
        <v>5442.4122365026778</v>
      </c>
      <c r="AZ43" s="73"/>
      <c r="BA43" s="74">
        <v>0</v>
      </c>
      <c r="BB43" s="72">
        <v>16327.236709508034</v>
      </c>
      <c r="BC43" s="75">
        <v>0</v>
      </c>
      <c r="BD43" s="74">
        <v>0</v>
      </c>
      <c r="BE43" s="132">
        <v>65306.946838032134</v>
      </c>
      <c r="BF43" s="174">
        <v>11756</v>
      </c>
      <c r="BG43" s="74">
        <v>0.18001147763278652</v>
      </c>
      <c r="BH43" s="115"/>
      <c r="BI43" s="24" t="str">
        <f>IF(H43=SUM(I43,L43,O43,U43,X43,AA43,AG43,AJ43,AM43,AS43,AV43,AY43),"SI","NO")</f>
        <v>NO</v>
      </c>
    </row>
    <row r="44" spans="1:61" ht="60" customHeight="1" x14ac:dyDescent="0.25">
      <c r="A44" s="112" t="s">
        <v>235</v>
      </c>
      <c r="B44" s="144" t="s">
        <v>59</v>
      </c>
      <c r="C44" s="143" t="s">
        <v>41</v>
      </c>
      <c r="D44" s="69">
        <f>SUM('LA UNION'!D44,MORAZAN!D44,'SAN MIGUEL'!D44,USULUTAN!D44)</f>
        <v>10341.756000000001</v>
      </c>
      <c r="E44" s="69">
        <f>AVERAGE('LA UNION'!E44,MORAZAN!E44,'SAN MIGUEL'!E44,USULUTAN!E44)</f>
        <v>100</v>
      </c>
      <c r="F44" s="69">
        <f>SUM('LA UNION'!F44,MORAZAN!F44,'SAN MIGUEL'!F44,USULUTAN!F44)</f>
        <v>10341.756000000001</v>
      </c>
      <c r="G44" s="69">
        <f>AVERAGE('LA UNION'!G44,MORAZAN!G44,'SAN MIGUEL'!G44,USULUTAN!G44)</f>
        <v>13.25</v>
      </c>
      <c r="H44" s="8">
        <f>SUM('LA UNION'!H44,MORAZAN!H44,'SAN MIGUEL'!H44,USULUTAN!H44)</f>
        <v>10341.756000000001</v>
      </c>
      <c r="I44" s="72">
        <f>SUM('LA UNION'!I44,MORAZAN!I44,'SAN MIGUEL'!I44,USULUTAN!I44)</f>
        <v>861.81299999999999</v>
      </c>
      <c r="J44" s="73">
        <f>SUM('LA UNION'!J44,MORAZAN!J44,'SAN MIGUEL'!J44,USULUTAN!J44)</f>
        <v>1066</v>
      </c>
      <c r="K44" s="74">
        <f t="shared" si="5"/>
        <v>1.2369272684445465</v>
      </c>
      <c r="L44" s="72">
        <f>SUM('LA UNION'!L44,MORAZAN!L44,'SAN MIGUEL'!L44,USULUTAN!L44)</f>
        <v>861.81299999999999</v>
      </c>
      <c r="M44" s="73">
        <f>SUM('LA UNION'!M44,MORAZAN!M44,'SAN MIGUEL'!M44,USULUTAN!M44)</f>
        <v>1258</v>
      </c>
      <c r="N44" s="74">
        <v>1.4597134181081046</v>
      </c>
      <c r="O44" s="72">
        <v>861.81299999999999</v>
      </c>
      <c r="P44" s="73">
        <v>947</v>
      </c>
      <c r="Q44" s="74">
        <v>1.0988462694343204</v>
      </c>
      <c r="R44" s="72">
        <v>2585.4389999999999</v>
      </c>
      <c r="S44" s="75">
        <v>3271</v>
      </c>
      <c r="T44" s="74">
        <v>1.265162318662324</v>
      </c>
      <c r="U44" s="72">
        <v>861.81299999999999</v>
      </c>
      <c r="V44" s="73">
        <v>1391</v>
      </c>
      <c r="W44" s="74">
        <v>1.6140392405312987</v>
      </c>
      <c r="X44" s="72">
        <v>861.81299999999999</v>
      </c>
      <c r="Y44" s="73">
        <v>1134</v>
      </c>
      <c r="Z44" s="74">
        <v>1.3158306964503901</v>
      </c>
      <c r="AA44" s="72">
        <v>861.81299999999999</v>
      </c>
      <c r="AB44" s="73">
        <v>0</v>
      </c>
      <c r="AC44" s="74">
        <v>0</v>
      </c>
      <c r="AD44" s="72">
        <v>2585.4389999999999</v>
      </c>
      <c r="AE44" s="75">
        <v>2525</v>
      </c>
      <c r="AF44" s="74">
        <v>0.97662331232722954</v>
      </c>
      <c r="AG44" s="72">
        <v>861.81299999999999</v>
      </c>
      <c r="AH44" s="73"/>
      <c r="AI44" s="74">
        <v>0</v>
      </c>
      <c r="AJ44" s="72">
        <v>861.81299999999999</v>
      </c>
      <c r="AK44" s="73"/>
      <c r="AL44" s="74">
        <v>0</v>
      </c>
      <c r="AM44" s="72">
        <v>861.81299999999999</v>
      </c>
      <c r="AN44" s="73"/>
      <c r="AO44" s="74">
        <v>0</v>
      </c>
      <c r="AP44" s="72">
        <v>2585.4389999999999</v>
      </c>
      <c r="AQ44" s="75">
        <v>0</v>
      </c>
      <c r="AR44" s="74">
        <v>0</v>
      </c>
      <c r="AS44" s="72">
        <v>861.81299999999999</v>
      </c>
      <c r="AT44" s="73"/>
      <c r="AU44" s="74">
        <v>0</v>
      </c>
      <c r="AV44" s="72">
        <v>861.81299999999999</v>
      </c>
      <c r="AW44" s="73"/>
      <c r="AX44" s="74">
        <v>0</v>
      </c>
      <c r="AY44" s="72">
        <v>861.81299999999999</v>
      </c>
      <c r="AZ44" s="73"/>
      <c r="BA44" s="74">
        <v>0</v>
      </c>
      <c r="BB44" s="72">
        <v>2585.4389999999999</v>
      </c>
      <c r="BC44" s="75">
        <v>0</v>
      </c>
      <c r="BD44" s="74">
        <v>0</v>
      </c>
      <c r="BE44" s="132">
        <v>10341.755999999999</v>
      </c>
      <c r="BF44" s="174">
        <v>5796</v>
      </c>
      <c r="BG44" s="74">
        <v>0.56044640774738841</v>
      </c>
      <c r="BH44" s="115"/>
      <c r="BI44" s="24" t="str">
        <f>IF(H44=SUM(I44,L44,O44,U44,X44,AA44,AG44,AJ44,AM44,AS44,AV44,AY44),"SI","NO")</f>
        <v>SI</v>
      </c>
    </row>
    <row r="45" spans="1:61" ht="60" customHeight="1" x14ac:dyDescent="0.25">
      <c r="A45" s="369" t="s">
        <v>236</v>
      </c>
      <c r="B45" s="370"/>
      <c r="C45" s="83"/>
      <c r="D45" s="84"/>
      <c r="E45" s="85"/>
      <c r="F45" s="84"/>
      <c r="G45" s="85"/>
      <c r="H45" s="82"/>
      <c r="I45" s="86"/>
      <c r="J45" s="87"/>
      <c r="K45" s="88"/>
      <c r="L45" s="86"/>
      <c r="M45" s="87"/>
      <c r="N45" s="88"/>
      <c r="O45" s="86"/>
      <c r="P45" s="87"/>
      <c r="Q45" s="88"/>
      <c r="R45" s="86"/>
      <c r="S45" s="84"/>
      <c r="T45" s="88"/>
      <c r="U45" s="86"/>
      <c r="V45" s="87"/>
      <c r="W45" s="88"/>
      <c r="X45" s="86"/>
      <c r="Y45" s="87"/>
      <c r="Z45" s="88"/>
      <c r="AA45" s="86"/>
      <c r="AB45" s="87"/>
      <c r="AC45" s="88"/>
      <c r="AD45" s="86"/>
      <c r="AE45" s="84"/>
      <c r="AF45" s="88"/>
      <c r="AG45" s="86"/>
      <c r="AH45" s="87"/>
      <c r="AI45" s="88"/>
      <c r="AJ45" s="86"/>
      <c r="AK45" s="87"/>
      <c r="AL45" s="88"/>
      <c r="AM45" s="86"/>
      <c r="AN45" s="87"/>
      <c r="AO45" s="88"/>
      <c r="AP45" s="86"/>
      <c r="AQ45" s="84"/>
      <c r="AR45" s="88"/>
      <c r="AS45" s="86"/>
      <c r="AT45" s="87"/>
      <c r="AU45" s="88"/>
      <c r="AV45" s="86"/>
      <c r="AW45" s="87"/>
      <c r="AX45" s="88"/>
      <c r="AY45" s="86"/>
      <c r="AZ45" s="87"/>
      <c r="BA45" s="88"/>
      <c r="BB45" s="86"/>
      <c r="BC45" s="84"/>
      <c r="BD45" s="88"/>
      <c r="BE45" s="86"/>
      <c r="BF45" s="84"/>
      <c r="BG45" s="88"/>
      <c r="BH45" s="145"/>
      <c r="BI45" s="78"/>
    </row>
    <row r="46" spans="1:61" s="6" customFormat="1" ht="59.25" customHeight="1" x14ac:dyDescent="0.25">
      <c r="A46" s="112" t="s">
        <v>237</v>
      </c>
      <c r="B46" s="68" t="s">
        <v>95</v>
      </c>
      <c r="C46" s="113" t="s">
        <v>35</v>
      </c>
      <c r="D46" s="69">
        <f>SUM('LA UNION'!D46,MORAZAN!D46,'SAN MIGUEL'!D46,USULUTAN!D46)</f>
        <v>83274.575170592725</v>
      </c>
      <c r="E46" s="69">
        <f>AVERAGE('LA UNION'!E46,MORAZAN!E46,'SAN MIGUEL'!E46,USULUTAN!E46)</f>
        <v>100</v>
      </c>
      <c r="F46" s="69">
        <f>SUM('LA UNION'!F46,MORAZAN!F46,'SAN MIGUEL'!F46,USULUTAN!F46)</f>
        <v>83274.575170592725</v>
      </c>
      <c r="G46" s="69">
        <f>AVERAGE('LA UNION'!G46,MORAZAN!G46,'SAN MIGUEL'!G46,USULUTAN!G46)</f>
        <v>13.25</v>
      </c>
      <c r="H46" s="8">
        <f>SUM('LA UNION'!H46,MORAZAN!H46,'SAN MIGUEL'!H46,USULUTAN!H46)</f>
        <v>83274.575170592725</v>
      </c>
      <c r="I46" s="72">
        <f>SUM('LA UNION'!I46,MORAZAN!I46,'SAN MIGUEL'!I46,USULUTAN!I46)</f>
        <v>6939.1312642160592</v>
      </c>
      <c r="J46" s="73">
        <f>SUM('LA UNION'!J46,MORAZAN!J46,'SAN MIGUEL'!J46,USULUTAN!J46)</f>
        <v>8010</v>
      </c>
      <c r="K46" s="74">
        <f t="shared" ref="K46:K48" si="7">IF(ISERROR(J46/I46),"",J46/I46)</f>
        <v>1.1543231702945629</v>
      </c>
      <c r="L46" s="72">
        <f>SUM('LA UNION'!L46,MORAZAN!L46,'SAN MIGUEL'!L46,USULUTAN!L46)</f>
        <v>6940.1312642160592</v>
      </c>
      <c r="M46" s="73">
        <f>SUM('LA UNION'!M46,MORAZAN!M46,'SAN MIGUEL'!M46,USULUTAN!M46)</f>
        <v>7678</v>
      </c>
      <c r="N46" s="74">
        <v>1.106319132548466</v>
      </c>
      <c r="O46" s="72">
        <v>6939.1312642160592</v>
      </c>
      <c r="P46" s="73">
        <v>7215</v>
      </c>
      <c r="Q46" s="74">
        <v>1.039755514815889</v>
      </c>
      <c r="R46" s="72">
        <v>20818.393792648178</v>
      </c>
      <c r="S46" s="75">
        <v>22903</v>
      </c>
      <c r="T46" s="74">
        <v>1.1001329030526832</v>
      </c>
      <c r="U46" s="72">
        <v>6940.1312642160592</v>
      </c>
      <c r="V46" s="73">
        <v>5577</v>
      </c>
      <c r="W46" s="74">
        <v>0.80358710630669383</v>
      </c>
      <c r="X46" s="72">
        <v>6939.1312642160592</v>
      </c>
      <c r="Y46" s="73">
        <v>8977</v>
      </c>
      <c r="Z46" s="74">
        <v>1.2936777902290002</v>
      </c>
      <c r="AA46" s="72">
        <v>6940.1312642160592</v>
      </c>
      <c r="AB46" s="73">
        <v>0</v>
      </c>
      <c r="AC46" s="74">
        <v>0</v>
      </c>
      <c r="AD46" s="72">
        <v>20819.393792648178</v>
      </c>
      <c r="AE46" s="75">
        <v>14554</v>
      </c>
      <c r="AF46" s="74">
        <v>0.69905973944060573</v>
      </c>
      <c r="AG46" s="72">
        <v>6939.1312642160592</v>
      </c>
      <c r="AH46" s="73"/>
      <c r="AI46" s="74">
        <v>0</v>
      </c>
      <c r="AJ46" s="72">
        <v>6940.1312642160592</v>
      </c>
      <c r="AK46" s="73"/>
      <c r="AL46" s="74">
        <v>0</v>
      </c>
      <c r="AM46" s="72">
        <v>6939.1312642160592</v>
      </c>
      <c r="AN46" s="73"/>
      <c r="AO46" s="74">
        <v>0</v>
      </c>
      <c r="AP46" s="72">
        <v>20818.393792648178</v>
      </c>
      <c r="AQ46" s="75">
        <v>0</v>
      </c>
      <c r="AR46" s="74">
        <v>0</v>
      </c>
      <c r="AS46" s="72">
        <v>6939.1312642160592</v>
      </c>
      <c r="AT46" s="73"/>
      <c r="AU46" s="74">
        <v>0</v>
      </c>
      <c r="AV46" s="72">
        <v>6940.1312642160592</v>
      </c>
      <c r="AW46" s="73"/>
      <c r="AX46" s="74">
        <v>0</v>
      </c>
      <c r="AY46" s="72">
        <v>6939.1312642160592</v>
      </c>
      <c r="AZ46" s="73"/>
      <c r="BA46" s="74">
        <v>0</v>
      </c>
      <c r="BB46" s="72">
        <v>20818.393792648178</v>
      </c>
      <c r="BC46" s="75">
        <v>0</v>
      </c>
      <c r="BD46" s="74">
        <v>0</v>
      </c>
      <c r="BE46" s="132">
        <v>83274.57517059271</v>
      </c>
      <c r="BF46" s="174">
        <v>37457</v>
      </c>
      <c r="BG46" s="74">
        <v>0.44980115387280212</v>
      </c>
      <c r="BH46" s="115"/>
      <c r="BI46" s="24" t="str">
        <f t="shared" si="6"/>
        <v>SI</v>
      </c>
    </row>
    <row r="47" spans="1:61" ht="59.25" customHeight="1" x14ac:dyDescent="0.25">
      <c r="A47" s="112" t="s">
        <v>238</v>
      </c>
      <c r="B47" s="68" t="s">
        <v>195</v>
      </c>
      <c r="C47" s="113" t="s">
        <v>37</v>
      </c>
      <c r="D47" s="69">
        <f>SUM('LA UNION'!D47,MORAZAN!D47,'SAN MIGUEL'!D47,USULUTAN!D47)</f>
        <v>12213.135797382143</v>
      </c>
      <c r="E47" s="69">
        <f>AVERAGE('LA UNION'!E47,MORAZAN!E47,'SAN MIGUEL'!E47,USULUTAN!E47)</f>
        <v>100</v>
      </c>
      <c r="F47" s="69">
        <f>SUM('LA UNION'!F47,MORAZAN!F47,'SAN MIGUEL'!F47,USULUTAN!F47)</f>
        <v>12213.135797382143</v>
      </c>
      <c r="G47" s="69">
        <f>AVERAGE('LA UNION'!G47,MORAZAN!G47,'SAN MIGUEL'!G47,USULUTAN!G47)</f>
        <v>13.25</v>
      </c>
      <c r="H47" s="8">
        <f>SUM('LA UNION'!H47,MORAZAN!H47,'SAN MIGUEL'!H47,USULUTAN!H47)</f>
        <v>12213.135797382143</v>
      </c>
      <c r="I47" s="72">
        <f>SUM('LA UNION'!I47,MORAZAN!I47,'SAN MIGUEL'!I47,USULUTAN!I47)</f>
        <v>1017.7613164485119</v>
      </c>
      <c r="J47" s="73">
        <f>SUM('LA UNION'!J47,MORAZAN!J47,'SAN MIGUEL'!J47,USULUTAN!J47)</f>
        <v>219</v>
      </c>
      <c r="K47" s="74">
        <f t="shared" si="7"/>
        <v>0.21517815273644184</v>
      </c>
      <c r="L47" s="72">
        <f>SUM('LA UNION'!L47,MORAZAN!L47,'SAN MIGUEL'!L47,USULUTAN!L47)</f>
        <v>1017.7613164485119</v>
      </c>
      <c r="M47" s="73">
        <f>SUM('LA UNION'!M47,MORAZAN!M47,'SAN MIGUEL'!M47,USULUTAN!M47)</f>
        <v>327</v>
      </c>
      <c r="N47" s="74">
        <v>0.3212934061407145</v>
      </c>
      <c r="O47" s="72">
        <v>1017.7613164485119</v>
      </c>
      <c r="P47" s="73">
        <v>166</v>
      </c>
      <c r="Q47" s="74">
        <v>0.16310307467693763</v>
      </c>
      <c r="R47" s="72">
        <v>3053.2839493455358</v>
      </c>
      <c r="S47" s="75">
        <v>712</v>
      </c>
      <c r="T47" s="74">
        <v>0.23319154451803131</v>
      </c>
      <c r="U47" s="72">
        <v>1017.7613164485119</v>
      </c>
      <c r="V47" s="73">
        <v>71</v>
      </c>
      <c r="W47" s="74">
        <v>6.9760953626882963E-2</v>
      </c>
      <c r="X47" s="72">
        <v>1017.7613164485119</v>
      </c>
      <c r="Y47" s="73">
        <v>114</v>
      </c>
      <c r="Z47" s="74">
        <v>0.11201054526006561</v>
      </c>
      <c r="AA47" s="72">
        <v>1017.7613164485119</v>
      </c>
      <c r="AB47" s="73">
        <v>0</v>
      </c>
      <c r="AC47" s="74">
        <v>0</v>
      </c>
      <c r="AD47" s="72">
        <v>3053.2839493455358</v>
      </c>
      <c r="AE47" s="75">
        <v>185</v>
      </c>
      <c r="AF47" s="74">
        <v>6.0590499628982858E-2</v>
      </c>
      <c r="AG47" s="72">
        <v>1017.7613164485119</v>
      </c>
      <c r="AH47" s="73"/>
      <c r="AI47" s="74">
        <v>0</v>
      </c>
      <c r="AJ47" s="72">
        <v>1017.7613164485119</v>
      </c>
      <c r="AK47" s="73"/>
      <c r="AL47" s="74">
        <v>0</v>
      </c>
      <c r="AM47" s="72">
        <v>1017.7613164485119</v>
      </c>
      <c r="AN47" s="73"/>
      <c r="AO47" s="74">
        <v>0</v>
      </c>
      <c r="AP47" s="72">
        <v>3053.2839493455358</v>
      </c>
      <c r="AQ47" s="75">
        <v>0</v>
      </c>
      <c r="AR47" s="74">
        <v>0</v>
      </c>
      <c r="AS47" s="72">
        <v>1017.7613164485119</v>
      </c>
      <c r="AT47" s="73"/>
      <c r="AU47" s="74">
        <v>0</v>
      </c>
      <c r="AV47" s="72">
        <v>1017.7613164485119</v>
      </c>
      <c r="AW47" s="73"/>
      <c r="AX47" s="74">
        <v>0</v>
      </c>
      <c r="AY47" s="72">
        <v>1017.7613164485119</v>
      </c>
      <c r="AZ47" s="73"/>
      <c r="BA47" s="74">
        <v>0</v>
      </c>
      <c r="BB47" s="72">
        <v>3053.2839493455358</v>
      </c>
      <c r="BC47" s="75">
        <v>0</v>
      </c>
      <c r="BD47" s="74">
        <v>0</v>
      </c>
      <c r="BE47" s="132">
        <v>12213.135797382143</v>
      </c>
      <c r="BF47" s="174">
        <v>897</v>
      </c>
      <c r="BG47" s="74">
        <v>7.344551103675355E-2</v>
      </c>
      <c r="BH47" s="115"/>
      <c r="BI47" s="24" t="str">
        <f t="shared" si="6"/>
        <v>SI</v>
      </c>
    </row>
    <row r="48" spans="1:61" ht="59.25" customHeight="1" x14ac:dyDescent="0.25">
      <c r="A48" s="112" t="s">
        <v>239</v>
      </c>
      <c r="B48" s="68" t="s">
        <v>58</v>
      </c>
      <c r="C48" s="113" t="s">
        <v>37</v>
      </c>
      <c r="D48" s="69">
        <f>SUM('LA UNION'!D48,MORAZAN!D48,'SAN MIGUEL'!D48,USULUTAN!D48)</f>
        <v>139914.83259949676</v>
      </c>
      <c r="E48" s="69">
        <f>AVERAGE('LA UNION'!E48,MORAZAN!E48,'SAN MIGUEL'!E48,USULUTAN!E48)</f>
        <v>50</v>
      </c>
      <c r="F48" s="69">
        <f>SUM('LA UNION'!F48,MORAZAN!F48,'SAN MIGUEL'!F48,USULUTAN!F48)</f>
        <v>69957.41629974838</v>
      </c>
      <c r="G48" s="69">
        <f>AVERAGE('LA UNION'!G48,MORAZAN!G48,'SAN MIGUEL'!G48,USULUTAN!G48)</f>
        <v>13.25</v>
      </c>
      <c r="H48" s="8">
        <f>SUM('LA UNION'!H48,MORAZAN!H48,'SAN MIGUEL'!H48,USULUTAN!H48)</f>
        <v>69957.41629974838</v>
      </c>
      <c r="I48" s="72">
        <f>SUM('LA UNION'!I48,MORAZAN!I48,'SAN MIGUEL'!I48,USULUTAN!I48)</f>
        <v>5829.2430249790323</v>
      </c>
      <c r="J48" s="73">
        <f>SUM('LA UNION'!J48,MORAZAN!J48,'SAN MIGUEL'!J48,USULUTAN!J48)</f>
        <v>2290</v>
      </c>
      <c r="K48" s="74">
        <f t="shared" si="7"/>
        <v>0.39284689112927096</v>
      </c>
      <c r="L48" s="72">
        <f>SUM('LA UNION'!L48,MORAZAN!L48,'SAN MIGUEL'!L48,USULUTAN!L48)</f>
        <v>5830.2430249790323</v>
      </c>
      <c r="M48" s="73">
        <f>SUM('LA UNION'!M48,MORAZAN!M48,'SAN MIGUEL'!M48,USULUTAN!M48)</f>
        <v>2030</v>
      </c>
      <c r="N48" s="74">
        <v>0.34818445668605735</v>
      </c>
      <c r="O48" s="72">
        <v>5830.2430249790323</v>
      </c>
      <c r="P48" s="73">
        <v>1672</v>
      </c>
      <c r="Q48" s="74">
        <v>0.28678049831482166</v>
      </c>
      <c r="R48" s="72">
        <v>17489.729074937095</v>
      </c>
      <c r="S48" s="75">
        <v>5992</v>
      </c>
      <c r="T48" s="74">
        <v>0.34260107599874595</v>
      </c>
      <c r="U48" s="72">
        <v>5830.2430249790323</v>
      </c>
      <c r="V48" s="73">
        <v>705</v>
      </c>
      <c r="W48" s="74">
        <v>0.1209212029377687</v>
      </c>
      <c r="X48" s="72">
        <v>5829.2430249790323</v>
      </c>
      <c r="Y48" s="73">
        <v>1302</v>
      </c>
      <c r="Z48" s="74">
        <v>0.22335661670319248</v>
      </c>
      <c r="AA48" s="72">
        <v>5830.2430249790323</v>
      </c>
      <c r="AB48" s="73">
        <v>0</v>
      </c>
      <c r="AC48" s="74">
        <v>0</v>
      </c>
      <c r="AD48" s="72">
        <v>17489.729074937095</v>
      </c>
      <c r="AE48" s="75">
        <v>2007</v>
      </c>
      <c r="AF48" s="74">
        <v>0.11475306400692308</v>
      </c>
      <c r="AG48" s="72">
        <v>5830.2430249790323</v>
      </c>
      <c r="AH48" s="73"/>
      <c r="AI48" s="74">
        <v>0</v>
      </c>
      <c r="AJ48" s="72">
        <v>5829.2430249790323</v>
      </c>
      <c r="AK48" s="73"/>
      <c r="AL48" s="74">
        <v>0</v>
      </c>
      <c r="AM48" s="72">
        <v>5830.2430249790323</v>
      </c>
      <c r="AN48" s="73"/>
      <c r="AO48" s="74">
        <v>0</v>
      </c>
      <c r="AP48" s="72">
        <v>17489.729074937095</v>
      </c>
      <c r="AQ48" s="75">
        <v>0</v>
      </c>
      <c r="AR48" s="74">
        <v>0</v>
      </c>
      <c r="AS48" s="72">
        <v>5830.2430249790323</v>
      </c>
      <c r="AT48" s="73"/>
      <c r="AU48" s="74">
        <v>0</v>
      </c>
      <c r="AV48" s="72">
        <v>5829.2430249790323</v>
      </c>
      <c r="AW48" s="73"/>
      <c r="AX48" s="74">
        <v>0</v>
      </c>
      <c r="AY48" s="72">
        <v>5829.2430249790323</v>
      </c>
      <c r="AZ48" s="73"/>
      <c r="BA48" s="74">
        <v>0</v>
      </c>
      <c r="BB48" s="72">
        <v>17488.729074937095</v>
      </c>
      <c r="BC48" s="75">
        <v>0</v>
      </c>
      <c r="BD48" s="74">
        <v>0</v>
      </c>
      <c r="BE48" s="132">
        <v>69957.91629974838</v>
      </c>
      <c r="BF48" s="174">
        <v>7999</v>
      </c>
      <c r="BG48" s="74">
        <v>0.11434016939164854</v>
      </c>
      <c r="BH48" s="115"/>
      <c r="BI48" s="24" t="str">
        <f t="shared" si="6"/>
        <v>NO</v>
      </c>
    </row>
    <row r="49" spans="1:61" ht="66.75" customHeight="1" x14ac:dyDescent="0.25">
      <c r="A49" s="369" t="s">
        <v>240</v>
      </c>
      <c r="B49" s="354"/>
      <c r="C49" s="117"/>
      <c r="D49" s="118"/>
      <c r="E49" s="118"/>
      <c r="F49" s="146"/>
      <c r="G49" s="118"/>
      <c r="H49" s="11"/>
      <c r="I49" s="119"/>
      <c r="J49" s="120"/>
      <c r="K49" s="121"/>
      <c r="L49" s="119"/>
      <c r="M49" s="120"/>
      <c r="N49" s="121"/>
      <c r="O49" s="119"/>
      <c r="P49" s="120"/>
      <c r="Q49" s="121"/>
      <c r="R49" s="119"/>
      <c r="S49" s="120"/>
      <c r="T49" s="121"/>
      <c r="U49" s="119"/>
      <c r="V49" s="120"/>
      <c r="W49" s="121"/>
      <c r="X49" s="119"/>
      <c r="Y49" s="120"/>
      <c r="Z49" s="121"/>
      <c r="AA49" s="119"/>
      <c r="AB49" s="120"/>
      <c r="AC49" s="121"/>
      <c r="AD49" s="119"/>
      <c r="AE49" s="120"/>
      <c r="AF49" s="121"/>
      <c r="AG49" s="119"/>
      <c r="AH49" s="120"/>
      <c r="AI49" s="121"/>
      <c r="AJ49" s="119"/>
      <c r="AK49" s="120"/>
      <c r="AL49" s="121"/>
      <c r="AM49" s="119"/>
      <c r="AN49" s="120"/>
      <c r="AO49" s="121"/>
      <c r="AP49" s="119"/>
      <c r="AQ49" s="120"/>
      <c r="AR49" s="121"/>
      <c r="AS49" s="119"/>
      <c r="AT49" s="120"/>
      <c r="AU49" s="121"/>
      <c r="AV49" s="119"/>
      <c r="AW49" s="120"/>
      <c r="AX49" s="43"/>
      <c r="AY49" s="119"/>
      <c r="AZ49" s="120"/>
      <c r="BA49" s="121"/>
      <c r="BB49" s="18"/>
      <c r="BC49" s="120"/>
      <c r="BD49" s="121"/>
      <c r="BE49" s="119"/>
      <c r="BF49" s="120"/>
      <c r="BG49" s="121"/>
      <c r="BH49" s="111"/>
      <c r="BI49" s="23"/>
    </row>
    <row r="50" spans="1:61" ht="75" customHeight="1" x14ac:dyDescent="0.25">
      <c r="A50" s="112" t="s">
        <v>241</v>
      </c>
      <c r="B50" s="68" t="s">
        <v>138</v>
      </c>
      <c r="C50" s="113" t="s">
        <v>53</v>
      </c>
      <c r="D50" s="69">
        <f>SUM('LA UNION'!D50,MORAZAN!D50,'SAN MIGUEL'!D50,USULUTAN!D50)</f>
        <v>363380</v>
      </c>
      <c r="E50" s="69">
        <f>AVERAGE('LA UNION'!E50,MORAZAN!E50,'SAN MIGUEL'!E50,USULUTAN!E50)</f>
        <v>100</v>
      </c>
      <c r="F50" s="69">
        <f>SUM('LA UNION'!F50,MORAZAN!F50,'SAN MIGUEL'!F50,USULUTAN!F50)</f>
        <v>363353</v>
      </c>
      <c r="G50" s="69">
        <f>AVERAGE('LA UNION'!G50,MORAZAN!G50,'SAN MIGUEL'!G50,USULUTAN!G50)</f>
        <v>2</v>
      </c>
      <c r="H50" s="8">
        <f>SUM('LA UNION'!H50,MORAZAN!H50,'SAN MIGUEL'!H50,USULUTAN!H50)</f>
        <v>951370</v>
      </c>
      <c r="I50" s="72">
        <f>SUM('LA UNION'!I50,MORAZAN!I50,'SAN MIGUEL'!I50,USULUTAN!I50)</f>
        <v>79277.333333333343</v>
      </c>
      <c r="J50" s="73">
        <f>SUM('LA UNION'!J50,MORAZAN!J50,'SAN MIGUEL'!J50,USULUTAN!J50)</f>
        <v>36836</v>
      </c>
      <c r="K50" s="74">
        <f t="shared" ref="K50:K54" si="8">IF(ISERROR(J50/I50),"",J50/I50)</f>
        <v>0.46464731407043619</v>
      </c>
      <c r="L50" s="72">
        <f>SUM('LA UNION'!L50,MORAZAN!L50,'SAN MIGUEL'!L50,USULUTAN!L50)</f>
        <v>79278.333333333343</v>
      </c>
      <c r="M50" s="73">
        <f>SUM('LA UNION'!M50,MORAZAN!M50,'SAN MIGUEL'!M50,USULUTAN!M50)</f>
        <v>40028</v>
      </c>
      <c r="N50" s="74">
        <v>0.50490466079424801</v>
      </c>
      <c r="O50" s="72">
        <v>79278.333333333343</v>
      </c>
      <c r="P50" s="73">
        <v>38091</v>
      </c>
      <c r="Q50" s="74">
        <v>0.48047175562890232</v>
      </c>
      <c r="R50" s="72">
        <v>237834.00000000003</v>
      </c>
      <c r="S50" s="75">
        <v>114955</v>
      </c>
      <c r="T50" s="74">
        <v>0.48334132209860653</v>
      </c>
      <c r="U50" s="72">
        <v>79277.333333333343</v>
      </c>
      <c r="V50" s="73">
        <v>24863</v>
      </c>
      <c r="W50" s="74">
        <v>0.31362053886777219</v>
      </c>
      <c r="X50" s="72">
        <v>79278.333333333343</v>
      </c>
      <c r="Y50" s="73">
        <v>39386</v>
      </c>
      <c r="Z50" s="74">
        <v>0.49680660962431933</v>
      </c>
      <c r="AA50" s="72">
        <v>79278.333333333343</v>
      </c>
      <c r="AB50" s="73">
        <v>0</v>
      </c>
      <c r="AC50" s="74">
        <v>0</v>
      </c>
      <c r="AD50" s="72">
        <v>237834.00000000003</v>
      </c>
      <c r="AE50" s="75">
        <v>64249</v>
      </c>
      <c r="AF50" s="74">
        <v>0.27014220002186395</v>
      </c>
      <c r="AG50" s="72">
        <v>79278.333333333343</v>
      </c>
      <c r="AH50" s="73"/>
      <c r="AI50" s="74">
        <v>0</v>
      </c>
      <c r="AJ50" s="72">
        <v>79279.333333333343</v>
      </c>
      <c r="AK50" s="73"/>
      <c r="AL50" s="74">
        <v>0</v>
      </c>
      <c r="AM50" s="72">
        <v>79278.333333333343</v>
      </c>
      <c r="AN50" s="73"/>
      <c r="AO50" s="74">
        <v>0</v>
      </c>
      <c r="AP50" s="72">
        <v>237836.00000000003</v>
      </c>
      <c r="AQ50" s="75">
        <v>0</v>
      </c>
      <c r="AR50" s="74">
        <v>0</v>
      </c>
      <c r="AS50" s="72">
        <v>79309.333333333343</v>
      </c>
      <c r="AT50" s="73"/>
      <c r="AU50" s="74">
        <v>0</v>
      </c>
      <c r="AV50" s="72">
        <v>79278.333333333343</v>
      </c>
      <c r="AW50" s="73"/>
      <c r="AX50" s="74">
        <v>0</v>
      </c>
      <c r="AY50" s="72">
        <v>79278.333333333343</v>
      </c>
      <c r="AZ50" s="73"/>
      <c r="BA50" s="74">
        <v>0</v>
      </c>
      <c r="BB50" s="72">
        <v>237866.00000000003</v>
      </c>
      <c r="BC50" s="75">
        <v>0</v>
      </c>
      <c r="BD50" s="74">
        <v>0</v>
      </c>
      <c r="BE50" s="132">
        <v>951370.00000000012</v>
      </c>
      <c r="BF50" s="174">
        <v>179204</v>
      </c>
      <c r="BG50" s="74">
        <v>0.18836414854367908</v>
      </c>
      <c r="BH50" s="115"/>
      <c r="BI50" s="24" t="str">
        <f>IF(H50=SUM(I50,L50,O50,U50,X50,AA50,AG50,AJ50,AM50,AS50,AV50,AY50),"SI","NO")</f>
        <v>SI</v>
      </c>
    </row>
    <row r="51" spans="1:61" ht="75" customHeight="1" x14ac:dyDescent="0.25">
      <c r="A51" s="112" t="s">
        <v>242</v>
      </c>
      <c r="B51" s="68" t="s">
        <v>154</v>
      </c>
      <c r="C51" s="147" t="s">
        <v>54</v>
      </c>
      <c r="D51" s="69">
        <f>SUM('LA UNION'!D51,MORAZAN!D51,'SAN MIGUEL'!D51,USULUTAN!D51)</f>
        <v>1349</v>
      </c>
      <c r="E51" s="69">
        <f>AVERAGE('LA UNION'!E51,MORAZAN!E51,'SAN MIGUEL'!E51,USULUTAN!E51)</f>
        <v>0</v>
      </c>
      <c r="F51" s="69">
        <f>SUM('LA UNION'!F51,MORAZAN!F51,'SAN MIGUEL'!F51,USULUTAN!F51)</f>
        <v>1349</v>
      </c>
      <c r="G51" s="69">
        <f>AVERAGE('LA UNION'!G51,MORAZAN!G51,'SAN MIGUEL'!G51,USULUTAN!G51)</f>
        <v>3</v>
      </c>
      <c r="H51" s="8">
        <f>SUM('LA UNION'!H51,MORAZAN!H51,'SAN MIGUEL'!H51,USULUTAN!H51)</f>
        <v>47161</v>
      </c>
      <c r="I51" s="72">
        <f>SUM('LA UNION'!I51,MORAZAN!I51,'SAN MIGUEL'!I51,USULUTAN!I51)</f>
        <v>3897.333333333333</v>
      </c>
      <c r="J51" s="73">
        <f>SUM('LA UNION'!J51,MORAZAN!J51,'SAN MIGUEL'!J51,USULUTAN!J51)</f>
        <v>2285</v>
      </c>
      <c r="K51" s="74">
        <f t="shared" si="8"/>
        <v>0.58629832364009582</v>
      </c>
      <c r="L51" s="72">
        <f>SUM('LA UNION'!L51,MORAZAN!L51,'SAN MIGUEL'!L51,USULUTAN!L51)</f>
        <v>3908.333333333333</v>
      </c>
      <c r="M51" s="73">
        <f>SUM('LA UNION'!M51,MORAZAN!M51,'SAN MIGUEL'!M51,USULUTAN!M51)</f>
        <v>2309</v>
      </c>
      <c r="N51" s="74">
        <v>0.59078891257995736</v>
      </c>
      <c r="O51" s="72">
        <v>3892.333333333333</v>
      </c>
      <c r="P51" s="73">
        <v>1958</v>
      </c>
      <c r="Q51" s="74">
        <v>0.50304016442579436</v>
      </c>
      <c r="R51" s="72">
        <v>11698</v>
      </c>
      <c r="S51" s="75">
        <v>6552</v>
      </c>
      <c r="T51" s="74">
        <v>0.56009574286202768</v>
      </c>
      <c r="U51" s="72">
        <v>3975.333333333333</v>
      </c>
      <c r="V51" s="73">
        <v>1115</v>
      </c>
      <c r="W51" s="74">
        <v>0.28047962435015933</v>
      </c>
      <c r="X51" s="72">
        <v>3970.333333333333</v>
      </c>
      <c r="Y51" s="73">
        <v>1697</v>
      </c>
      <c r="Z51" s="74">
        <v>0.4274200319032827</v>
      </c>
      <c r="AA51" s="72">
        <v>3972.333333333333</v>
      </c>
      <c r="AB51" s="73">
        <v>0</v>
      </c>
      <c r="AC51" s="74">
        <v>0</v>
      </c>
      <c r="AD51" s="72">
        <v>11918</v>
      </c>
      <c r="AE51" s="75">
        <v>2812</v>
      </c>
      <c r="AF51" s="74">
        <v>0.23594562846115119</v>
      </c>
      <c r="AG51" s="72">
        <v>3953.333333333333</v>
      </c>
      <c r="AH51" s="73"/>
      <c r="AI51" s="74">
        <v>0</v>
      </c>
      <c r="AJ51" s="72">
        <v>3949.333333333333</v>
      </c>
      <c r="AK51" s="73"/>
      <c r="AL51" s="74">
        <v>0</v>
      </c>
      <c r="AM51" s="72">
        <v>3947.333333333333</v>
      </c>
      <c r="AN51" s="73"/>
      <c r="AO51" s="74">
        <v>0</v>
      </c>
      <c r="AP51" s="72">
        <v>11850</v>
      </c>
      <c r="AQ51" s="75">
        <v>0</v>
      </c>
      <c r="AR51" s="74">
        <v>0</v>
      </c>
      <c r="AS51" s="72">
        <v>3946.333333333333</v>
      </c>
      <c r="AT51" s="73"/>
      <c r="AU51" s="74">
        <v>0</v>
      </c>
      <c r="AV51" s="72">
        <v>3926.333333333333</v>
      </c>
      <c r="AW51" s="73"/>
      <c r="AX51" s="74">
        <v>0</v>
      </c>
      <c r="AY51" s="72">
        <v>3906.333333333333</v>
      </c>
      <c r="AZ51" s="73"/>
      <c r="BA51" s="74">
        <v>0</v>
      </c>
      <c r="BB51" s="72">
        <v>11779</v>
      </c>
      <c r="BC51" s="75">
        <v>0</v>
      </c>
      <c r="BD51" s="74">
        <v>0</v>
      </c>
      <c r="BE51" s="132">
        <v>47245</v>
      </c>
      <c r="BF51" s="174">
        <v>9364</v>
      </c>
      <c r="BG51" s="74">
        <v>0.19820086781670018</v>
      </c>
      <c r="BH51" s="115"/>
      <c r="BI51" s="24" t="str">
        <f>IF(H51=SUM(I51,L51,O51,U51,X51,AA51,AG51,AJ51,AM51,AS51,AV51,AY51),"SI","NO")</f>
        <v>NO</v>
      </c>
    </row>
    <row r="52" spans="1:61" ht="75" customHeight="1" x14ac:dyDescent="0.25">
      <c r="A52" s="112" t="s">
        <v>243</v>
      </c>
      <c r="B52" s="68" t="s">
        <v>136</v>
      </c>
      <c r="C52" s="113" t="s">
        <v>53</v>
      </c>
      <c r="D52" s="69">
        <f>SUM('LA UNION'!D52,MORAZAN!D52,'SAN MIGUEL'!D52,USULUTAN!D52)</f>
        <v>56193</v>
      </c>
      <c r="E52" s="69">
        <f>AVERAGE('LA UNION'!E52,MORAZAN!E52,'SAN MIGUEL'!E52,USULUTAN!E52)</f>
        <v>0</v>
      </c>
      <c r="F52" s="69">
        <f>SUM('LA UNION'!F52,MORAZAN!F52,'SAN MIGUEL'!F52,USULUTAN!F52)</f>
        <v>1123.8600000000001</v>
      </c>
      <c r="G52" s="69">
        <f>AVERAGE('LA UNION'!G52,MORAZAN!G52,'SAN MIGUEL'!G52,USULUTAN!G52)</f>
        <v>0</v>
      </c>
      <c r="H52" s="8">
        <f>SUM('LA UNION'!H52,MORAZAN!H52,'SAN MIGUEL'!H52,USULUTAN!H52)</f>
        <v>19859.86</v>
      </c>
      <c r="I52" s="72">
        <f>SUM('LA UNION'!I52,MORAZAN!I52,'SAN MIGUEL'!I52,USULUTAN!I52)</f>
        <v>1602.3333333333333</v>
      </c>
      <c r="J52" s="73">
        <f>SUM('LA UNION'!J52,MORAZAN!J52,'SAN MIGUEL'!J52,USULUTAN!J52)</f>
        <v>745</v>
      </c>
      <c r="K52" s="74">
        <f t="shared" si="8"/>
        <v>0.46494695236114003</v>
      </c>
      <c r="L52" s="72">
        <f>SUM('LA UNION'!L52,MORAZAN!L52,'SAN MIGUEL'!L52,USULUTAN!L52)</f>
        <v>1619.3333333333333</v>
      </c>
      <c r="M52" s="73">
        <f>SUM('LA UNION'!M52,MORAZAN!M52,'SAN MIGUEL'!M52,USULUTAN!M52)</f>
        <v>798</v>
      </c>
      <c r="N52" s="74">
        <v>0.49279538904899139</v>
      </c>
      <c r="O52" s="72">
        <v>1691.3333333333333</v>
      </c>
      <c r="P52" s="73">
        <v>593</v>
      </c>
      <c r="Q52" s="74">
        <v>0.35061095782420182</v>
      </c>
      <c r="R52" s="72">
        <v>4913</v>
      </c>
      <c r="S52" s="75">
        <v>2136</v>
      </c>
      <c r="T52" s="74">
        <v>0.43476490942397722</v>
      </c>
      <c r="U52" s="72">
        <v>1776.3333333333333</v>
      </c>
      <c r="V52" s="73">
        <v>534</v>
      </c>
      <c r="W52" s="74">
        <v>0.30061925314317883</v>
      </c>
      <c r="X52" s="72">
        <v>1699.3333333333333</v>
      </c>
      <c r="Y52" s="73">
        <v>37</v>
      </c>
      <c r="Z52" s="74">
        <v>2.1773244409572384E-2</v>
      </c>
      <c r="AA52" s="72">
        <v>1643.3333333333333</v>
      </c>
      <c r="AB52" s="73">
        <v>0</v>
      </c>
      <c r="AC52" s="74">
        <v>0</v>
      </c>
      <c r="AD52" s="72">
        <v>5119</v>
      </c>
      <c r="AE52" s="75">
        <v>571</v>
      </c>
      <c r="AF52" s="74">
        <v>0.11154522367649931</v>
      </c>
      <c r="AG52" s="72">
        <v>1654.3333333333333</v>
      </c>
      <c r="AH52" s="73"/>
      <c r="AI52" s="74">
        <v>0</v>
      </c>
      <c r="AJ52" s="72">
        <v>1643.3333333333333</v>
      </c>
      <c r="AK52" s="73"/>
      <c r="AL52" s="74">
        <v>0</v>
      </c>
      <c r="AM52" s="72">
        <v>1648.3333333333333</v>
      </c>
      <c r="AN52" s="73"/>
      <c r="AO52" s="74">
        <v>0</v>
      </c>
      <c r="AP52" s="72">
        <v>4946</v>
      </c>
      <c r="AQ52" s="75">
        <v>0</v>
      </c>
      <c r="AR52" s="74">
        <v>0</v>
      </c>
      <c r="AS52" s="72">
        <v>1637.3333333333333</v>
      </c>
      <c r="AT52" s="73"/>
      <c r="AU52" s="74">
        <v>0</v>
      </c>
      <c r="AV52" s="72">
        <v>1631.3333333333333</v>
      </c>
      <c r="AW52" s="73"/>
      <c r="AX52" s="74">
        <v>0</v>
      </c>
      <c r="AY52" s="72">
        <v>1616.3333333333333</v>
      </c>
      <c r="AZ52" s="73"/>
      <c r="BA52" s="74">
        <v>0</v>
      </c>
      <c r="BB52" s="72">
        <v>4885</v>
      </c>
      <c r="BC52" s="75">
        <v>0</v>
      </c>
      <c r="BD52" s="74">
        <v>0</v>
      </c>
      <c r="BE52" s="132">
        <v>19863</v>
      </c>
      <c r="BF52" s="174">
        <v>2707</v>
      </c>
      <c r="BG52" s="74">
        <v>0.13628354226451192</v>
      </c>
      <c r="BH52" s="115"/>
      <c r="BI52" s="24" t="str">
        <f>IF(H52=SUM(I52,L52,O52,U52,X52,AA52,AG52,AJ52,AM52,AS52,AV52,AY52),"SI","NO")</f>
        <v>NO</v>
      </c>
    </row>
    <row r="53" spans="1:61" ht="75" customHeight="1" x14ac:dyDescent="0.25">
      <c r="A53" s="112" t="s">
        <v>244</v>
      </c>
      <c r="B53" s="68" t="s">
        <v>137</v>
      </c>
      <c r="C53" s="113" t="s">
        <v>53</v>
      </c>
      <c r="D53" s="69">
        <f>SUM('LA UNION'!D53,MORAZAN!D53,'SAN MIGUEL'!D53,USULUTAN!D53)</f>
        <v>60984</v>
      </c>
      <c r="E53" s="69">
        <f>AVERAGE('LA UNION'!E53,MORAZAN!E53,'SAN MIGUEL'!E53,USULUTAN!E53)</f>
        <v>0</v>
      </c>
      <c r="F53" s="69">
        <f>SUM('LA UNION'!F53,MORAZAN!F53,'SAN MIGUEL'!F53,USULUTAN!F53)</f>
        <v>7629.3</v>
      </c>
      <c r="G53" s="69">
        <f>AVERAGE('LA UNION'!G53,MORAZAN!G53,'SAN MIGUEL'!G53,USULUTAN!G53)</f>
        <v>0.25</v>
      </c>
      <c r="H53" s="8">
        <f>SUM('LA UNION'!H53,MORAZAN!H53,'SAN MIGUEL'!H53,USULUTAN!H53)</f>
        <v>16669.95</v>
      </c>
      <c r="I53" s="72">
        <f>SUM('LA UNION'!I53,MORAZAN!I53,'SAN MIGUEL'!I53,USULUTAN!I53)</f>
        <v>1158.75</v>
      </c>
      <c r="J53" s="73">
        <f>SUM('LA UNION'!J53,MORAZAN!J53,'SAN MIGUEL'!J53,USULUTAN!J53)</f>
        <v>452</v>
      </c>
      <c r="K53" s="74">
        <f t="shared" si="8"/>
        <v>0.3900755124056095</v>
      </c>
      <c r="L53" s="72">
        <f>SUM('LA UNION'!L53,MORAZAN!L53,'SAN MIGUEL'!L53,USULUTAN!L53)</f>
        <v>2217.75</v>
      </c>
      <c r="M53" s="73">
        <f>SUM('LA UNION'!M53,MORAZAN!M53,'SAN MIGUEL'!M53,USULUTAN!M53)</f>
        <v>632</v>
      </c>
      <c r="N53" s="74">
        <v>0.28497350918723929</v>
      </c>
      <c r="O53" s="72">
        <v>3336.75</v>
      </c>
      <c r="P53" s="73">
        <v>1470</v>
      </c>
      <c r="Q53" s="74">
        <v>0.44054843785120251</v>
      </c>
      <c r="R53" s="72">
        <v>6713.25</v>
      </c>
      <c r="S53" s="75">
        <v>2554</v>
      </c>
      <c r="T53" s="74">
        <v>0.38044166387368267</v>
      </c>
      <c r="U53" s="72">
        <v>2373.75</v>
      </c>
      <c r="V53" s="73">
        <v>736</v>
      </c>
      <c r="W53" s="74">
        <v>0.31005792522380199</v>
      </c>
      <c r="X53" s="72">
        <v>1126.75</v>
      </c>
      <c r="Y53" s="73">
        <v>851</v>
      </c>
      <c r="Z53" s="74">
        <v>0.75526958065231864</v>
      </c>
      <c r="AA53" s="72">
        <v>1018.75</v>
      </c>
      <c r="AB53" s="73">
        <v>0</v>
      </c>
      <c r="AC53" s="74">
        <v>0</v>
      </c>
      <c r="AD53" s="72">
        <v>4519.25</v>
      </c>
      <c r="AE53" s="75">
        <v>1587</v>
      </c>
      <c r="AF53" s="74">
        <v>0.35116446312994415</v>
      </c>
      <c r="AG53" s="72">
        <v>985.75</v>
      </c>
      <c r="AH53" s="73"/>
      <c r="AI53" s="74">
        <v>0</v>
      </c>
      <c r="AJ53" s="72">
        <v>998.75</v>
      </c>
      <c r="AK53" s="73"/>
      <c r="AL53" s="74">
        <v>0</v>
      </c>
      <c r="AM53" s="72">
        <v>989.75</v>
      </c>
      <c r="AN53" s="73"/>
      <c r="AO53" s="74">
        <v>0</v>
      </c>
      <c r="AP53" s="72">
        <v>2974.25</v>
      </c>
      <c r="AQ53" s="75">
        <v>0</v>
      </c>
      <c r="AR53" s="74">
        <v>0</v>
      </c>
      <c r="AS53" s="72">
        <v>879.75</v>
      </c>
      <c r="AT53" s="73"/>
      <c r="AU53" s="74">
        <v>0</v>
      </c>
      <c r="AV53" s="72">
        <v>811.75</v>
      </c>
      <c r="AW53" s="73"/>
      <c r="AX53" s="74">
        <v>0</v>
      </c>
      <c r="AY53" s="72">
        <v>772.75</v>
      </c>
      <c r="AZ53" s="73"/>
      <c r="BA53" s="74">
        <v>0</v>
      </c>
      <c r="BB53" s="72">
        <v>2464.25</v>
      </c>
      <c r="BC53" s="75">
        <v>0</v>
      </c>
      <c r="BD53" s="74">
        <v>0</v>
      </c>
      <c r="BE53" s="132">
        <v>16671</v>
      </c>
      <c r="BF53" s="174">
        <v>4141</v>
      </c>
      <c r="BG53" s="74">
        <v>0.24839541719153022</v>
      </c>
      <c r="BH53" s="115"/>
      <c r="BI53" s="24" t="str">
        <f>IF(H53=SUM(I53,L53,O53,U53,X53,AA53,AG53,AJ53,AM53,AS53,AV53,AY53),"SI","NO")</f>
        <v>NO</v>
      </c>
    </row>
    <row r="54" spans="1:61" ht="75" customHeight="1" x14ac:dyDescent="0.25">
      <c r="A54" s="112" t="s">
        <v>245</v>
      </c>
      <c r="B54" s="148" t="s">
        <v>188</v>
      </c>
      <c r="C54" s="113" t="s">
        <v>42</v>
      </c>
      <c r="D54" s="69">
        <f>SUM('LA UNION'!D54,MORAZAN!D54,'SAN MIGUEL'!D54,USULUTAN!D54)</f>
        <v>416368</v>
      </c>
      <c r="E54" s="69">
        <f>AVERAGE('LA UNION'!E54,MORAZAN!E54,'SAN MIGUEL'!E54,USULUTAN!E54)</f>
        <v>100</v>
      </c>
      <c r="F54" s="69">
        <f>SUM('LA UNION'!F54,MORAZAN!F54,'SAN MIGUEL'!F54,USULUTAN!F54)</f>
        <v>416368</v>
      </c>
      <c r="G54" s="69">
        <f>AVERAGE('LA UNION'!G54,MORAZAN!G54,'SAN MIGUEL'!G54,USULUTAN!G54)</f>
        <v>1</v>
      </c>
      <c r="H54" s="8" t="e">
        <f>SUM('LA UNION'!H54,MORAZAN!H54,'SAN MIGUEL'!H54,USULUTAN!H54)</f>
        <v>#REF!</v>
      </c>
      <c r="I54" s="72">
        <f>SUM('LA UNION'!I54,MORAZAN!I54,'SAN MIGUEL'!I54,USULUTAN!I54)</f>
        <v>0</v>
      </c>
      <c r="J54" s="73">
        <f>SUM('LA UNION'!J54,MORAZAN!J54,'SAN MIGUEL'!J54,USULUTAN!J54)</f>
        <v>445</v>
      </c>
      <c r="K54" s="74" t="str">
        <f t="shared" si="8"/>
        <v/>
      </c>
      <c r="L54" s="72">
        <f>SUM('LA UNION'!L54,MORAZAN!L54,'SAN MIGUEL'!L54,USULUTAN!L54)</f>
        <v>349973</v>
      </c>
      <c r="M54" s="73">
        <f>SUM('LA UNION'!M54,MORAZAN!M54,'SAN MIGUEL'!M54,USULUTAN!M54)</f>
        <v>276197</v>
      </c>
      <c r="N54" s="74">
        <v>0.78919516648427168</v>
      </c>
      <c r="O54" s="72">
        <v>57469</v>
      </c>
      <c r="P54" s="73">
        <v>122108</v>
      </c>
      <c r="Q54" s="74">
        <v>2.1247629156588768</v>
      </c>
      <c r="R54" s="72">
        <v>407442</v>
      </c>
      <c r="S54" s="75">
        <v>398750</v>
      </c>
      <c r="T54" s="74">
        <v>0.97866690228302433</v>
      </c>
      <c r="U54" s="72">
        <v>0</v>
      </c>
      <c r="V54" s="73">
        <v>13130</v>
      </c>
      <c r="W54" s="74" t="s">
        <v>633</v>
      </c>
      <c r="X54" s="72">
        <v>0</v>
      </c>
      <c r="Y54" s="73">
        <v>0</v>
      </c>
      <c r="Z54" s="74" t="s">
        <v>633</v>
      </c>
      <c r="AA54" s="72">
        <v>0</v>
      </c>
      <c r="AB54" s="73">
        <v>0</v>
      </c>
      <c r="AC54" s="74" t="s">
        <v>633</v>
      </c>
      <c r="AD54" s="72">
        <v>0</v>
      </c>
      <c r="AE54" s="75">
        <v>13130</v>
      </c>
      <c r="AF54" s="74" t="s">
        <v>633</v>
      </c>
      <c r="AG54" s="72">
        <v>0</v>
      </c>
      <c r="AH54" s="73"/>
      <c r="AI54" s="74" t="s">
        <v>633</v>
      </c>
      <c r="AJ54" s="72">
        <v>0</v>
      </c>
      <c r="AK54" s="73"/>
      <c r="AL54" s="74" t="s">
        <v>633</v>
      </c>
      <c r="AM54" s="72">
        <v>0</v>
      </c>
      <c r="AN54" s="73"/>
      <c r="AO54" s="74" t="s">
        <v>633</v>
      </c>
      <c r="AP54" s="72">
        <v>0</v>
      </c>
      <c r="AQ54" s="75">
        <v>0</v>
      </c>
      <c r="AR54" s="74" t="s">
        <v>633</v>
      </c>
      <c r="AS54" s="72">
        <v>0</v>
      </c>
      <c r="AT54" s="73"/>
      <c r="AU54" s="74" t="s">
        <v>633</v>
      </c>
      <c r="AV54" s="72">
        <v>0</v>
      </c>
      <c r="AW54" s="73"/>
      <c r="AX54" s="74" t="s">
        <v>633</v>
      </c>
      <c r="AY54" s="72">
        <v>0</v>
      </c>
      <c r="AZ54" s="73"/>
      <c r="BA54" s="74" t="s">
        <v>633</v>
      </c>
      <c r="BB54" s="72">
        <v>0</v>
      </c>
      <c r="BC54" s="75">
        <v>0</v>
      </c>
      <c r="BD54" s="74" t="s">
        <v>633</v>
      </c>
      <c r="BE54" s="132">
        <v>407442</v>
      </c>
      <c r="BF54" s="174">
        <v>411880</v>
      </c>
      <c r="BG54" s="74">
        <v>1.0108923478679175</v>
      </c>
      <c r="BH54" s="115"/>
      <c r="BI54" s="24" t="e">
        <f>IF(H54=SUM(I54,L54,O54,U54,X54,AA54,AG54,AJ54,AM54,AS54,AV54,AY54),"SI","NO")</f>
        <v>#REF!</v>
      </c>
    </row>
    <row r="55" spans="1:61" ht="66" customHeight="1" x14ac:dyDescent="0.25">
      <c r="A55" s="353" t="s">
        <v>246</v>
      </c>
      <c r="B55" s="366"/>
      <c r="C55" s="58"/>
      <c r="D55" s="59"/>
      <c r="E55" s="59"/>
      <c r="F55" s="60"/>
      <c r="G55" s="59"/>
      <c r="H55" s="61"/>
      <c r="I55" s="62"/>
      <c r="J55" s="63"/>
      <c r="K55" s="64"/>
      <c r="L55" s="62"/>
      <c r="M55" s="63"/>
      <c r="N55" s="64"/>
      <c r="O55" s="62"/>
      <c r="P55" s="63"/>
      <c r="Q55" s="64"/>
      <c r="R55" s="62"/>
      <c r="S55" s="63"/>
      <c r="T55" s="64"/>
      <c r="U55" s="62"/>
      <c r="V55" s="63"/>
      <c r="W55" s="64"/>
      <c r="X55" s="62"/>
      <c r="Y55" s="63"/>
      <c r="Z55" s="64"/>
      <c r="AA55" s="62"/>
      <c r="AB55" s="63"/>
      <c r="AC55" s="64"/>
      <c r="AD55" s="62"/>
      <c r="AE55" s="63"/>
      <c r="AF55" s="64"/>
      <c r="AG55" s="62"/>
      <c r="AH55" s="63"/>
      <c r="AI55" s="64"/>
      <c r="AJ55" s="62"/>
      <c r="AK55" s="63"/>
      <c r="AL55" s="64"/>
      <c r="AM55" s="62"/>
      <c r="AN55" s="63"/>
      <c r="AO55" s="64"/>
      <c r="AP55" s="62"/>
      <c r="AQ55" s="63"/>
      <c r="AR55" s="64"/>
      <c r="AS55" s="62"/>
      <c r="AT55" s="63"/>
      <c r="AU55" s="64"/>
      <c r="AV55" s="62"/>
      <c r="AW55" s="63"/>
      <c r="AX55" s="64"/>
      <c r="AY55" s="62"/>
      <c r="AZ55" s="63"/>
      <c r="BA55" s="64"/>
      <c r="BB55" s="62"/>
      <c r="BC55" s="63"/>
      <c r="BD55" s="64"/>
      <c r="BE55" s="62"/>
      <c r="BF55" s="80"/>
      <c r="BG55" s="64"/>
      <c r="BH55" s="111"/>
      <c r="BI55" s="23"/>
    </row>
    <row r="56" spans="1:61" ht="60" customHeight="1" x14ac:dyDescent="0.25">
      <c r="A56" s="149" t="s">
        <v>247</v>
      </c>
      <c r="B56" s="68" t="s">
        <v>193</v>
      </c>
      <c r="C56" s="143" t="s">
        <v>37</v>
      </c>
      <c r="D56" s="69">
        <f>SUM('LA UNION'!D56,MORAZAN!D56,'SAN MIGUEL'!D56,USULUTAN!D56)</f>
        <v>0</v>
      </c>
      <c r="E56" s="69">
        <f>AVERAGE('LA UNION'!E56,MORAZAN!E56,'SAN MIGUEL'!E56,USULUTAN!E56)</f>
        <v>0</v>
      </c>
      <c r="F56" s="69">
        <f>SUM('LA UNION'!F56,MORAZAN!F56,'SAN MIGUEL'!F56,USULUTAN!F56)</f>
        <v>0</v>
      </c>
      <c r="G56" s="69">
        <f>AVERAGE('LA UNION'!G56,MORAZAN!G56,'SAN MIGUEL'!G56,USULUTAN!G56)</f>
        <v>0</v>
      </c>
      <c r="H56" s="8">
        <f>SUM('LA UNION'!H56,MORAZAN!H56,'SAN MIGUEL'!H56,USULUTAN!H56)</f>
        <v>1115590</v>
      </c>
      <c r="I56" s="72">
        <f>SUM('LA UNION'!I56,MORAZAN!I56,'SAN MIGUEL'!I56,USULUTAN!I56)</f>
        <v>92528.666666666657</v>
      </c>
      <c r="J56" s="73">
        <f>SUM('LA UNION'!J56,MORAZAN!J56,'SAN MIGUEL'!J56,USULUTAN!J56)</f>
        <v>61892</v>
      </c>
      <c r="K56" s="74">
        <f t="shared" ref="K56:K63" si="9">IF(ISERROR(J56/I56),"",J56/I56)</f>
        <v>0.66889540538787984</v>
      </c>
      <c r="L56" s="72">
        <f>SUM('LA UNION'!L56,MORAZAN!L56,'SAN MIGUEL'!L56,USULUTAN!L56)</f>
        <v>91978.666666666657</v>
      </c>
      <c r="M56" s="73">
        <f>SUM('LA UNION'!M56,MORAZAN!M56,'SAN MIGUEL'!M56,USULUTAN!M56)</f>
        <v>81809</v>
      </c>
      <c r="N56" s="74">
        <v>0.8894345065522441</v>
      </c>
      <c r="O56" s="72">
        <v>91510.666666666657</v>
      </c>
      <c r="P56" s="73">
        <v>72951</v>
      </c>
      <c r="Q56" s="74">
        <v>0.79718575612314779</v>
      </c>
      <c r="R56" s="72">
        <v>276018</v>
      </c>
      <c r="S56" s="75">
        <v>216652</v>
      </c>
      <c r="T56" s="74">
        <v>0.78491982406944472</v>
      </c>
      <c r="U56" s="72">
        <v>91400.666666666657</v>
      </c>
      <c r="V56" s="73">
        <v>58927</v>
      </c>
      <c r="W56" s="74">
        <v>0.64471083361901083</v>
      </c>
      <c r="X56" s="72">
        <v>91752.666666666657</v>
      </c>
      <c r="Y56" s="73">
        <v>89409</v>
      </c>
      <c r="Z56" s="74">
        <v>0.97445669154030046</v>
      </c>
      <c r="AA56" s="72">
        <v>91751.666666666657</v>
      </c>
      <c r="AB56" s="73">
        <v>0</v>
      </c>
      <c r="AC56" s="74">
        <v>0</v>
      </c>
      <c r="AD56" s="72">
        <v>274905</v>
      </c>
      <c r="AE56" s="75">
        <v>148336</v>
      </c>
      <c r="AF56" s="74">
        <v>0.539590040195704</v>
      </c>
      <c r="AG56" s="72">
        <v>92050.666666666657</v>
      </c>
      <c r="AH56" s="73"/>
      <c r="AI56" s="74">
        <v>0</v>
      </c>
      <c r="AJ56" s="72">
        <v>91026.666666666657</v>
      </c>
      <c r="AK56" s="73"/>
      <c r="AL56" s="74">
        <v>0</v>
      </c>
      <c r="AM56" s="72">
        <v>91768.666666666657</v>
      </c>
      <c r="AN56" s="73"/>
      <c r="AO56" s="74">
        <v>0</v>
      </c>
      <c r="AP56" s="72">
        <v>274846</v>
      </c>
      <c r="AQ56" s="75">
        <v>0</v>
      </c>
      <c r="AR56" s="74">
        <v>0</v>
      </c>
      <c r="AS56" s="72">
        <v>91806.666666666657</v>
      </c>
      <c r="AT56" s="73"/>
      <c r="AU56" s="74">
        <v>0</v>
      </c>
      <c r="AV56" s="72">
        <v>91757.666666666657</v>
      </c>
      <c r="AW56" s="73"/>
      <c r="AX56" s="74">
        <v>0</v>
      </c>
      <c r="AY56" s="72">
        <v>90479.666666666657</v>
      </c>
      <c r="AZ56" s="73"/>
      <c r="BA56" s="74">
        <v>0</v>
      </c>
      <c r="BB56" s="72">
        <v>274044</v>
      </c>
      <c r="BC56" s="75">
        <v>0</v>
      </c>
      <c r="BD56" s="74">
        <v>0</v>
      </c>
      <c r="BE56" s="132">
        <v>1099813</v>
      </c>
      <c r="BF56" s="174">
        <v>364988</v>
      </c>
      <c r="BG56" s="74">
        <v>0.33186368955449697</v>
      </c>
      <c r="BH56" s="115"/>
      <c r="BI56" s="24" t="str">
        <f t="shared" ref="BI56:BI63" si="10">IF(H56=SUM(I56,L56,O56,U56,X56,AA56,AG56,AJ56,AM56,AS56,AV56,AY56),"SI","NO")</f>
        <v>NO</v>
      </c>
    </row>
    <row r="57" spans="1:61" ht="60" customHeight="1" x14ac:dyDescent="0.25">
      <c r="A57" s="149" t="s">
        <v>248</v>
      </c>
      <c r="B57" s="144" t="s">
        <v>194</v>
      </c>
      <c r="C57" s="143" t="s">
        <v>40</v>
      </c>
      <c r="D57" s="69">
        <f>SUM('LA UNION'!D57,MORAZAN!D57,'SAN MIGUEL'!D57,USULUTAN!D57)</f>
        <v>0</v>
      </c>
      <c r="E57" s="69">
        <f>AVERAGE('LA UNION'!E57,MORAZAN!E57,'SAN MIGUEL'!E57,USULUTAN!E57)</f>
        <v>0</v>
      </c>
      <c r="F57" s="69">
        <f>SUM('LA UNION'!F57,MORAZAN!F57,'SAN MIGUEL'!F57,USULUTAN!F57)</f>
        <v>0</v>
      </c>
      <c r="G57" s="69">
        <f>AVERAGE('LA UNION'!G57,MORAZAN!G57,'SAN MIGUEL'!G57,USULUTAN!G57)</f>
        <v>0</v>
      </c>
      <c r="H57" s="8">
        <f>SUM('LA UNION'!H57,MORAZAN!H57,'SAN MIGUEL'!H57,USULUTAN!H57)</f>
        <v>268805</v>
      </c>
      <c r="I57" s="72">
        <f>SUM('LA UNION'!I57,MORAZAN!I57,'SAN MIGUEL'!I57,USULUTAN!I57)</f>
        <v>22437</v>
      </c>
      <c r="J57" s="73">
        <f>SUM('LA UNION'!J57,MORAZAN!J57,'SAN MIGUEL'!J57,USULUTAN!J57)</f>
        <v>14171</v>
      </c>
      <c r="K57" s="74">
        <f t="shared" si="9"/>
        <v>0.63159067611534514</v>
      </c>
      <c r="L57" s="72">
        <f>SUM('LA UNION'!L57,MORAZAN!L57,'SAN MIGUEL'!L57,USULUTAN!L57)</f>
        <v>22027</v>
      </c>
      <c r="M57" s="73">
        <f>SUM('LA UNION'!M57,MORAZAN!M57,'SAN MIGUEL'!M57,USULUTAN!M57)</f>
        <v>19304</v>
      </c>
      <c r="N57" s="74">
        <v>0.87637898942207293</v>
      </c>
      <c r="O57" s="72">
        <v>21865</v>
      </c>
      <c r="P57" s="73">
        <v>17419</v>
      </c>
      <c r="Q57" s="74">
        <v>0.79666133089412305</v>
      </c>
      <c r="R57" s="72">
        <v>66329</v>
      </c>
      <c r="S57" s="75">
        <v>50894</v>
      </c>
      <c r="T57" s="74">
        <v>0.76729635604335966</v>
      </c>
      <c r="U57" s="72">
        <v>22012</v>
      </c>
      <c r="V57" s="73">
        <v>15679</v>
      </c>
      <c r="W57" s="74">
        <v>0.71229329456660007</v>
      </c>
      <c r="X57" s="72">
        <v>22026</v>
      </c>
      <c r="Y57" s="73">
        <v>22462</v>
      </c>
      <c r="Z57" s="74">
        <v>1.0197947879778444</v>
      </c>
      <c r="AA57" s="72">
        <v>22038</v>
      </c>
      <c r="AB57" s="73">
        <v>0</v>
      </c>
      <c r="AC57" s="74">
        <v>0</v>
      </c>
      <c r="AD57" s="72">
        <v>66076</v>
      </c>
      <c r="AE57" s="75">
        <v>38141</v>
      </c>
      <c r="AF57" s="74">
        <v>0.57722925116532475</v>
      </c>
      <c r="AG57" s="72">
        <v>22054</v>
      </c>
      <c r="AH57" s="73"/>
      <c r="AI57" s="74">
        <v>0</v>
      </c>
      <c r="AJ57" s="72">
        <v>22105</v>
      </c>
      <c r="AK57" s="73"/>
      <c r="AL57" s="74">
        <v>0</v>
      </c>
      <c r="AM57" s="72">
        <v>21937</v>
      </c>
      <c r="AN57" s="73"/>
      <c r="AO57" s="74">
        <v>0</v>
      </c>
      <c r="AP57" s="72">
        <v>66096</v>
      </c>
      <c r="AQ57" s="75">
        <v>0</v>
      </c>
      <c r="AR57" s="74">
        <v>0</v>
      </c>
      <c r="AS57" s="72">
        <v>22093</v>
      </c>
      <c r="AT57" s="73"/>
      <c r="AU57" s="74">
        <v>0</v>
      </c>
      <c r="AV57" s="72">
        <v>22030</v>
      </c>
      <c r="AW57" s="73"/>
      <c r="AX57" s="74">
        <v>0</v>
      </c>
      <c r="AY57" s="72">
        <v>21747</v>
      </c>
      <c r="AZ57" s="73"/>
      <c r="BA57" s="74">
        <v>0</v>
      </c>
      <c r="BB57" s="72">
        <v>65870</v>
      </c>
      <c r="BC57" s="75">
        <v>0</v>
      </c>
      <c r="BD57" s="74">
        <v>0</v>
      </c>
      <c r="BE57" s="132">
        <v>264371</v>
      </c>
      <c r="BF57" s="174">
        <v>89035</v>
      </c>
      <c r="BG57" s="74">
        <v>0.33678050920864999</v>
      </c>
      <c r="BH57" s="115"/>
      <c r="BI57" s="24" t="str">
        <f t="shared" si="10"/>
        <v>NO</v>
      </c>
    </row>
    <row r="58" spans="1:61" ht="60" customHeight="1" x14ac:dyDescent="0.25">
      <c r="A58" s="149" t="s">
        <v>249</v>
      </c>
      <c r="B58" s="68" t="s">
        <v>185</v>
      </c>
      <c r="C58" s="113" t="s">
        <v>80</v>
      </c>
      <c r="D58" s="69">
        <f>SUM('LA UNION'!D58,MORAZAN!D58,'SAN MIGUEL'!D58,USULUTAN!D58)</f>
        <v>0</v>
      </c>
      <c r="E58" s="69">
        <f>AVERAGE('LA UNION'!E58,MORAZAN!E58,'SAN MIGUEL'!E58,USULUTAN!E58)</f>
        <v>0</v>
      </c>
      <c r="F58" s="69">
        <f>SUM('LA UNION'!F58,MORAZAN!F58,'SAN MIGUEL'!F58,USULUTAN!F58)</f>
        <v>0</v>
      </c>
      <c r="G58" s="69">
        <f>AVERAGE('LA UNION'!G58,MORAZAN!G58,'SAN MIGUEL'!G58,USULUTAN!G58)</f>
        <v>0</v>
      </c>
      <c r="H58" s="8">
        <f>SUM('LA UNION'!H58,MORAZAN!H58,'SAN MIGUEL'!H58,USULUTAN!H58)</f>
        <v>46317</v>
      </c>
      <c r="I58" s="72">
        <f>SUM('LA UNION'!I58,MORAZAN!I58,'SAN MIGUEL'!I58,USULUTAN!I58)</f>
        <v>3903.7499999999995</v>
      </c>
      <c r="J58" s="73">
        <f>SUM('LA UNION'!J58,MORAZAN!J58,'SAN MIGUEL'!J58,USULUTAN!J58)</f>
        <v>1565</v>
      </c>
      <c r="K58" s="74">
        <f t="shared" si="9"/>
        <v>0.4008965738072367</v>
      </c>
      <c r="L58" s="72">
        <f>SUM('LA UNION'!L58,MORAZAN!L58,'SAN MIGUEL'!L58,USULUTAN!L58)</f>
        <v>3859.7499999999995</v>
      </c>
      <c r="M58" s="73">
        <f>SUM('LA UNION'!M58,MORAZAN!M58,'SAN MIGUEL'!M58,USULUTAN!M58)</f>
        <v>1720</v>
      </c>
      <c r="N58" s="74">
        <v>0.44562471662672459</v>
      </c>
      <c r="O58" s="72">
        <v>3903.7499999999995</v>
      </c>
      <c r="P58" s="73">
        <v>1501</v>
      </c>
      <c r="Q58" s="74">
        <v>0.38450208133205255</v>
      </c>
      <c r="R58" s="72">
        <v>11667.249999999998</v>
      </c>
      <c r="S58" s="75">
        <v>4786</v>
      </c>
      <c r="T58" s="74">
        <v>0.41020806102552021</v>
      </c>
      <c r="U58" s="72">
        <v>3903.7499999999995</v>
      </c>
      <c r="V58" s="73">
        <v>1158</v>
      </c>
      <c r="W58" s="74">
        <v>0.29663784822286265</v>
      </c>
      <c r="X58" s="72">
        <v>3903.7499999999995</v>
      </c>
      <c r="Y58" s="73">
        <v>1842</v>
      </c>
      <c r="Z58" s="74">
        <v>0.47185398655139293</v>
      </c>
      <c r="AA58" s="72">
        <v>3903.7499999999995</v>
      </c>
      <c r="AB58" s="73">
        <v>0</v>
      </c>
      <c r="AC58" s="74">
        <v>0</v>
      </c>
      <c r="AD58" s="72">
        <v>11711.249999999998</v>
      </c>
      <c r="AE58" s="75">
        <v>3000</v>
      </c>
      <c r="AF58" s="74">
        <v>0.25616394492475186</v>
      </c>
      <c r="AG58" s="72">
        <v>3903.7499999999995</v>
      </c>
      <c r="AH58" s="73"/>
      <c r="AI58" s="74">
        <v>0</v>
      </c>
      <c r="AJ58" s="72">
        <v>3903.7499999999995</v>
      </c>
      <c r="AK58" s="73"/>
      <c r="AL58" s="74">
        <v>0</v>
      </c>
      <c r="AM58" s="72">
        <v>3903.7499999999995</v>
      </c>
      <c r="AN58" s="73"/>
      <c r="AO58" s="74">
        <v>0</v>
      </c>
      <c r="AP58" s="72">
        <v>11711.249999999998</v>
      </c>
      <c r="AQ58" s="75">
        <v>0</v>
      </c>
      <c r="AR58" s="74">
        <v>0</v>
      </c>
      <c r="AS58" s="72">
        <v>3903.7499999999995</v>
      </c>
      <c r="AT58" s="73"/>
      <c r="AU58" s="74">
        <v>0</v>
      </c>
      <c r="AV58" s="72">
        <v>3903.7499999999995</v>
      </c>
      <c r="AW58" s="73"/>
      <c r="AX58" s="74">
        <v>0</v>
      </c>
      <c r="AY58" s="72">
        <v>3903.7499999999995</v>
      </c>
      <c r="AZ58" s="73"/>
      <c r="BA58" s="74">
        <v>0</v>
      </c>
      <c r="BB58" s="72">
        <v>11711.249999999998</v>
      </c>
      <c r="BC58" s="75">
        <v>0</v>
      </c>
      <c r="BD58" s="74">
        <v>0</v>
      </c>
      <c r="BE58" s="132">
        <v>46800.999999999993</v>
      </c>
      <c r="BF58" s="174">
        <v>7786</v>
      </c>
      <c r="BG58" s="74">
        <v>0.16636396658191066</v>
      </c>
      <c r="BH58" s="114"/>
      <c r="BI58" s="24" t="str">
        <f t="shared" si="10"/>
        <v>NO</v>
      </c>
    </row>
    <row r="59" spans="1:61" ht="60" customHeight="1" x14ac:dyDescent="0.25">
      <c r="A59" s="149" t="s">
        <v>250</v>
      </c>
      <c r="B59" s="68" t="s">
        <v>197</v>
      </c>
      <c r="C59" s="113" t="s">
        <v>80</v>
      </c>
      <c r="D59" s="69">
        <f>SUM('LA UNION'!D59,MORAZAN!D59,'SAN MIGUEL'!D59,USULUTAN!D59)</f>
        <v>0</v>
      </c>
      <c r="E59" s="69">
        <f>AVERAGE('LA UNION'!E59,MORAZAN!E59,'SAN MIGUEL'!E59,USULUTAN!E59)</f>
        <v>0</v>
      </c>
      <c r="F59" s="69">
        <f>SUM('LA UNION'!F59,MORAZAN!F59,'SAN MIGUEL'!F59,USULUTAN!F59)</f>
        <v>0</v>
      </c>
      <c r="G59" s="69">
        <f>AVERAGE('LA UNION'!G59,MORAZAN!G59,'SAN MIGUEL'!G59,USULUTAN!G59)</f>
        <v>0</v>
      </c>
      <c r="H59" s="8">
        <f>SUM('LA UNION'!H59,MORAZAN!H59,'SAN MIGUEL'!H59,USULUTAN!H59)</f>
        <v>66052</v>
      </c>
      <c r="I59" s="72">
        <f>SUM('LA UNION'!I59,MORAZAN!I59,'SAN MIGUEL'!I59,USULUTAN!I59)</f>
        <v>5554.333333333333</v>
      </c>
      <c r="J59" s="73">
        <f>SUM('LA UNION'!J59,MORAZAN!J59,'SAN MIGUEL'!J59,USULUTAN!J59)</f>
        <v>2100</v>
      </c>
      <c r="K59" s="74">
        <f t="shared" si="9"/>
        <v>0.37808317829922583</v>
      </c>
      <c r="L59" s="72">
        <f>SUM('LA UNION'!L59,MORAZAN!L59,'SAN MIGUEL'!L59,USULUTAN!L59)</f>
        <v>5504.333333333333</v>
      </c>
      <c r="M59" s="73">
        <f>SUM('LA UNION'!M59,MORAZAN!M59,'SAN MIGUEL'!M59,USULUTAN!M59)</f>
        <v>2313</v>
      </c>
      <c r="N59" s="74">
        <v>0.42021437655180771</v>
      </c>
      <c r="O59" s="72">
        <v>5554.333333333333</v>
      </c>
      <c r="P59" s="73">
        <v>2726</v>
      </c>
      <c r="Q59" s="74">
        <v>0.49078797335413793</v>
      </c>
      <c r="R59" s="72">
        <v>16613</v>
      </c>
      <c r="S59" s="75">
        <v>7139</v>
      </c>
      <c r="T59" s="74">
        <v>0.42972371034731838</v>
      </c>
      <c r="U59" s="72">
        <v>5554.333333333333</v>
      </c>
      <c r="V59" s="73">
        <v>2384</v>
      </c>
      <c r="W59" s="74">
        <v>0.42921442717397829</v>
      </c>
      <c r="X59" s="72">
        <v>5554.333333333333</v>
      </c>
      <c r="Y59" s="73">
        <v>3087</v>
      </c>
      <c r="Z59" s="74">
        <v>0.55578227209986197</v>
      </c>
      <c r="AA59" s="72">
        <v>5554.333333333333</v>
      </c>
      <c r="AB59" s="73">
        <v>0</v>
      </c>
      <c r="AC59" s="74">
        <v>0</v>
      </c>
      <c r="AD59" s="72">
        <v>16663</v>
      </c>
      <c r="AE59" s="75">
        <v>5471</v>
      </c>
      <c r="AF59" s="74">
        <v>0.32833223309128007</v>
      </c>
      <c r="AG59" s="72">
        <v>5554.333333333333</v>
      </c>
      <c r="AH59" s="73"/>
      <c r="AI59" s="74">
        <v>0</v>
      </c>
      <c r="AJ59" s="72">
        <v>5554.333333333333</v>
      </c>
      <c r="AK59" s="73"/>
      <c r="AL59" s="74">
        <v>0</v>
      </c>
      <c r="AM59" s="72">
        <v>5554.333333333333</v>
      </c>
      <c r="AN59" s="73"/>
      <c r="AO59" s="74">
        <v>0</v>
      </c>
      <c r="AP59" s="72">
        <v>16663</v>
      </c>
      <c r="AQ59" s="75">
        <v>0</v>
      </c>
      <c r="AR59" s="74">
        <v>0</v>
      </c>
      <c r="AS59" s="72">
        <v>5554.333333333333</v>
      </c>
      <c r="AT59" s="73"/>
      <c r="AU59" s="74">
        <v>0</v>
      </c>
      <c r="AV59" s="72">
        <v>5554.333333333333</v>
      </c>
      <c r="AW59" s="73"/>
      <c r="AX59" s="74">
        <v>0</v>
      </c>
      <c r="AY59" s="72">
        <v>5546.333333333333</v>
      </c>
      <c r="AZ59" s="73"/>
      <c r="BA59" s="74">
        <v>0</v>
      </c>
      <c r="BB59" s="72">
        <v>16655</v>
      </c>
      <c r="BC59" s="75">
        <v>0</v>
      </c>
      <c r="BD59" s="74">
        <v>0</v>
      </c>
      <c r="BE59" s="132">
        <v>66594</v>
      </c>
      <c r="BF59" s="174">
        <v>12610</v>
      </c>
      <c r="BG59" s="74">
        <v>0.18935639847433702</v>
      </c>
      <c r="BH59" s="114"/>
      <c r="BI59" s="24" t="str">
        <f t="shared" si="10"/>
        <v>NO</v>
      </c>
    </row>
    <row r="60" spans="1:61" ht="60" customHeight="1" x14ac:dyDescent="0.25">
      <c r="A60" s="149" t="s">
        <v>251</v>
      </c>
      <c r="B60" s="68" t="s">
        <v>81</v>
      </c>
      <c r="C60" s="113" t="s">
        <v>82</v>
      </c>
      <c r="D60" s="69">
        <f>SUM('LA UNION'!D60,MORAZAN!D60,'SAN MIGUEL'!D60,USULUTAN!D60)</f>
        <v>0</v>
      </c>
      <c r="E60" s="69">
        <f>AVERAGE('LA UNION'!E60,MORAZAN!E60,'SAN MIGUEL'!E60,USULUTAN!E60)</f>
        <v>0</v>
      </c>
      <c r="F60" s="69">
        <f>SUM('LA UNION'!F60,MORAZAN!F60,'SAN MIGUEL'!F60,USULUTAN!F60)</f>
        <v>0</v>
      </c>
      <c r="G60" s="69">
        <f>AVERAGE('LA UNION'!G60,MORAZAN!G60,'SAN MIGUEL'!G60,USULUTAN!G60)</f>
        <v>0</v>
      </c>
      <c r="H60" s="8">
        <f>SUM('LA UNION'!H60,MORAZAN!H60,'SAN MIGUEL'!H60,USULUTAN!H60)</f>
        <v>7920</v>
      </c>
      <c r="I60" s="72">
        <f>SUM('LA UNION'!I60,MORAZAN!I60,'SAN MIGUEL'!I60,USULUTAN!I60)</f>
        <v>880</v>
      </c>
      <c r="J60" s="73">
        <f>SUM('LA UNION'!J60,MORAZAN!J60,'SAN MIGUEL'!J60,USULUTAN!J60)</f>
        <v>293</v>
      </c>
      <c r="K60" s="74">
        <f t="shared" si="9"/>
        <v>0.33295454545454545</v>
      </c>
      <c r="L60" s="72">
        <f>SUM('LA UNION'!L60,MORAZAN!L60,'SAN MIGUEL'!L60,USULUTAN!L60)</f>
        <v>660</v>
      </c>
      <c r="M60" s="73">
        <f>SUM('LA UNION'!M60,MORAZAN!M60,'SAN MIGUEL'!M60,USULUTAN!M60)</f>
        <v>295</v>
      </c>
      <c r="N60" s="74">
        <v>0.44696969696969696</v>
      </c>
      <c r="O60" s="72">
        <v>880</v>
      </c>
      <c r="P60" s="73">
        <v>332</v>
      </c>
      <c r="Q60" s="74">
        <v>0.37727272727272726</v>
      </c>
      <c r="R60" s="72">
        <v>2420</v>
      </c>
      <c r="S60" s="75">
        <v>920</v>
      </c>
      <c r="T60" s="74">
        <v>0.38016528925619836</v>
      </c>
      <c r="U60" s="72">
        <v>880</v>
      </c>
      <c r="V60" s="73">
        <v>400</v>
      </c>
      <c r="W60" s="74">
        <v>0.45454545454545453</v>
      </c>
      <c r="X60" s="72">
        <v>880</v>
      </c>
      <c r="Y60" s="73">
        <v>783</v>
      </c>
      <c r="Z60" s="74">
        <v>0.88977272727272727</v>
      </c>
      <c r="AA60" s="72">
        <v>880</v>
      </c>
      <c r="AB60" s="73">
        <v>0</v>
      </c>
      <c r="AC60" s="74">
        <v>0</v>
      </c>
      <c r="AD60" s="72">
        <v>2640</v>
      </c>
      <c r="AE60" s="75">
        <v>1183</v>
      </c>
      <c r="AF60" s="74">
        <v>0.44810606060606062</v>
      </c>
      <c r="AG60" s="72">
        <v>880</v>
      </c>
      <c r="AH60" s="73"/>
      <c r="AI60" s="74">
        <v>0</v>
      </c>
      <c r="AJ60" s="72">
        <v>880</v>
      </c>
      <c r="AK60" s="73"/>
      <c r="AL60" s="74">
        <v>0</v>
      </c>
      <c r="AM60" s="72">
        <v>880</v>
      </c>
      <c r="AN60" s="73"/>
      <c r="AO60" s="74">
        <v>0</v>
      </c>
      <c r="AP60" s="72">
        <v>2640</v>
      </c>
      <c r="AQ60" s="75">
        <v>0</v>
      </c>
      <c r="AR60" s="74">
        <v>0</v>
      </c>
      <c r="AS60" s="72">
        <v>880</v>
      </c>
      <c r="AT60" s="73"/>
      <c r="AU60" s="74">
        <v>0</v>
      </c>
      <c r="AV60" s="72">
        <v>880</v>
      </c>
      <c r="AW60" s="73"/>
      <c r="AX60" s="74">
        <v>0</v>
      </c>
      <c r="AY60" s="72">
        <v>880</v>
      </c>
      <c r="AZ60" s="73"/>
      <c r="BA60" s="74">
        <v>0</v>
      </c>
      <c r="BB60" s="72">
        <v>2640</v>
      </c>
      <c r="BC60" s="75">
        <v>0</v>
      </c>
      <c r="BD60" s="74">
        <v>0</v>
      </c>
      <c r="BE60" s="132">
        <v>10340</v>
      </c>
      <c r="BF60" s="174">
        <v>2103</v>
      </c>
      <c r="BG60" s="74">
        <v>0.20338491295938105</v>
      </c>
      <c r="BH60" s="114"/>
      <c r="BI60" s="24" t="str">
        <f t="shared" si="10"/>
        <v>NO</v>
      </c>
    </row>
    <row r="61" spans="1:61" ht="60" customHeight="1" x14ac:dyDescent="0.25">
      <c r="A61" s="149" t="s">
        <v>252</v>
      </c>
      <c r="B61" s="68" t="s">
        <v>184</v>
      </c>
      <c r="C61" s="113" t="s">
        <v>78</v>
      </c>
      <c r="D61" s="69">
        <f>SUM('LA UNION'!D61,MORAZAN!D61,'SAN MIGUEL'!D61,USULUTAN!D61)</f>
        <v>0</v>
      </c>
      <c r="E61" s="69">
        <f>AVERAGE('LA UNION'!E61,MORAZAN!E61,'SAN MIGUEL'!E61,USULUTAN!E61)</f>
        <v>0</v>
      </c>
      <c r="F61" s="69">
        <f>SUM('LA UNION'!F61,MORAZAN!F61,'SAN MIGUEL'!F61,USULUTAN!F61)</f>
        <v>0</v>
      </c>
      <c r="G61" s="69">
        <f>AVERAGE('LA UNION'!G61,MORAZAN!G61,'SAN MIGUEL'!G61,USULUTAN!G61)</f>
        <v>0</v>
      </c>
      <c r="H61" s="8">
        <f>SUM('LA UNION'!H61,MORAZAN!H61,'SAN MIGUEL'!H61,USULUTAN!H61)</f>
        <v>23868</v>
      </c>
      <c r="I61" s="72">
        <f>SUM('LA UNION'!I61,MORAZAN!I61,'SAN MIGUEL'!I61,USULUTAN!I61)</f>
        <v>1989.6666666666665</v>
      </c>
      <c r="J61" s="73">
        <f>SUM('LA UNION'!J61,MORAZAN!J61,'SAN MIGUEL'!J61,USULUTAN!J61)</f>
        <v>1422</v>
      </c>
      <c r="K61" s="74">
        <f t="shared" si="9"/>
        <v>0.71469257832132693</v>
      </c>
      <c r="L61" s="72">
        <f>SUM('LA UNION'!L61,MORAZAN!L61,'SAN MIGUEL'!L61,USULUTAN!L61)</f>
        <v>1989</v>
      </c>
      <c r="M61" s="73">
        <f>SUM('LA UNION'!M61,MORAZAN!M61,'SAN MIGUEL'!M61,USULUTAN!M61)</f>
        <v>1595</v>
      </c>
      <c r="N61" s="74">
        <v>0.80191050779286077</v>
      </c>
      <c r="O61" s="72">
        <v>1989.6666666666665</v>
      </c>
      <c r="P61" s="73">
        <v>1288</v>
      </c>
      <c r="Q61" s="74">
        <v>0.64734461383816388</v>
      </c>
      <c r="R61" s="72">
        <v>5968.333333333333</v>
      </c>
      <c r="S61" s="75">
        <v>4305</v>
      </c>
      <c r="T61" s="74">
        <v>0.72130689751466071</v>
      </c>
      <c r="U61" s="72">
        <v>1989.6666666666665</v>
      </c>
      <c r="V61" s="73">
        <v>1031</v>
      </c>
      <c r="W61" s="74">
        <v>0.51817724912045571</v>
      </c>
      <c r="X61" s="72">
        <v>1989.6666666666665</v>
      </c>
      <c r="Y61" s="73">
        <v>1490</v>
      </c>
      <c r="Z61" s="74">
        <v>0.74886915731278281</v>
      </c>
      <c r="AA61" s="72">
        <v>1989.6666666666665</v>
      </c>
      <c r="AB61" s="73">
        <v>0</v>
      </c>
      <c r="AC61" s="74">
        <v>0</v>
      </c>
      <c r="AD61" s="72">
        <v>5969</v>
      </c>
      <c r="AE61" s="75">
        <v>2521</v>
      </c>
      <c r="AF61" s="74">
        <v>0.42234880214441278</v>
      </c>
      <c r="AG61" s="72">
        <v>1989.6666666666665</v>
      </c>
      <c r="AH61" s="73"/>
      <c r="AI61" s="74">
        <v>0</v>
      </c>
      <c r="AJ61" s="72">
        <v>1989.6666666666665</v>
      </c>
      <c r="AK61" s="73"/>
      <c r="AL61" s="74">
        <v>0</v>
      </c>
      <c r="AM61" s="72">
        <v>1989.6666666666665</v>
      </c>
      <c r="AN61" s="73"/>
      <c r="AO61" s="74">
        <v>0</v>
      </c>
      <c r="AP61" s="72">
        <v>5969</v>
      </c>
      <c r="AQ61" s="75">
        <v>0</v>
      </c>
      <c r="AR61" s="74">
        <v>0</v>
      </c>
      <c r="AS61" s="72">
        <v>1989.6666666666665</v>
      </c>
      <c r="AT61" s="73"/>
      <c r="AU61" s="74">
        <v>0</v>
      </c>
      <c r="AV61" s="72">
        <v>1989.6666666666665</v>
      </c>
      <c r="AW61" s="73"/>
      <c r="AX61" s="74">
        <v>0</v>
      </c>
      <c r="AY61" s="72">
        <v>1989.6666666666665</v>
      </c>
      <c r="AZ61" s="73"/>
      <c r="BA61" s="74">
        <v>0</v>
      </c>
      <c r="BB61" s="72">
        <v>5969</v>
      </c>
      <c r="BC61" s="75">
        <v>0</v>
      </c>
      <c r="BD61" s="74">
        <v>0</v>
      </c>
      <c r="BE61" s="132">
        <v>23875.333333333332</v>
      </c>
      <c r="BF61" s="174">
        <v>6826</v>
      </c>
      <c r="BG61" s="74">
        <v>0.28590176751458968</v>
      </c>
      <c r="BH61" s="114"/>
      <c r="BI61" s="24" t="str">
        <f t="shared" si="10"/>
        <v>NO</v>
      </c>
    </row>
    <row r="62" spans="1:61" ht="60" customHeight="1" x14ac:dyDescent="0.25">
      <c r="A62" s="149" t="s">
        <v>253</v>
      </c>
      <c r="B62" s="68" t="s">
        <v>186</v>
      </c>
      <c r="C62" s="113" t="s">
        <v>76</v>
      </c>
      <c r="D62" s="69">
        <f>SUM('LA UNION'!D62,MORAZAN!D62,'SAN MIGUEL'!D62,USULUTAN!D62)</f>
        <v>0</v>
      </c>
      <c r="E62" s="69">
        <f>AVERAGE('LA UNION'!E62,MORAZAN!E62,'SAN MIGUEL'!E62,USULUTAN!E62)</f>
        <v>0</v>
      </c>
      <c r="F62" s="69">
        <f>SUM('LA UNION'!F62,MORAZAN!F62,'SAN MIGUEL'!F62,USULUTAN!F62)</f>
        <v>0</v>
      </c>
      <c r="G62" s="69">
        <f>AVERAGE('LA UNION'!G62,MORAZAN!G62,'SAN MIGUEL'!G62,USULUTAN!G62)</f>
        <v>0</v>
      </c>
      <c r="H62" s="8">
        <f>SUM('LA UNION'!H62,MORAZAN!H62,'SAN MIGUEL'!H62,USULUTAN!H62)</f>
        <v>25764</v>
      </c>
      <c r="I62" s="72">
        <f>SUM('LA UNION'!I62,MORAZAN!I62,'SAN MIGUEL'!I62,USULUTAN!I62)</f>
        <v>1963.6666666666667</v>
      </c>
      <c r="J62" s="73">
        <f>SUM('LA UNION'!J62,MORAZAN!J62,'SAN MIGUEL'!J62,USULUTAN!J62)</f>
        <v>1080</v>
      </c>
      <c r="K62" s="74">
        <f t="shared" si="9"/>
        <v>0.54999151247665934</v>
      </c>
      <c r="L62" s="72">
        <f>SUM('LA UNION'!L62,MORAZAN!L62,'SAN MIGUEL'!L62,USULUTAN!L62)</f>
        <v>2147</v>
      </c>
      <c r="M62" s="73">
        <f>SUM('LA UNION'!M62,MORAZAN!M62,'SAN MIGUEL'!M62,USULUTAN!M62)</f>
        <v>1117</v>
      </c>
      <c r="N62" s="74">
        <v>0.52026082906380999</v>
      </c>
      <c r="O62" s="72">
        <v>1963.6666666666667</v>
      </c>
      <c r="P62" s="73">
        <v>866</v>
      </c>
      <c r="Q62" s="74">
        <v>0.44101171278221013</v>
      </c>
      <c r="R62" s="72">
        <v>6074.3333333333339</v>
      </c>
      <c r="S62" s="75">
        <v>3063</v>
      </c>
      <c r="T62" s="74">
        <v>0.50425286725566587</v>
      </c>
      <c r="U62" s="72">
        <v>1963.6666666666667</v>
      </c>
      <c r="V62" s="73">
        <v>1142</v>
      </c>
      <c r="W62" s="74">
        <v>0.58156509930402311</v>
      </c>
      <c r="X62" s="72">
        <v>1963.6666666666667</v>
      </c>
      <c r="Y62" s="73">
        <v>1170</v>
      </c>
      <c r="Z62" s="74">
        <v>0.59582413851638094</v>
      </c>
      <c r="AA62" s="72">
        <v>1963.6666666666667</v>
      </c>
      <c r="AB62" s="73">
        <v>0</v>
      </c>
      <c r="AC62" s="74">
        <v>0</v>
      </c>
      <c r="AD62" s="72">
        <v>5891</v>
      </c>
      <c r="AE62" s="75">
        <v>2312</v>
      </c>
      <c r="AF62" s="74">
        <v>0.39246307927346802</v>
      </c>
      <c r="AG62" s="72">
        <v>1963.6666666666667</v>
      </c>
      <c r="AH62" s="73"/>
      <c r="AI62" s="74">
        <v>0</v>
      </c>
      <c r="AJ62" s="72">
        <v>1963.6666666666667</v>
      </c>
      <c r="AK62" s="73"/>
      <c r="AL62" s="74">
        <v>0</v>
      </c>
      <c r="AM62" s="72">
        <v>1963.6666666666667</v>
      </c>
      <c r="AN62" s="73"/>
      <c r="AO62" s="74">
        <v>0</v>
      </c>
      <c r="AP62" s="72">
        <v>5891</v>
      </c>
      <c r="AQ62" s="75">
        <v>0</v>
      </c>
      <c r="AR62" s="74">
        <v>0</v>
      </c>
      <c r="AS62" s="72">
        <v>1963.6666666666667</v>
      </c>
      <c r="AT62" s="73"/>
      <c r="AU62" s="74">
        <v>0</v>
      </c>
      <c r="AV62" s="72">
        <v>1963.6666666666667</v>
      </c>
      <c r="AW62" s="73"/>
      <c r="AX62" s="74">
        <v>0</v>
      </c>
      <c r="AY62" s="72">
        <v>1963.6666666666667</v>
      </c>
      <c r="AZ62" s="73"/>
      <c r="BA62" s="74">
        <v>0</v>
      </c>
      <c r="BB62" s="72">
        <v>5891</v>
      </c>
      <c r="BC62" s="75">
        <v>0</v>
      </c>
      <c r="BD62" s="74">
        <v>0</v>
      </c>
      <c r="BE62" s="132">
        <v>23747.333333333336</v>
      </c>
      <c r="BF62" s="174">
        <v>5375</v>
      </c>
      <c r="BG62" s="74">
        <v>0.22634120322281798</v>
      </c>
      <c r="BH62" s="114"/>
      <c r="BI62" s="24" t="str">
        <f t="shared" si="10"/>
        <v>NO</v>
      </c>
    </row>
    <row r="63" spans="1:61" ht="60" customHeight="1" x14ac:dyDescent="0.25">
      <c r="A63" s="149" t="s">
        <v>254</v>
      </c>
      <c r="B63" s="68" t="s">
        <v>187</v>
      </c>
      <c r="C63" s="113" t="s">
        <v>77</v>
      </c>
      <c r="D63" s="69">
        <f>SUM('LA UNION'!D63,MORAZAN!D63,'SAN MIGUEL'!D63,USULUTAN!D63)</f>
        <v>0</v>
      </c>
      <c r="E63" s="69">
        <f>AVERAGE('LA UNION'!E63,MORAZAN!E63,'SAN MIGUEL'!E63,USULUTAN!E63)</f>
        <v>0</v>
      </c>
      <c r="F63" s="69">
        <f>SUM('LA UNION'!F63,MORAZAN!F63,'SAN MIGUEL'!F63,USULUTAN!F63)</f>
        <v>0</v>
      </c>
      <c r="G63" s="69">
        <f>AVERAGE('LA UNION'!G63,MORAZAN!G63,'SAN MIGUEL'!G63,USULUTAN!G63)</f>
        <v>0</v>
      </c>
      <c r="H63" s="8">
        <f>SUM('LA UNION'!H63,MORAZAN!H63,'SAN MIGUEL'!H63,USULUTAN!H63)</f>
        <v>38234</v>
      </c>
      <c r="I63" s="72">
        <f>SUM('LA UNION'!I63,MORAZAN!I63,'SAN MIGUEL'!I63,USULUTAN!I63)</f>
        <v>3186.1666666666661</v>
      </c>
      <c r="J63" s="73">
        <f>SUM('LA UNION'!J63,MORAZAN!J63,'SAN MIGUEL'!J63,USULUTAN!J63)</f>
        <v>1415</v>
      </c>
      <c r="K63" s="74">
        <f t="shared" si="9"/>
        <v>0.44410733901762839</v>
      </c>
      <c r="L63" s="72">
        <f>SUM('LA UNION'!L63,MORAZAN!L63,'SAN MIGUEL'!L63,USULUTAN!L63)</f>
        <v>3186.1666666666661</v>
      </c>
      <c r="M63" s="73">
        <f>SUM('LA UNION'!M63,MORAZAN!M63,'SAN MIGUEL'!M63,USULUTAN!M63)</f>
        <v>1061</v>
      </c>
      <c r="N63" s="74">
        <v>0.33300204006904854</v>
      </c>
      <c r="O63" s="72">
        <v>3186.1666666666661</v>
      </c>
      <c r="P63" s="73">
        <v>1049</v>
      </c>
      <c r="Q63" s="74">
        <v>0.32923575874875771</v>
      </c>
      <c r="R63" s="72">
        <v>9558.4999999999982</v>
      </c>
      <c r="S63" s="75">
        <v>3525</v>
      </c>
      <c r="T63" s="74">
        <v>0.36878171261181153</v>
      </c>
      <c r="U63" s="72">
        <v>3186.1666666666661</v>
      </c>
      <c r="V63" s="73">
        <v>802</v>
      </c>
      <c r="W63" s="74">
        <v>0.25171313490610459</v>
      </c>
      <c r="X63" s="72">
        <v>3186.1666666666661</v>
      </c>
      <c r="Y63" s="73">
        <v>1401</v>
      </c>
      <c r="Z63" s="74">
        <v>0.43971334414395574</v>
      </c>
      <c r="AA63" s="72">
        <v>3186.1666666666661</v>
      </c>
      <c r="AB63" s="73">
        <v>0</v>
      </c>
      <c r="AC63" s="74">
        <v>0</v>
      </c>
      <c r="AD63" s="72">
        <v>9558.4999999999982</v>
      </c>
      <c r="AE63" s="75">
        <v>2203</v>
      </c>
      <c r="AF63" s="74">
        <v>0.23047549301668677</v>
      </c>
      <c r="AG63" s="72">
        <v>3186.1666666666661</v>
      </c>
      <c r="AH63" s="73"/>
      <c r="AI63" s="74">
        <v>0</v>
      </c>
      <c r="AJ63" s="72">
        <v>3186.1666666666661</v>
      </c>
      <c r="AK63" s="73"/>
      <c r="AL63" s="74">
        <v>0</v>
      </c>
      <c r="AM63" s="72">
        <v>3186.1666666666661</v>
      </c>
      <c r="AN63" s="73"/>
      <c r="AO63" s="74">
        <v>0</v>
      </c>
      <c r="AP63" s="72">
        <v>9558.4999999999982</v>
      </c>
      <c r="AQ63" s="75">
        <v>0</v>
      </c>
      <c r="AR63" s="74">
        <v>0</v>
      </c>
      <c r="AS63" s="72">
        <v>3186.1666666666661</v>
      </c>
      <c r="AT63" s="73"/>
      <c r="AU63" s="74">
        <v>0</v>
      </c>
      <c r="AV63" s="72">
        <v>3186.1666666666661</v>
      </c>
      <c r="AW63" s="73"/>
      <c r="AX63" s="74">
        <v>0</v>
      </c>
      <c r="AY63" s="72">
        <v>3186.1666666666661</v>
      </c>
      <c r="AZ63" s="73"/>
      <c r="BA63" s="74">
        <v>0</v>
      </c>
      <c r="BB63" s="72">
        <v>9558.4999999999982</v>
      </c>
      <c r="BC63" s="75">
        <v>0</v>
      </c>
      <c r="BD63" s="74">
        <v>0</v>
      </c>
      <c r="BE63" s="132">
        <v>38233.999999999993</v>
      </c>
      <c r="BF63" s="174">
        <v>5728</v>
      </c>
      <c r="BG63" s="74">
        <v>0.14981430140712457</v>
      </c>
      <c r="BH63" s="114"/>
      <c r="BI63" s="24" t="str">
        <f t="shared" si="10"/>
        <v>SI</v>
      </c>
    </row>
    <row r="64" spans="1:61" s="6" customFormat="1" ht="46.5" customHeight="1" x14ac:dyDescent="0.25">
      <c r="A64" s="383" t="s">
        <v>255</v>
      </c>
      <c r="B64" s="384"/>
      <c r="C64" s="77"/>
      <c r="D64" s="12"/>
      <c r="E64" s="12"/>
      <c r="F64" s="12"/>
      <c r="G64" s="13"/>
      <c r="H64" s="51"/>
      <c r="I64" s="15"/>
      <c r="J64" s="52"/>
      <c r="K64" s="53"/>
      <c r="L64" s="15"/>
      <c r="M64" s="52"/>
      <c r="N64" s="53"/>
      <c r="O64" s="15"/>
      <c r="P64" s="52"/>
      <c r="Q64" s="53"/>
      <c r="R64" s="15"/>
      <c r="S64" s="52"/>
      <c r="T64" s="53"/>
      <c r="U64" s="15"/>
      <c r="V64" s="52"/>
      <c r="W64" s="53"/>
      <c r="X64" s="15"/>
      <c r="Y64" s="52"/>
      <c r="Z64" s="53"/>
      <c r="AA64" s="15"/>
      <c r="AB64" s="52"/>
      <c r="AC64" s="53"/>
      <c r="AD64" s="15"/>
      <c r="AE64" s="52"/>
      <c r="AF64" s="53"/>
      <c r="AG64" s="15"/>
      <c r="AH64" s="52"/>
      <c r="AI64" s="53"/>
      <c r="AJ64" s="15"/>
      <c r="AK64" s="52"/>
      <c r="AL64" s="53"/>
      <c r="AM64" s="15"/>
      <c r="AN64" s="52"/>
      <c r="AO64" s="53"/>
      <c r="AP64" s="15"/>
      <c r="AQ64" s="52"/>
      <c r="AR64" s="53"/>
      <c r="AS64" s="15"/>
      <c r="AT64" s="52"/>
      <c r="AU64" s="53"/>
      <c r="AV64" s="15"/>
      <c r="AW64" s="52"/>
      <c r="AX64" s="53"/>
      <c r="AY64" s="15"/>
      <c r="AZ64" s="52"/>
      <c r="BA64" s="53"/>
      <c r="BB64" s="15"/>
      <c r="BC64" s="52"/>
      <c r="BD64" s="53"/>
      <c r="BE64" s="15"/>
      <c r="BF64" s="52"/>
      <c r="BG64" s="53"/>
      <c r="BH64" s="150"/>
      <c r="BI64" s="81"/>
    </row>
    <row r="65" spans="1:61" s="76" customFormat="1" ht="77.25" customHeight="1" x14ac:dyDescent="0.25">
      <c r="A65" s="379" t="s">
        <v>256</v>
      </c>
      <c r="B65" s="380"/>
      <c r="C65" s="151"/>
      <c r="D65" s="152"/>
      <c r="E65" s="152"/>
      <c r="F65" s="152"/>
      <c r="G65" s="152"/>
      <c r="H65" s="153"/>
      <c r="I65" s="152"/>
      <c r="J65" s="154"/>
      <c r="K65" s="154"/>
      <c r="L65" s="152"/>
      <c r="M65" s="154"/>
      <c r="N65" s="154"/>
      <c r="O65" s="152"/>
      <c r="P65" s="154"/>
      <c r="Q65" s="154"/>
      <c r="R65" s="152"/>
      <c r="S65" s="152"/>
      <c r="T65" s="154"/>
      <c r="U65" s="152"/>
      <c r="V65" s="154"/>
      <c r="W65" s="154"/>
      <c r="X65" s="152"/>
      <c r="Y65" s="154"/>
      <c r="Z65" s="154"/>
      <c r="AA65" s="152"/>
      <c r="AB65" s="154"/>
      <c r="AC65" s="154"/>
      <c r="AD65" s="152"/>
      <c r="AE65" s="152"/>
      <c r="AF65" s="154"/>
      <c r="AG65" s="152"/>
      <c r="AH65" s="154"/>
      <c r="AI65" s="154"/>
      <c r="AJ65" s="152"/>
      <c r="AK65" s="154"/>
      <c r="AL65" s="154"/>
      <c r="AM65" s="152"/>
      <c r="AN65" s="154"/>
      <c r="AO65" s="154"/>
      <c r="AP65" s="152"/>
      <c r="AQ65" s="152"/>
      <c r="AR65" s="154"/>
      <c r="AS65" s="152"/>
      <c r="AT65" s="154"/>
      <c r="AU65" s="154"/>
      <c r="AV65" s="152"/>
      <c r="AW65" s="154"/>
      <c r="AX65" s="154"/>
      <c r="AY65" s="152"/>
      <c r="AZ65" s="154"/>
      <c r="BA65" s="154"/>
      <c r="BB65" s="152"/>
      <c r="BC65" s="152"/>
      <c r="BD65" s="154"/>
      <c r="BE65" s="152"/>
      <c r="BF65" s="152"/>
      <c r="BG65" s="154"/>
      <c r="BH65" s="155"/>
    </row>
    <row r="66" spans="1:61" ht="75" customHeight="1" x14ac:dyDescent="0.25">
      <c r="A66" s="112" t="s">
        <v>257</v>
      </c>
      <c r="B66" s="68" t="s">
        <v>63</v>
      </c>
      <c r="C66" s="113" t="s">
        <v>42</v>
      </c>
      <c r="D66" s="69">
        <f>SUM('LA UNION'!D66,MORAZAN!D66,'SAN MIGUEL'!D66,USULUTAN!D66)</f>
        <v>483</v>
      </c>
      <c r="E66" s="69">
        <f>AVERAGE('LA UNION'!E66,MORAZAN!E66,'SAN MIGUEL'!E66,USULUTAN!E66)</f>
        <v>100</v>
      </c>
      <c r="F66" s="69">
        <f>SUM('LA UNION'!F66,MORAZAN!F66,'SAN MIGUEL'!F66,USULUTAN!F66)</f>
        <v>483</v>
      </c>
      <c r="G66" s="69">
        <f>AVERAGE('LA UNION'!G66,MORAZAN!G66,'SAN MIGUEL'!G66,USULUTAN!G66)</f>
        <v>3</v>
      </c>
      <c r="H66" s="8">
        <f>SUM('LA UNION'!H66,MORAZAN!H66,'SAN MIGUEL'!H66,USULUTAN!H66)</f>
        <v>2088</v>
      </c>
      <c r="I66" s="72">
        <f>SUM('LA UNION'!I66,MORAZAN!I66,'SAN MIGUEL'!I66,USULUTAN!I66)</f>
        <v>189.33333333333331</v>
      </c>
      <c r="J66" s="73">
        <f>SUM('LA UNION'!J66,MORAZAN!J66,'SAN MIGUEL'!J66,USULUTAN!J66)</f>
        <v>147</v>
      </c>
      <c r="K66" s="74">
        <f t="shared" ref="K66:K72" si="11">IF(ISERROR(J66/I66),"",J66/I66)</f>
        <v>0.77640845070422548</v>
      </c>
      <c r="L66" s="72">
        <f>SUM('LA UNION'!L66,MORAZAN!L66,'SAN MIGUEL'!L66,USULUTAN!L66)</f>
        <v>156.33333333333331</v>
      </c>
      <c r="M66" s="73">
        <f>SUM('LA UNION'!M66,MORAZAN!M66,'SAN MIGUEL'!M66,USULUTAN!M66)</f>
        <v>125</v>
      </c>
      <c r="N66" s="74">
        <v>0.79957356076759067</v>
      </c>
      <c r="O66" s="72">
        <v>164.33333333333331</v>
      </c>
      <c r="P66" s="73">
        <v>110</v>
      </c>
      <c r="Q66" s="74">
        <v>0.66937119675456402</v>
      </c>
      <c r="R66" s="72">
        <v>509.99999999999994</v>
      </c>
      <c r="S66" s="75">
        <v>382</v>
      </c>
      <c r="T66" s="74">
        <v>0.74901960784313737</v>
      </c>
      <c r="U66" s="72">
        <v>188.33333333333331</v>
      </c>
      <c r="V66" s="73">
        <v>150</v>
      </c>
      <c r="W66" s="74">
        <v>0.79646017699115057</v>
      </c>
      <c r="X66" s="72">
        <v>175.33333333333331</v>
      </c>
      <c r="Y66" s="73">
        <v>148</v>
      </c>
      <c r="Z66" s="74">
        <v>0.84410646387832711</v>
      </c>
      <c r="AA66" s="72">
        <v>153.33333333333331</v>
      </c>
      <c r="AB66" s="73">
        <v>50</v>
      </c>
      <c r="AC66" s="74">
        <v>0.32608695652173919</v>
      </c>
      <c r="AD66" s="72">
        <v>517</v>
      </c>
      <c r="AE66" s="75">
        <v>348</v>
      </c>
      <c r="AF66" s="74">
        <v>0.67311411992263059</v>
      </c>
      <c r="AG66" s="72">
        <v>175.33333333333331</v>
      </c>
      <c r="AH66" s="73"/>
      <c r="AI66" s="74">
        <v>0</v>
      </c>
      <c r="AJ66" s="72">
        <v>182.33333333333331</v>
      </c>
      <c r="AK66" s="73"/>
      <c r="AL66" s="74">
        <v>0</v>
      </c>
      <c r="AM66" s="72">
        <v>156.33333333333331</v>
      </c>
      <c r="AN66" s="73"/>
      <c r="AO66" s="74">
        <v>0</v>
      </c>
      <c r="AP66" s="72">
        <v>514</v>
      </c>
      <c r="AQ66" s="75">
        <v>0</v>
      </c>
      <c r="AR66" s="74">
        <v>0</v>
      </c>
      <c r="AS66" s="72">
        <v>192.33333333333331</v>
      </c>
      <c r="AT66" s="73"/>
      <c r="AU66" s="74">
        <v>0</v>
      </c>
      <c r="AV66" s="72">
        <v>189.33333333333331</v>
      </c>
      <c r="AW66" s="73"/>
      <c r="AX66" s="74">
        <v>0</v>
      </c>
      <c r="AY66" s="72">
        <v>159.33333333333331</v>
      </c>
      <c r="AZ66" s="73"/>
      <c r="BA66" s="74">
        <v>0</v>
      </c>
      <c r="BB66" s="72">
        <v>541</v>
      </c>
      <c r="BC66" s="75">
        <v>0</v>
      </c>
      <c r="BD66" s="74">
        <v>0</v>
      </c>
      <c r="BE66" s="132">
        <v>2082</v>
      </c>
      <c r="BF66" s="174">
        <v>730</v>
      </c>
      <c r="BG66" s="74">
        <v>0.35062439961575409</v>
      </c>
      <c r="BH66" s="115"/>
      <c r="BI66" s="24" t="str">
        <f t="shared" ref="BI66:BI72" si="12">IF(H66=SUM(I66,L66,O66,U66,X66,AA66,AG66,AJ66,AM66,AS66,AV66,AY66),"SI","NO")</f>
        <v>NO</v>
      </c>
    </row>
    <row r="67" spans="1:61" ht="75" customHeight="1" x14ac:dyDescent="0.25">
      <c r="A67" s="112" t="s">
        <v>258</v>
      </c>
      <c r="B67" s="68" t="s">
        <v>64</v>
      </c>
      <c r="C67" s="113" t="s">
        <v>42</v>
      </c>
      <c r="D67" s="69">
        <f>SUM('LA UNION'!D67,MORAZAN!D67,'SAN MIGUEL'!D67,USULUTAN!D67)</f>
        <v>1855</v>
      </c>
      <c r="E67" s="69">
        <f>AVERAGE('LA UNION'!E67,MORAZAN!E67,'SAN MIGUEL'!E67,USULUTAN!E67)</f>
        <v>0</v>
      </c>
      <c r="F67" s="69">
        <f>SUM('LA UNION'!F67,MORAZAN!F67,'SAN MIGUEL'!F67,USULUTAN!F67)</f>
        <v>103</v>
      </c>
      <c r="G67" s="69">
        <f>AVERAGE('LA UNION'!G67,MORAZAN!G67,'SAN MIGUEL'!G67,USULUTAN!G67)</f>
        <v>3</v>
      </c>
      <c r="H67" s="8">
        <f>SUM('LA UNION'!H67,MORAZAN!H67,'SAN MIGUEL'!H67,USULUTAN!H67)</f>
        <v>637</v>
      </c>
      <c r="I67" s="72">
        <f>SUM('LA UNION'!I67,MORAZAN!I67,'SAN MIGUEL'!I67,USULUTAN!I67)</f>
        <v>63.75</v>
      </c>
      <c r="J67" s="73">
        <f>SUM('LA UNION'!J67,MORAZAN!J67,'SAN MIGUEL'!J67,USULUTAN!J67)</f>
        <v>33</v>
      </c>
      <c r="K67" s="74">
        <f t="shared" si="11"/>
        <v>0.51764705882352946</v>
      </c>
      <c r="L67" s="72">
        <f>SUM('LA UNION'!L67,MORAZAN!L67,'SAN MIGUEL'!L67,USULUTAN!L67)</f>
        <v>52.75</v>
      </c>
      <c r="M67" s="73">
        <f>SUM('LA UNION'!M67,MORAZAN!M67,'SAN MIGUEL'!M67,USULUTAN!M67)</f>
        <v>27</v>
      </c>
      <c r="N67" s="74">
        <v>0.51184834123222744</v>
      </c>
      <c r="O67" s="72">
        <v>40.75</v>
      </c>
      <c r="P67" s="73">
        <v>36</v>
      </c>
      <c r="Q67" s="74">
        <v>0.8834355828220859</v>
      </c>
      <c r="R67" s="72">
        <v>157.25</v>
      </c>
      <c r="S67" s="75">
        <v>96</v>
      </c>
      <c r="T67" s="74">
        <v>0.61049284578696339</v>
      </c>
      <c r="U67" s="72">
        <v>75.75</v>
      </c>
      <c r="V67" s="73">
        <v>9</v>
      </c>
      <c r="W67" s="74">
        <v>0.11881188118811881</v>
      </c>
      <c r="X67" s="72">
        <v>52.75</v>
      </c>
      <c r="Y67" s="73">
        <v>24</v>
      </c>
      <c r="Z67" s="74">
        <v>0.45497630331753552</v>
      </c>
      <c r="AA67" s="72">
        <v>40.75</v>
      </c>
      <c r="AB67" s="73">
        <v>15</v>
      </c>
      <c r="AC67" s="74">
        <v>0.36809815950920244</v>
      </c>
      <c r="AD67" s="72">
        <v>169.25</v>
      </c>
      <c r="AE67" s="75">
        <v>48</v>
      </c>
      <c r="AF67" s="74">
        <v>0.28360413589364847</v>
      </c>
      <c r="AG67" s="72">
        <v>68.75</v>
      </c>
      <c r="AH67" s="73"/>
      <c r="AI67" s="74">
        <v>0</v>
      </c>
      <c r="AJ67" s="72">
        <v>58.75</v>
      </c>
      <c r="AK67" s="73"/>
      <c r="AL67" s="74">
        <v>0</v>
      </c>
      <c r="AM67" s="72">
        <v>44.75</v>
      </c>
      <c r="AN67" s="73"/>
      <c r="AO67" s="74">
        <v>0</v>
      </c>
      <c r="AP67" s="72">
        <v>172.25</v>
      </c>
      <c r="AQ67" s="75">
        <v>0</v>
      </c>
      <c r="AR67" s="74">
        <v>0</v>
      </c>
      <c r="AS67" s="72">
        <v>73.75</v>
      </c>
      <c r="AT67" s="73"/>
      <c r="AU67" s="74">
        <v>0</v>
      </c>
      <c r="AV67" s="72">
        <v>55.75</v>
      </c>
      <c r="AW67" s="73"/>
      <c r="AX67" s="74">
        <v>0</v>
      </c>
      <c r="AY67" s="72">
        <v>46.75</v>
      </c>
      <c r="AZ67" s="73"/>
      <c r="BA67" s="74">
        <v>0</v>
      </c>
      <c r="BB67" s="72">
        <v>176.25</v>
      </c>
      <c r="BC67" s="75">
        <v>0</v>
      </c>
      <c r="BD67" s="74">
        <v>0</v>
      </c>
      <c r="BE67" s="132">
        <v>675</v>
      </c>
      <c r="BF67" s="174">
        <v>144</v>
      </c>
      <c r="BG67" s="74">
        <v>0.21333333333333335</v>
      </c>
      <c r="BH67" s="115"/>
      <c r="BI67" s="24" t="str">
        <f t="shared" si="12"/>
        <v>NO</v>
      </c>
    </row>
    <row r="68" spans="1:61" ht="75" customHeight="1" x14ac:dyDescent="0.25">
      <c r="A68" s="112" t="s">
        <v>259</v>
      </c>
      <c r="B68" s="68" t="s">
        <v>131</v>
      </c>
      <c r="C68" s="113" t="s">
        <v>42</v>
      </c>
      <c r="D68" s="69">
        <f>SUM('LA UNION'!D68,MORAZAN!D68,'SAN MIGUEL'!D68,USULUTAN!D68)</f>
        <v>1987</v>
      </c>
      <c r="E68" s="69">
        <f>AVERAGE('LA UNION'!E68,MORAZAN!E68,'SAN MIGUEL'!E68,USULUTAN!E68)</f>
        <v>0</v>
      </c>
      <c r="F68" s="69">
        <f>SUM('LA UNION'!F68,MORAZAN!F68,'SAN MIGUEL'!F68,USULUTAN!F68)</f>
        <v>1987</v>
      </c>
      <c r="G68" s="69">
        <f>AVERAGE('LA UNION'!G68,MORAZAN!G68,'SAN MIGUEL'!G68,USULUTAN!G68)</f>
        <v>0.5</v>
      </c>
      <c r="H68" s="8">
        <f>SUM('LA UNION'!H68,MORAZAN!H68,'SAN MIGUEL'!H68,USULUTAN!H68)</f>
        <v>3105</v>
      </c>
      <c r="I68" s="72">
        <f>SUM('LA UNION'!I68,MORAZAN!I68,'SAN MIGUEL'!I68,USULUTAN!I68)</f>
        <v>257.16666666666669</v>
      </c>
      <c r="J68" s="73">
        <f>SUM('LA UNION'!J68,MORAZAN!J68,'SAN MIGUEL'!J68,USULUTAN!J68)</f>
        <v>208</v>
      </c>
      <c r="K68" s="74">
        <f t="shared" si="11"/>
        <v>0.80881399870382364</v>
      </c>
      <c r="L68" s="72">
        <f>SUM('LA UNION'!L68,MORAZAN!L68,'SAN MIGUEL'!L68,USULUTAN!L68)</f>
        <v>261.16666666666669</v>
      </c>
      <c r="M68" s="73">
        <f>SUM('LA UNION'!M68,MORAZAN!M68,'SAN MIGUEL'!M68,USULUTAN!M68)</f>
        <v>258</v>
      </c>
      <c r="N68" s="74">
        <v>0.98787492022973833</v>
      </c>
      <c r="O68" s="72">
        <v>258.16666666666669</v>
      </c>
      <c r="P68" s="73">
        <v>202</v>
      </c>
      <c r="Q68" s="74">
        <v>0.7824402840542285</v>
      </c>
      <c r="R68" s="72">
        <v>776.5</v>
      </c>
      <c r="S68" s="75">
        <v>668</v>
      </c>
      <c r="T68" s="74">
        <v>0.86027044430135224</v>
      </c>
      <c r="U68" s="72">
        <v>261.16666666666669</v>
      </c>
      <c r="V68" s="73">
        <v>174</v>
      </c>
      <c r="W68" s="74">
        <v>0.66624122527121887</v>
      </c>
      <c r="X68" s="72">
        <v>258.16666666666669</v>
      </c>
      <c r="Y68" s="73">
        <v>236</v>
      </c>
      <c r="Z68" s="74">
        <v>0.9141381536475145</v>
      </c>
      <c r="AA68" s="72">
        <v>262.16666666666669</v>
      </c>
      <c r="AB68" s="73">
        <v>54</v>
      </c>
      <c r="AC68" s="74">
        <v>0.20597584233947869</v>
      </c>
      <c r="AD68" s="72">
        <v>781.5</v>
      </c>
      <c r="AE68" s="75">
        <v>464</v>
      </c>
      <c r="AF68" s="74">
        <v>0.5937300063979527</v>
      </c>
      <c r="AG68" s="72">
        <v>258.16666666666669</v>
      </c>
      <c r="AH68" s="73"/>
      <c r="AI68" s="74">
        <v>0</v>
      </c>
      <c r="AJ68" s="72">
        <v>260.16666666666669</v>
      </c>
      <c r="AK68" s="73"/>
      <c r="AL68" s="74">
        <v>0</v>
      </c>
      <c r="AM68" s="72">
        <v>255.16666666666669</v>
      </c>
      <c r="AN68" s="73"/>
      <c r="AO68" s="74">
        <v>0</v>
      </c>
      <c r="AP68" s="72">
        <v>773.5</v>
      </c>
      <c r="AQ68" s="75">
        <v>0</v>
      </c>
      <c r="AR68" s="74">
        <v>0</v>
      </c>
      <c r="AS68" s="72">
        <v>260.16666666666669</v>
      </c>
      <c r="AT68" s="73"/>
      <c r="AU68" s="74">
        <v>0</v>
      </c>
      <c r="AV68" s="72">
        <v>257.16666666666669</v>
      </c>
      <c r="AW68" s="73"/>
      <c r="AX68" s="74">
        <v>0</v>
      </c>
      <c r="AY68" s="72">
        <v>256.16666666666669</v>
      </c>
      <c r="AZ68" s="73"/>
      <c r="BA68" s="74">
        <v>0</v>
      </c>
      <c r="BB68" s="72">
        <v>773.5</v>
      </c>
      <c r="BC68" s="75">
        <v>0</v>
      </c>
      <c r="BD68" s="74">
        <v>0</v>
      </c>
      <c r="BE68" s="132">
        <v>3105</v>
      </c>
      <c r="BF68" s="174">
        <v>1132</v>
      </c>
      <c r="BG68" s="74">
        <v>0.36457326892109498</v>
      </c>
      <c r="BH68" s="115"/>
      <c r="BI68" s="24" t="str">
        <f t="shared" si="12"/>
        <v>SI</v>
      </c>
    </row>
    <row r="69" spans="1:61" ht="75" customHeight="1" x14ac:dyDescent="0.25">
      <c r="A69" s="112" t="s">
        <v>260</v>
      </c>
      <c r="B69" s="68" t="s">
        <v>132</v>
      </c>
      <c r="C69" s="113" t="s">
        <v>42</v>
      </c>
      <c r="D69" s="69">
        <f>SUM('LA UNION'!D69,MORAZAN!D69,'SAN MIGUEL'!D69,USULUTAN!D69)</f>
        <v>168</v>
      </c>
      <c r="E69" s="69">
        <f>AVERAGE('LA UNION'!E69,MORAZAN!E69,'SAN MIGUEL'!E69,USULUTAN!E69)</f>
        <v>0</v>
      </c>
      <c r="F69" s="69">
        <f>SUM('LA UNION'!F69,MORAZAN!F69,'SAN MIGUEL'!F69,USULUTAN!F69)</f>
        <v>168</v>
      </c>
      <c r="G69" s="69">
        <f>AVERAGE('LA UNION'!G69,MORAZAN!G69,'SAN MIGUEL'!G69,USULUTAN!G69)</f>
        <v>0.5</v>
      </c>
      <c r="H69" s="8">
        <f>SUM('LA UNION'!H69,MORAZAN!H69,'SAN MIGUEL'!H69,USULUTAN!H69)</f>
        <v>252</v>
      </c>
      <c r="I69" s="72">
        <f>SUM('LA UNION'!I69,MORAZAN!I69,'SAN MIGUEL'!I69,USULUTAN!I69)</f>
        <v>20</v>
      </c>
      <c r="J69" s="73">
        <f>SUM('LA UNION'!J69,MORAZAN!J69,'SAN MIGUEL'!J69,USULUTAN!J69)</f>
        <v>23</v>
      </c>
      <c r="K69" s="74">
        <f t="shared" si="11"/>
        <v>1.1499999999999999</v>
      </c>
      <c r="L69" s="72">
        <f>SUM('LA UNION'!L69,MORAZAN!L69,'SAN MIGUEL'!L69,USULUTAN!L69)</f>
        <v>23</v>
      </c>
      <c r="M69" s="73">
        <f>SUM('LA UNION'!M69,MORAZAN!M69,'SAN MIGUEL'!M69,USULUTAN!M69)</f>
        <v>24</v>
      </c>
      <c r="N69" s="74">
        <v>1.0434782608695652</v>
      </c>
      <c r="O69" s="72">
        <v>22</v>
      </c>
      <c r="P69" s="73">
        <v>22</v>
      </c>
      <c r="Q69" s="74">
        <v>1</v>
      </c>
      <c r="R69" s="72">
        <v>65</v>
      </c>
      <c r="S69" s="75">
        <v>69</v>
      </c>
      <c r="T69" s="74">
        <v>1.0615384615384615</v>
      </c>
      <c r="U69" s="72">
        <v>20</v>
      </c>
      <c r="V69" s="73">
        <v>11</v>
      </c>
      <c r="W69" s="74">
        <v>0.55000000000000004</v>
      </c>
      <c r="X69" s="72">
        <v>25</v>
      </c>
      <c r="Y69" s="73">
        <v>32</v>
      </c>
      <c r="Z69" s="74">
        <v>1.28</v>
      </c>
      <c r="AA69" s="72">
        <v>23</v>
      </c>
      <c r="AB69" s="73">
        <v>8</v>
      </c>
      <c r="AC69" s="74">
        <v>0.34782608695652173</v>
      </c>
      <c r="AD69" s="72">
        <v>68</v>
      </c>
      <c r="AE69" s="75">
        <v>51</v>
      </c>
      <c r="AF69" s="74">
        <v>0.75</v>
      </c>
      <c r="AG69" s="72">
        <v>20</v>
      </c>
      <c r="AH69" s="73"/>
      <c r="AI69" s="74">
        <v>0</v>
      </c>
      <c r="AJ69" s="72">
        <v>24</v>
      </c>
      <c r="AK69" s="73"/>
      <c r="AL69" s="74">
        <v>0</v>
      </c>
      <c r="AM69" s="72">
        <v>21</v>
      </c>
      <c r="AN69" s="73"/>
      <c r="AO69" s="74">
        <v>0</v>
      </c>
      <c r="AP69" s="72">
        <v>65</v>
      </c>
      <c r="AQ69" s="75">
        <v>0</v>
      </c>
      <c r="AR69" s="74">
        <v>0</v>
      </c>
      <c r="AS69" s="72">
        <v>22</v>
      </c>
      <c r="AT69" s="73"/>
      <c r="AU69" s="74">
        <v>0</v>
      </c>
      <c r="AV69" s="72">
        <v>19</v>
      </c>
      <c r="AW69" s="73"/>
      <c r="AX69" s="74">
        <v>0</v>
      </c>
      <c r="AY69" s="72">
        <v>11</v>
      </c>
      <c r="AZ69" s="73"/>
      <c r="BA69" s="74">
        <v>0</v>
      </c>
      <c r="BB69" s="72">
        <v>52</v>
      </c>
      <c r="BC69" s="75">
        <v>0</v>
      </c>
      <c r="BD69" s="74">
        <v>0</v>
      </c>
      <c r="BE69" s="132">
        <v>250</v>
      </c>
      <c r="BF69" s="174">
        <v>120</v>
      </c>
      <c r="BG69" s="74">
        <v>0.48</v>
      </c>
      <c r="BH69" s="115"/>
      <c r="BI69" s="24" t="str">
        <f t="shared" si="12"/>
        <v>NO</v>
      </c>
    </row>
    <row r="70" spans="1:61" ht="75" customHeight="1" x14ac:dyDescent="0.25">
      <c r="A70" s="112" t="s">
        <v>261</v>
      </c>
      <c r="B70" s="68" t="s">
        <v>133</v>
      </c>
      <c r="C70" s="113" t="s">
        <v>42</v>
      </c>
      <c r="D70" s="69">
        <f>SUM('LA UNION'!D70,MORAZAN!D70,'SAN MIGUEL'!D70,USULUTAN!D70)</f>
        <v>10</v>
      </c>
      <c r="E70" s="69">
        <f>AVERAGE('LA UNION'!E70,MORAZAN!E70,'SAN MIGUEL'!E70,USULUTAN!E70)</f>
        <v>0</v>
      </c>
      <c r="F70" s="69">
        <f>SUM('LA UNION'!F70,MORAZAN!F70,'SAN MIGUEL'!F70,USULUTAN!F70)</f>
        <v>10</v>
      </c>
      <c r="G70" s="69">
        <f>AVERAGE('LA UNION'!G70,MORAZAN!G70,'SAN MIGUEL'!G70,USULUTAN!G70)</f>
        <v>1.25</v>
      </c>
      <c r="H70" s="8">
        <f>SUM('LA UNION'!H70,MORAZAN!H70,'SAN MIGUEL'!H70,USULUTAN!H70)</f>
        <v>215</v>
      </c>
      <c r="I70" s="72">
        <f>SUM('LA UNION'!I70,MORAZAN!I70,'SAN MIGUEL'!I70,USULUTAN!I70)</f>
        <v>17.25</v>
      </c>
      <c r="J70" s="73">
        <f>SUM('LA UNION'!J70,MORAZAN!J70,'SAN MIGUEL'!J70,USULUTAN!J70)</f>
        <v>11</v>
      </c>
      <c r="K70" s="74">
        <f t="shared" si="11"/>
        <v>0.6376811594202898</v>
      </c>
      <c r="L70" s="72">
        <f>SUM('LA UNION'!L70,MORAZAN!L70,'SAN MIGUEL'!L70,USULUTAN!L70)</f>
        <v>16.25</v>
      </c>
      <c r="M70" s="73">
        <f>SUM('LA UNION'!M70,MORAZAN!M70,'SAN MIGUEL'!M70,USULUTAN!M70)</f>
        <v>3</v>
      </c>
      <c r="N70" s="74">
        <v>0.18461538461538463</v>
      </c>
      <c r="O70" s="72">
        <v>20.25</v>
      </c>
      <c r="P70" s="73">
        <v>7</v>
      </c>
      <c r="Q70" s="74">
        <v>0.34567901234567899</v>
      </c>
      <c r="R70" s="72">
        <v>53.75</v>
      </c>
      <c r="S70" s="75">
        <v>21</v>
      </c>
      <c r="T70" s="74">
        <v>0.39069767441860465</v>
      </c>
      <c r="U70" s="72">
        <v>15.25</v>
      </c>
      <c r="V70" s="73">
        <v>6</v>
      </c>
      <c r="W70" s="74">
        <v>0.39344262295081966</v>
      </c>
      <c r="X70" s="72">
        <v>18.25</v>
      </c>
      <c r="Y70" s="73">
        <v>3</v>
      </c>
      <c r="Z70" s="74">
        <v>0.16438356164383561</v>
      </c>
      <c r="AA70" s="72">
        <v>20.25</v>
      </c>
      <c r="AB70" s="73">
        <v>5</v>
      </c>
      <c r="AC70" s="74">
        <v>0.24691358024691357</v>
      </c>
      <c r="AD70" s="72">
        <v>53.75</v>
      </c>
      <c r="AE70" s="75">
        <v>14</v>
      </c>
      <c r="AF70" s="74">
        <v>0.26046511627906976</v>
      </c>
      <c r="AG70" s="72">
        <v>17.25</v>
      </c>
      <c r="AH70" s="73"/>
      <c r="AI70" s="74">
        <v>0</v>
      </c>
      <c r="AJ70" s="72">
        <v>16.25</v>
      </c>
      <c r="AK70" s="73"/>
      <c r="AL70" s="74">
        <v>0</v>
      </c>
      <c r="AM70" s="72">
        <v>20.25</v>
      </c>
      <c r="AN70" s="73"/>
      <c r="AO70" s="74">
        <v>0</v>
      </c>
      <c r="AP70" s="72">
        <v>53.75</v>
      </c>
      <c r="AQ70" s="75">
        <v>0</v>
      </c>
      <c r="AR70" s="74">
        <v>0</v>
      </c>
      <c r="AS70" s="72">
        <v>15.25</v>
      </c>
      <c r="AT70" s="73"/>
      <c r="AU70" s="74">
        <v>0</v>
      </c>
      <c r="AV70" s="72">
        <v>18.25</v>
      </c>
      <c r="AW70" s="73"/>
      <c r="AX70" s="74">
        <v>0</v>
      </c>
      <c r="AY70" s="72">
        <v>20.25</v>
      </c>
      <c r="AZ70" s="73"/>
      <c r="BA70" s="74">
        <v>0</v>
      </c>
      <c r="BB70" s="72">
        <v>53.75</v>
      </c>
      <c r="BC70" s="75">
        <v>0</v>
      </c>
      <c r="BD70" s="74">
        <v>0</v>
      </c>
      <c r="BE70" s="132">
        <v>215</v>
      </c>
      <c r="BF70" s="174">
        <v>35</v>
      </c>
      <c r="BG70" s="74">
        <v>0.16279069767441862</v>
      </c>
      <c r="BH70" s="115"/>
      <c r="BI70" s="24" t="str">
        <f t="shared" si="12"/>
        <v>SI</v>
      </c>
    </row>
    <row r="71" spans="1:61" ht="75" customHeight="1" x14ac:dyDescent="0.25">
      <c r="A71" s="112" t="s">
        <v>262</v>
      </c>
      <c r="B71" s="68" t="s">
        <v>134</v>
      </c>
      <c r="C71" s="113" t="s">
        <v>42</v>
      </c>
      <c r="D71" s="69">
        <f>SUM('LA UNION'!D71,MORAZAN!D71,'SAN MIGUEL'!D71,USULUTAN!D71)</f>
        <v>84</v>
      </c>
      <c r="E71" s="69">
        <f>AVERAGE('LA UNION'!E71,MORAZAN!E71,'SAN MIGUEL'!E71,USULUTAN!E71)</f>
        <v>0</v>
      </c>
      <c r="F71" s="69">
        <f>SUM('LA UNION'!F71,MORAZAN!F71,'SAN MIGUEL'!F71,USULUTAN!F71)</f>
        <v>84</v>
      </c>
      <c r="G71" s="69">
        <f>AVERAGE('LA UNION'!G71,MORAZAN!G71,'SAN MIGUEL'!G71,USULUTAN!G71)</f>
        <v>3.25</v>
      </c>
      <c r="H71" s="8">
        <f>SUM('LA UNION'!H71,MORAZAN!H71,'SAN MIGUEL'!H71,USULUTAN!H71)</f>
        <v>2164</v>
      </c>
      <c r="I71" s="72">
        <f>SUM('LA UNION'!I71,MORAZAN!I71,'SAN MIGUEL'!I71,USULUTAN!I71)</f>
        <v>172.66666666666666</v>
      </c>
      <c r="J71" s="73">
        <f>SUM('LA UNION'!J71,MORAZAN!J71,'SAN MIGUEL'!J71,USULUTAN!J71)</f>
        <v>172</v>
      </c>
      <c r="K71" s="74">
        <f t="shared" si="11"/>
        <v>0.99613899613899615</v>
      </c>
      <c r="L71" s="72">
        <f>SUM('LA UNION'!L71,MORAZAN!L71,'SAN MIGUEL'!L71,USULUTAN!L71)</f>
        <v>179.66666666666666</v>
      </c>
      <c r="M71" s="73">
        <f>SUM('LA UNION'!M71,MORAZAN!M71,'SAN MIGUEL'!M71,USULUTAN!M71)</f>
        <v>189</v>
      </c>
      <c r="N71" s="74">
        <v>1.051948051948052</v>
      </c>
      <c r="O71" s="72">
        <v>179.66666666666666</v>
      </c>
      <c r="P71" s="73">
        <v>212</v>
      </c>
      <c r="Q71" s="74">
        <v>1.1799628942486087</v>
      </c>
      <c r="R71" s="72">
        <v>532</v>
      </c>
      <c r="S71" s="75">
        <v>573</v>
      </c>
      <c r="T71" s="74">
        <v>1.0770676691729324</v>
      </c>
      <c r="U71" s="72">
        <v>175.66666666666666</v>
      </c>
      <c r="V71" s="73">
        <v>123</v>
      </c>
      <c r="W71" s="74">
        <v>0.70018975332068312</v>
      </c>
      <c r="X71" s="72">
        <v>181.66666666666666</v>
      </c>
      <c r="Y71" s="73">
        <v>194</v>
      </c>
      <c r="Z71" s="74">
        <v>1.0678899082568807</v>
      </c>
      <c r="AA71" s="72">
        <v>183.66666666666666</v>
      </c>
      <c r="AB71" s="73">
        <v>48</v>
      </c>
      <c r="AC71" s="74">
        <v>0.26134301270417426</v>
      </c>
      <c r="AD71" s="72">
        <v>541</v>
      </c>
      <c r="AE71" s="75">
        <v>365</v>
      </c>
      <c r="AF71" s="74">
        <v>0.67467652495378927</v>
      </c>
      <c r="AG71" s="72">
        <v>174.66666666666666</v>
      </c>
      <c r="AH71" s="73"/>
      <c r="AI71" s="74">
        <v>0</v>
      </c>
      <c r="AJ71" s="72">
        <v>180.66666666666666</v>
      </c>
      <c r="AK71" s="73"/>
      <c r="AL71" s="74">
        <v>0</v>
      </c>
      <c r="AM71" s="72">
        <v>181.66666666666666</v>
      </c>
      <c r="AN71" s="73"/>
      <c r="AO71" s="74">
        <v>0</v>
      </c>
      <c r="AP71" s="72">
        <v>537</v>
      </c>
      <c r="AQ71" s="75">
        <v>0</v>
      </c>
      <c r="AR71" s="74">
        <v>0</v>
      </c>
      <c r="AS71" s="72">
        <v>174.66666666666666</v>
      </c>
      <c r="AT71" s="73"/>
      <c r="AU71" s="74">
        <v>0</v>
      </c>
      <c r="AV71" s="72">
        <v>181.66666666666666</v>
      </c>
      <c r="AW71" s="73"/>
      <c r="AX71" s="74">
        <v>0</v>
      </c>
      <c r="AY71" s="72">
        <v>180.66666666666666</v>
      </c>
      <c r="AZ71" s="73"/>
      <c r="BA71" s="74">
        <v>0</v>
      </c>
      <c r="BB71" s="72">
        <v>537</v>
      </c>
      <c r="BC71" s="75">
        <v>0</v>
      </c>
      <c r="BD71" s="74">
        <v>0</v>
      </c>
      <c r="BE71" s="132">
        <v>2147</v>
      </c>
      <c r="BF71" s="174">
        <v>938</v>
      </c>
      <c r="BG71" s="74">
        <v>0.43688868188169538</v>
      </c>
      <c r="BH71" s="115"/>
      <c r="BI71" s="24" t="str">
        <f t="shared" si="12"/>
        <v>NO</v>
      </c>
    </row>
    <row r="72" spans="1:61" ht="75" customHeight="1" x14ac:dyDescent="0.25">
      <c r="A72" s="112" t="s">
        <v>263</v>
      </c>
      <c r="B72" s="68" t="s">
        <v>135</v>
      </c>
      <c r="C72" s="113" t="s">
        <v>42</v>
      </c>
      <c r="D72" s="69">
        <f>SUM('LA UNION'!D72,MORAZAN!D72,'SAN MIGUEL'!D72,USULUTAN!D72)</f>
        <v>161</v>
      </c>
      <c r="E72" s="69">
        <f>AVERAGE('LA UNION'!E72,MORAZAN!E72,'SAN MIGUEL'!E72,USULUTAN!E72)</f>
        <v>0</v>
      </c>
      <c r="F72" s="69">
        <f>SUM('LA UNION'!F72,MORAZAN!F72,'SAN MIGUEL'!F72,USULUTAN!F72)</f>
        <v>162</v>
      </c>
      <c r="G72" s="69">
        <f>AVERAGE('LA UNION'!G72,MORAZAN!G72,'SAN MIGUEL'!G72,USULUTAN!G72)</f>
        <v>0.66666666666666663</v>
      </c>
      <c r="H72" s="8">
        <f>SUM('LA UNION'!H72,MORAZAN!H72,'SAN MIGUEL'!H72,USULUTAN!H72)</f>
        <v>957</v>
      </c>
      <c r="I72" s="72">
        <f>SUM('LA UNION'!I72,MORAZAN!I72,'SAN MIGUEL'!I72,USULUTAN!I72)</f>
        <v>48.916666666666664</v>
      </c>
      <c r="J72" s="73">
        <f>SUM('LA UNION'!J72,MORAZAN!J72,'SAN MIGUEL'!J72,USULUTAN!J72)</f>
        <v>99</v>
      </c>
      <c r="K72" s="74">
        <f t="shared" si="11"/>
        <v>2.0238500851788759</v>
      </c>
      <c r="L72" s="72">
        <f>SUM('LA UNION'!L72,MORAZAN!L72,'SAN MIGUEL'!L72,USULUTAN!L72)</f>
        <v>60.916666666666664</v>
      </c>
      <c r="M72" s="73">
        <f>SUM('LA UNION'!M72,MORAZAN!M72,'SAN MIGUEL'!M72,USULUTAN!M72)</f>
        <v>26</v>
      </c>
      <c r="N72" s="74">
        <v>0.426812585499316</v>
      </c>
      <c r="O72" s="72">
        <v>109.91666666666666</v>
      </c>
      <c r="P72" s="73">
        <v>104</v>
      </c>
      <c r="Q72" s="74">
        <v>0.9461713419257014</v>
      </c>
      <c r="R72" s="72">
        <v>219.75</v>
      </c>
      <c r="S72" s="75">
        <v>229</v>
      </c>
      <c r="T72" s="74">
        <v>1.0420932878270763</v>
      </c>
      <c r="U72" s="72">
        <v>73.916666666666657</v>
      </c>
      <c r="V72" s="73">
        <v>120</v>
      </c>
      <c r="W72" s="74">
        <v>1.6234498308906429</v>
      </c>
      <c r="X72" s="72">
        <v>119.91666666666666</v>
      </c>
      <c r="Y72" s="73">
        <v>69</v>
      </c>
      <c r="Z72" s="74">
        <v>0.57539958304378047</v>
      </c>
      <c r="AA72" s="72">
        <v>70.916666666666657</v>
      </c>
      <c r="AB72" s="73">
        <v>15</v>
      </c>
      <c r="AC72" s="74">
        <v>0.21151586368977676</v>
      </c>
      <c r="AD72" s="72">
        <v>264.75</v>
      </c>
      <c r="AE72" s="75">
        <v>204</v>
      </c>
      <c r="AF72" s="74">
        <v>0.77053824362606227</v>
      </c>
      <c r="AG72" s="72">
        <v>62.916666666666664</v>
      </c>
      <c r="AH72" s="73"/>
      <c r="AI72" s="74">
        <v>0</v>
      </c>
      <c r="AJ72" s="72">
        <v>72.916666666666657</v>
      </c>
      <c r="AK72" s="73"/>
      <c r="AL72" s="74">
        <v>0</v>
      </c>
      <c r="AM72" s="72">
        <v>99.916666666666657</v>
      </c>
      <c r="AN72" s="73"/>
      <c r="AO72" s="74">
        <v>0</v>
      </c>
      <c r="AP72" s="72">
        <v>235.74999999999997</v>
      </c>
      <c r="AQ72" s="75">
        <v>0</v>
      </c>
      <c r="AR72" s="74">
        <v>0</v>
      </c>
      <c r="AS72" s="72">
        <v>97.916666666666657</v>
      </c>
      <c r="AT72" s="73"/>
      <c r="AU72" s="74">
        <v>0</v>
      </c>
      <c r="AV72" s="72">
        <v>96.916666666666657</v>
      </c>
      <c r="AW72" s="73"/>
      <c r="AX72" s="74">
        <v>0</v>
      </c>
      <c r="AY72" s="72">
        <v>45.916666666666664</v>
      </c>
      <c r="AZ72" s="73"/>
      <c r="BA72" s="74">
        <v>0</v>
      </c>
      <c r="BB72" s="72">
        <v>240.74999999999997</v>
      </c>
      <c r="BC72" s="75">
        <v>0</v>
      </c>
      <c r="BD72" s="74">
        <v>0</v>
      </c>
      <c r="BE72" s="132">
        <v>961</v>
      </c>
      <c r="BF72" s="174">
        <v>433</v>
      </c>
      <c r="BG72" s="74">
        <v>0.45057232049947971</v>
      </c>
      <c r="BH72" s="115"/>
      <c r="BI72" s="24" t="str">
        <f t="shared" si="12"/>
        <v>NO</v>
      </c>
    </row>
    <row r="73" spans="1:61" s="76" customFormat="1" ht="75.75" customHeight="1" x14ac:dyDescent="0.25">
      <c r="A73" s="377" t="s">
        <v>264</v>
      </c>
      <c r="B73" s="378"/>
      <c r="C73" s="151"/>
      <c r="D73" s="152"/>
      <c r="E73" s="152"/>
      <c r="F73" s="152"/>
      <c r="G73" s="152"/>
      <c r="H73" s="153"/>
      <c r="I73" s="156"/>
      <c r="J73" s="157"/>
      <c r="K73" s="158"/>
      <c r="L73" s="159"/>
      <c r="M73" s="154"/>
      <c r="N73" s="154"/>
      <c r="O73" s="156"/>
      <c r="P73" s="157"/>
      <c r="Q73" s="158"/>
      <c r="R73" s="152"/>
      <c r="S73" s="152"/>
      <c r="T73" s="154"/>
      <c r="U73" s="156"/>
      <c r="V73" s="157"/>
      <c r="W73" s="158"/>
      <c r="X73" s="152"/>
      <c r="Y73" s="154"/>
      <c r="Z73" s="154"/>
      <c r="AA73" s="156"/>
      <c r="AB73" s="157"/>
      <c r="AC73" s="158"/>
      <c r="AD73" s="152"/>
      <c r="AE73" s="152"/>
      <c r="AF73" s="154"/>
      <c r="AG73" s="156"/>
      <c r="AH73" s="157"/>
      <c r="AI73" s="158"/>
      <c r="AJ73" s="152"/>
      <c r="AK73" s="154"/>
      <c r="AL73" s="154"/>
      <c r="AM73" s="156"/>
      <c r="AN73" s="157"/>
      <c r="AO73" s="158"/>
      <c r="AP73" s="152"/>
      <c r="AQ73" s="152"/>
      <c r="AR73" s="154"/>
      <c r="AS73" s="156"/>
      <c r="AT73" s="157"/>
      <c r="AU73" s="158"/>
      <c r="AV73" s="152"/>
      <c r="AW73" s="154"/>
      <c r="AX73" s="154"/>
      <c r="AY73" s="156"/>
      <c r="AZ73" s="157"/>
      <c r="BA73" s="158"/>
      <c r="BB73" s="152"/>
      <c r="BC73" s="152"/>
      <c r="BD73" s="154"/>
      <c r="BE73" s="156"/>
      <c r="BF73" s="157"/>
      <c r="BG73" s="158"/>
      <c r="BH73" s="155"/>
    </row>
    <row r="74" spans="1:61" ht="75" customHeight="1" x14ac:dyDescent="0.25">
      <c r="A74" s="112" t="s">
        <v>265</v>
      </c>
      <c r="B74" s="148" t="s">
        <v>32</v>
      </c>
      <c r="C74" s="113" t="s">
        <v>42</v>
      </c>
      <c r="D74" s="69">
        <f>SUM('LA UNION'!D74,MORAZAN!D74,'SAN MIGUEL'!D74,USULUTAN!D74)</f>
        <v>1292</v>
      </c>
      <c r="E74" s="69">
        <f>AVERAGE('LA UNION'!E74,MORAZAN!E74,'SAN MIGUEL'!E74,USULUTAN!E74)</f>
        <v>0</v>
      </c>
      <c r="F74" s="69">
        <f>SUM('LA UNION'!F74,MORAZAN!F74,'SAN MIGUEL'!F74,USULUTAN!F74)</f>
        <v>819</v>
      </c>
      <c r="G74" s="69">
        <f>AVERAGE('LA UNION'!G74,MORAZAN!G74,'SAN MIGUEL'!G74,USULUTAN!G74)</f>
        <v>3</v>
      </c>
      <c r="H74" s="8">
        <f>SUM('LA UNION'!H74,MORAZAN!H74,'SAN MIGUEL'!H74,USULUTAN!H74)</f>
        <v>7727</v>
      </c>
      <c r="I74" s="72">
        <f>SUM('LA UNION'!I74,MORAZAN!I74,'SAN MIGUEL'!I74,USULUTAN!I74)</f>
        <v>609.91666666666663</v>
      </c>
      <c r="J74" s="73">
        <f>SUM('LA UNION'!J74,MORAZAN!J74,'SAN MIGUEL'!J74,USULUTAN!J74)</f>
        <v>558</v>
      </c>
      <c r="K74" s="74">
        <f t="shared" ref="K74:K75" si="13">IF(ISERROR(J74/I74),"",J74/I74)</f>
        <v>0.91487908184178168</v>
      </c>
      <c r="L74" s="72">
        <f>SUM('LA UNION'!L74,MORAZAN!L74,'SAN MIGUEL'!L74,USULUTAN!L74)</f>
        <v>551.91666666666663</v>
      </c>
      <c r="M74" s="73">
        <f>SUM('LA UNION'!M74,MORAZAN!M74,'SAN MIGUEL'!M74,USULUTAN!M74)</f>
        <v>433</v>
      </c>
      <c r="N74" s="74">
        <v>0.78453872867280694</v>
      </c>
      <c r="O74" s="72">
        <v>630.91666666666663</v>
      </c>
      <c r="P74" s="73">
        <v>589</v>
      </c>
      <c r="Q74" s="74">
        <v>0.93356227711002515</v>
      </c>
      <c r="R74" s="72">
        <v>1792.75</v>
      </c>
      <c r="S74" s="75">
        <v>1580</v>
      </c>
      <c r="T74" s="74">
        <v>0.88132756937665602</v>
      </c>
      <c r="U74" s="72">
        <v>617.91666666666663</v>
      </c>
      <c r="V74" s="73"/>
      <c r="W74" s="74">
        <v>0</v>
      </c>
      <c r="X74" s="72">
        <v>623.91666666666663</v>
      </c>
      <c r="Y74" s="73"/>
      <c r="Z74" s="74">
        <v>0</v>
      </c>
      <c r="AA74" s="72">
        <v>610.91666666666663</v>
      </c>
      <c r="AB74" s="73"/>
      <c r="AC74" s="74">
        <v>0</v>
      </c>
      <c r="AD74" s="72">
        <v>1852.75</v>
      </c>
      <c r="AE74" s="75">
        <v>0</v>
      </c>
      <c r="AF74" s="74">
        <v>0</v>
      </c>
      <c r="AG74" s="72">
        <v>694.91666666666663</v>
      </c>
      <c r="AH74" s="73"/>
      <c r="AI74" s="74">
        <v>0</v>
      </c>
      <c r="AJ74" s="72">
        <v>690.91666666666663</v>
      </c>
      <c r="AK74" s="73"/>
      <c r="AL74" s="74">
        <v>0</v>
      </c>
      <c r="AM74" s="72">
        <v>688.91666666666663</v>
      </c>
      <c r="AN74" s="73"/>
      <c r="AO74" s="74">
        <v>0</v>
      </c>
      <c r="AP74" s="72">
        <v>2074.75</v>
      </c>
      <c r="AQ74" s="75">
        <v>0</v>
      </c>
      <c r="AR74" s="74">
        <v>0</v>
      </c>
      <c r="AS74" s="72">
        <v>685.91666666666663</v>
      </c>
      <c r="AT74" s="73"/>
      <c r="AU74" s="74">
        <v>0</v>
      </c>
      <c r="AV74" s="72">
        <v>677.91666666666663</v>
      </c>
      <c r="AW74" s="73"/>
      <c r="AX74" s="74">
        <v>0</v>
      </c>
      <c r="AY74" s="72">
        <v>642.91666666666663</v>
      </c>
      <c r="AZ74" s="73"/>
      <c r="BA74" s="74">
        <v>0</v>
      </c>
      <c r="BB74" s="72">
        <v>2006.75</v>
      </c>
      <c r="BC74" s="75">
        <v>0</v>
      </c>
      <c r="BD74" s="74">
        <v>0</v>
      </c>
      <c r="BE74" s="132">
        <v>7727</v>
      </c>
      <c r="BF74" s="174">
        <v>1580</v>
      </c>
      <c r="BG74" s="74">
        <v>0.20447780509900348</v>
      </c>
      <c r="BH74" s="115"/>
      <c r="BI74" s="24" t="str">
        <f>IF(H74=SUM(I74,L74,O74,U74,X74,AA74,AG74,AJ74,AM74,AS74,AV74,AY74),"SI","NO")</f>
        <v>SI</v>
      </c>
    </row>
    <row r="75" spans="1:61" ht="75" customHeight="1" x14ac:dyDescent="0.25">
      <c r="A75" s="112" t="s">
        <v>266</v>
      </c>
      <c r="B75" s="148" t="s">
        <v>60</v>
      </c>
      <c r="C75" s="113" t="s">
        <v>42</v>
      </c>
      <c r="D75" s="69">
        <f>SUM('LA UNION'!D75,MORAZAN!D75,'SAN MIGUEL'!D75,USULUTAN!D75)</f>
        <v>129</v>
      </c>
      <c r="E75" s="69">
        <f>AVERAGE('LA UNION'!E75,MORAZAN!E75,'SAN MIGUEL'!E75,USULUTAN!E75)</f>
        <v>0</v>
      </c>
      <c r="F75" s="69">
        <f>SUM('LA UNION'!F75,MORAZAN!F75,'SAN MIGUEL'!F75,USULUTAN!F75)</f>
        <v>129</v>
      </c>
      <c r="G75" s="69">
        <f>AVERAGE('LA UNION'!G75,MORAZAN!G75,'SAN MIGUEL'!G75,USULUTAN!G75)</f>
        <v>0.25</v>
      </c>
      <c r="H75" s="8">
        <f>SUM('LA UNION'!H75,MORAZAN!H75,'SAN MIGUEL'!H75,USULUTAN!H75)</f>
        <v>370</v>
      </c>
      <c r="I75" s="72">
        <f>SUM('LA UNION'!I75,MORAZAN!I75,'SAN MIGUEL'!I75,USULUTAN!I75)</f>
        <v>24.583333333333336</v>
      </c>
      <c r="J75" s="73">
        <f>SUM('LA UNION'!J75,MORAZAN!J75,'SAN MIGUEL'!J75,USULUTAN!J75)</f>
        <v>20</v>
      </c>
      <c r="K75" s="74">
        <f t="shared" si="13"/>
        <v>0.81355932203389825</v>
      </c>
      <c r="L75" s="72">
        <f>SUM('LA UNION'!L75,MORAZAN!L75,'SAN MIGUEL'!L75,USULUTAN!L75)</f>
        <v>22.583333333333336</v>
      </c>
      <c r="M75" s="73">
        <f>SUM('LA UNION'!M75,MORAZAN!M75,'SAN MIGUEL'!M75,USULUTAN!M75)</f>
        <v>17</v>
      </c>
      <c r="N75" s="74">
        <v>0.75276752767527666</v>
      </c>
      <c r="O75" s="72">
        <v>47.583333333333336</v>
      </c>
      <c r="P75" s="73">
        <v>34</v>
      </c>
      <c r="Q75" s="74">
        <v>0.71453590192644478</v>
      </c>
      <c r="R75" s="72">
        <v>94.75</v>
      </c>
      <c r="S75" s="75">
        <v>71</v>
      </c>
      <c r="T75" s="74">
        <v>0.74934036939313986</v>
      </c>
      <c r="U75" s="72">
        <v>30.583333333333336</v>
      </c>
      <c r="V75" s="73"/>
      <c r="W75" s="74">
        <v>0</v>
      </c>
      <c r="X75" s="72">
        <v>36.583333333333336</v>
      </c>
      <c r="Y75" s="73"/>
      <c r="Z75" s="74">
        <v>0</v>
      </c>
      <c r="AA75" s="72">
        <v>36.583333333333336</v>
      </c>
      <c r="AB75" s="73"/>
      <c r="AC75" s="74">
        <v>0</v>
      </c>
      <c r="AD75" s="72">
        <v>103.75</v>
      </c>
      <c r="AE75" s="75">
        <v>0</v>
      </c>
      <c r="AF75" s="74">
        <v>0</v>
      </c>
      <c r="AG75" s="72">
        <v>34.583333333333336</v>
      </c>
      <c r="AH75" s="73"/>
      <c r="AI75" s="74">
        <v>0</v>
      </c>
      <c r="AJ75" s="72">
        <v>35.583333333333336</v>
      </c>
      <c r="AK75" s="73"/>
      <c r="AL75" s="74">
        <v>0</v>
      </c>
      <c r="AM75" s="72">
        <v>29.583333333333336</v>
      </c>
      <c r="AN75" s="73"/>
      <c r="AO75" s="74">
        <v>0</v>
      </c>
      <c r="AP75" s="72">
        <v>99.75</v>
      </c>
      <c r="AQ75" s="75">
        <v>0</v>
      </c>
      <c r="AR75" s="74">
        <v>0</v>
      </c>
      <c r="AS75" s="72">
        <v>33.583333333333336</v>
      </c>
      <c r="AT75" s="73"/>
      <c r="AU75" s="74">
        <v>0</v>
      </c>
      <c r="AV75" s="72">
        <v>21.583333333333336</v>
      </c>
      <c r="AW75" s="73"/>
      <c r="AX75" s="74">
        <v>0</v>
      </c>
      <c r="AY75" s="72">
        <v>21.583333333333336</v>
      </c>
      <c r="AZ75" s="73"/>
      <c r="BA75" s="74">
        <v>0</v>
      </c>
      <c r="BB75" s="72">
        <v>76.75</v>
      </c>
      <c r="BC75" s="75">
        <v>0</v>
      </c>
      <c r="BD75" s="74">
        <v>0</v>
      </c>
      <c r="BE75" s="132">
        <v>375</v>
      </c>
      <c r="BF75" s="174">
        <v>71</v>
      </c>
      <c r="BG75" s="74">
        <v>0.18933333333333333</v>
      </c>
      <c r="BH75" s="115"/>
      <c r="BI75" s="24" t="str">
        <f>IF(H75=SUM(I75,L75,O75,U75,X75,AA75,AG75,AJ75,AM75,AS75,AV75,AY75),"SI","NO")</f>
        <v>NO</v>
      </c>
    </row>
    <row r="76" spans="1:61" s="6" customFormat="1" ht="36.75" customHeight="1" x14ac:dyDescent="0.25">
      <c r="A76" s="364" t="s">
        <v>196</v>
      </c>
      <c r="B76" s="365"/>
      <c r="C76" s="77"/>
      <c r="D76" s="12"/>
      <c r="E76" s="12"/>
      <c r="F76" s="12"/>
      <c r="G76" s="13"/>
      <c r="H76" s="14"/>
      <c r="I76" s="15"/>
      <c r="J76" s="16"/>
      <c r="K76" s="17"/>
      <c r="L76" s="15"/>
      <c r="M76" s="16"/>
      <c r="N76" s="17"/>
      <c r="O76" s="15"/>
      <c r="P76" s="16"/>
      <c r="Q76" s="17"/>
      <c r="R76" s="15"/>
      <c r="S76" s="16"/>
      <c r="T76" s="17"/>
      <c r="U76" s="15"/>
      <c r="V76" s="16"/>
      <c r="W76" s="17"/>
      <c r="X76" s="15"/>
      <c r="Y76" s="16"/>
      <c r="Z76" s="17"/>
      <c r="AA76" s="15"/>
      <c r="AB76" s="16"/>
      <c r="AC76" s="17"/>
      <c r="AD76" s="15"/>
      <c r="AE76" s="16"/>
      <c r="AF76" s="17"/>
      <c r="AG76" s="15"/>
      <c r="AH76" s="16"/>
      <c r="AI76" s="17"/>
      <c r="AJ76" s="15"/>
      <c r="AK76" s="16"/>
      <c r="AL76" s="17"/>
      <c r="AM76" s="15"/>
      <c r="AN76" s="16"/>
      <c r="AO76" s="17"/>
      <c r="AP76" s="15"/>
      <c r="AQ76" s="16"/>
      <c r="AR76" s="17"/>
      <c r="AS76" s="15"/>
      <c r="AT76" s="16"/>
      <c r="AU76" s="17"/>
      <c r="AV76" s="15"/>
      <c r="AW76" s="16"/>
      <c r="AX76" s="17"/>
      <c r="AY76" s="15"/>
      <c r="AZ76" s="16"/>
      <c r="BA76" s="17"/>
      <c r="BB76" s="15"/>
      <c r="BC76" s="16"/>
      <c r="BD76" s="17"/>
      <c r="BE76" s="15"/>
      <c r="BF76" s="16"/>
      <c r="BG76" s="17"/>
      <c r="BH76" s="150"/>
      <c r="BI76" s="81"/>
    </row>
    <row r="77" spans="1:61" s="6" customFormat="1" ht="65.25" customHeight="1" x14ac:dyDescent="0.25">
      <c r="A77" s="353" t="s">
        <v>267</v>
      </c>
      <c r="B77" s="354"/>
      <c r="C77" s="160"/>
      <c r="D77" s="120"/>
      <c r="E77" s="120"/>
      <c r="F77" s="120"/>
      <c r="G77" s="120"/>
      <c r="H77" s="20"/>
      <c r="I77" s="119"/>
      <c r="J77" s="18"/>
      <c r="K77" s="19"/>
      <c r="L77" s="119"/>
      <c r="M77" s="18"/>
      <c r="N77" s="19"/>
      <c r="O77" s="119"/>
      <c r="P77" s="18"/>
      <c r="Q77" s="19"/>
      <c r="R77" s="119"/>
      <c r="S77" s="18"/>
      <c r="T77" s="19"/>
      <c r="U77" s="119"/>
      <c r="V77" s="18"/>
      <c r="W77" s="19"/>
      <c r="X77" s="119"/>
      <c r="Y77" s="18"/>
      <c r="Z77" s="19"/>
      <c r="AA77" s="119"/>
      <c r="AB77" s="18"/>
      <c r="AC77" s="19"/>
      <c r="AD77" s="119"/>
      <c r="AE77" s="18"/>
      <c r="AF77" s="19"/>
      <c r="AG77" s="119"/>
      <c r="AH77" s="18"/>
      <c r="AI77" s="19"/>
      <c r="AJ77" s="119"/>
      <c r="AK77" s="18"/>
      <c r="AL77" s="19"/>
      <c r="AM77" s="119"/>
      <c r="AN77" s="18"/>
      <c r="AO77" s="19"/>
      <c r="AP77" s="119"/>
      <c r="AQ77" s="18"/>
      <c r="AR77" s="19"/>
      <c r="AS77" s="119"/>
      <c r="AT77" s="18"/>
      <c r="AU77" s="19"/>
      <c r="AV77" s="119"/>
      <c r="AW77" s="18"/>
      <c r="AX77" s="19"/>
      <c r="AY77" s="119"/>
      <c r="AZ77" s="18"/>
      <c r="BA77" s="19"/>
      <c r="BB77" s="119"/>
      <c r="BC77" s="18"/>
      <c r="BD77" s="19"/>
      <c r="BE77" s="119"/>
      <c r="BF77" s="18"/>
      <c r="BG77" s="19"/>
      <c r="BH77" s="111"/>
      <c r="BI77" s="23"/>
    </row>
    <row r="78" spans="1:61" ht="81.75" customHeight="1" x14ac:dyDescent="0.25">
      <c r="A78" s="122" t="s">
        <v>268</v>
      </c>
      <c r="B78" s="68" t="s">
        <v>62</v>
      </c>
      <c r="C78" s="113" t="s">
        <v>33</v>
      </c>
      <c r="D78" s="69">
        <f>SUM('LA UNION'!D78,MORAZAN!D78,'SAN MIGUEL'!D78,USULUTAN!D78)</f>
        <v>36</v>
      </c>
      <c r="E78" s="69">
        <f>AVERAGE('LA UNION'!E78,MORAZAN!E78,'SAN MIGUEL'!E78,USULUTAN!E78)</f>
        <v>0</v>
      </c>
      <c r="F78" s="69">
        <f>SUM('LA UNION'!F78,MORAZAN!F78,'SAN MIGUEL'!F78,USULUTAN!F78)</f>
        <v>36</v>
      </c>
      <c r="G78" s="69">
        <f>AVERAGE('LA UNION'!G78,MORAZAN!G78,'SAN MIGUEL'!G78,USULUTAN!G78)</f>
        <v>0</v>
      </c>
      <c r="H78" s="8">
        <f>SUM('LA UNION'!H78,MORAZAN!H78,'SAN MIGUEL'!H78,USULUTAN!H78)</f>
        <v>7120</v>
      </c>
      <c r="I78" s="72">
        <f>SUM('LA UNION'!I78,MORAZAN!I78,'SAN MIGUEL'!I78,USULUTAN!I78)</f>
        <v>584.08333333333337</v>
      </c>
      <c r="J78" s="73">
        <f>SUM('LA UNION'!J78,MORAZAN!J78,'SAN MIGUEL'!J78,USULUTAN!J78)</f>
        <v>450</v>
      </c>
      <c r="K78" s="74">
        <f t="shared" ref="K78:K81" si="14">IF(ISERROR(J78/I78),"",J78/I78)</f>
        <v>0.7704380082750748</v>
      </c>
      <c r="L78" s="72">
        <f>SUM('LA UNION'!L78,MORAZAN!L78,'SAN MIGUEL'!L78,USULUTAN!L78)</f>
        <v>630.08333333333337</v>
      </c>
      <c r="M78" s="73">
        <f>SUM('LA UNION'!M78,MORAZAN!M78,'SAN MIGUEL'!M78,USULUTAN!M78)</f>
        <v>544</v>
      </c>
      <c r="N78" s="74">
        <v>0.86337786007141903</v>
      </c>
      <c r="O78" s="72">
        <v>607.08333333333337</v>
      </c>
      <c r="P78" s="73">
        <v>511</v>
      </c>
      <c r="Q78" s="74">
        <v>0.841729581331503</v>
      </c>
      <c r="R78" s="72">
        <v>1821.25</v>
      </c>
      <c r="S78" s="75">
        <v>1505</v>
      </c>
      <c r="T78" s="74">
        <v>0.82635552505147558</v>
      </c>
      <c r="U78" s="72">
        <v>602.08333333333337</v>
      </c>
      <c r="V78" s="73"/>
      <c r="W78" s="74">
        <v>0</v>
      </c>
      <c r="X78" s="72">
        <v>613.08333333333337</v>
      </c>
      <c r="Y78" s="73"/>
      <c r="Z78" s="74">
        <v>0</v>
      </c>
      <c r="AA78" s="72">
        <v>625.08333333333337</v>
      </c>
      <c r="AB78" s="73"/>
      <c r="AC78" s="74">
        <v>0</v>
      </c>
      <c r="AD78" s="72">
        <v>1840.25</v>
      </c>
      <c r="AE78" s="75">
        <v>0</v>
      </c>
      <c r="AF78" s="74">
        <v>0</v>
      </c>
      <c r="AG78" s="72">
        <v>599.08333333333337</v>
      </c>
      <c r="AH78" s="73"/>
      <c r="AI78" s="74">
        <v>0</v>
      </c>
      <c r="AJ78" s="72">
        <v>611.08333333333337</v>
      </c>
      <c r="AK78" s="73"/>
      <c r="AL78" s="74">
        <v>0</v>
      </c>
      <c r="AM78" s="72">
        <v>610.08333333333337</v>
      </c>
      <c r="AN78" s="73"/>
      <c r="AO78" s="74">
        <v>0</v>
      </c>
      <c r="AP78" s="72">
        <v>1820.25</v>
      </c>
      <c r="AQ78" s="75">
        <v>0</v>
      </c>
      <c r="AR78" s="74">
        <v>0</v>
      </c>
      <c r="AS78" s="72">
        <v>615.08333333333337</v>
      </c>
      <c r="AT78" s="73"/>
      <c r="AU78" s="74">
        <v>0</v>
      </c>
      <c r="AV78" s="72">
        <v>604.08333333333337</v>
      </c>
      <c r="AW78" s="73"/>
      <c r="AX78" s="74">
        <v>0</v>
      </c>
      <c r="AY78" s="72">
        <v>599.08333333333337</v>
      </c>
      <c r="AZ78" s="73"/>
      <c r="BA78" s="74">
        <v>0</v>
      </c>
      <c r="BB78" s="72">
        <v>1818.25</v>
      </c>
      <c r="BC78" s="75">
        <v>0</v>
      </c>
      <c r="BD78" s="74">
        <v>0</v>
      </c>
      <c r="BE78" s="132">
        <v>7300</v>
      </c>
      <c r="BF78" s="174">
        <v>1505</v>
      </c>
      <c r="BG78" s="74">
        <v>0.20616438356164385</v>
      </c>
      <c r="BH78" s="115"/>
      <c r="BI78" s="24" t="str">
        <f>IF(H78=SUM(I78,L78,O78,U78,X78,AA78,AG78,AJ78,AM78,AS78,AV78,AY78),"SI","NO")</f>
        <v>NO</v>
      </c>
    </row>
    <row r="79" spans="1:61" ht="60" customHeight="1" x14ac:dyDescent="0.25">
      <c r="A79" s="122" t="s">
        <v>269</v>
      </c>
      <c r="B79" s="68" t="s">
        <v>68</v>
      </c>
      <c r="C79" s="113" t="s">
        <v>34</v>
      </c>
      <c r="D79" s="69">
        <f>SUM('LA UNION'!D79,MORAZAN!D79,'SAN MIGUEL'!D79,USULUTAN!D79)</f>
        <v>24</v>
      </c>
      <c r="E79" s="69">
        <f>AVERAGE('LA UNION'!E79,MORAZAN!E79,'SAN MIGUEL'!E79,USULUTAN!E79)</f>
        <v>0</v>
      </c>
      <c r="F79" s="69">
        <f>SUM('LA UNION'!F79,MORAZAN!F79,'SAN MIGUEL'!F79,USULUTAN!F79)</f>
        <v>24</v>
      </c>
      <c r="G79" s="69">
        <f>AVERAGE('LA UNION'!G79,MORAZAN!G79,'SAN MIGUEL'!G79,USULUTAN!G79)</f>
        <v>0</v>
      </c>
      <c r="H79" s="8">
        <f>SUM('LA UNION'!H79,MORAZAN!H79,'SAN MIGUEL'!H79,USULUTAN!H79)</f>
        <v>3566</v>
      </c>
      <c r="I79" s="72">
        <f>SUM('LA UNION'!I79,MORAZAN!I79,'SAN MIGUEL'!I79,USULUTAN!I79)</f>
        <v>292.83333333333337</v>
      </c>
      <c r="J79" s="73">
        <f>SUM('LA UNION'!J79,MORAZAN!J79,'SAN MIGUEL'!J79,USULUTAN!J79)</f>
        <v>242</v>
      </c>
      <c r="K79" s="74">
        <f t="shared" si="14"/>
        <v>0.82640865110984618</v>
      </c>
      <c r="L79" s="72">
        <f>SUM('LA UNION'!L79,MORAZAN!L79,'SAN MIGUEL'!L79,USULUTAN!L79)</f>
        <v>295.83333333333337</v>
      </c>
      <c r="M79" s="73">
        <f>SUM('LA UNION'!M79,MORAZAN!M79,'SAN MIGUEL'!M79,USULUTAN!M79)</f>
        <v>274</v>
      </c>
      <c r="N79" s="74">
        <v>0.92619718309859145</v>
      </c>
      <c r="O79" s="72">
        <v>293.83333333333337</v>
      </c>
      <c r="P79" s="73">
        <v>262</v>
      </c>
      <c r="Q79" s="74">
        <v>0.89166193987521258</v>
      </c>
      <c r="R79" s="72">
        <v>882.50000000000011</v>
      </c>
      <c r="S79" s="75">
        <v>778</v>
      </c>
      <c r="T79" s="74">
        <v>0.88158640226628882</v>
      </c>
      <c r="U79" s="72">
        <v>293.83333333333337</v>
      </c>
      <c r="V79" s="73"/>
      <c r="W79" s="74">
        <v>0</v>
      </c>
      <c r="X79" s="72">
        <v>293.83333333333337</v>
      </c>
      <c r="Y79" s="73"/>
      <c r="Z79" s="74">
        <v>0</v>
      </c>
      <c r="AA79" s="72">
        <v>293.83333333333337</v>
      </c>
      <c r="AB79" s="73"/>
      <c r="AC79" s="74">
        <v>0</v>
      </c>
      <c r="AD79" s="72">
        <v>881.50000000000011</v>
      </c>
      <c r="AE79" s="75">
        <v>0</v>
      </c>
      <c r="AF79" s="74">
        <v>0</v>
      </c>
      <c r="AG79" s="72">
        <v>293.83333333333337</v>
      </c>
      <c r="AH79" s="73"/>
      <c r="AI79" s="74">
        <v>0</v>
      </c>
      <c r="AJ79" s="72">
        <v>293.83333333333337</v>
      </c>
      <c r="AK79" s="73"/>
      <c r="AL79" s="74">
        <v>0</v>
      </c>
      <c r="AM79" s="72">
        <v>293.83333333333337</v>
      </c>
      <c r="AN79" s="73"/>
      <c r="AO79" s="74">
        <v>0</v>
      </c>
      <c r="AP79" s="72">
        <v>881.50000000000011</v>
      </c>
      <c r="AQ79" s="75">
        <v>0</v>
      </c>
      <c r="AR79" s="74">
        <v>0</v>
      </c>
      <c r="AS79" s="72">
        <v>293.83333333333337</v>
      </c>
      <c r="AT79" s="73"/>
      <c r="AU79" s="74">
        <v>0</v>
      </c>
      <c r="AV79" s="72">
        <v>293.83333333333337</v>
      </c>
      <c r="AW79" s="73"/>
      <c r="AX79" s="74">
        <v>0</v>
      </c>
      <c r="AY79" s="72">
        <v>293.83333333333337</v>
      </c>
      <c r="AZ79" s="73"/>
      <c r="BA79" s="74">
        <v>0</v>
      </c>
      <c r="BB79" s="72">
        <v>881.50000000000011</v>
      </c>
      <c r="BC79" s="75">
        <v>0</v>
      </c>
      <c r="BD79" s="74">
        <v>0</v>
      </c>
      <c r="BE79" s="132">
        <v>3527.0000000000005</v>
      </c>
      <c r="BF79" s="174">
        <v>778</v>
      </c>
      <c r="BG79" s="74">
        <v>0.2205840657782818</v>
      </c>
      <c r="BH79" s="115"/>
      <c r="BI79" s="25" t="str">
        <f>IF(H79=SUM(I79,L79,O79,U79,X79,AA79,AG79,AJ79,AM79,AS79,AV79,AY79),"SI","NO")</f>
        <v>NO</v>
      </c>
    </row>
    <row r="80" spans="1:61" ht="60" customHeight="1" x14ac:dyDescent="0.25">
      <c r="A80" s="122" t="s">
        <v>270</v>
      </c>
      <c r="B80" s="54" t="s">
        <v>67</v>
      </c>
      <c r="C80" s="55" t="s">
        <v>66</v>
      </c>
      <c r="D80" s="69">
        <f>SUM('LA UNION'!D80,MORAZAN!D80,'SAN MIGUEL'!D80,USULUTAN!D80)</f>
        <v>24</v>
      </c>
      <c r="E80" s="69">
        <f>AVERAGE('LA UNION'!E80,MORAZAN!E80,'SAN MIGUEL'!E80,USULUTAN!E80)</f>
        <v>0</v>
      </c>
      <c r="F80" s="69">
        <f>SUM('LA UNION'!F80,MORAZAN!F80,'SAN MIGUEL'!F80,USULUTAN!F80)</f>
        <v>24</v>
      </c>
      <c r="G80" s="69">
        <f>AVERAGE('LA UNION'!G80,MORAZAN!G80,'SAN MIGUEL'!G80,USULUTAN!G80)</f>
        <v>0</v>
      </c>
      <c r="H80" s="8">
        <f>SUM('LA UNION'!H80,MORAZAN!H80,'SAN MIGUEL'!H80,USULUTAN!H80)</f>
        <v>3870</v>
      </c>
      <c r="I80" s="72">
        <f>SUM('LA UNION'!I80,MORAZAN!I80,'SAN MIGUEL'!I80,USULUTAN!I80)</f>
        <v>315.16666666666669</v>
      </c>
      <c r="J80" s="73">
        <f>SUM('LA UNION'!J80,MORAZAN!J80,'SAN MIGUEL'!J80,USULUTAN!J80)</f>
        <v>276</v>
      </c>
      <c r="K80" s="74">
        <f t="shared" si="14"/>
        <v>0.87572712850343726</v>
      </c>
      <c r="L80" s="72">
        <f>SUM('LA UNION'!L80,MORAZAN!L80,'SAN MIGUEL'!L80,USULUTAN!L80)</f>
        <v>319.16666666666669</v>
      </c>
      <c r="M80" s="73">
        <f>SUM('LA UNION'!M80,MORAZAN!M80,'SAN MIGUEL'!M80,USULUTAN!M80)</f>
        <v>299</v>
      </c>
      <c r="N80" s="74">
        <v>0.93681462140992167</v>
      </c>
      <c r="O80" s="72">
        <v>317.16666666666669</v>
      </c>
      <c r="P80" s="73">
        <v>291</v>
      </c>
      <c r="Q80" s="74">
        <v>0.91749868628481335</v>
      </c>
      <c r="R80" s="72">
        <v>951.5</v>
      </c>
      <c r="S80" s="75">
        <v>866</v>
      </c>
      <c r="T80" s="74">
        <v>0.91014188124014717</v>
      </c>
      <c r="U80" s="72">
        <v>317.16666666666669</v>
      </c>
      <c r="V80" s="73"/>
      <c r="W80" s="74">
        <v>0</v>
      </c>
      <c r="X80" s="72">
        <v>317.16666666666669</v>
      </c>
      <c r="Y80" s="73"/>
      <c r="Z80" s="74">
        <v>0</v>
      </c>
      <c r="AA80" s="72">
        <v>317.16666666666669</v>
      </c>
      <c r="AB80" s="73"/>
      <c r="AC80" s="74">
        <v>0</v>
      </c>
      <c r="AD80" s="72">
        <v>951.5</v>
      </c>
      <c r="AE80" s="75">
        <v>0</v>
      </c>
      <c r="AF80" s="74">
        <v>0</v>
      </c>
      <c r="AG80" s="72">
        <v>317.16666666666669</v>
      </c>
      <c r="AH80" s="73"/>
      <c r="AI80" s="74">
        <v>0</v>
      </c>
      <c r="AJ80" s="72">
        <v>317.16666666666669</v>
      </c>
      <c r="AK80" s="73"/>
      <c r="AL80" s="74">
        <v>0</v>
      </c>
      <c r="AM80" s="72">
        <v>317.16666666666669</v>
      </c>
      <c r="AN80" s="73"/>
      <c r="AO80" s="74">
        <v>0</v>
      </c>
      <c r="AP80" s="72">
        <v>951.5</v>
      </c>
      <c r="AQ80" s="75">
        <v>0</v>
      </c>
      <c r="AR80" s="74">
        <v>0</v>
      </c>
      <c r="AS80" s="72">
        <v>317.16666666666669</v>
      </c>
      <c r="AT80" s="73"/>
      <c r="AU80" s="74">
        <v>0</v>
      </c>
      <c r="AV80" s="72">
        <v>317.16666666666669</v>
      </c>
      <c r="AW80" s="73"/>
      <c r="AX80" s="74">
        <v>0</v>
      </c>
      <c r="AY80" s="72">
        <v>317.16666666666669</v>
      </c>
      <c r="AZ80" s="73"/>
      <c r="BA80" s="74">
        <v>0</v>
      </c>
      <c r="BB80" s="72">
        <v>951.5</v>
      </c>
      <c r="BC80" s="75">
        <v>0</v>
      </c>
      <c r="BD80" s="74">
        <v>0</v>
      </c>
      <c r="BE80" s="132">
        <v>3806</v>
      </c>
      <c r="BF80" s="174">
        <v>866</v>
      </c>
      <c r="BG80" s="74">
        <v>0.22753547031003679</v>
      </c>
      <c r="BH80" s="161"/>
      <c r="BI80" s="25" t="str">
        <f>IF(H80=SUM(I80,L80,O80,U80,X80,AA80,AG80,AJ80,AM80,AS80,AV80,AY80),"SI","NO")</f>
        <v>NO</v>
      </c>
    </row>
    <row r="81" spans="1:62" ht="60" customHeight="1" thickBot="1" x14ac:dyDescent="0.3">
      <c r="A81" s="122" t="s">
        <v>271</v>
      </c>
      <c r="B81" s="56" t="s">
        <v>158</v>
      </c>
      <c r="C81" s="57" t="s">
        <v>66</v>
      </c>
      <c r="D81" s="69">
        <f>SUM('LA UNION'!D81,MORAZAN!D81,'SAN MIGUEL'!D81,USULUTAN!D81)</f>
        <v>24</v>
      </c>
      <c r="E81" s="69">
        <f>AVERAGE('LA UNION'!E81,MORAZAN!E81,'SAN MIGUEL'!E81,USULUTAN!E81)</f>
        <v>0</v>
      </c>
      <c r="F81" s="69">
        <f>SUM('LA UNION'!F81,MORAZAN!F81,'SAN MIGUEL'!F81,USULUTAN!F81)</f>
        <v>24</v>
      </c>
      <c r="G81" s="69">
        <f>AVERAGE('LA UNION'!G81,MORAZAN!G81,'SAN MIGUEL'!G81,USULUTAN!G81)</f>
        <v>0</v>
      </c>
      <c r="H81" s="8">
        <f>SUM('LA UNION'!H81,MORAZAN!H81,'SAN MIGUEL'!H81,USULUTAN!H81)</f>
        <v>3685</v>
      </c>
      <c r="I81" s="72">
        <f>SUM('LA UNION'!I81,MORAZAN!I81,'SAN MIGUEL'!I81,USULUTAN!I81)</f>
        <v>311.25</v>
      </c>
      <c r="J81" s="73">
        <f>SUM('LA UNION'!J81,MORAZAN!J81,'SAN MIGUEL'!J81,USULUTAN!J81)</f>
        <v>222</v>
      </c>
      <c r="K81" s="74">
        <f t="shared" si="14"/>
        <v>0.7132530120481928</v>
      </c>
      <c r="L81" s="72">
        <f>SUM('LA UNION'!L81,MORAZAN!L81,'SAN MIGUEL'!L81,USULUTAN!L81)</f>
        <v>314.25</v>
      </c>
      <c r="M81" s="73">
        <f>SUM('LA UNION'!M81,MORAZAN!M81,'SAN MIGUEL'!M81,USULUTAN!M81)</f>
        <v>259</v>
      </c>
      <c r="N81" s="74">
        <v>0.8241845664280032</v>
      </c>
      <c r="O81" s="72">
        <v>308.25</v>
      </c>
      <c r="P81" s="73">
        <v>256</v>
      </c>
      <c r="Q81" s="74">
        <v>0.83049472830494731</v>
      </c>
      <c r="R81" s="72">
        <v>933.75</v>
      </c>
      <c r="S81" s="75">
        <v>737</v>
      </c>
      <c r="T81" s="74">
        <v>0.78929049531459172</v>
      </c>
      <c r="U81" s="72">
        <v>308.25</v>
      </c>
      <c r="V81" s="73"/>
      <c r="W81" s="74">
        <v>0</v>
      </c>
      <c r="X81" s="72">
        <v>308.25</v>
      </c>
      <c r="Y81" s="73"/>
      <c r="Z81" s="74">
        <v>0</v>
      </c>
      <c r="AA81" s="72">
        <v>307.25</v>
      </c>
      <c r="AB81" s="73"/>
      <c r="AC81" s="74">
        <v>0</v>
      </c>
      <c r="AD81" s="72">
        <v>923.75</v>
      </c>
      <c r="AE81" s="75">
        <v>0</v>
      </c>
      <c r="AF81" s="74">
        <v>0</v>
      </c>
      <c r="AG81" s="72">
        <v>307.25</v>
      </c>
      <c r="AH81" s="73"/>
      <c r="AI81" s="74">
        <v>0</v>
      </c>
      <c r="AJ81" s="72">
        <v>309.25</v>
      </c>
      <c r="AK81" s="73"/>
      <c r="AL81" s="74">
        <v>0</v>
      </c>
      <c r="AM81" s="72">
        <v>307.25</v>
      </c>
      <c r="AN81" s="73"/>
      <c r="AO81" s="74">
        <v>0</v>
      </c>
      <c r="AP81" s="72">
        <v>923.75</v>
      </c>
      <c r="AQ81" s="75">
        <v>0</v>
      </c>
      <c r="AR81" s="74">
        <v>0</v>
      </c>
      <c r="AS81" s="72">
        <v>306.25</v>
      </c>
      <c r="AT81" s="73"/>
      <c r="AU81" s="74">
        <v>0</v>
      </c>
      <c r="AV81" s="72">
        <v>306.25</v>
      </c>
      <c r="AW81" s="73"/>
      <c r="AX81" s="74">
        <v>0</v>
      </c>
      <c r="AY81" s="72">
        <v>306.25</v>
      </c>
      <c r="AZ81" s="73"/>
      <c r="BA81" s="74">
        <v>0</v>
      </c>
      <c r="BB81" s="72">
        <v>918.75</v>
      </c>
      <c r="BC81" s="75">
        <v>0</v>
      </c>
      <c r="BD81" s="74">
        <v>0</v>
      </c>
      <c r="BE81" s="132">
        <v>3700</v>
      </c>
      <c r="BF81" s="174">
        <v>737</v>
      </c>
      <c r="BG81" s="74">
        <v>0.19918918918918918</v>
      </c>
      <c r="BH81" s="161"/>
      <c r="BI81" s="25" t="str">
        <f>IF(H81=SUM(I81,L81,O81,U81,X81,AA81,AG81,AJ81,AM81,AS81,AV81,AY81),"SI","NO")</f>
        <v>NO</v>
      </c>
    </row>
    <row r="82" spans="1:62" ht="69" customHeight="1" x14ac:dyDescent="0.25">
      <c r="A82" s="376" t="s">
        <v>272</v>
      </c>
      <c r="B82" s="370"/>
      <c r="C82" s="117"/>
      <c r="D82" s="117"/>
      <c r="E82" s="120"/>
      <c r="F82" s="120"/>
      <c r="G82" s="120"/>
      <c r="H82" s="120"/>
      <c r="I82" s="156"/>
      <c r="J82" s="157"/>
      <c r="K82" s="158"/>
      <c r="L82" s="156"/>
      <c r="M82" s="157"/>
      <c r="N82" s="158"/>
      <c r="O82" s="156"/>
      <c r="P82" s="157"/>
      <c r="Q82" s="158"/>
      <c r="R82" s="156"/>
      <c r="S82" s="157"/>
      <c r="T82" s="158"/>
      <c r="U82" s="156"/>
      <c r="V82" s="157"/>
      <c r="W82" s="158"/>
      <c r="X82" s="156"/>
      <c r="Y82" s="157"/>
      <c r="Z82" s="158"/>
      <c r="AA82" s="156"/>
      <c r="AB82" s="157"/>
      <c r="AC82" s="158"/>
      <c r="AD82" s="156"/>
      <c r="AE82" s="157"/>
      <c r="AF82" s="158"/>
      <c r="AG82" s="156"/>
      <c r="AH82" s="157"/>
      <c r="AI82" s="158"/>
      <c r="AJ82" s="156"/>
      <c r="AK82" s="157"/>
      <c r="AL82" s="158"/>
      <c r="AM82" s="156"/>
      <c r="AN82" s="157"/>
      <c r="AO82" s="158"/>
      <c r="AP82" s="156"/>
      <c r="AQ82" s="157"/>
      <c r="AR82" s="158"/>
      <c r="AS82" s="156"/>
      <c r="AT82" s="157"/>
      <c r="AU82" s="158"/>
      <c r="AV82" s="156"/>
      <c r="AW82" s="157"/>
      <c r="AX82" s="158"/>
      <c r="AY82" s="156"/>
      <c r="AZ82" s="157"/>
      <c r="BA82" s="158"/>
      <c r="BB82" s="156"/>
      <c r="BC82" s="157"/>
      <c r="BD82" s="158"/>
      <c r="BE82" s="156"/>
      <c r="BF82" s="157"/>
      <c r="BG82" s="158"/>
      <c r="BH82" s="162"/>
      <c r="BI82" s="6"/>
      <c r="BJ82" s="23"/>
    </row>
    <row r="83" spans="1:62" ht="44.25" customHeight="1" thickBot="1" x14ac:dyDescent="0.3">
      <c r="A83" s="163" t="s">
        <v>273</v>
      </c>
      <c r="B83" s="56" t="s">
        <v>189</v>
      </c>
      <c r="C83" s="57" t="s">
        <v>34</v>
      </c>
      <c r="D83" s="69">
        <f>SUM('LA UNION'!D83,MORAZAN!D83,'SAN MIGUEL'!D83,USULUTAN!D83)</f>
        <v>0</v>
      </c>
      <c r="E83" s="69">
        <f>AVERAGE('LA UNION'!E83,MORAZAN!E83,'SAN MIGUEL'!E83,USULUTAN!E83)</f>
        <v>0</v>
      </c>
      <c r="F83" s="69">
        <f>SUM('LA UNION'!F83,MORAZAN!F83,'SAN MIGUEL'!F83,USULUTAN!F83)</f>
        <v>0</v>
      </c>
      <c r="G83" s="69">
        <f>AVERAGE('LA UNION'!G83,MORAZAN!G83,'SAN MIGUEL'!G83,USULUTAN!G83)</f>
        <v>0</v>
      </c>
      <c r="H83" s="8">
        <f>SUM('LA UNION'!H83,MORAZAN!H83,'SAN MIGUEL'!H83,USULUTAN!H83)</f>
        <v>9</v>
      </c>
      <c r="I83" s="72">
        <f>SUM('LA UNION'!I83,MORAZAN!I83,'SAN MIGUEL'!I83,USULUTAN!I83)</f>
        <v>22.5</v>
      </c>
      <c r="J83" s="73">
        <f>SUM('LA UNION'!J83,MORAZAN!J83,'SAN MIGUEL'!J83,USULUTAN!J83)</f>
        <v>16</v>
      </c>
      <c r="K83" s="74">
        <f t="shared" ref="K83" si="15">IF(ISERROR(J83/I83),"",J83/I83)</f>
        <v>0.71111111111111114</v>
      </c>
      <c r="L83" s="72">
        <f>SUM('LA UNION'!L83,MORAZAN!L83,'SAN MIGUEL'!L83,USULUTAN!L83)</f>
        <v>15.5</v>
      </c>
      <c r="M83" s="73">
        <f>SUM('LA UNION'!M83,MORAZAN!M83,'SAN MIGUEL'!M83,USULUTAN!M83)</f>
        <v>9</v>
      </c>
      <c r="N83" s="74">
        <v>0.58064516129032262</v>
      </c>
      <c r="O83" s="72">
        <v>9.5</v>
      </c>
      <c r="P83" s="73">
        <v>3</v>
      </c>
      <c r="Q83" s="74">
        <v>0.31578947368421051</v>
      </c>
      <c r="R83" s="72">
        <v>47.5</v>
      </c>
      <c r="S83" s="75">
        <v>28</v>
      </c>
      <c r="T83" s="74">
        <v>0.58947368421052626</v>
      </c>
      <c r="U83" s="72">
        <v>1.5</v>
      </c>
      <c r="V83" s="73"/>
      <c r="W83" s="74">
        <v>0</v>
      </c>
      <c r="X83" s="72">
        <v>2.5</v>
      </c>
      <c r="Y83" s="73"/>
      <c r="Z83" s="74">
        <v>0</v>
      </c>
      <c r="AA83" s="72">
        <v>1.5</v>
      </c>
      <c r="AB83" s="73"/>
      <c r="AC83" s="74">
        <v>0</v>
      </c>
      <c r="AD83" s="72">
        <v>5.5</v>
      </c>
      <c r="AE83" s="75">
        <v>0</v>
      </c>
      <c r="AF83" s="74">
        <v>0</v>
      </c>
      <c r="AG83" s="72">
        <v>0.5</v>
      </c>
      <c r="AH83" s="73"/>
      <c r="AI83" s="74">
        <v>0</v>
      </c>
      <c r="AJ83" s="72">
        <v>0.5</v>
      </c>
      <c r="AK83" s="73"/>
      <c r="AL83" s="74">
        <v>0</v>
      </c>
      <c r="AM83" s="72">
        <v>1.5</v>
      </c>
      <c r="AN83" s="73"/>
      <c r="AO83" s="74">
        <v>0</v>
      </c>
      <c r="AP83" s="72">
        <v>2.5</v>
      </c>
      <c r="AQ83" s="75">
        <v>0</v>
      </c>
      <c r="AR83" s="74">
        <v>0</v>
      </c>
      <c r="AS83" s="72">
        <v>2.5</v>
      </c>
      <c r="AT83" s="73"/>
      <c r="AU83" s="74">
        <v>0</v>
      </c>
      <c r="AV83" s="72">
        <v>1.5</v>
      </c>
      <c r="AW83" s="73"/>
      <c r="AX83" s="74">
        <v>0</v>
      </c>
      <c r="AY83" s="72">
        <v>0.5</v>
      </c>
      <c r="AZ83" s="73"/>
      <c r="BA83" s="74">
        <v>0</v>
      </c>
      <c r="BB83" s="72">
        <v>4.5</v>
      </c>
      <c r="BC83" s="75">
        <v>0</v>
      </c>
      <c r="BD83" s="74">
        <v>0</v>
      </c>
      <c r="BE83" s="132">
        <v>60</v>
      </c>
      <c r="BF83" s="174">
        <v>28</v>
      </c>
      <c r="BG83" s="74">
        <v>0.46666666666666667</v>
      </c>
      <c r="BH83" s="166"/>
      <c r="BI83" s="25" t="str">
        <f>IF(H83=SUM(I83,L83,O83,U83,X83,AA83,AG83,AJ83,AM83,AS83,AV83,AY83),"SI","NO")</f>
        <v>NO</v>
      </c>
      <c r="BJ83" s="78"/>
    </row>
    <row r="84" spans="1:62" ht="15" x14ac:dyDescent="0.25"/>
    <row r="85" spans="1:62" ht="15" x14ac:dyDescent="0.25"/>
  </sheetData>
  <sheetProtection algorithmName="SHA-512" hashValue="/ZfpT52E8SdI1s23OSsM0GMkBujhlWsAo8GBswQBjikzmvFhOhHLh+05/MIlKfHoVe1kHOjyWlKBDaqIPTmFpA==" saltValue="QK9v47sb8uFVYfSxGzG/VQ==" spinCount="100000" sheet="1" objects="1" scenarios="1"/>
  <mergeCells count="42">
    <mergeCell ref="A82:B82"/>
    <mergeCell ref="A73:B73"/>
    <mergeCell ref="A65:B65"/>
    <mergeCell ref="BH4:BH5"/>
    <mergeCell ref="A64:B64"/>
    <mergeCell ref="A49:B49"/>
    <mergeCell ref="A8:B8"/>
    <mergeCell ref="A6:B6"/>
    <mergeCell ref="A7:B7"/>
    <mergeCell ref="A25:B25"/>
    <mergeCell ref="A37:B37"/>
    <mergeCell ref="BE4:BG4"/>
    <mergeCell ref="AJ4:AL4"/>
    <mergeCell ref="A1:BD1"/>
    <mergeCell ref="D4:D5"/>
    <mergeCell ref="O4:Q4"/>
    <mergeCell ref="AD4:AF4"/>
    <mergeCell ref="AS4:AU4"/>
    <mergeCell ref="AA4:AC4"/>
    <mergeCell ref="AG4:AI4"/>
    <mergeCell ref="BB4:BD4"/>
    <mergeCell ref="X4:Z4"/>
    <mergeCell ref="AV4:AX4"/>
    <mergeCell ref="AY4:BA4"/>
    <mergeCell ref="L4:N4"/>
    <mergeCell ref="C4:C5"/>
    <mergeCell ref="U4:W4"/>
    <mergeCell ref="AM4:AO4"/>
    <mergeCell ref="H4:H5"/>
    <mergeCell ref="A2:BD2"/>
    <mergeCell ref="AP4:AR4"/>
    <mergeCell ref="R4:T4"/>
    <mergeCell ref="A77:B77"/>
    <mergeCell ref="I4:K4"/>
    <mergeCell ref="E4:E5"/>
    <mergeCell ref="F4:F5"/>
    <mergeCell ref="G4:G5"/>
    <mergeCell ref="A4:B5"/>
    <mergeCell ref="A76:B76"/>
    <mergeCell ref="A55:B55"/>
    <mergeCell ref="A33:B33"/>
    <mergeCell ref="A45:B45"/>
  </mergeCells>
  <phoneticPr fontId="9" type="noConversion"/>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AP6" activePane="bottomRight" state="frozen"/>
      <selection activeCell="G10" sqref="G10"/>
      <selection pane="topRight" activeCell="G10" sqref="G10"/>
      <selection pane="bottomLeft" activeCell="G10" sqref="G10"/>
      <selection pane="bottomRight" activeCell="BG5" sqref="D1:BG1048576"/>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35">
      <c r="A1" s="348" t="s">
        <v>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1"/>
      <c r="BF1" s="1"/>
      <c r="BG1" s="1"/>
    </row>
    <row r="2" spans="1:61" ht="65.25" customHeight="1" x14ac:dyDescent="0.3">
      <c r="A2" s="348">
        <v>2017</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60" t="s">
        <v>626</v>
      </c>
      <c r="B4" s="361"/>
      <c r="C4" s="372" t="s">
        <v>31</v>
      </c>
      <c r="D4" s="355" t="s">
        <v>28</v>
      </c>
      <c r="E4" s="355" t="s">
        <v>44</v>
      </c>
      <c r="F4" s="355" t="s">
        <v>29</v>
      </c>
      <c r="G4" s="358" t="s">
        <v>2</v>
      </c>
      <c r="H4" s="374" t="s">
        <v>61</v>
      </c>
      <c r="I4" s="350" t="s">
        <v>7</v>
      </c>
      <c r="J4" s="355"/>
      <c r="K4" s="356"/>
      <c r="L4" s="350" t="s">
        <v>8</v>
      </c>
      <c r="M4" s="355"/>
      <c r="N4" s="356"/>
      <c r="O4" s="350" t="s">
        <v>9</v>
      </c>
      <c r="P4" s="355"/>
      <c r="Q4" s="356"/>
      <c r="R4" s="350" t="s">
        <v>26</v>
      </c>
      <c r="S4" s="351"/>
      <c r="T4" s="352"/>
      <c r="U4" s="350" t="s">
        <v>13</v>
      </c>
      <c r="V4" s="355"/>
      <c r="W4" s="356"/>
      <c r="X4" s="350" t="s">
        <v>14</v>
      </c>
      <c r="Y4" s="355"/>
      <c r="Z4" s="356"/>
      <c r="AA4" s="350" t="s">
        <v>15</v>
      </c>
      <c r="AB4" s="355"/>
      <c r="AC4" s="356"/>
      <c r="AD4" s="350" t="s">
        <v>16</v>
      </c>
      <c r="AE4" s="351"/>
      <c r="AF4" s="352"/>
      <c r="AG4" s="350" t="s">
        <v>17</v>
      </c>
      <c r="AH4" s="355"/>
      <c r="AI4" s="356"/>
      <c r="AJ4" s="350" t="s">
        <v>18</v>
      </c>
      <c r="AK4" s="355"/>
      <c r="AL4" s="356"/>
      <c r="AM4" s="350" t="s">
        <v>19</v>
      </c>
      <c r="AN4" s="355"/>
      <c r="AO4" s="356"/>
      <c r="AP4" s="350" t="s">
        <v>20</v>
      </c>
      <c r="AQ4" s="351"/>
      <c r="AR4" s="352"/>
      <c r="AS4" s="350" t="s">
        <v>21</v>
      </c>
      <c r="AT4" s="355"/>
      <c r="AU4" s="356"/>
      <c r="AV4" s="350" t="s">
        <v>22</v>
      </c>
      <c r="AW4" s="355"/>
      <c r="AX4" s="356"/>
      <c r="AY4" s="350" t="s">
        <v>23</v>
      </c>
      <c r="AZ4" s="355"/>
      <c r="BA4" s="356"/>
      <c r="BB4" s="350" t="s">
        <v>24</v>
      </c>
      <c r="BC4" s="351"/>
      <c r="BD4" s="352"/>
      <c r="BE4" s="350" t="s">
        <v>25</v>
      </c>
      <c r="BF4" s="351"/>
      <c r="BG4" s="352"/>
      <c r="BH4" s="381" t="s">
        <v>139</v>
      </c>
    </row>
    <row r="5" spans="1:61" ht="35.25" customHeight="1" thickBot="1" x14ac:dyDescent="0.3">
      <c r="A5" s="362"/>
      <c r="B5" s="363"/>
      <c r="C5" s="373"/>
      <c r="D5" s="357"/>
      <c r="E5" s="357"/>
      <c r="F5" s="357"/>
      <c r="G5" s="359"/>
      <c r="H5" s="375"/>
      <c r="I5" s="65" t="s">
        <v>10</v>
      </c>
      <c r="J5" s="66" t="s">
        <v>11</v>
      </c>
      <c r="K5" s="67" t="s">
        <v>12</v>
      </c>
      <c r="L5" s="65" t="s">
        <v>10</v>
      </c>
      <c r="M5" s="66" t="s">
        <v>11</v>
      </c>
      <c r="N5" s="67" t="s">
        <v>12</v>
      </c>
      <c r="O5" s="65" t="s">
        <v>10</v>
      </c>
      <c r="P5" s="66" t="s">
        <v>11</v>
      </c>
      <c r="Q5" s="67" t="s">
        <v>12</v>
      </c>
      <c r="R5" s="65" t="s">
        <v>10</v>
      </c>
      <c r="S5" s="66" t="s">
        <v>11</v>
      </c>
      <c r="T5" s="67" t="s">
        <v>12</v>
      </c>
      <c r="U5" s="65" t="s">
        <v>10</v>
      </c>
      <c r="V5" s="66" t="s">
        <v>11</v>
      </c>
      <c r="W5" s="67" t="s">
        <v>12</v>
      </c>
      <c r="X5" s="65" t="s">
        <v>10</v>
      </c>
      <c r="Y5" s="66" t="s">
        <v>11</v>
      </c>
      <c r="Z5" s="67" t="s">
        <v>12</v>
      </c>
      <c r="AA5" s="65" t="s">
        <v>10</v>
      </c>
      <c r="AB5" s="66" t="s">
        <v>11</v>
      </c>
      <c r="AC5" s="67" t="s">
        <v>12</v>
      </c>
      <c r="AD5" s="65" t="s">
        <v>10</v>
      </c>
      <c r="AE5" s="66" t="s">
        <v>11</v>
      </c>
      <c r="AF5" s="67" t="s">
        <v>12</v>
      </c>
      <c r="AG5" s="65" t="s">
        <v>10</v>
      </c>
      <c r="AH5" s="66" t="s">
        <v>11</v>
      </c>
      <c r="AI5" s="67" t="s">
        <v>12</v>
      </c>
      <c r="AJ5" s="65" t="s">
        <v>10</v>
      </c>
      <c r="AK5" s="66" t="s">
        <v>11</v>
      </c>
      <c r="AL5" s="67" t="s">
        <v>12</v>
      </c>
      <c r="AM5" s="65" t="s">
        <v>10</v>
      </c>
      <c r="AN5" s="66" t="s">
        <v>11</v>
      </c>
      <c r="AO5" s="67" t="s">
        <v>12</v>
      </c>
      <c r="AP5" s="65" t="s">
        <v>10</v>
      </c>
      <c r="AQ5" s="66" t="s">
        <v>11</v>
      </c>
      <c r="AR5" s="67" t="s">
        <v>12</v>
      </c>
      <c r="AS5" s="65" t="s">
        <v>10</v>
      </c>
      <c r="AT5" s="66" t="s">
        <v>11</v>
      </c>
      <c r="AU5" s="67" t="s">
        <v>12</v>
      </c>
      <c r="AV5" s="65" t="s">
        <v>10</v>
      </c>
      <c r="AW5" s="66" t="s">
        <v>11</v>
      </c>
      <c r="AX5" s="67" t="s">
        <v>12</v>
      </c>
      <c r="AY5" s="65" t="s">
        <v>10</v>
      </c>
      <c r="AZ5" s="66" t="s">
        <v>11</v>
      </c>
      <c r="BA5" s="67" t="s">
        <v>12</v>
      </c>
      <c r="BB5" s="65" t="s">
        <v>10</v>
      </c>
      <c r="BC5" s="66" t="s">
        <v>11</v>
      </c>
      <c r="BD5" s="67" t="s">
        <v>12</v>
      </c>
      <c r="BE5" s="65" t="s">
        <v>10</v>
      </c>
      <c r="BF5" s="89" t="s">
        <v>11</v>
      </c>
      <c r="BG5" s="67" t="s">
        <v>12</v>
      </c>
      <c r="BH5" s="382"/>
    </row>
    <row r="6" spans="1:61" s="6" customFormat="1" ht="36.75" customHeight="1" thickTop="1" x14ac:dyDescent="0.3">
      <c r="A6" s="386" t="s">
        <v>198</v>
      </c>
      <c r="B6" s="387"/>
      <c r="C6" s="90"/>
      <c r="D6" s="91"/>
      <c r="E6" s="91"/>
      <c r="F6" s="91"/>
      <c r="G6" s="92"/>
      <c r="H6" s="21"/>
      <c r="I6" s="93"/>
      <c r="J6" s="94"/>
      <c r="K6" s="95"/>
      <c r="L6" s="93"/>
      <c r="M6" s="94"/>
      <c r="N6" s="95"/>
      <c r="O6" s="93"/>
      <c r="P6" s="94"/>
      <c r="Q6" s="95"/>
      <c r="R6" s="93"/>
      <c r="S6" s="94"/>
      <c r="T6" s="95"/>
      <c r="U6" s="93"/>
      <c r="V6" s="94"/>
      <c r="W6" s="95"/>
      <c r="X6" s="93"/>
      <c r="Y6" s="94"/>
      <c r="Z6" s="95"/>
      <c r="AA6" s="93"/>
      <c r="AB6" s="94"/>
      <c r="AC6" s="95"/>
      <c r="AD6" s="93"/>
      <c r="AE6" s="94"/>
      <c r="AF6" s="95"/>
      <c r="AG6" s="93"/>
      <c r="AH6" s="94"/>
      <c r="AI6" s="95"/>
      <c r="AJ6" s="93"/>
      <c r="AK6" s="94"/>
      <c r="AL6" s="95"/>
      <c r="AM6" s="93"/>
      <c r="AN6" s="94"/>
      <c r="AO6" s="95"/>
      <c r="AP6" s="93"/>
      <c r="AQ6" s="94"/>
      <c r="AR6" s="95"/>
      <c r="AS6" s="93"/>
      <c r="AT6" s="94"/>
      <c r="AU6" s="95"/>
      <c r="AV6" s="93"/>
      <c r="AW6" s="94"/>
      <c r="AX6" s="95"/>
      <c r="AY6" s="93"/>
      <c r="AZ6" s="94"/>
      <c r="BA6" s="95"/>
      <c r="BB6" s="93"/>
      <c r="BC6" s="94"/>
      <c r="BD6" s="95"/>
      <c r="BE6" s="96"/>
      <c r="BF6" s="97"/>
      <c r="BG6" s="95"/>
      <c r="BH6" s="98"/>
      <c r="BI6" s="23"/>
    </row>
    <row r="7" spans="1:61" s="6" customFormat="1" ht="69.75" customHeight="1" x14ac:dyDescent="0.25">
      <c r="A7" s="388" t="s">
        <v>157</v>
      </c>
      <c r="B7" s="389"/>
      <c r="C7" s="99"/>
      <c r="D7" s="100"/>
      <c r="E7" s="100"/>
      <c r="F7" s="100"/>
      <c r="G7" s="100"/>
      <c r="H7" s="10"/>
      <c r="I7" s="101"/>
      <c r="J7" s="102"/>
      <c r="K7" s="103"/>
      <c r="L7" s="101"/>
      <c r="M7" s="102"/>
      <c r="N7" s="103"/>
      <c r="O7" s="101"/>
      <c r="P7" s="102"/>
      <c r="Q7" s="103"/>
      <c r="R7" s="101"/>
      <c r="S7" s="102"/>
      <c r="T7" s="103"/>
      <c r="U7" s="101"/>
      <c r="V7" s="102"/>
      <c r="W7" s="103"/>
      <c r="X7" s="101"/>
      <c r="Y7" s="102"/>
      <c r="Z7" s="103"/>
      <c r="AA7" s="101"/>
      <c r="AB7" s="102"/>
      <c r="AC7" s="103"/>
      <c r="AD7" s="101"/>
      <c r="AE7" s="102"/>
      <c r="AF7" s="103"/>
      <c r="AG7" s="101"/>
      <c r="AH7" s="102"/>
      <c r="AI7" s="103"/>
      <c r="AJ7" s="101"/>
      <c r="AK7" s="102"/>
      <c r="AL7" s="103"/>
      <c r="AM7" s="101"/>
      <c r="AN7" s="102"/>
      <c r="AO7" s="103"/>
      <c r="AP7" s="101"/>
      <c r="AQ7" s="102"/>
      <c r="AR7" s="103"/>
      <c r="AS7" s="101"/>
      <c r="AT7" s="102"/>
      <c r="AU7" s="103"/>
      <c r="AV7" s="101"/>
      <c r="AW7" s="102"/>
      <c r="AX7" s="103"/>
      <c r="AY7" s="101"/>
      <c r="AZ7" s="102"/>
      <c r="BA7" s="103"/>
      <c r="BB7" s="101"/>
      <c r="BC7" s="102"/>
      <c r="BD7" s="103"/>
      <c r="BE7" s="101"/>
      <c r="BF7" s="104"/>
      <c r="BG7" s="103"/>
      <c r="BH7" s="105"/>
      <c r="BI7" s="23"/>
    </row>
    <row r="8" spans="1:61" ht="82.5" customHeight="1" x14ac:dyDescent="0.3">
      <c r="A8" s="369" t="s">
        <v>226</v>
      </c>
      <c r="B8" s="385"/>
      <c r="C8" s="106"/>
      <c r="D8" s="319"/>
      <c r="E8" s="319"/>
      <c r="F8" s="108"/>
      <c r="G8" s="319"/>
      <c r="H8" s="22"/>
      <c r="I8" s="109"/>
      <c r="J8" s="319"/>
      <c r="K8" s="110"/>
      <c r="L8" s="109"/>
      <c r="M8" s="319"/>
      <c r="N8" s="110"/>
      <c r="O8" s="109"/>
      <c r="P8" s="319"/>
      <c r="Q8" s="110"/>
      <c r="R8" s="109"/>
      <c r="S8" s="319"/>
      <c r="T8" s="110"/>
      <c r="U8" s="109"/>
      <c r="V8" s="319"/>
      <c r="W8" s="110"/>
      <c r="X8" s="109"/>
      <c r="Y8" s="319"/>
      <c r="Z8" s="110"/>
      <c r="AA8" s="109"/>
      <c r="AB8" s="319"/>
      <c r="AC8" s="110"/>
      <c r="AD8" s="109"/>
      <c r="AE8" s="319"/>
      <c r="AF8" s="110"/>
      <c r="AG8" s="109"/>
      <c r="AH8" s="319"/>
      <c r="AI8" s="110"/>
      <c r="AJ8" s="109"/>
      <c r="AK8" s="319"/>
      <c r="AL8" s="110"/>
      <c r="AM8" s="109"/>
      <c r="AN8" s="319"/>
      <c r="AO8" s="110"/>
      <c r="AP8" s="109"/>
      <c r="AQ8" s="319"/>
      <c r="AR8" s="110"/>
      <c r="AS8" s="109"/>
      <c r="AT8" s="319"/>
      <c r="AU8" s="110"/>
      <c r="AV8" s="109"/>
      <c r="AW8" s="319"/>
      <c r="AX8" s="110"/>
      <c r="AY8" s="109"/>
      <c r="AZ8" s="319"/>
      <c r="BA8" s="110"/>
      <c r="BB8" s="109"/>
      <c r="BC8" s="319"/>
      <c r="BD8" s="110"/>
      <c r="BE8" s="109"/>
      <c r="BF8" s="319"/>
      <c r="BG8" s="110"/>
      <c r="BH8" s="111"/>
      <c r="BI8" s="23"/>
    </row>
    <row r="9" spans="1:61" ht="60" customHeight="1" x14ac:dyDescent="0.25">
      <c r="A9" s="112" t="s">
        <v>199</v>
      </c>
      <c r="B9" s="68" t="s">
        <v>277</v>
      </c>
      <c r="C9" s="113" t="s">
        <v>37</v>
      </c>
      <c r="D9" s="69">
        <v>3975</v>
      </c>
      <c r="E9" s="70">
        <v>100</v>
      </c>
      <c r="F9" s="69">
        <v>3975</v>
      </c>
      <c r="G9" s="69">
        <v>50</v>
      </c>
      <c r="H9" s="69">
        <v>3975</v>
      </c>
      <c r="I9" s="72">
        <v>331.33333333333337</v>
      </c>
      <c r="J9" s="73">
        <v>33</v>
      </c>
      <c r="K9" s="318">
        <v>9.9597585513078457E-2</v>
      </c>
      <c r="L9" s="72">
        <v>331.33333333333337</v>
      </c>
      <c r="M9" s="73">
        <v>28</v>
      </c>
      <c r="N9" s="318">
        <v>8.4507042253521111E-2</v>
      </c>
      <c r="O9" s="72">
        <v>331.33333333333337</v>
      </c>
      <c r="P9" s="73">
        <v>23</v>
      </c>
      <c r="Q9" s="318">
        <v>6.9416498993963779E-2</v>
      </c>
      <c r="R9" s="72">
        <v>994.00000000000011</v>
      </c>
      <c r="S9" s="73">
        <v>84</v>
      </c>
      <c r="T9" s="318">
        <v>8.4507042253521111E-2</v>
      </c>
      <c r="U9" s="72">
        <v>331.33333333333337</v>
      </c>
      <c r="V9" s="73">
        <v>28</v>
      </c>
      <c r="W9" s="318">
        <v>8.4507042253521111E-2</v>
      </c>
      <c r="X9" s="72">
        <v>331.33333333333337</v>
      </c>
      <c r="Y9" s="73">
        <v>34</v>
      </c>
      <c r="Z9" s="318">
        <v>0.10261569416498993</v>
      </c>
      <c r="AA9" s="72">
        <v>331.33333333333337</v>
      </c>
      <c r="AB9" s="73">
        <v>0</v>
      </c>
      <c r="AC9" s="318">
        <v>0</v>
      </c>
      <c r="AD9" s="72">
        <v>994.00000000000011</v>
      </c>
      <c r="AE9" s="73">
        <v>62</v>
      </c>
      <c r="AF9" s="318">
        <v>6.2374245472837014E-2</v>
      </c>
      <c r="AG9" s="72">
        <v>331.33333333333337</v>
      </c>
      <c r="AH9" s="73">
        <v>0</v>
      </c>
      <c r="AI9" s="318">
        <v>0</v>
      </c>
      <c r="AJ9" s="72">
        <v>331.33333333333337</v>
      </c>
      <c r="AK9" s="73">
        <v>0</v>
      </c>
      <c r="AL9" s="318">
        <v>0</v>
      </c>
      <c r="AM9" s="72">
        <v>331.33333333333337</v>
      </c>
      <c r="AN9" s="73">
        <v>0</v>
      </c>
      <c r="AO9" s="318">
        <v>0</v>
      </c>
      <c r="AP9" s="72">
        <v>994.00000000000011</v>
      </c>
      <c r="AQ9" s="73">
        <v>0</v>
      </c>
      <c r="AR9" s="318">
        <v>0</v>
      </c>
      <c r="AS9" s="72">
        <v>331.33333333333337</v>
      </c>
      <c r="AT9" s="73">
        <v>0</v>
      </c>
      <c r="AU9" s="318">
        <v>0</v>
      </c>
      <c r="AV9" s="72">
        <v>331.33333333333337</v>
      </c>
      <c r="AW9" s="73">
        <v>0</v>
      </c>
      <c r="AX9" s="318">
        <v>0</v>
      </c>
      <c r="AY9" s="72">
        <v>331.33333333333337</v>
      </c>
      <c r="AZ9" s="73">
        <v>0</v>
      </c>
      <c r="BA9" s="318">
        <v>0</v>
      </c>
      <c r="BB9" s="72">
        <v>994.00000000000011</v>
      </c>
      <c r="BC9" s="73">
        <v>0</v>
      </c>
      <c r="BD9" s="318">
        <v>0</v>
      </c>
      <c r="BE9" s="72">
        <v>3976.0000000000005</v>
      </c>
      <c r="BF9" s="73">
        <v>146</v>
      </c>
      <c r="BG9" s="318">
        <v>3.6720321931589535E-2</v>
      </c>
      <c r="BH9" s="115"/>
      <c r="BI9" s="24" t="str">
        <f>IF(H9=SUM(I9,L9,O9,U9,X9,AA9,AG9,AJ9,AM9,AS9,AV9,AY9),"SI","NO")</f>
        <v>NO</v>
      </c>
    </row>
    <row r="10" spans="1:61" ht="60" customHeight="1" x14ac:dyDescent="0.25">
      <c r="A10" s="112" t="s">
        <v>200</v>
      </c>
      <c r="B10" s="68" t="s">
        <v>130</v>
      </c>
      <c r="C10" s="113" t="s">
        <v>35</v>
      </c>
      <c r="D10" s="69">
        <v>2636.6</v>
      </c>
      <c r="E10" s="70">
        <v>100</v>
      </c>
      <c r="F10" s="69">
        <v>2636.6</v>
      </c>
      <c r="G10" s="69">
        <v>50</v>
      </c>
      <c r="H10" s="69">
        <v>2636.6</v>
      </c>
      <c r="I10" s="72">
        <v>219.7166666666667</v>
      </c>
      <c r="J10" s="73">
        <v>175</v>
      </c>
      <c r="K10" s="318">
        <v>0.79648031555791543</v>
      </c>
      <c r="L10" s="72">
        <v>219.7166666666667</v>
      </c>
      <c r="M10" s="73">
        <v>128</v>
      </c>
      <c r="N10" s="318">
        <v>0.58256845937950386</v>
      </c>
      <c r="O10" s="72">
        <v>219.7166666666667</v>
      </c>
      <c r="P10" s="73">
        <v>127</v>
      </c>
      <c r="Q10" s="318">
        <v>0.5780171432906015</v>
      </c>
      <c r="R10" s="72">
        <v>659.15000000000009</v>
      </c>
      <c r="S10" s="73">
        <v>430</v>
      </c>
      <c r="T10" s="318">
        <v>0.65235530607600689</v>
      </c>
      <c r="U10" s="72">
        <v>219.7166666666667</v>
      </c>
      <c r="V10" s="73">
        <v>158</v>
      </c>
      <c r="W10" s="318">
        <v>0.71910794204657502</v>
      </c>
      <c r="X10" s="72">
        <v>219.7166666666667</v>
      </c>
      <c r="Y10" s="73">
        <v>126</v>
      </c>
      <c r="Z10" s="318">
        <v>0.57346582720169903</v>
      </c>
      <c r="AA10" s="72">
        <v>219.7166666666667</v>
      </c>
      <c r="AB10" s="73">
        <v>0</v>
      </c>
      <c r="AC10" s="318">
        <v>0</v>
      </c>
      <c r="AD10" s="72">
        <v>659.15000000000009</v>
      </c>
      <c r="AE10" s="73">
        <v>284</v>
      </c>
      <c r="AF10" s="318">
        <v>0.43085792308275805</v>
      </c>
      <c r="AG10" s="72">
        <v>219.7166666666667</v>
      </c>
      <c r="AH10" s="73">
        <v>0</v>
      </c>
      <c r="AI10" s="318">
        <v>0</v>
      </c>
      <c r="AJ10" s="72">
        <v>219.7166666666667</v>
      </c>
      <c r="AK10" s="73">
        <v>0</v>
      </c>
      <c r="AL10" s="318">
        <v>0</v>
      </c>
      <c r="AM10" s="72">
        <v>219.7166666666667</v>
      </c>
      <c r="AN10" s="73">
        <v>0</v>
      </c>
      <c r="AO10" s="318">
        <v>0</v>
      </c>
      <c r="AP10" s="72">
        <v>659.15000000000009</v>
      </c>
      <c r="AQ10" s="73">
        <v>0</v>
      </c>
      <c r="AR10" s="318">
        <v>0</v>
      </c>
      <c r="AS10" s="72">
        <v>219.7166666666667</v>
      </c>
      <c r="AT10" s="73">
        <v>0</v>
      </c>
      <c r="AU10" s="318">
        <v>0</v>
      </c>
      <c r="AV10" s="72">
        <v>219.7166666666667</v>
      </c>
      <c r="AW10" s="73">
        <v>0</v>
      </c>
      <c r="AX10" s="318">
        <v>0</v>
      </c>
      <c r="AY10" s="72">
        <v>219.7166666666667</v>
      </c>
      <c r="AZ10" s="73">
        <v>0</v>
      </c>
      <c r="BA10" s="318">
        <v>0</v>
      </c>
      <c r="BB10" s="72">
        <v>659.15000000000009</v>
      </c>
      <c r="BC10" s="73">
        <v>0</v>
      </c>
      <c r="BD10" s="318">
        <v>0</v>
      </c>
      <c r="BE10" s="72">
        <v>2636.6000000000004</v>
      </c>
      <c r="BF10" s="73">
        <v>714</v>
      </c>
      <c r="BG10" s="318">
        <v>0.27080330728969121</v>
      </c>
      <c r="BH10" s="115"/>
      <c r="BI10" s="24" t="str">
        <f>IF(H10=SUM(I10,L10,O10,U10,X10,AA10,AG10,AJ10,AM10,AS10,AV10,AY10),"SI","NO")</f>
        <v>SI</v>
      </c>
    </row>
    <row r="11" spans="1:61" ht="60" customHeight="1" x14ac:dyDescent="0.25">
      <c r="A11" s="112" t="s">
        <v>201</v>
      </c>
      <c r="B11" s="68" t="s">
        <v>127</v>
      </c>
      <c r="C11" s="113" t="s">
        <v>35</v>
      </c>
      <c r="D11" s="69">
        <v>2636.6</v>
      </c>
      <c r="E11" s="70">
        <v>100</v>
      </c>
      <c r="F11" s="69">
        <v>2636.6</v>
      </c>
      <c r="G11" s="69">
        <v>300</v>
      </c>
      <c r="H11" s="69">
        <v>15819.6</v>
      </c>
      <c r="I11" s="72">
        <v>1318.3</v>
      </c>
      <c r="J11" s="73">
        <v>1039</v>
      </c>
      <c r="K11" s="318">
        <v>0.78813623606159455</v>
      </c>
      <c r="L11" s="72">
        <v>1318.3</v>
      </c>
      <c r="M11" s="73">
        <v>1010</v>
      </c>
      <c r="N11" s="318">
        <v>0.76613820829856638</v>
      </c>
      <c r="O11" s="72">
        <v>1318.3</v>
      </c>
      <c r="P11" s="73">
        <v>1121</v>
      </c>
      <c r="Q11" s="318">
        <v>0.85033755594326033</v>
      </c>
      <c r="R11" s="72">
        <v>3954.8999999999996</v>
      </c>
      <c r="S11" s="73">
        <v>3170</v>
      </c>
      <c r="T11" s="318">
        <v>0.80153733343447375</v>
      </c>
      <c r="U11" s="72">
        <v>1318.3</v>
      </c>
      <c r="V11" s="73">
        <v>1240</v>
      </c>
      <c r="W11" s="318">
        <v>0.94060532503982408</v>
      </c>
      <c r="X11" s="72">
        <v>1318.3</v>
      </c>
      <c r="Y11" s="73">
        <v>1250</v>
      </c>
      <c r="Z11" s="318">
        <v>0.94819085185466134</v>
      </c>
      <c r="AA11" s="72">
        <v>1318.3</v>
      </c>
      <c r="AB11" s="73">
        <v>0</v>
      </c>
      <c r="AC11" s="318">
        <v>0</v>
      </c>
      <c r="AD11" s="72">
        <v>3954.8999999999996</v>
      </c>
      <c r="AE11" s="73">
        <v>2490</v>
      </c>
      <c r="AF11" s="318">
        <v>0.62959872563149522</v>
      </c>
      <c r="AG11" s="72">
        <v>1318.3</v>
      </c>
      <c r="AH11" s="73">
        <v>0</v>
      </c>
      <c r="AI11" s="318">
        <v>0</v>
      </c>
      <c r="AJ11" s="72">
        <v>1318.3</v>
      </c>
      <c r="AK11" s="73">
        <v>0</v>
      </c>
      <c r="AL11" s="318">
        <v>0</v>
      </c>
      <c r="AM11" s="72">
        <v>1318.3</v>
      </c>
      <c r="AN11" s="73">
        <v>0</v>
      </c>
      <c r="AO11" s="318">
        <v>0</v>
      </c>
      <c r="AP11" s="72">
        <v>3954.8999999999996</v>
      </c>
      <c r="AQ11" s="73">
        <v>0</v>
      </c>
      <c r="AR11" s="318">
        <v>0</v>
      </c>
      <c r="AS11" s="72">
        <v>1318.3</v>
      </c>
      <c r="AT11" s="73">
        <v>0</v>
      </c>
      <c r="AU11" s="318">
        <v>0</v>
      </c>
      <c r="AV11" s="72">
        <v>1318.3</v>
      </c>
      <c r="AW11" s="73">
        <v>0</v>
      </c>
      <c r="AX11" s="318">
        <v>0</v>
      </c>
      <c r="AY11" s="72">
        <v>1318.3</v>
      </c>
      <c r="AZ11" s="73">
        <v>0</v>
      </c>
      <c r="BA11" s="318">
        <v>0</v>
      </c>
      <c r="BB11" s="72">
        <v>3954.8999999999996</v>
      </c>
      <c r="BC11" s="73">
        <v>0</v>
      </c>
      <c r="BD11" s="318">
        <v>0</v>
      </c>
      <c r="BE11" s="72">
        <v>15819.599999999999</v>
      </c>
      <c r="BF11" s="73">
        <v>5660</v>
      </c>
      <c r="BG11" s="318">
        <v>0.35778401476649224</v>
      </c>
      <c r="BH11" s="115"/>
      <c r="BI11" s="24" t="str">
        <f t="shared" ref="BI11:BI48" si="0">IF(H11=SUM(I11,L11,O11,U11,X11,AA11,AG11,AJ11,AM11,AS11,AV11,AY11),"SI","NO")</f>
        <v>SI</v>
      </c>
    </row>
    <row r="12" spans="1:61" s="6" customFormat="1" ht="60" customHeight="1" x14ac:dyDescent="0.25">
      <c r="A12" s="112" t="s">
        <v>202</v>
      </c>
      <c r="B12" s="68" t="s">
        <v>57</v>
      </c>
      <c r="C12" s="113" t="s">
        <v>39</v>
      </c>
      <c r="D12" s="69">
        <v>3975</v>
      </c>
      <c r="E12" s="70">
        <v>100</v>
      </c>
      <c r="F12" s="69">
        <v>3975</v>
      </c>
      <c r="G12" s="69">
        <v>50</v>
      </c>
      <c r="H12" s="69">
        <v>3975</v>
      </c>
      <c r="I12" s="72">
        <v>331.33333333333337</v>
      </c>
      <c r="J12" s="73">
        <v>392</v>
      </c>
      <c r="K12" s="318">
        <v>1.1830985915492955</v>
      </c>
      <c r="L12" s="72">
        <v>331.33333333333337</v>
      </c>
      <c r="M12" s="73">
        <v>351</v>
      </c>
      <c r="N12" s="318">
        <v>1.0593561368209254</v>
      </c>
      <c r="O12" s="72">
        <v>331.33333333333337</v>
      </c>
      <c r="P12" s="73">
        <v>320</v>
      </c>
      <c r="Q12" s="318">
        <v>0.96579476861166991</v>
      </c>
      <c r="R12" s="72">
        <v>994.00000000000011</v>
      </c>
      <c r="S12" s="73">
        <v>1063</v>
      </c>
      <c r="T12" s="318">
        <v>1.0694164989939636</v>
      </c>
      <c r="U12" s="72">
        <v>331.33333333333337</v>
      </c>
      <c r="V12" s="73">
        <v>365</v>
      </c>
      <c r="W12" s="318">
        <v>1.1016096579476859</v>
      </c>
      <c r="X12" s="72">
        <v>331.33333333333337</v>
      </c>
      <c r="Y12" s="73">
        <v>286</v>
      </c>
      <c r="Z12" s="318">
        <v>0.86317907444667996</v>
      </c>
      <c r="AA12" s="72">
        <v>331.33333333333337</v>
      </c>
      <c r="AB12" s="73">
        <v>0</v>
      </c>
      <c r="AC12" s="318">
        <v>0</v>
      </c>
      <c r="AD12" s="72">
        <v>994.00000000000011</v>
      </c>
      <c r="AE12" s="73">
        <v>651</v>
      </c>
      <c r="AF12" s="318">
        <v>0.65492957746478864</v>
      </c>
      <c r="AG12" s="72">
        <v>331.33333333333337</v>
      </c>
      <c r="AH12" s="73">
        <v>0</v>
      </c>
      <c r="AI12" s="318">
        <v>0</v>
      </c>
      <c r="AJ12" s="72">
        <v>331.33333333333337</v>
      </c>
      <c r="AK12" s="73">
        <v>0</v>
      </c>
      <c r="AL12" s="318">
        <v>0</v>
      </c>
      <c r="AM12" s="72">
        <v>331.33333333333337</v>
      </c>
      <c r="AN12" s="73">
        <v>0</v>
      </c>
      <c r="AO12" s="318">
        <v>0</v>
      </c>
      <c r="AP12" s="72">
        <v>994.00000000000011</v>
      </c>
      <c r="AQ12" s="73">
        <v>0</v>
      </c>
      <c r="AR12" s="318">
        <v>0</v>
      </c>
      <c r="AS12" s="72">
        <v>331.33333333333337</v>
      </c>
      <c r="AT12" s="73">
        <v>0</v>
      </c>
      <c r="AU12" s="318">
        <v>0</v>
      </c>
      <c r="AV12" s="72">
        <v>331.33333333333337</v>
      </c>
      <c r="AW12" s="73">
        <v>0</v>
      </c>
      <c r="AX12" s="318">
        <v>0</v>
      </c>
      <c r="AY12" s="72">
        <v>331.33333333333337</v>
      </c>
      <c r="AZ12" s="73">
        <v>0</v>
      </c>
      <c r="BA12" s="318">
        <v>0</v>
      </c>
      <c r="BB12" s="72">
        <v>994.00000000000011</v>
      </c>
      <c r="BC12" s="73">
        <v>0</v>
      </c>
      <c r="BD12" s="318">
        <v>0</v>
      </c>
      <c r="BE12" s="72">
        <v>3976.0000000000005</v>
      </c>
      <c r="BF12" s="73">
        <v>1714</v>
      </c>
      <c r="BG12" s="318">
        <v>0.43108651911468809</v>
      </c>
      <c r="BH12" s="115"/>
      <c r="BI12" s="24" t="str">
        <f t="shared" si="0"/>
        <v>NO</v>
      </c>
    </row>
    <row r="13" spans="1:61" s="6" customFormat="1" ht="60" customHeight="1" x14ac:dyDescent="0.25">
      <c r="A13" s="112" t="s">
        <v>203</v>
      </c>
      <c r="B13" s="68" t="s">
        <v>74</v>
      </c>
      <c r="C13" s="113" t="s">
        <v>1</v>
      </c>
      <c r="D13" s="69">
        <v>3975</v>
      </c>
      <c r="E13" s="70">
        <v>100</v>
      </c>
      <c r="F13" s="69">
        <v>3975</v>
      </c>
      <c r="G13" s="69">
        <v>200</v>
      </c>
      <c r="H13" s="69">
        <v>15900</v>
      </c>
      <c r="I13" s="72">
        <v>1325.3333333333339</v>
      </c>
      <c r="J13" s="73">
        <v>1276</v>
      </c>
      <c r="K13" s="318">
        <v>0.96277665995975814</v>
      </c>
      <c r="L13" s="72">
        <v>1325.3333333333339</v>
      </c>
      <c r="M13" s="73">
        <v>1083</v>
      </c>
      <c r="N13" s="318">
        <v>0.81715291750502983</v>
      </c>
      <c r="O13" s="72">
        <v>1325.3333333333339</v>
      </c>
      <c r="P13" s="73">
        <v>1150</v>
      </c>
      <c r="Q13" s="318">
        <v>0.86770623742454689</v>
      </c>
      <c r="R13" s="72">
        <v>3976.0000000000018</v>
      </c>
      <c r="S13" s="73">
        <v>3509</v>
      </c>
      <c r="T13" s="318">
        <v>0.88254527162977825</v>
      </c>
      <c r="U13" s="72">
        <v>1325.3333333333339</v>
      </c>
      <c r="V13" s="73">
        <v>1382</v>
      </c>
      <c r="W13" s="318">
        <v>1.0427565392354119</v>
      </c>
      <c r="X13" s="72">
        <v>1325.3333333333339</v>
      </c>
      <c r="Y13" s="73">
        <v>1341</v>
      </c>
      <c r="Z13" s="318">
        <v>1.0118209255533195</v>
      </c>
      <c r="AA13" s="72">
        <v>1325.3333333333339</v>
      </c>
      <c r="AB13" s="73">
        <v>0</v>
      </c>
      <c r="AC13" s="318">
        <v>0</v>
      </c>
      <c r="AD13" s="72">
        <v>3976.0000000000018</v>
      </c>
      <c r="AE13" s="73">
        <v>2723</v>
      </c>
      <c r="AF13" s="318">
        <v>0.68485915492957716</v>
      </c>
      <c r="AG13" s="72">
        <v>1325.3333333333339</v>
      </c>
      <c r="AH13" s="73">
        <v>0</v>
      </c>
      <c r="AI13" s="318">
        <v>0</v>
      </c>
      <c r="AJ13" s="72">
        <v>1325.3333333333339</v>
      </c>
      <c r="AK13" s="73">
        <v>0</v>
      </c>
      <c r="AL13" s="318">
        <v>0</v>
      </c>
      <c r="AM13" s="72">
        <v>1325.3333333333339</v>
      </c>
      <c r="AN13" s="73">
        <v>0</v>
      </c>
      <c r="AO13" s="318">
        <v>0</v>
      </c>
      <c r="AP13" s="72">
        <v>3976.0000000000018</v>
      </c>
      <c r="AQ13" s="73">
        <v>0</v>
      </c>
      <c r="AR13" s="318">
        <v>0</v>
      </c>
      <c r="AS13" s="72">
        <v>1325.3333333333339</v>
      </c>
      <c r="AT13" s="73">
        <v>0</v>
      </c>
      <c r="AU13" s="318">
        <v>0</v>
      </c>
      <c r="AV13" s="72">
        <v>1325.3333333333339</v>
      </c>
      <c r="AW13" s="73">
        <v>0</v>
      </c>
      <c r="AX13" s="318">
        <v>0</v>
      </c>
      <c r="AY13" s="72">
        <v>1325.3333333333339</v>
      </c>
      <c r="AZ13" s="73">
        <v>0</v>
      </c>
      <c r="BA13" s="318">
        <v>0</v>
      </c>
      <c r="BB13" s="72">
        <v>3976.0000000000018</v>
      </c>
      <c r="BC13" s="73">
        <v>0</v>
      </c>
      <c r="BD13" s="318">
        <v>0</v>
      </c>
      <c r="BE13" s="72">
        <v>15904.000000000007</v>
      </c>
      <c r="BF13" s="73">
        <v>6232</v>
      </c>
      <c r="BG13" s="318">
        <v>0.39185110663983885</v>
      </c>
      <c r="BH13" s="115"/>
      <c r="BI13" s="24" t="str">
        <f t="shared" si="0"/>
        <v>NO</v>
      </c>
    </row>
    <row r="14" spans="1:61" s="7" customFormat="1" ht="60" customHeight="1" x14ac:dyDescent="0.25">
      <c r="A14" s="112" t="s">
        <v>204</v>
      </c>
      <c r="B14" s="68" t="s">
        <v>45</v>
      </c>
      <c r="C14" s="113" t="s">
        <v>40</v>
      </c>
      <c r="D14" s="69">
        <v>3975</v>
      </c>
      <c r="E14" s="70">
        <v>100</v>
      </c>
      <c r="F14" s="69">
        <v>4192</v>
      </c>
      <c r="G14" s="69">
        <v>50</v>
      </c>
      <c r="H14" s="69">
        <v>3975</v>
      </c>
      <c r="I14" s="72">
        <v>331.33333333333337</v>
      </c>
      <c r="J14" s="73">
        <v>305</v>
      </c>
      <c r="K14" s="318">
        <v>0.92052313883299786</v>
      </c>
      <c r="L14" s="72">
        <v>331.33333333333337</v>
      </c>
      <c r="M14" s="73">
        <v>339</v>
      </c>
      <c r="N14" s="318">
        <v>1.0231388329979878</v>
      </c>
      <c r="O14" s="72">
        <v>331.33333333333337</v>
      </c>
      <c r="P14" s="73">
        <v>273</v>
      </c>
      <c r="Q14" s="318">
        <v>0.82394366197183089</v>
      </c>
      <c r="R14" s="72">
        <v>994.00000000000011</v>
      </c>
      <c r="S14" s="73">
        <v>917</v>
      </c>
      <c r="T14" s="318">
        <v>0.92253521126760551</v>
      </c>
      <c r="U14" s="72">
        <v>331.33333333333337</v>
      </c>
      <c r="V14" s="73">
        <v>374</v>
      </c>
      <c r="W14" s="318">
        <v>1.1287726358148893</v>
      </c>
      <c r="X14" s="72">
        <v>331.33333333333337</v>
      </c>
      <c r="Y14" s="73">
        <v>310</v>
      </c>
      <c r="Z14" s="318">
        <v>0.93561368209255524</v>
      </c>
      <c r="AA14" s="72">
        <v>331.33333333333337</v>
      </c>
      <c r="AB14" s="73">
        <v>0</v>
      </c>
      <c r="AC14" s="318">
        <v>0</v>
      </c>
      <c r="AD14" s="72">
        <v>994.00000000000011</v>
      </c>
      <c r="AE14" s="73">
        <v>684</v>
      </c>
      <c r="AF14" s="318">
        <v>0.68812877263581484</v>
      </c>
      <c r="AG14" s="72">
        <v>331.33333333333337</v>
      </c>
      <c r="AH14" s="73">
        <v>0</v>
      </c>
      <c r="AI14" s="318">
        <v>0</v>
      </c>
      <c r="AJ14" s="72">
        <v>331.33333333333337</v>
      </c>
      <c r="AK14" s="73">
        <v>0</v>
      </c>
      <c r="AL14" s="318">
        <v>0</v>
      </c>
      <c r="AM14" s="72">
        <v>331.33333333333337</v>
      </c>
      <c r="AN14" s="73">
        <v>0</v>
      </c>
      <c r="AO14" s="318">
        <v>0</v>
      </c>
      <c r="AP14" s="72">
        <v>994.00000000000011</v>
      </c>
      <c r="AQ14" s="73">
        <v>0</v>
      </c>
      <c r="AR14" s="318">
        <v>0</v>
      </c>
      <c r="AS14" s="72">
        <v>331.33333333333337</v>
      </c>
      <c r="AT14" s="73">
        <v>0</v>
      </c>
      <c r="AU14" s="318">
        <v>0</v>
      </c>
      <c r="AV14" s="72">
        <v>331.33333333333337</v>
      </c>
      <c r="AW14" s="73">
        <v>0</v>
      </c>
      <c r="AX14" s="318">
        <v>0</v>
      </c>
      <c r="AY14" s="72">
        <v>331.33333333333337</v>
      </c>
      <c r="AZ14" s="73">
        <v>0</v>
      </c>
      <c r="BA14" s="318">
        <v>0</v>
      </c>
      <c r="BB14" s="72">
        <v>994.00000000000011</v>
      </c>
      <c r="BC14" s="73">
        <v>0</v>
      </c>
      <c r="BD14" s="318">
        <v>0</v>
      </c>
      <c r="BE14" s="72">
        <v>3976.0000000000005</v>
      </c>
      <c r="BF14" s="73">
        <v>1601</v>
      </c>
      <c r="BG14" s="318">
        <v>0.40266599597585506</v>
      </c>
      <c r="BH14" s="115"/>
      <c r="BI14" s="24" t="str">
        <f t="shared" si="0"/>
        <v>NO</v>
      </c>
    </row>
    <row r="15" spans="1:61" s="7" customFormat="1" ht="63.75" customHeight="1" x14ac:dyDescent="0.25">
      <c r="A15" s="112" t="s">
        <v>205</v>
      </c>
      <c r="B15" s="68" t="s">
        <v>190</v>
      </c>
      <c r="C15" s="113" t="s">
        <v>79</v>
      </c>
      <c r="D15" s="69">
        <v>0</v>
      </c>
      <c r="E15" s="70">
        <v>0</v>
      </c>
      <c r="F15" s="69">
        <v>0</v>
      </c>
      <c r="G15" s="69">
        <v>0</v>
      </c>
      <c r="H15" s="69">
        <v>248</v>
      </c>
      <c r="I15" s="72">
        <v>20.666666666666664</v>
      </c>
      <c r="J15" s="73">
        <v>32</v>
      </c>
      <c r="K15" s="318">
        <v>1.5483870967741937</v>
      </c>
      <c r="L15" s="72">
        <v>20.666666666666664</v>
      </c>
      <c r="M15" s="73">
        <v>27</v>
      </c>
      <c r="N15" s="318">
        <v>1.306451612903226</v>
      </c>
      <c r="O15" s="72">
        <v>20.666666666666664</v>
      </c>
      <c r="P15" s="73">
        <v>12</v>
      </c>
      <c r="Q15" s="318">
        <v>0.58064516129032262</v>
      </c>
      <c r="R15" s="72">
        <v>61.999999999999993</v>
      </c>
      <c r="S15" s="73">
        <v>71</v>
      </c>
      <c r="T15" s="318">
        <v>1.1451612903225807</v>
      </c>
      <c r="U15" s="72">
        <v>20.666666666666664</v>
      </c>
      <c r="V15" s="73">
        <v>25</v>
      </c>
      <c r="W15" s="318">
        <v>1.2096774193548387</v>
      </c>
      <c r="X15" s="72">
        <v>20.666666666666664</v>
      </c>
      <c r="Y15" s="73">
        <v>12</v>
      </c>
      <c r="Z15" s="318">
        <v>0.58064516129032262</v>
      </c>
      <c r="AA15" s="72">
        <v>20.666666666666664</v>
      </c>
      <c r="AB15" s="73">
        <v>0</v>
      </c>
      <c r="AC15" s="318">
        <v>0</v>
      </c>
      <c r="AD15" s="72">
        <v>61.999999999999993</v>
      </c>
      <c r="AE15" s="73">
        <v>37</v>
      </c>
      <c r="AF15" s="318">
        <v>0.59677419354838712</v>
      </c>
      <c r="AG15" s="72">
        <v>20.666666666666664</v>
      </c>
      <c r="AH15" s="73">
        <v>0</v>
      </c>
      <c r="AI15" s="318">
        <v>0</v>
      </c>
      <c r="AJ15" s="72">
        <v>20.666666666666664</v>
      </c>
      <c r="AK15" s="73">
        <v>0</v>
      </c>
      <c r="AL15" s="318">
        <v>0</v>
      </c>
      <c r="AM15" s="72">
        <v>20.666666666666664</v>
      </c>
      <c r="AN15" s="73">
        <v>0</v>
      </c>
      <c r="AO15" s="318">
        <v>0</v>
      </c>
      <c r="AP15" s="72">
        <v>61.999999999999993</v>
      </c>
      <c r="AQ15" s="73">
        <v>0</v>
      </c>
      <c r="AR15" s="318">
        <v>0</v>
      </c>
      <c r="AS15" s="72">
        <v>20.666666666666664</v>
      </c>
      <c r="AT15" s="73">
        <v>0</v>
      </c>
      <c r="AU15" s="318">
        <v>0</v>
      </c>
      <c r="AV15" s="72">
        <v>20.666666666666664</v>
      </c>
      <c r="AW15" s="73">
        <v>0</v>
      </c>
      <c r="AX15" s="318">
        <v>0</v>
      </c>
      <c r="AY15" s="72">
        <v>20.666666666666664</v>
      </c>
      <c r="AZ15" s="73">
        <v>0</v>
      </c>
      <c r="BA15" s="318">
        <v>0</v>
      </c>
      <c r="BB15" s="72">
        <v>61.999999999999993</v>
      </c>
      <c r="BC15" s="73">
        <v>0</v>
      </c>
      <c r="BD15" s="318">
        <v>0</v>
      </c>
      <c r="BE15" s="72">
        <v>247.99999999999997</v>
      </c>
      <c r="BF15" s="73">
        <v>108</v>
      </c>
      <c r="BG15" s="318">
        <v>0.43548387096774199</v>
      </c>
      <c r="BH15" s="114"/>
      <c r="BI15" s="24" t="str">
        <f>IF(H15=SUM(I15,L15,O15,U15,X15,AA15,AG15,AJ15,AM15,AS15,AV15,AY15),"SI","NO")</f>
        <v>SI</v>
      </c>
    </row>
    <row r="16" spans="1:61" s="7" customFormat="1" ht="60" customHeight="1" x14ac:dyDescent="0.25">
      <c r="A16" s="112" t="s">
        <v>206</v>
      </c>
      <c r="B16" s="68" t="s">
        <v>182</v>
      </c>
      <c r="C16" s="113" t="s">
        <v>47</v>
      </c>
      <c r="D16" s="69">
        <v>4192</v>
      </c>
      <c r="E16" s="70">
        <v>100</v>
      </c>
      <c r="F16" s="69">
        <v>4192</v>
      </c>
      <c r="G16" s="69">
        <v>100</v>
      </c>
      <c r="H16" s="69">
        <v>8384</v>
      </c>
      <c r="I16" s="72">
        <v>698.6666666666664</v>
      </c>
      <c r="J16" s="73">
        <v>626</v>
      </c>
      <c r="K16" s="318">
        <v>0.89599236641221403</v>
      </c>
      <c r="L16" s="72">
        <v>698.6666666666664</v>
      </c>
      <c r="M16" s="73">
        <v>642</v>
      </c>
      <c r="N16" s="318">
        <v>0.91889312977099269</v>
      </c>
      <c r="O16" s="72">
        <v>698.6666666666664</v>
      </c>
      <c r="P16" s="73">
        <v>652</v>
      </c>
      <c r="Q16" s="318">
        <v>0.93320610687022931</v>
      </c>
      <c r="R16" s="72">
        <v>2095.9999999999991</v>
      </c>
      <c r="S16" s="73">
        <v>1920</v>
      </c>
      <c r="T16" s="318">
        <v>0.91603053435114545</v>
      </c>
      <c r="U16" s="72">
        <v>698.6666666666664</v>
      </c>
      <c r="V16" s="73">
        <v>740</v>
      </c>
      <c r="W16" s="318">
        <v>1.0591603053435119</v>
      </c>
      <c r="X16" s="72">
        <v>698.6666666666664</v>
      </c>
      <c r="Y16" s="73">
        <v>627</v>
      </c>
      <c r="Z16" s="318">
        <v>0.8974236641221377</v>
      </c>
      <c r="AA16" s="72">
        <v>698.6666666666664</v>
      </c>
      <c r="AB16" s="73">
        <v>0</v>
      </c>
      <c r="AC16" s="318">
        <v>0</v>
      </c>
      <c r="AD16" s="72">
        <v>2095.9999999999991</v>
      </c>
      <c r="AE16" s="73">
        <v>1367</v>
      </c>
      <c r="AF16" s="318">
        <v>0.65219465648854991</v>
      </c>
      <c r="AG16" s="72">
        <v>698.6666666666664</v>
      </c>
      <c r="AH16" s="73">
        <v>0</v>
      </c>
      <c r="AI16" s="318">
        <v>0</v>
      </c>
      <c r="AJ16" s="72">
        <v>698.6666666666664</v>
      </c>
      <c r="AK16" s="73">
        <v>0</v>
      </c>
      <c r="AL16" s="318">
        <v>0</v>
      </c>
      <c r="AM16" s="72">
        <v>698.6666666666664</v>
      </c>
      <c r="AN16" s="73">
        <v>0</v>
      </c>
      <c r="AO16" s="318">
        <v>0</v>
      </c>
      <c r="AP16" s="72">
        <v>2095.9999999999991</v>
      </c>
      <c r="AQ16" s="73">
        <v>0</v>
      </c>
      <c r="AR16" s="318">
        <v>0</v>
      </c>
      <c r="AS16" s="72">
        <v>698.6666666666664</v>
      </c>
      <c r="AT16" s="73">
        <v>0</v>
      </c>
      <c r="AU16" s="318">
        <v>0</v>
      </c>
      <c r="AV16" s="72">
        <v>698.6666666666664</v>
      </c>
      <c r="AW16" s="73">
        <v>0</v>
      </c>
      <c r="AX16" s="318">
        <v>0</v>
      </c>
      <c r="AY16" s="72">
        <v>698.6666666666664</v>
      </c>
      <c r="AZ16" s="73">
        <v>0</v>
      </c>
      <c r="BA16" s="318">
        <v>0</v>
      </c>
      <c r="BB16" s="72">
        <v>2095.9999999999991</v>
      </c>
      <c r="BC16" s="73">
        <v>0</v>
      </c>
      <c r="BD16" s="318">
        <v>0</v>
      </c>
      <c r="BE16" s="72">
        <v>8383.9999999999964</v>
      </c>
      <c r="BF16" s="73">
        <v>3287</v>
      </c>
      <c r="BG16" s="318">
        <v>0.39205629770992384</v>
      </c>
      <c r="BH16" s="115"/>
      <c r="BI16" s="24" t="str">
        <f t="shared" si="0"/>
        <v>NO</v>
      </c>
    </row>
    <row r="17" spans="1:61" s="6" customFormat="1" ht="60" customHeight="1" x14ac:dyDescent="0.25">
      <c r="A17" s="112" t="s">
        <v>207</v>
      </c>
      <c r="B17" s="68" t="s">
        <v>128</v>
      </c>
      <c r="C17" s="113" t="s">
        <v>35</v>
      </c>
      <c r="D17" s="69">
        <v>2791.4905910544448</v>
      </c>
      <c r="E17" s="70">
        <v>100</v>
      </c>
      <c r="F17" s="69">
        <v>2791.4905910544448</v>
      </c>
      <c r="G17" s="69">
        <v>50</v>
      </c>
      <c r="H17" s="69">
        <v>2791.4905910544448</v>
      </c>
      <c r="I17" s="72">
        <v>232.62421592120381</v>
      </c>
      <c r="J17" s="73">
        <v>212</v>
      </c>
      <c r="K17" s="318">
        <v>0.91134106206642818</v>
      </c>
      <c r="L17" s="72">
        <v>232.62421592120381</v>
      </c>
      <c r="M17" s="73">
        <v>137</v>
      </c>
      <c r="N17" s="318">
        <v>0.58893266746745598</v>
      </c>
      <c r="O17" s="72">
        <v>232.62421592120381</v>
      </c>
      <c r="P17" s="73">
        <v>136</v>
      </c>
      <c r="Q17" s="318">
        <v>0.58463388887280299</v>
      </c>
      <c r="R17" s="72">
        <v>697.87264776361144</v>
      </c>
      <c r="S17" s="73">
        <v>485</v>
      </c>
      <c r="T17" s="318">
        <v>0.69496920613556235</v>
      </c>
      <c r="U17" s="72">
        <v>232.62421592120381</v>
      </c>
      <c r="V17" s="73">
        <v>187</v>
      </c>
      <c r="W17" s="318">
        <v>0.80387159720010415</v>
      </c>
      <c r="X17" s="72">
        <v>232.62421592120381</v>
      </c>
      <c r="Y17" s="73">
        <v>171</v>
      </c>
      <c r="Z17" s="318">
        <v>0.73509113968565676</v>
      </c>
      <c r="AA17" s="72">
        <v>232.62421592120381</v>
      </c>
      <c r="AB17" s="73">
        <v>0</v>
      </c>
      <c r="AC17" s="318">
        <v>0</v>
      </c>
      <c r="AD17" s="72">
        <v>697.87264776361144</v>
      </c>
      <c r="AE17" s="73">
        <v>358</v>
      </c>
      <c r="AF17" s="318">
        <v>0.51298757896192027</v>
      </c>
      <c r="AG17" s="72">
        <v>232.62421592120381</v>
      </c>
      <c r="AH17" s="73">
        <v>0</v>
      </c>
      <c r="AI17" s="318">
        <v>0</v>
      </c>
      <c r="AJ17" s="72">
        <v>232.62421592120381</v>
      </c>
      <c r="AK17" s="73">
        <v>0</v>
      </c>
      <c r="AL17" s="318">
        <v>0</v>
      </c>
      <c r="AM17" s="72">
        <v>232.62421592120381</v>
      </c>
      <c r="AN17" s="73">
        <v>0</v>
      </c>
      <c r="AO17" s="318">
        <v>0</v>
      </c>
      <c r="AP17" s="72">
        <v>697.87264776361144</v>
      </c>
      <c r="AQ17" s="73">
        <v>0</v>
      </c>
      <c r="AR17" s="318">
        <v>0</v>
      </c>
      <c r="AS17" s="72">
        <v>232.62421592120381</v>
      </c>
      <c r="AT17" s="73">
        <v>0</v>
      </c>
      <c r="AU17" s="318">
        <v>0</v>
      </c>
      <c r="AV17" s="72">
        <v>232.62421592120381</v>
      </c>
      <c r="AW17" s="73">
        <v>0</v>
      </c>
      <c r="AX17" s="318">
        <v>0</v>
      </c>
      <c r="AY17" s="72">
        <v>232.62421592120381</v>
      </c>
      <c r="AZ17" s="73">
        <v>0</v>
      </c>
      <c r="BA17" s="318">
        <v>0</v>
      </c>
      <c r="BB17" s="72">
        <v>697.87264776361144</v>
      </c>
      <c r="BC17" s="73">
        <v>0</v>
      </c>
      <c r="BD17" s="318">
        <v>0</v>
      </c>
      <c r="BE17" s="72">
        <v>2791.4905910544458</v>
      </c>
      <c r="BF17" s="73">
        <v>843</v>
      </c>
      <c r="BG17" s="318">
        <v>0.30198919627437065</v>
      </c>
      <c r="BH17" s="115"/>
      <c r="BI17" s="24" t="str">
        <f t="shared" si="0"/>
        <v>NO</v>
      </c>
    </row>
    <row r="18" spans="1:61" s="6" customFormat="1" ht="60" customHeight="1" x14ac:dyDescent="0.25">
      <c r="A18" s="112" t="s">
        <v>208</v>
      </c>
      <c r="B18" s="68" t="s">
        <v>155</v>
      </c>
      <c r="C18" s="113" t="s">
        <v>35</v>
      </c>
      <c r="D18" s="69">
        <v>2791.4905910544448</v>
      </c>
      <c r="E18" s="70">
        <v>100</v>
      </c>
      <c r="F18" s="69">
        <v>2791.4905910544448</v>
      </c>
      <c r="G18" s="69">
        <v>200</v>
      </c>
      <c r="H18" s="69">
        <v>11165.962364217779</v>
      </c>
      <c r="I18" s="72">
        <v>930.49686368481503</v>
      </c>
      <c r="J18" s="73">
        <v>564</v>
      </c>
      <c r="K18" s="318">
        <v>0.60612778184606797</v>
      </c>
      <c r="L18" s="72">
        <v>930.49686368481503</v>
      </c>
      <c r="M18" s="73">
        <v>417</v>
      </c>
      <c r="N18" s="318">
        <v>0.44814766849257154</v>
      </c>
      <c r="O18" s="72">
        <v>930.49686368481503</v>
      </c>
      <c r="P18" s="73">
        <v>373</v>
      </c>
      <c r="Q18" s="318">
        <v>0.40086110395138891</v>
      </c>
      <c r="R18" s="72">
        <v>2791.4905910544448</v>
      </c>
      <c r="S18" s="73">
        <v>1354</v>
      </c>
      <c r="T18" s="318">
        <v>0.48504551809667618</v>
      </c>
      <c r="U18" s="72">
        <v>930.49686368481503</v>
      </c>
      <c r="V18" s="73">
        <v>524</v>
      </c>
      <c r="W18" s="318">
        <v>0.56313999589953834</v>
      </c>
      <c r="X18" s="72">
        <v>930.49686368481503</v>
      </c>
      <c r="Y18" s="73">
        <v>525</v>
      </c>
      <c r="Z18" s="318">
        <v>0.56421469054820161</v>
      </c>
      <c r="AA18" s="72">
        <v>930.49686368481503</v>
      </c>
      <c r="AB18" s="73">
        <v>0</v>
      </c>
      <c r="AC18" s="318">
        <v>0</v>
      </c>
      <c r="AD18" s="72">
        <v>2791.4905910544448</v>
      </c>
      <c r="AE18" s="73">
        <v>1049</v>
      </c>
      <c r="AF18" s="318">
        <v>0.37578489548257998</v>
      </c>
      <c r="AG18" s="72">
        <v>930.49686368481503</v>
      </c>
      <c r="AH18" s="73">
        <v>0</v>
      </c>
      <c r="AI18" s="318">
        <v>0</v>
      </c>
      <c r="AJ18" s="72">
        <v>930.49686368481503</v>
      </c>
      <c r="AK18" s="73">
        <v>0</v>
      </c>
      <c r="AL18" s="318">
        <v>0</v>
      </c>
      <c r="AM18" s="72">
        <v>930.49686368481503</v>
      </c>
      <c r="AN18" s="73">
        <v>0</v>
      </c>
      <c r="AO18" s="318">
        <v>0</v>
      </c>
      <c r="AP18" s="72">
        <v>2791.4905910544448</v>
      </c>
      <c r="AQ18" s="73">
        <v>0</v>
      </c>
      <c r="AR18" s="318">
        <v>0</v>
      </c>
      <c r="AS18" s="72">
        <v>930.49686368481503</v>
      </c>
      <c r="AT18" s="73">
        <v>0</v>
      </c>
      <c r="AU18" s="318">
        <v>0</v>
      </c>
      <c r="AV18" s="72">
        <v>930.49686368481503</v>
      </c>
      <c r="AW18" s="73">
        <v>0</v>
      </c>
      <c r="AX18" s="318">
        <v>0</v>
      </c>
      <c r="AY18" s="72">
        <v>930.49686368481503</v>
      </c>
      <c r="AZ18" s="73">
        <v>0</v>
      </c>
      <c r="BA18" s="318">
        <v>0</v>
      </c>
      <c r="BB18" s="72">
        <v>2791.4905910544448</v>
      </c>
      <c r="BC18" s="73">
        <v>0</v>
      </c>
      <c r="BD18" s="318">
        <v>0</v>
      </c>
      <c r="BE18" s="72">
        <v>11165.962364217779</v>
      </c>
      <c r="BF18" s="73">
        <v>2403</v>
      </c>
      <c r="BG18" s="318">
        <v>0.21520760339481404</v>
      </c>
      <c r="BH18" s="115"/>
      <c r="BI18" s="24" t="str">
        <f t="shared" si="0"/>
        <v>SI</v>
      </c>
    </row>
    <row r="19" spans="1:61" s="6" customFormat="1" ht="60" customHeight="1" x14ac:dyDescent="0.25">
      <c r="A19" s="112" t="s">
        <v>209</v>
      </c>
      <c r="B19" s="68" t="s">
        <v>75</v>
      </c>
      <c r="C19" s="113" t="s">
        <v>39</v>
      </c>
      <c r="D19" s="69">
        <v>4602.8</v>
      </c>
      <c r="E19" s="70">
        <v>100</v>
      </c>
      <c r="F19" s="69">
        <v>4602.8</v>
      </c>
      <c r="G19" s="69">
        <v>100</v>
      </c>
      <c r="H19" s="69">
        <v>9205.6</v>
      </c>
      <c r="I19" s="72">
        <v>767.13333333333412</v>
      </c>
      <c r="J19" s="73">
        <v>509</v>
      </c>
      <c r="K19" s="318">
        <v>0.66350916833231877</v>
      </c>
      <c r="L19" s="72">
        <v>767.13333333333412</v>
      </c>
      <c r="M19" s="73">
        <v>456</v>
      </c>
      <c r="N19" s="318">
        <v>0.59442078734683179</v>
      </c>
      <c r="O19" s="72">
        <v>767.13333333333412</v>
      </c>
      <c r="P19" s="73">
        <v>429</v>
      </c>
      <c r="Q19" s="318">
        <v>0.55922481967497983</v>
      </c>
      <c r="R19" s="72">
        <v>2301.4000000000024</v>
      </c>
      <c r="S19" s="73">
        <v>1394</v>
      </c>
      <c r="T19" s="318">
        <v>0.60571825845137683</v>
      </c>
      <c r="U19" s="72">
        <v>767.13333333333412</v>
      </c>
      <c r="V19" s="73">
        <v>535</v>
      </c>
      <c r="W19" s="318">
        <v>0.69740158164595389</v>
      </c>
      <c r="X19" s="72">
        <v>767.13333333333412</v>
      </c>
      <c r="Y19" s="73">
        <v>505</v>
      </c>
      <c r="Z19" s="318">
        <v>0.65829495089945178</v>
      </c>
      <c r="AA19" s="72">
        <v>767.13333333333412</v>
      </c>
      <c r="AB19" s="73">
        <v>0</v>
      </c>
      <c r="AC19" s="318">
        <v>0</v>
      </c>
      <c r="AD19" s="72">
        <v>2301.4000000000024</v>
      </c>
      <c r="AE19" s="73">
        <v>1040</v>
      </c>
      <c r="AF19" s="318">
        <v>0.45189884418180193</v>
      </c>
      <c r="AG19" s="72">
        <v>767.13333333333412</v>
      </c>
      <c r="AH19" s="73">
        <v>0</v>
      </c>
      <c r="AI19" s="318">
        <v>0</v>
      </c>
      <c r="AJ19" s="72">
        <v>767.13333333333412</v>
      </c>
      <c r="AK19" s="73">
        <v>0</v>
      </c>
      <c r="AL19" s="318">
        <v>0</v>
      </c>
      <c r="AM19" s="72">
        <v>767.13333333333412</v>
      </c>
      <c r="AN19" s="73">
        <v>0</v>
      </c>
      <c r="AO19" s="318">
        <v>0</v>
      </c>
      <c r="AP19" s="72">
        <v>2301.4000000000024</v>
      </c>
      <c r="AQ19" s="73">
        <v>0</v>
      </c>
      <c r="AR19" s="318">
        <v>0</v>
      </c>
      <c r="AS19" s="72">
        <v>767.13333333333412</v>
      </c>
      <c r="AT19" s="73">
        <v>0</v>
      </c>
      <c r="AU19" s="318">
        <v>0</v>
      </c>
      <c r="AV19" s="72">
        <v>767.13333333333412</v>
      </c>
      <c r="AW19" s="73">
        <v>0</v>
      </c>
      <c r="AX19" s="318">
        <v>0</v>
      </c>
      <c r="AY19" s="72">
        <v>767.13333333333412</v>
      </c>
      <c r="AZ19" s="73">
        <v>0</v>
      </c>
      <c r="BA19" s="318">
        <v>0</v>
      </c>
      <c r="BB19" s="72">
        <v>2301.4000000000024</v>
      </c>
      <c r="BC19" s="73">
        <v>0</v>
      </c>
      <c r="BD19" s="318">
        <v>0</v>
      </c>
      <c r="BE19" s="72">
        <v>9205.6000000000095</v>
      </c>
      <c r="BF19" s="73">
        <v>2434</v>
      </c>
      <c r="BG19" s="318">
        <v>0.26440427565829466</v>
      </c>
      <c r="BH19" s="115"/>
      <c r="BI19" s="24" t="str">
        <f t="shared" si="0"/>
        <v>NO</v>
      </c>
    </row>
    <row r="20" spans="1:61" ht="60" customHeight="1" x14ac:dyDescent="0.25">
      <c r="A20" s="112" t="s">
        <v>210</v>
      </c>
      <c r="B20" s="68" t="s">
        <v>56</v>
      </c>
      <c r="C20" s="113" t="s">
        <v>38</v>
      </c>
      <c r="D20" s="69">
        <v>1378.8719999999998</v>
      </c>
      <c r="E20" s="70">
        <v>100</v>
      </c>
      <c r="F20" s="69">
        <v>1378.8719999999998</v>
      </c>
      <c r="G20" s="69">
        <v>50</v>
      </c>
      <c r="H20" s="69">
        <v>1378.8719999999998</v>
      </c>
      <c r="I20" s="72">
        <v>114.90600000000001</v>
      </c>
      <c r="J20" s="73">
        <v>214</v>
      </c>
      <c r="K20" s="318">
        <v>1.8623918681356935</v>
      </c>
      <c r="L20" s="72">
        <v>114.90600000000001</v>
      </c>
      <c r="M20" s="73">
        <v>169</v>
      </c>
      <c r="N20" s="318">
        <v>1.4707674098828607</v>
      </c>
      <c r="O20" s="72">
        <v>114.90600000000001</v>
      </c>
      <c r="P20" s="73">
        <v>130</v>
      </c>
      <c r="Q20" s="318">
        <v>1.1313595460637389</v>
      </c>
      <c r="R20" s="72">
        <v>344.71800000000002</v>
      </c>
      <c r="S20" s="73">
        <v>513</v>
      </c>
      <c r="T20" s="318">
        <v>1.4881729413607643</v>
      </c>
      <c r="U20" s="72">
        <v>114.90600000000001</v>
      </c>
      <c r="V20" s="73">
        <v>147</v>
      </c>
      <c r="W20" s="318">
        <v>1.2793065636259202</v>
      </c>
      <c r="X20" s="72">
        <v>114.90600000000001</v>
      </c>
      <c r="Y20" s="73">
        <v>99</v>
      </c>
      <c r="Z20" s="318">
        <v>0.86157380815623197</v>
      </c>
      <c r="AA20" s="72">
        <v>114.90600000000001</v>
      </c>
      <c r="AB20" s="73">
        <v>0</v>
      </c>
      <c r="AC20" s="318">
        <v>0</v>
      </c>
      <c r="AD20" s="72">
        <v>344.71800000000002</v>
      </c>
      <c r="AE20" s="73">
        <v>246</v>
      </c>
      <c r="AF20" s="318">
        <v>0.71362679059405076</v>
      </c>
      <c r="AG20" s="72">
        <v>114.90600000000001</v>
      </c>
      <c r="AH20" s="73">
        <v>0</v>
      </c>
      <c r="AI20" s="318">
        <v>0</v>
      </c>
      <c r="AJ20" s="72">
        <v>114.90600000000001</v>
      </c>
      <c r="AK20" s="73">
        <v>0</v>
      </c>
      <c r="AL20" s="318">
        <v>0</v>
      </c>
      <c r="AM20" s="72">
        <v>114.90600000000001</v>
      </c>
      <c r="AN20" s="73">
        <v>0</v>
      </c>
      <c r="AO20" s="318">
        <v>0</v>
      </c>
      <c r="AP20" s="72">
        <v>344.71800000000002</v>
      </c>
      <c r="AQ20" s="73">
        <v>0</v>
      </c>
      <c r="AR20" s="318">
        <v>0</v>
      </c>
      <c r="AS20" s="72">
        <v>114.90600000000001</v>
      </c>
      <c r="AT20" s="73">
        <v>0</v>
      </c>
      <c r="AU20" s="318">
        <v>0</v>
      </c>
      <c r="AV20" s="72">
        <v>114.90600000000001</v>
      </c>
      <c r="AW20" s="73">
        <v>0</v>
      </c>
      <c r="AX20" s="318">
        <v>0</v>
      </c>
      <c r="AY20" s="72">
        <v>114.90600000000001</v>
      </c>
      <c r="AZ20" s="73">
        <v>0</v>
      </c>
      <c r="BA20" s="318">
        <v>0</v>
      </c>
      <c r="BB20" s="72">
        <v>344.71800000000002</v>
      </c>
      <c r="BC20" s="73">
        <v>0</v>
      </c>
      <c r="BD20" s="318">
        <v>0</v>
      </c>
      <c r="BE20" s="72">
        <v>1378.8720000000001</v>
      </c>
      <c r="BF20" s="73">
        <v>759</v>
      </c>
      <c r="BG20" s="318">
        <v>0.55044993298870382</v>
      </c>
      <c r="BH20" s="115"/>
      <c r="BI20" s="24" t="str">
        <f t="shared" si="0"/>
        <v>SI</v>
      </c>
    </row>
    <row r="21" spans="1:61" ht="60" customHeight="1" x14ac:dyDescent="0.25">
      <c r="A21" s="112" t="s">
        <v>211</v>
      </c>
      <c r="B21" s="68" t="s">
        <v>191</v>
      </c>
      <c r="C21" s="113" t="s">
        <v>46</v>
      </c>
      <c r="D21" s="69">
        <v>5909.28</v>
      </c>
      <c r="E21" s="70">
        <v>100</v>
      </c>
      <c r="F21" s="69">
        <v>5909.28</v>
      </c>
      <c r="G21" s="69">
        <v>50</v>
      </c>
      <c r="H21" s="69">
        <v>5909.28</v>
      </c>
      <c r="I21" s="72">
        <v>492.44</v>
      </c>
      <c r="J21" s="73">
        <v>746</v>
      </c>
      <c r="K21" s="318">
        <v>1.5149053691820324</v>
      </c>
      <c r="L21" s="72">
        <v>492.44</v>
      </c>
      <c r="M21" s="73">
        <v>636</v>
      </c>
      <c r="N21" s="318">
        <v>1.2915279018763708</v>
      </c>
      <c r="O21" s="72">
        <v>492.44</v>
      </c>
      <c r="P21" s="73">
        <v>522</v>
      </c>
      <c r="Q21" s="318">
        <v>1.0600276175777761</v>
      </c>
      <c r="R21" s="72">
        <v>1477.32</v>
      </c>
      <c r="S21" s="73">
        <v>1904</v>
      </c>
      <c r="T21" s="318">
        <v>1.2888202962120596</v>
      </c>
      <c r="U21" s="72">
        <v>492.44</v>
      </c>
      <c r="V21" s="73">
        <v>479</v>
      </c>
      <c r="W21" s="318">
        <v>0.97270733490374461</v>
      </c>
      <c r="X21" s="72">
        <v>492.44</v>
      </c>
      <c r="Y21" s="73">
        <v>415</v>
      </c>
      <c r="Z21" s="318">
        <v>0.84274226301681421</v>
      </c>
      <c r="AA21" s="72">
        <v>492.44</v>
      </c>
      <c r="AB21" s="73">
        <v>0</v>
      </c>
      <c r="AC21" s="318">
        <v>0</v>
      </c>
      <c r="AD21" s="72">
        <v>1477.32</v>
      </c>
      <c r="AE21" s="73">
        <v>894</v>
      </c>
      <c r="AF21" s="318">
        <v>0.60514986597351961</v>
      </c>
      <c r="AG21" s="72">
        <v>492.44</v>
      </c>
      <c r="AH21" s="73">
        <v>0</v>
      </c>
      <c r="AI21" s="318">
        <v>0</v>
      </c>
      <c r="AJ21" s="72">
        <v>492.44</v>
      </c>
      <c r="AK21" s="73">
        <v>0</v>
      </c>
      <c r="AL21" s="318">
        <v>0</v>
      </c>
      <c r="AM21" s="72">
        <v>492.44</v>
      </c>
      <c r="AN21" s="73">
        <v>0</v>
      </c>
      <c r="AO21" s="318">
        <v>0</v>
      </c>
      <c r="AP21" s="72">
        <v>1477.32</v>
      </c>
      <c r="AQ21" s="73">
        <v>0</v>
      </c>
      <c r="AR21" s="318">
        <v>0</v>
      </c>
      <c r="AS21" s="72">
        <v>492.44</v>
      </c>
      <c r="AT21" s="73">
        <v>0</v>
      </c>
      <c r="AU21" s="318">
        <v>0</v>
      </c>
      <c r="AV21" s="72">
        <v>492.44</v>
      </c>
      <c r="AW21" s="73">
        <v>0</v>
      </c>
      <c r="AX21" s="318">
        <v>0</v>
      </c>
      <c r="AY21" s="72">
        <v>492.44</v>
      </c>
      <c r="AZ21" s="73">
        <v>0</v>
      </c>
      <c r="BA21" s="318">
        <v>0</v>
      </c>
      <c r="BB21" s="72">
        <v>1477.32</v>
      </c>
      <c r="BC21" s="73">
        <v>0</v>
      </c>
      <c r="BD21" s="318">
        <v>0</v>
      </c>
      <c r="BE21" s="72">
        <v>5909.28</v>
      </c>
      <c r="BF21" s="73">
        <v>2798</v>
      </c>
      <c r="BG21" s="318">
        <v>0.47349254054639484</v>
      </c>
      <c r="BH21" s="115"/>
      <c r="BI21" s="24" t="str">
        <f t="shared" si="0"/>
        <v>SI</v>
      </c>
    </row>
    <row r="22" spans="1:61" ht="47.25" customHeight="1" x14ac:dyDescent="0.25">
      <c r="A22" s="112" t="s">
        <v>212</v>
      </c>
      <c r="B22" s="68" t="s">
        <v>125</v>
      </c>
      <c r="C22" s="113" t="s">
        <v>35</v>
      </c>
      <c r="D22" s="69">
        <v>2791.4905910544448</v>
      </c>
      <c r="E22" s="70">
        <v>100</v>
      </c>
      <c r="F22" s="69">
        <v>2791.4905910544448</v>
      </c>
      <c r="G22" s="69">
        <v>50</v>
      </c>
      <c r="H22" s="69">
        <v>2791.4905910544448</v>
      </c>
      <c r="I22" s="72">
        <v>232.62421592120381</v>
      </c>
      <c r="J22" s="73">
        <v>209</v>
      </c>
      <c r="K22" s="318">
        <v>0.8984447262824693</v>
      </c>
      <c r="L22" s="72">
        <v>232.62421592120381</v>
      </c>
      <c r="M22" s="73">
        <v>135</v>
      </c>
      <c r="N22" s="318">
        <v>0.58033511027814999</v>
      </c>
      <c r="O22" s="72">
        <v>232.62421592120381</v>
      </c>
      <c r="P22" s="73">
        <v>136</v>
      </c>
      <c r="Q22" s="318">
        <v>0.58463388887280299</v>
      </c>
      <c r="R22" s="72">
        <v>697.87264776361144</v>
      </c>
      <c r="S22" s="73">
        <v>480</v>
      </c>
      <c r="T22" s="318">
        <v>0.68780457514447413</v>
      </c>
      <c r="U22" s="72">
        <v>232.62421592120381</v>
      </c>
      <c r="V22" s="73">
        <v>185</v>
      </c>
      <c r="W22" s="318">
        <v>0.79527404001079816</v>
      </c>
      <c r="X22" s="72">
        <v>232.62421592120381</v>
      </c>
      <c r="Y22" s="73">
        <v>165</v>
      </c>
      <c r="Z22" s="318">
        <v>0.70929846811773889</v>
      </c>
      <c r="AA22" s="72">
        <v>232.62421592120381</v>
      </c>
      <c r="AB22" s="73">
        <v>0</v>
      </c>
      <c r="AC22" s="318">
        <v>0</v>
      </c>
      <c r="AD22" s="72">
        <v>697.87264776361144</v>
      </c>
      <c r="AE22" s="73">
        <v>350</v>
      </c>
      <c r="AF22" s="318">
        <v>0.50152416937617905</v>
      </c>
      <c r="AG22" s="72">
        <v>232.62421592120381</v>
      </c>
      <c r="AH22" s="73">
        <v>0</v>
      </c>
      <c r="AI22" s="318">
        <v>0</v>
      </c>
      <c r="AJ22" s="72">
        <v>232.62421592120381</v>
      </c>
      <c r="AK22" s="73">
        <v>0</v>
      </c>
      <c r="AL22" s="318">
        <v>0</v>
      </c>
      <c r="AM22" s="72">
        <v>232.62421592120381</v>
      </c>
      <c r="AN22" s="73">
        <v>0</v>
      </c>
      <c r="AO22" s="318">
        <v>0</v>
      </c>
      <c r="AP22" s="72">
        <v>697.87264776361144</v>
      </c>
      <c r="AQ22" s="73">
        <v>0</v>
      </c>
      <c r="AR22" s="318">
        <v>0</v>
      </c>
      <c r="AS22" s="72">
        <v>232.62421592120381</v>
      </c>
      <c r="AT22" s="73">
        <v>0</v>
      </c>
      <c r="AU22" s="318">
        <v>0</v>
      </c>
      <c r="AV22" s="72">
        <v>232.62421592120381</v>
      </c>
      <c r="AW22" s="73">
        <v>0</v>
      </c>
      <c r="AX22" s="318">
        <v>0</v>
      </c>
      <c r="AY22" s="72">
        <v>232.62421592120381</v>
      </c>
      <c r="AZ22" s="73">
        <v>0</v>
      </c>
      <c r="BA22" s="318">
        <v>0</v>
      </c>
      <c r="BB22" s="72">
        <v>697.87264776361144</v>
      </c>
      <c r="BC22" s="73">
        <v>0</v>
      </c>
      <c r="BD22" s="318">
        <v>0</v>
      </c>
      <c r="BE22" s="72">
        <v>2791.4905910544458</v>
      </c>
      <c r="BF22" s="73">
        <v>830</v>
      </c>
      <c r="BG22" s="318">
        <v>0.29733218613016327</v>
      </c>
      <c r="BH22" s="115"/>
      <c r="BI22" s="24" t="str">
        <f t="shared" si="0"/>
        <v>NO</v>
      </c>
    </row>
    <row r="23" spans="1:61" ht="60" customHeight="1" x14ac:dyDescent="0.25">
      <c r="A23" s="112" t="s">
        <v>213</v>
      </c>
      <c r="B23" s="68" t="s">
        <v>126</v>
      </c>
      <c r="C23" s="113" t="s">
        <v>35</v>
      </c>
      <c r="D23" s="69">
        <v>2791.4905910544448</v>
      </c>
      <c r="E23" s="70">
        <v>100</v>
      </c>
      <c r="F23" s="69">
        <v>2791.4905910544448</v>
      </c>
      <c r="G23" s="69">
        <v>200</v>
      </c>
      <c r="H23" s="69">
        <v>11165.962364217779</v>
      </c>
      <c r="I23" s="72">
        <v>930.49686368481503</v>
      </c>
      <c r="J23" s="73">
        <v>544</v>
      </c>
      <c r="K23" s="318">
        <v>0.5846338888728031</v>
      </c>
      <c r="L23" s="72">
        <v>930.49686368481503</v>
      </c>
      <c r="M23" s="73">
        <v>414</v>
      </c>
      <c r="N23" s="318">
        <v>0.44492358454658182</v>
      </c>
      <c r="O23" s="72">
        <v>930.49686368481503</v>
      </c>
      <c r="P23" s="73">
        <v>354</v>
      </c>
      <c r="Q23" s="318">
        <v>0.38044190562678731</v>
      </c>
      <c r="R23" s="72">
        <v>2791.4905910544448</v>
      </c>
      <c r="S23" s="73">
        <v>1312</v>
      </c>
      <c r="T23" s="318">
        <v>0.4699997930153908</v>
      </c>
      <c r="U23" s="72">
        <v>930.49686368481503</v>
      </c>
      <c r="V23" s="73">
        <v>495</v>
      </c>
      <c r="W23" s="318">
        <v>0.53197385108830431</v>
      </c>
      <c r="X23" s="72">
        <v>930.49686368481503</v>
      </c>
      <c r="Y23" s="73">
        <v>510</v>
      </c>
      <c r="Z23" s="318">
        <v>0.5480942708182529</v>
      </c>
      <c r="AA23" s="72">
        <v>930.49686368481503</v>
      </c>
      <c r="AB23" s="73">
        <v>0</v>
      </c>
      <c r="AC23" s="318">
        <v>0</v>
      </c>
      <c r="AD23" s="72">
        <v>2791.4905910544448</v>
      </c>
      <c r="AE23" s="73">
        <v>1005</v>
      </c>
      <c r="AF23" s="318">
        <v>0.36002270730218577</v>
      </c>
      <c r="AG23" s="72">
        <v>930.49686368481503</v>
      </c>
      <c r="AH23" s="73">
        <v>0</v>
      </c>
      <c r="AI23" s="318">
        <v>0</v>
      </c>
      <c r="AJ23" s="72">
        <v>930.49686368481503</v>
      </c>
      <c r="AK23" s="73">
        <v>0</v>
      </c>
      <c r="AL23" s="318">
        <v>0</v>
      </c>
      <c r="AM23" s="72">
        <v>930.49686368481503</v>
      </c>
      <c r="AN23" s="73">
        <v>0</v>
      </c>
      <c r="AO23" s="318">
        <v>0</v>
      </c>
      <c r="AP23" s="72">
        <v>2791.4905910544448</v>
      </c>
      <c r="AQ23" s="73">
        <v>0</v>
      </c>
      <c r="AR23" s="318">
        <v>0</v>
      </c>
      <c r="AS23" s="72">
        <v>930.49686368481503</v>
      </c>
      <c r="AT23" s="73">
        <v>0</v>
      </c>
      <c r="AU23" s="318">
        <v>0</v>
      </c>
      <c r="AV23" s="72">
        <v>930.49686368481503</v>
      </c>
      <c r="AW23" s="73">
        <v>0</v>
      </c>
      <c r="AX23" s="318">
        <v>0</v>
      </c>
      <c r="AY23" s="72">
        <v>930.49686368481503</v>
      </c>
      <c r="AZ23" s="73">
        <v>0</v>
      </c>
      <c r="BA23" s="318">
        <v>0</v>
      </c>
      <c r="BB23" s="72">
        <v>2791.4905910544448</v>
      </c>
      <c r="BC23" s="73">
        <v>0</v>
      </c>
      <c r="BD23" s="318">
        <v>0</v>
      </c>
      <c r="BE23" s="72">
        <v>11165.962364217779</v>
      </c>
      <c r="BF23" s="73">
        <v>2317</v>
      </c>
      <c r="BG23" s="318">
        <v>0.20750562507939416</v>
      </c>
      <c r="BH23" s="115"/>
      <c r="BI23" s="24" t="str">
        <f t="shared" si="0"/>
        <v>SI</v>
      </c>
    </row>
    <row r="24" spans="1:61" ht="60" customHeight="1" x14ac:dyDescent="0.25">
      <c r="A24" s="112" t="s">
        <v>214</v>
      </c>
      <c r="B24" s="68" t="s">
        <v>183</v>
      </c>
      <c r="C24" s="113" t="s">
        <v>79</v>
      </c>
      <c r="D24" s="69">
        <v>0</v>
      </c>
      <c r="E24" s="70">
        <v>0</v>
      </c>
      <c r="F24" s="69">
        <v>0</v>
      </c>
      <c r="G24" s="69">
        <v>0</v>
      </c>
      <c r="H24" s="69">
        <v>9110</v>
      </c>
      <c r="I24" s="72">
        <v>759.16666666666697</v>
      </c>
      <c r="J24" s="73">
        <v>654</v>
      </c>
      <c r="K24" s="318">
        <v>0.86147091108671758</v>
      </c>
      <c r="L24" s="72">
        <v>759.16666666666697</v>
      </c>
      <c r="M24" s="73">
        <v>467</v>
      </c>
      <c r="N24" s="318">
        <v>0.61514818880351241</v>
      </c>
      <c r="O24" s="72">
        <v>759.16666666666697</v>
      </c>
      <c r="P24" s="73">
        <v>459</v>
      </c>
      <c r="Q24" s="318">
        <v>0.60461031833150358</v>
      </c>
      <c r="R24" s="72">
        <v>2277.5000000000009</v>
      </c>
      <c r="S24" s="73">
        <v>1580</v>
      </c>
      <c r="T24" s="318">
        <v>0.69374313940724452</v>
      </c>
      <c r="U24" s="72">
        <v>759.16666666666697</v>
      </c>
      <c r="V24" s="73">
        <v>608</v>
      </c>
      <c r="W24" s="318">
        <v>0.80087815587266709</v>
      </c>
      <c r="X24" s="72">
        <v>759.16666666666697</v>
      </c>
      <c r="Y24" s="73">
        <v>582</v>
      </c>
      <c r="Z24" s="318">
        <v>0.7666300768386386</v>
      </c>
      <c r="AA24" s="72">
        <v>759.16666666666697</v>
      </c>
      <c r="AB24" s="73">
        <v>0</v>
      </c>
      <c r="AC24" s="318">
        <v>0</v>
      </c>
      <c r="AD24" s="72">
        <v>2277.5000000000009</v>
      </c>
      <c r="AE24" s="73">
        <v>1190</v>
      </c>
      <c r="AF24" s="318">
        <v>0.52250274423710186</v>
      </c>
      <c r="AG24" s="72">
        <v>759.16666666666697</v>
      </c>
      <c r="AH24" s="73">
        <v>0</v>
      </c>
      <c r="AI24" s="318">
        <v>0</v>
      </c>
      <c r="AJ24" s="72">
        <v>759.16666666666697</v>
      </c>
      <c r="AK24" s="73">
        <v>0</v>
      </c>
      <c r="AL24" s="318">
        <v>0</v>
      </c>
      <c r="AM24" s="72">
        <v>759.16666666666697</v>
      </c>
      <c r="AN24" s="73">
        <v>0</v>
      </c>
      <c r="AO24" s="318">
        <v>0</v>
      </c>
      <c r="AP24" s="72">
        <v>2277.5000000000009</v>
      </c>
      <c r="AQ24" s="73">
        <v>0</v>
      </c>
      <c r="AR24" s="318">
        <v>0</v>
      </c>
      <c r="AS24" s="72">
        <v>759.16666666666697</v>
      </c>
      <c r="AT24" s="73">
        <v>0</v>
      </c>
      <c r="AU24" s="318">
        <v>0</v>
      </c>
      <c r="AV24" s="72">
        <v>759.16666666666697</v>
      </c>
      <c r="AW24" s="73">
        <v>0</v>
      </c>
      <c r="AX24" s="318">
        <v>0</v>
      </c>
      <c r="AY24" s="72">
        <v>759.16666666666697</v>
      </c>
      <c r="AZ24" s="73">
        <v>0</v>
      </c>
      <c r="BA24" s="318">
        <v>0</v>
      </c>
      <c r="BB24" s="72">
        <v>2277.5000000000009</v>
      </c>
      <c r="BC24" s="73">
        <v>0</v>
      </c>
      <c r="BD24" s="318">
        <v>0</v>
      </c>
      <c r="BE24" s="72">
        <v>9110.0000000000036</v>
      </c>
      <c r="BF24" s="73">
        <v>2770</v>
      </c>
      <c r="BG24" s="318">
        <v>0.3040614709110866</v>
      </c>
      <c r="BH24" s="114"/>
      <c r="BI24" s="24" t="str">
        <f>IF(H24=SUM(I24,L24,O24,U24,X24,AA24,AG24,AJ24,AM24,AS24,AV24,AY24),"SI","NO")</f>
        <v>SI</v>
      </c>
    </row>
    <row r="25" spans="1:61" s="6" customFormat="1" ht="66" customHeight="1" x14ac:dyDescent="0.25">
      <c r="A25" s="353" t="s">
        <v>225</v>
      </c>
      <c r="B25" s="354"/>
      <c r="C25" s="117"/>
      <c r="D25" s="118"/>
      <c r="E25" s="70">
        <v>0</v>
      </c>
      <c r="F25" s="118"/>
      <c r="G25" s="118"/>
      <c r="H25" s="11"/>
      <c r="I25" s="120"/>
      <c r="J25" s="73">
        <v>0</v>
      </c>
      <c r="K25" s="318">
        <v>0</v>
      </c>
      <c r="L25" s="72">
        <v>0</v>
      </c>
      <c r="M25" s="73">
        <v>0</v>
      </c>
      <c r="N25" s="318">
        <v>0</v>
      </c>
      <c r="O25" s="72">
        <v>0</v>
      </c>
      <c r="P25" s="73">
        <v>0</v>
      </c>
      <c r="Q25" s="318">
        <v>0</v>
      </c>
      <c r="R25" s="72">
        <v>0</v>
      </c>
      <c r="S25" s="73">
        <v>0</v>
      </c>
      <c r="T25" s="318">
        <v>0</v>
      </c>
      <c r="U25" s="72">
        <v>0</v>
      </c>
      <c r="V25" s="73">
        <v>0</v>
      </c>
      <c r="W25" s="318">
        <v>0</v>
      </c>
      <c r="X25" s="72">
        <v>0</v>
      </c>
      <c r="Y25" s="73">
        <v>0</v>
      </c>
      <c r="Z25" s="318">
        <v>0</v>
      </c>
      <c r="AA25" s="72">
        <v>0</v>
      </c>
      <c r="AB25" s="73">
        <v>0</v>
      </c>
      <c r="AC25" s="318">
        <v>0</v>
      </c>
      <c r="AD25" s="72">
        <v>0</v>
      </c>
      <c r="AE25" s="73">
        <v>0</v>
      </c>
      <c r="AF25" s="318">
        <v>0</v>
      </c>
      <c r="AG25" s="72">
        <v>0</v>
      </c>
      <c r="AH25" s="73">
        <v>0</v>
      </c>
      <c r="AI25" s="318">
        <v>0</v>
      </c>
      <c r="AJ25" s="72">
        <v>0</v>
      </c>
      <c r="AK25" s="73">
        <v>0</v>
      </c>
      <c r="AL25" s="318">
        <v>0</v>
      </c>
      <c r="AM25" s="72">
        <v>0</v>
      </c>
      <c r="AN25" s="73">
        <v>0</v>
      </c>
      <c r="AO25" s="318">
        <v>0</v>
      </c>
      <c r="AP25" s="72">
        <v>0</v>
      </c>
      <c r="AQ25" s="73">
        <v>0</v>
      </c>
      <c r="AR25" s="318">
        <v>0</v>
      </c>
      <c r="AS25" s="72">
        <v>0</v>
      </c>
      <c r="AT25" s="73">
        <v>0</v>
      </c>
      <c r="AU25" s="318">
        <v>0</v>
      </c>
      <c r="AV25" s="72">
        <v>0</v>
      </c>
      <c r="AW25" s="73">
        <v>0</v>
      </c>
      <c r="AX25" s="318">
        <v>0</v>
      </c>
      <c r="AY25" s="72">
        <v>0</v>
      </c>
      <c r="AZ25" s="73">
        <v>0</v>
      </c>
      <c r="BA25" s="318">
        <v>0</v>
      </c>
      <c r="BB25" s="72">
        <v>0</v>
      </c>
      <c r="BC25" s="73">
        <v>0</v>
      </c>
      <c r="BD25" s="318">
        <v>0</v>
      </c>
      <c r="BE25" s="72">
        <v>0</v>
      </c>
      <c r="BF25" s="73">
        <v>0</v>
      </c>
      <c r="BG25" s="318">
        <v>0</v>
      </c>
      <c r="BH25" s="111"/>
      <c r="BI25" s="23"/>
    </row>
    <row r="26" spans="1:61" ht="60" customHeight="1" x14ac:dyDescent="0.25">
      <c r="A26" s="122" t="s">
        <v>215</v>
      </c>
      <c r="B26" s="68" t="s">
        <v>153</v>
      </c>
      <c r="C26" s="113" t="s">
        <v>35</v>
      </c>
      <c r="D26" s="69">
        <v>17952.637803727906</v>
      </c>
      <c r="E26" s="70">
        <v>100</v>
      </c>
      <c r="F26" s="69">
        <v>17952.637803727906</v>
      </c>
      <c r="G26" s="69">
        <v>250</v>
      </c>
      <c r="H26" s="69">
        <v>89763.189018639561</v>
      </c>
      <c r="I26" s="72">
        <v>7479.5157515532928</v>
      </c>
      <c r="J26" s="73">
        <v>4517</v>
      </c>
      <c r="K26" s="318">
        <v>0.60391610233081483</v>
      </c>
      <c r="L26" s="72">
        <v>7480.5157515532928</v>
      </c>
      <c r="M26" s="73">
        <v>3428</v>
      </c>
      <c r="N26" s="318">
        <v>0.458257172881187</v>
      </c>
      <c r="O26" s="72">
        <v>7480.5157515532928</v>
      </c>
      <c r="P26" s="73">
        <v>3240</v>
      </c>
      <c r="Q26" s="318">
        <v>0.43312521590870651</v>
      </c>
      <c r="R26" s="72">
        <v>22440.547254659879</v>
      </c>
      <c r="S26" s="73">
        <v>11185</v>
      </c>
      <c r="T26" s="318">
        <v>0.49842812980763584</v>
      </c>
      <c r="U26" s="72">
        <v>7479.5157515532928</v>
      </c>
      <c r="V26" s="73">
        <v>3989</v>
      </c>
      <c r="W26" s="318">
        <v>0.53332329692220959</v>
      </c>
      <c r="X26" s="72">
        <v>7480.5157515532928</v>
      </c>
      <c r="Y26" s="73">
        <v>4005</v>
      </c>
      <c r="Z26" s="318">
        <v>0.53539089188715117</v>
      </c>
      <c r="AA26" s="72">
        <v>7480.5157515532928</v>
      </c>
      <c r="AB26" s="73">
        <v>0</v>
      </c>
      <c r="AC26" s="318">
        <v>0</v>
      </c>
      <c r="AD26" s="72">
        <v>22440.547254659879</v>
      </c>
      <c r="AE26" s="73">
        <v>7994</v>
      </c>
      <c r="AF26" s="318">
        <v>0.35623017163006176</v>
      </c>
      <c r="AG26" s="72">
        <v>7387.8490848866259</v>
      </c>
      <c r="AH26" s="73">
        <v>0</v>
      </c>
      <c r="AI26" s="318">
        <v>0</v>
      </c>
      <c r="AJ26" s="72">
        <v>7480.5157515532928</v>
      </c>
      <c r="AK26" s="73">
        <v>0</v>
      </c>
      <c r="AL26" s="318">
        <v>0</v>
      </c>
      <c r="AM26" s="72">
        <v>7480.5157515532928</v>
      </c>
      <c r="AN26" s="73">
        <v>0</v>
      </c>
      <c r="AO26" s="318">
        <v>0</v>
      </c>
      <c r="AP26" s="72">
        <v>22348.880587993212</v>
      </c>
      <c r="AQ26" s="73">
        <v>0</v>
      </c>
      <c r="AR26" s="318">
        <v>0</v>
      </c>
      <c r="AS26" s="72">
        <v>7480.5157515532928</v>
      </c>
      <c r="AT26" s="73">
        <v>0</v>
      </c>
      <c r="AU26" s="318">
        <v>0</v>
      </c>
      <c r="AV26" s="72">
        <v>7480.5157515532928</v>
      </c>
      <c r="AW26" s="73">
        <v>0</v>
      </c>
      <c r="AX26" s="318">
        <v>0</v>
      </c>
      <c r="AY26" s="72">
        <v>7480.5157515532928</v>
      </c>
      <c r="AZ26" s="73">
        <v>0</v>
      </c>
      <c r="BA26" s="318">
        <v>0</v>
      </c>
      <c r="BB26" s="72">
        <v>22441.547254659879</v>
      </c>
      <c r="BC26" s="73">
        <v>0</v>
      </c>
      <c r="BD26" s="318">
        <v>0</v>
      </c>
      <c r="BE26" s="72">
        <v>89671.522351972846</v>
      </c>
      <c r="BF26" s="73">
        <v>19179</v>
      </c>
      <c r="BG26" s="318">
        <v>0.21388061111218601</v>
      </c>
      <c r="BH26" s="115"/>
      <c r="BI26" s="24" t="str">
        <f>IF(H26=SUM(I26,L26,O26,U26,X26,AA26,AG26,AJ26,AM26,AS26,AV26,AY26),"SI","NO")</f>
        <v>NO</v>
      </c>
    </row>
    <row r="27" spans="1:61" ht="60" customHeight="1" x14ac:dyDescent="0.25">
      <c r="A27" s="122" t="s">
        <v>216</v>
      </c>
      <c r="B27" s="68" t="s">
        <v>69</v>
      </c>
      <c r="C27" s="113" t="s">
        <v>39</v>
      </c>
      <c r="D27" s="69">
        <v>5632.6159831701143</v>
      </c>
      <c r="E27" s="70">
        <v>100</v>
      </c>
      <c r="F27" s="69">
        <v>5632.6159831701143</v>
      </c>
      <c r="G27" s="69">
        <v>50</v>
      </c>
      <c r="H27" s="69">
        <v>5632.6159831701143</v>
      </c>
      <c r="I27" s="72">
        <v>469.38466526417602</v>
      </c>
      <c r="J27" s="73">
        <v>361</v>
      </c>
      <c r="K27" s="318">
        <v>0.76909201922228188</v>
      </c>
      <c r="L27" s="72">
        <v>469.38466526417602</v>
      </c>
      <c r="M27" s="73">
        <v>231</v>
      </c>
      <c r="N27" s="318">
        <v>0.492133674349992</v>
      </c>
      <c r="O27" s="72">
        <v>469.38466526417602</v>
      </c>
      <c r="P27" s="73">
        <v>240</v>
      </c>
      <c r="Q27" s="318">
        <v>0.5113077136103813</v>
      </c>
      <c r="R27" s="72">
        <v>1408.1539957925281</v>
      </c>
      <c r="S27" s="73">
        <v>832</v>
      </c>
      <c r="T27" s="318">
        <v>0.59084446906088506</v>
      </c>
      <c r="U27" s="72">
        <v>469.38466526417602</v>
      </c>
      <c r="V27" s="73">
        <v>307</v>
      </c>
      <c r="W27" s="318">
        <v>0.65404778365994609</v>
      </c>
      <c r="X27" s="72">
        <v>469.38466526417602</v>
      </c>
      <c r="Y27" s="73">
        <v>275</v>
      </c>
      <c r="Z27" s="318">
        <v>0.58587342184522861</v>
      </c>
      <c r="AA27" s="72">
        <v>469.38466526417602</v>
      </c>
      <c r="AB27" s="73">
        <v>0</v>
      </c>
      <c r="AC27" s="318">
        <v>0</v>
      </c>
      <c r="AD27" s="72">
        <v>1408.1539957925281</v>
      </c>
      <c r="AE27" s="73">
        <v>582</v>
      </c>
      <c r="AF27" s="318">
        <v>0.41330706850172488</v>
      </c>
      <c r="AG27" s="72">
        <v>469.38466526417602</v>
      </c>
      <c r="AH27" s="73">
        <v>0</v>
      </c>
      <c r="AI27" s="318">
        <v>0</v>
      </c>
      <c r="AJ27" s="72">
        <v>469.38466526417602</v>
      </c>
      <c r="AK27" s="73">
        <v>0</v>
      </c>
      <c r="AL27" s="318">
        <v>0</v>
      </c>
      <c r="AM27" s="72">
        <v>469.38466526417602</v>
      </c>
      <c r="AN27" s="73">
        <v>0</v>
      </c>
      <c r="AO27" s="318">
        <v>0</v>
      </c>
      <c r="AP27" s="72">
        <v>1408.1539957925281</v>
      </c>
      <c r="AQ27" s="73">
        <v>0</v>
      </c>
      <c r="AR27" s="318">
        <v>0</v>
      </c>
      <c r="AS27" s="72">
        <v>469.38466526417602</v>
      </c>
      <c r="AT27" s="73">
        <v>0</v>
      </c>
      <c r="AU27" s="318">
        <v>0</v>
      </c>
      <c r="AV27" s="72">
        <v>469.38466526417602</v>
      </c>
      <c r="AW27" s="73">
        <v>0</v>
      </c>
      <c r="AX27" s="318">
        <v>0</v>
      </c>
      <c r="AY27" s="72">
        <v>469.38466526417602</v>
      </c>
      <c r="AZ27" s="73">
        <v>0</v>
      </c>
      <c r="BA27" s="318">
        <v>0</v>
      </c>
      <c r="BB27" s="72">
        <v>1408.1539957925281</v>
      </c>
      <c r="BC27" s="73">
        <v>0</v>
      </c>
      <c r="BD27" s="318">
        <v>0</v>
      </c>
      <c r="BE27" s="72">
        <v>5632.6159831701125</v>
      </c>
      <c r="BF27" s="73">
        <v>1414</v>
      </c>
      <c r="BG27" s="318">
        <v>0.25103788439065244</v>
      </c>
      <c r="BH27" s="115"/>
      <c r="BI27" s="24" t="str">
        <f t="shared" si="0"/>
        <v>SI</v>
      </c>
    </row>
    <row r="28" spans="1:61" ht="60" customHeight="1" x14ac:dyDescent="0.25">
      <c r="A28" s="122" t="s">
        <v>217</v>
      </c>
      <c r="B28" s="68" t="s">
        <v>70</v>
      </c>
      <c r="C28" s="113" t="s">
        <v>39</v>
      </c>
      <c r="D28" s="69">
        <v>5632.6159831701143</v>
      </c>
      <c r="E28" s="70">
        <v>100</v>
      </c>
      <c r="F28" s="69">
        <v>5632.6159831701143</v>
      </c>
      <c r="G28" s="69">
        <v>300</v>
      </c>
      <c r="H28" s="69">
        <v>33795.695899020691</v>
      </c>
      <c r="I28" s="72">
        <v>2816.3079915850581</v>
      </c>
      <c r="J28" s="73">
        <v>1847</v>
      </c>
      <c r="K28" s="318">
        <v>0.65582315766553723</v>
      </c>
      <c r="L28" s="72">
        <v>2816.3079915850581</v>
      </c>
      <c r="M28" s="73">
        <v>1631</v>
      </c>
      <c r="N28" s="318">
        <v>0.57912700062398004</v>
      </c>
      <c r="O28" s="72">
        <v>2816.3079915850581</v>
      </c>
      <c r="P28" s="73">
        <v>1443</v>
      </c>
      <c r="Q28" s="318">
        <v>0.51237293801373585</v>
      </c>
      <c r="R28" s="72">
        <v>8448.9239747551746</v>
      </c>
      <c r="S28" s="73">
        <v>4921</v>
      </c>
      <c r="T28" s="318">
        <v>0.58244103210108433</v>
      </c>
      <c r="U28" s="72">
        <v>2816.3079915850581</v>
      </c>
      <c r="V28" s="73">
        <v>1777</v>
      </c>
      <c r="W28" s="318">
        <v>0.63096792158725479</v>
      </c>
      <c r="X28" s="72">
        <v>2816.3079915850581</v>
      </c>
      <c r="Y28" s="73">
        <v>1703</v>
      </c>
      <c r="Z28" s="318">
        <v>0.60469238630449917</v>
      </c>
      <c r="AA28" s="72">
        <v>2816.3079915850581</v>
      </c>
      <c r="AB28" s="73">
        <v>0</v>
      </c>
      <c r="AC28" s="318">
        <v>0</v>
      </c>
      <c r="AD28" s="72">
        <v>8448.9239747551746</v>
      </c>
      <c r="AE28" s="73">
        <v>3480</v>
      </c>
      <c r="AF28" s="318">
        <v>0.41188676929725127</v>
      </c>
      <c r="AG28" s="72">
        <v>2816.3079915850581</v>
      </c>
      <c r="AH28" s="73">
        <v>0</v>
      </c>
      <c r="AI28" s="318">
        <v>0</v>
      </c>
      <c r="AJ28" s="72">
        <v>2816.3079915850581</v>
      </c>
      <c r="AK28" s="73">
        <v>0</v>
      </c>
      <c r="AL28" s="318">
        <v>0</v>
      </c>
      <c r="AM28" s="72">
        <v>2816.3079915850581</v>
      </c>
      <c r="AN28" s="73">
        <v>0</v>
      </c>
      <c r="AO28" s="318">
        <v>0</v>
      </c>
      <c r="AP28" s="72">
        <v>8448.9239747551746</v>
      </c>
      <c r="AQ28" s="73">
        <v>0</v>
      </c>
      <c r="AR28" s="318">
        <v>0</v>
      </c>
      <c r="AS28" s="72">
        <v>2816.3079915850581</v>
      </c>
      <c r="AT28" s="73">
        <v>0</v>
      </c>
      <c r="AU28" s="318">
        <v>0</v>
      </c>
      <c r="AV28" s="72">
        <v>2816.3079915850581</v>
      </c>
      <c r="AW28" s="73">
        <v>0</v>
      </c>
      <c r="AX28" s="318">
        <v>0</v>
      </c>
      <c r="AY28" s="72">
        <v>2816.3079915850581</v>
      </c>
      <c r="AZ28" s="73">
        <v>0</v>
      </c>
      <c r="BA28" s="318">
        <v>0</v>
      </c>
      <c r="BB28" s="72">
        <v>8448.9239747551746</v>
      </c>
      <c r="BC28" s="73">
        <v>0</v>
      </c>
      <c r="BD28" s="318">
        <v>0</v>
      </c>
      <c r="BE28" s="72">
        <v>33795.695899020699</v>
      </c>
      <c r="BF28" s="73">
        <v>8401</v>
      </c>
      <c r="BG28" s="318">
        <v>0.24858195034958391</v>
      </c>
      <c r="BH28" s="115"/>
      <c r="BI28" s="24" t="str">
        <f t="shared" si="0"/>
        <v>SI</v>
      </c>
    </row>
    <row r="29" spans="1:61" ht="60" customHeight="1" x14ac:dyDescent="0.25">
      <c r="A29" s="122" t="s">
        <v>218</v>
      </c>
      <c r="B29" s="68" t="s">
        <v>123</v>
      </c>
      <c r="C29" s="113" t="s">
        <v>39</v>
      </c>
      <c r="D29" s="69">
        <v>5576.7815500742236</v>
      </c>
      <c r="E29" s="70">
        <v>100</v>
      </c>
      <c r="F29" s="69">
        <v>5576.7815500742236</v>
      </c>
      <c r="G29" s="69">
        <v>200</v>
      </c>
      <c r="H29" s="69">
        <v>22307.126200296891</v>
      </c>
      <c r="I29" s="72">
        <v>1858.9271833580754</v>
      </c>
      <c r="J29" s="73">
        <v>976</v>
      </c>
      <c r="K29" s="318">
        <v>0.52503401356307899</v>
      </c>
      <c r="L29" s="72">
        <v>1858.9271833580754</v>
      </c>
      <c r="M29" s="73">
        <v>833</v>
      </c>
      <c r="N29" s="318">
        <v>0.4481079234611115</v>
      </c>
      <c r="O29" s="72">
        <v>1858.9271833580754</v>
      </c>
      <c r="P29" s="73">
        <v>693</v>
      </c>
      <c r="Q29" s="318">
        <v>0.37279566741722719</v>
      </c>
      <c r="R29" s="72">
        <v>5576.7815500742263</v>
      </c>
      <c r="S29" s="73">
        <v>2502</v>
      </c>
      <c r="T29" s="318">
        <v>0.44864586814713919</v>
      </c>
      <c r="U29" s="72">
        <v>1858.9271833580754</v>
      </c>
      <c r="V29" s="73">
        <v>935</v>
      </c>
      <c r="W29" s="318">
        <v>0.50297828143594148</v>
      </c>
      <c r="X29" s="72">
        <v>1858.9271833580754</v>
      </c>
      <c r="Y29" s="73">
        <v>768</v>
      </c>
      <c r="Z29" s="318">
        <v>0.41314151886930806</v>
      </c>
      <c r="AA29" s="72">
        <v>1858.9271833580754</v>
      </c>
      <c r="AB29" s="73">
        <v>0</v>
      </c>
      <c r="AC29" s="318">
        <v>0</v>
      </c>
      <c r="AD29" s="72">
        <v>5576.7815500742263</v>
      </c>
      <c r="AE29" s="73">
        <v>1703</v>
      </c>
      <c r="AF29" s="318">
        <v>0.30537326676841653</v>
      </c>
      <c r="AG29" s="72">
        <v>1858.9271833580754</v>
      </c>
      <c r="AH29" s="73">
        <v>0</v>
      </c>
      <c r="AI29" s="318">
        <v>0</v>
      </c>
      <c r="AJ29" s="72">
        <v>1858.9271833580754</v>
      </c>
      <c r="AK29" s="73">
        <v>0</v>
      </c>
      <c r="AL29" s="318">
        <v>0</v>
      </c>
      <c r="AM29" s="72">
        <v>1858.9271833580754</v>
      </c>
      <c r="AN29" s="73">
        <v>0</v>
      </c>
      <c r="AO29" s="318">
        <v>0</v>
      </c>
      <c r="AP29" s="72">
        <v>5576.7815500742263</v>
      </c>
      <c r="AQ29" s="73">
        <v>0</v>
      </c>
      <c r="AR29" s="318">
        <v>0</v>
      </c>
      <c r="AS29" s="72">
        <v>1858.9271833580754</v>
      </c>
      <c r="AT29" s="73">
        <v>0</v>
      </c>
      <c r="AU29" s="318">
        <v>0</v>
      </c>
      <c r="AV29" s="72">
        <v>1858.9271833580754</v>
      </c>
      <c r="AW29" s="73">
        <v>0</v>
      </c>
      <c r="AX29" s="318">
        <v>0</v>
      </c>
      <c r="AY29" s="72">
        <v>1858.9271833580754</v>
      </c>
      <c r="AZ29" s="73">
        <v>0</v>
      </c>
      <c r="BA29" s="318">
        <v>0</v>
      </c>
      <c r="BB29" s="72">
        <v>5576.7815500742263</v>
      </c>
      <c r="BC29" s="73">
        <v>0</v>
      </c>
      <c r="BD29" s="318">
        <v>0</v>
      </c>
      <c r="BE29" s="72">
        <v>22307.126200296905</v>
      </c>
      <c r="BF29" s="73">
        <v>4205</v>
      </c>
      <c r="BG29" s="318">
        <v>0.18850478372888893</v>
      </c>
      <c r="BH29" s="115"/>
      <c r="BI29" s="24" t="str">
        <f t="shared" si="0"/>
        <v>SI</v>
      </c>
    </row>
    <row r="30" spans="1:61" ht="60" customHeight="1" x14ac:dyDescent="0.25">
      <c r="A30" s="122" t="s">
        <v>219</v>
      </c>
      <c r="B30" s="68" t="s">
        <v>124</v>
      </c>
      <c r="C30" s="113" t="s">
        <v>39</v>
      </c>
      <c r="D30" s="69">
        <v>22801.158297386835</v>
      </c>
      <c r="E30" s="70">
        <v>100</v>
      </c>
      <c r="F30" s="69">
        <v>22801.158297386835</v>
      </c>
      <c r="G30" s="69">
        <v>100</v>
      </c>
      <c r="H30" s="69">
        <v>45602.316594773685</v>
      </c>
      <c r="I30" s="72">
        <v>3800.526382897805</v>
      </c>
      <c r="J30" s="73">
        <v>1373</v>
      </c>
      <c r="K30" s="318">
        <v>0.36126574628673469</v>
      </c>
      <c r="L30" s="72">
        <v>3799.526382897805</v>
      </c>
      <c r="M30" s="73">
        <v>1375</v>
      </c>
      <c r="N30" s="318">
        <v>0.36188720946617603</v>
      </c>
      <c r="O30" s="72">
        <v>3800.526382897805</v>
      </c>
      <c r="P30" s="73">
        <v>1114</v>
      </c>
      <c r="Q30" s="318">
        <v>0.29311729159754002</v>
      </c>
      <c r="R30" s="72">
        <v>11400.579148693414</v>
      </c>
      <c r="S30" s="73">
        <v>3862</v>
      </c>
      <c r="T30" s="318">
        <v>0.33875472023213943</v>
      </c>
      <c r="U30" s="72">
        <v>3799.526382897805</v>
      </c>
      <c r="V30" s="73">
        <v>1554</v>
      </c>
      <c r="W30" s="318">
        <v>0.40899834437122728</v>
      </c>
      <c r="X30" s="72">
        <v>3800.526382897805</v>
      </c>
      <c r="Y30" s="73">
        <v>1264</v>
      </c>
      <c r="Z30" s="318">
        <v>0.33258550859900415</v>
      </c>
      <c r="AA30" s="72">
        <v>3800.526382897805</v>
      </c>
      <c r="AB30" s="73">
        <v>0</v>
      </c>
      <c r="AC30" s="318">
        <v>0</v>
      </c>
      <c r="AD30" s="72">
        <v>11400.579148693414</v>
      </c>
      <c r="AE30" s="73">
        <v>2818</v>
      </c>
      <c r="AF30" s="318">
        <v>0.24718042506840213</v>
      </c>
      <c r="AG30" s="72">
        <v>3799.526382897805</v>
      </c>
      <c r="AH30" s="73">
        <v>0</v>
      </c>
      <c r="AI30" s="318">
        <v>0</v>
      </c>
      <c r="AJ30" s="72">
        <v>3800.526382897805</v>
      </c>
      <c r="AK30" s="73">
        <v>0</v>
      </c>
      <c r="AL30" s="318">
        <v>0</v>
      </c>
      <c r="AM30" s="72">
        <v>3800.526382897805</v>
      </c>
      <c r="AN30" s="73">
        <v>0</v>
      </c>
      <c r="AO30" s="318">
        <v>0</v>
      </c>
      <c r="AP30" s="72">
        <v>11400.579148693414</v>
      </c>
      <c r="AQ30" s="73">
        <v>0</v>
      </c>
      <c r="AR30" s="318">
        <v>0</v>
      </c>
      <c r="AS30" s="72">
        <v>3799.526382897805</v>
      </c>
      <c r="AT30" s="73">
        <v>0</v>
      </c>
      <c r="AU30" s="318">
        <v>0</v>
      </c>
      <c r="AV30" s="72">
        <v>3800.526382897805</v>
      </c>
      <c r="AW30" s="73">
        <v>0</v>
      </c>
      <c r="AX30" s="318">
        <v>0</v>
      </c>
      <c r="AY30" s="72">
        <v>3800.526382897805</v>
      </c>
      <c r="AZ30" s="73">
        <v>0</v>
      </c>
      <c r="BA30" s="318">
        <v>0</v>
      </c>
      <c r="BB30" s="72">
        <v>11400.579148693414</v>
      </c>
      <c r="BC30" s="73">
        <v>0</v>
      </c>
      <c r="BD30" s="318">
        <v>0</v>
      </c>
      <c r="BE30" s="72">
        <v>45602.316594773656</v>
      </c>
      <c r="BF30" s="73">
        <v>6680</v>
      </c>
      <c r="BG30" s="318">
        <v>0.1464837863251354</v>
      </c>
      <c r="BH30" s="115"/>
      <c r="BI30" s="24" t="str">
        <f t="shared" si="0"/>
        <v>SI</v>
      </c>
    </row>
    <row r="31" spans="1:61" ht="60" customHeight="1" x14ac:dyDescent="0.25">
      <c r="A31" s="122" t="s">
        <v>220</v>
      </c>
      <c r="B31" s="68" t="s">
        <v>129</v>
      </c>
      <c r="C31" s="113" t="s">
        <v>35</v>
      </c>
      <c r="D31" s="69">
        <v>15108.746470965134</v>
      </c>
      <c r="E31" s="70">
        <v>100</v>
      </c>
      <c r="F31" s="69">
        <v>15108.746470965134</v>
      </c>
      <c r="G31" s="69">
        <v>50</v>
      </c>
      <c r="H31" s="69">
        <v>15108.746470965134</v>
      </c>
      <c r="I31" s="72">
        <v>1259.0622059137606</v>
      </c>
      <c r="J31" s="73">
        <v>1473</v>
      </c>
      <c r="K31" s="318">
        <v>1.1699183670841542</v>
      </c>
      <c r="L31" s="72">
        <v>1259.0622059137606</v>
      </c>
      <c r="M31" s="73">
        <v>1569</v>
      </c>
      <c r="N31" s="318">
        <v>1.2461655926375004</v>
      </c>
      <c r="O31" s="72">
        <v>1259.0622059137606</v>
      </c>
      <c r="P31" s="73">
        <v>1439</v>
      </c>
      <c r="Q31" s="318">
        <v>1.1429141413673443</v>
      </c>
      <c r="R31" s="72">
        <v>3777.1866177412821</v>
      </c>
      <c r="S31" s="73">
        <v>4481</v>
      </c>
      <c r="T31" s="318">
        <v>1.1863327003629995</v>
      </c>
      <c r="U31" s="72">
        <v>1259.0622059137606</v>
      </c>
      <c r="V31" s="73">
        <v>1858</v>
      </c>
      <c r="W31" s="318">
        <v>1.475701511230386</v>
      </c>
      <c r="X31" s="72">
        <v>1259.0622059137606</v>
      </c>
      <c r="Y31" s="73">
        <v>1892</v>
      </c>
      <c r="Z31" s="318">
        <v>1.5027057369471961</v>
      </c>
      <c r="AA31" s="72">
        <v>1259.0622059137606</v>
      </c>
      <c r="AB31" s="73">
        <v>0</v>
      </c>
      <c r="AC31" s="318">
        <v>0</v>
      </c>
      <c r="AD31" s="72">
        <v>3777.1866177412821</v>
      </c>
      <c r="AE31" s="73">
        <v>3750</v>
      </c>
      <c r="AF31" s="318">
        <v>0.99280241605919395</v>
      </c>
      <c r="AG31" s="72">
        <v>1259.0622059137606</v>
      </c>
      <c r="AH31" s="73">
        <v>0</v>
      </c>
      <c r="AI31" s="318">
        <v>0</v>
      </c>
      <c r="AJ31" s="72">
        <v>1259.0622059137606</v>
      </c>
      <c r="AK31" s="73">
        <v>0</v>
      </c>
      <c r="AL31" s="318">
        <v>0</v>
      </c>
      <c r="AM31" s="72">
        <v>1259.0622059137606</v>
      </c>
      <c r="AN31" s="73">
        <v>0</v>
      </c>
      <c r="AO31" s="318">
        <v>0</v>
      </c>
      <c r="AP31" s="72">
        <v>3777.1866177412821</v>
      </c>
      <c r="AQ31" s="73">
        <v>0</v>
      </c>
      <c r="AR31" s="318">
        <v>0</v>
      </c>
      <c r="AS31" s="72">
        <v>1259.0622059137606</v>
      </c>
      <c r="AT31" s="73">
        <v>0</v>
      </c>
      <c r="AU31" s="318">
        <v>0</v>
      </c>
      <c r="AV31" s="72">
        <v>1259.0622059137606</v>
      </c>
      <c r="AW31" s="73">
        <v>0</v>
      </c>
      <c r="AX31" s="318">
        <v>0</v>
      </c>
      <c r="AY31" s="72">
        <v>1259.0622059137606</v>
      </c>
      <c r="AZ31" s="73">
        <v>0</v>
      </c>
      <c r="BA31" s="318">
        <v>0</v>
      </c>
      <c r="BB31" s="72">
        <v>3777.1866177412821</v>
      </c>
      <c r="BC31" s="73">
        <v>0</v>
      </c>
      <c r="BD31" s="318">
        <v>0</v>
      </c>
      <c r="BE31" s="72">
        <v>15108.746470965129</v>
      </c>
      <c r="BF31" s="73">
        <v>8231</v>
      </c>
      <c r="BG31" s="318">
        <v>0.54478377910554832</v>
      </c>
      <c r="BH31" s="115"/>
      <c r="BI31" s="24" t="str">
        <f t="shared" si="0"/>
        <v>SI</v>
      </c>
    </row>
    <row r="32" spans="1:61" ht="60" customHeight="1" x14ac:dyDescent="0.25">
      <c r="A32" s="122" t="s">
        <v>221</v>
      </c>
      <c r="B32" s="68" t="s">
        <v>71</v>
      </c>
      <c r="C32" s="113" t="s">
        <v>39</v>
      </c>
      <c r="D32" s="69">
        <v>27545.23912671877</v>
      </c>
      <c r="E32" s="70">
        <v>100</v>
      </c>
      <c r="F32" s="69">
        <v>27545.23912671877</v>
      </c>
      <c r="G32" s="69">
        <v>50</v>
      </c>
      <c r="H32" s="69">
        <v>27545.23912671877</v>
      </c>
      <c r="I32" s="72">
        <v>2295.3532605598975</v>
      </c>
      <c r="J32" s="73">
        <v>647</v>
      </c>
      <c r="K32" s="318">
        <v>0.2818738235709215</v>
      </c>
      <c r="L32" s="72">
        <v>2295.3532605598975</v>
      </c>
      <c r="M32" s="73">
        <v>637</v>
      </c>
      <c r="N32" s="318">
        <v>0.27751719569501854</v>
      </c>
      <c r="O32" s="72">
        <v>2295.3532605598975</v>
      </c>
      <c r="P32" s="73">
        <v>458</v>
      </c>
      <c r="Q32" s="318">
        <v>0.19953355671635556</v>
      </c>
      <c r="R32" s="72">
        <v>6886.0597816796926</v>
      </c>
      <c r="S32" s="73">
        <v>1742</v>
      </c>
      <c r="T32" s="318">
        <v>0.25297485866076519</v>
      </c>
      <c r="U32" s="72">
        <v>2295.3532605598975</v>
      </c>
      <c r="V32" s="73">
        <v>591</v>
      </c>
      <c r="W32" s="318">
        <v>0.25747670746586493</v>
      </c>
      <c r="X32" s="72">
        <v>2295.3532605598975</v>
      </c>
      <c r="Y32" s="73">
        <v>601</v>
      </c>
      <c r="Z32" s="318">
        <v>0.26183333534176789</v>
      </c>
      <c r="AA32" s="72">
        <v>2295.3532605598975</v>
      </c>
      <c r="AB32" s="73">
        <v>0</v>
      </c>
      <c r="AC32" s="318">
        <v>0</v>
      </c>
      <c r="AD32" s="72">
        <v>6886.0597816796926</v>
      </c>
      <c r="AE32" s="73">
        <v>1192</v>
      </c>
      <c r="AF32" s="318">
        <v>0.17310334760254428</v>
      </c>
      <c r="AG32" s="72">
        <v>2295.3532605598975</v>
      </c>
      <c r="AH32" s="73">
        <v>0</v>
      </c>
      <c r="AI32" s="318">
        <v>0</v>
      </c>
      <c r="AJ32" s="72">
        <v>2296.3532605598975</v>
      </c>
      <c r="AK32" s="73">
        <v>0</v>
      </c>
      <c r="AL32" s="318">
        <v>0</v>
      </c>
      <c r="AM32" s="72">
        <v>2295.3532605598975</v>
      </c>
      <c r="AN32" s="73">
        <v>0</v>
      </c>
      <c r="AO32" s="318">
        <v>0</v>
      </c>
      <c r="AP32" s="72">
        <v>6887.0597816796926</v>
      </c>
      <c r="AQ32" s="73">
        <v>0</v>
      </c>
      <c r="AR32" s="318">
        <v>0</v>
      </c>
      <c r="AS32" s="72">
        <v>2295.3532605598975</v>
      </c>
      <c r="AT32" s="73">
        <v>0</v>
      </c>
      <c r="AU32" s="318">
        <v>0</v>
      </c>
      <c r="AV32" s="72">
        <v>2295.3532605598975</v>
      </c>
      <c r="AW32" s="73">
        <v>0</v>
      </c>
      <c r="AX32" s="318">
        <v>0</v>
      </c>
      <c r="AY32" s="72">
        <v>2295.3532605598975</v>
      </c>
      <c r="AZ32" s="73">
        <v>0</v>
      </c>
      <c r="BA32" s="318">
        <v>0</v>
      </c>
      <c r="BB32" s="72">
        <v>6886.0597816796926</v>
      </c>
      <c r="BC32" s="73">
        <v>0</v>
      </c>
      <c r="BD32" s="318">
        <v>0</v>
      </c>
      <c r="BE32" s="72">
        <v>27545.23912671877</v>
      </c>
      <c r="BF32" s="73">
        <v>2934</v>
      </c>
      <c r="BG32" s="318">
        <v>0.10651568448915849</v>
      </c>
      <c r="BH32" s="115"/>
      <c r="BI32" s="24" t="str">
        <f t="shared" si="0"/>
        <v>SI</v>
      </c>
    </row>
    <row r="33" spans="1:61" ht="60" customHeight="1" x14ac:dyDescent="0.25">
      <c r="A33" s="367" t="s">
        <v>227</v>
      </c>
      <c r="B33" s="368"/>
      <c r="C33" s="123"/>
      <c r="D33" s="123"/>
      <c r="E33" s="70">
        <v>0</v>
      </c>
      <c r="F33" s="123"/>
      <c r="G33" s="123"/>
      <c r="H33" s="123"/>
      <c r="I33" s="123"/>
      <c r="J33" s="73">
        <v>0</v>
      </c>
      <c r="K33" s="318">
        <v>0</v>
      </c>
      <c r="L33" s="72">
        <v>0</v>
      </c>
      <c r="M33" s="73">
        <v>0</v>
      </c>
      <c r="N33" s="318">
        <v>0</v>
      </c>
      <c r="O33" s="72">
        <v>0</v>
      </c>
      <c r="P33" s="73">
        <v>0</v>
      </c>
      <c r="Q33" s="318">
        <v>0</v>
      </c>
      <c r="R33" s="72">
        <v>0</v>
      </c>
      <c r="S33" s="73">
        <v>0</v>
      </c>
      <c r="T33" s="318">
        <v>0</v>
      </c>
      <c r="U33" s="72">
        <v>0</v>
      </c>
      <c r="V33" s="73">
        <v>0</v>
      </c>
      <c r="W33" s="318">
        <v>0</v>
      </c>
      <c r="X33" s="72">
        <v>0</v>
      </c>
      <c r="Y33" s="73">
        <v>0</v>
      </c>
      <c r="Z33" s="318">
        <v>0</v>
      </c>
      <c r="AA33" s="72">
        <v>0</v>
      </c>
      <c r="AB33" s="73">
        <v>0</v>
      </c>
      <c r="AC33" s="318">
        <v>0</v>
      </c>
      <c r="AD33" s="72">
        <v>0</v>
      </c>
      <c r="AE33" s="73">
        <v>0</v>
      </c>
      <c r="AF33" s="318">
        <v>0</v>
      </c>
      <c r="AG33" s="72">
        <v>0</v>
      </c>
      <c r="AH33" s="73">
        <v>0</v>
      </c>
      <c r="AI33" s="318">
        <v>0</v>
      </c>
      <c r="AJ33" s="72">
        <v>0</v>
      </c>
      <c r="AK33" s="73">
        <v>0</v>
      </c>
      <c r="AL33" s="318">
        <v>0</v>
      </c>
      <c r="AM33" s="72">
        <v>0</v>
      </c>
      <c r="AN33" s="73">
        <v>0</v>
      </c>
      <c r="AO33" s="318">
        <v>0</v>
      </c>
      <c r="AP33" s="72">
        <v>0</v>
      </c>
      <c r="AQ33" s="73">
        <v>0</v>
      </c>
      <c r="AR33" s="318">
        <v>0</v>
      </c>
      <c r="AS33" s="72">
        <v>0</v>
      </c>
      <c r="AT33" s="73">
        <v>0</v>
      </c>
      <c r="AU33" s="318">
        <v>0</v>
      </c>
      <c r="AV33" s="72">
        <v>0</v>
      </c>
      <c r="AW33" s="73">
        <v>0</v>
      </c>
      <c r="AX33" s="318">
        <v>0</v>
      </c>
      <c r="AY33" s="72">
        <v>0</v>
      </c>
      <c r="AZ33" s="73">
        <v>0</v>
      </c>
      <c r="BA33" s="318">
        <v>0</v>
      </c>
      <c r="BB33" s="72">
        <v>0</v>
      </c>
      <c r="BC33" s="73">
        <v>0</v>
      </c>
      <c r="BD33" s="318">
        <v>0</v>
      </c>
      <c r="BE33" s="72">
        <v>0</v>
      </c>
      <c r="BF33" s="73">
        <v>0</v>
      </c>
      <c r="BG33" s="318">
        <v>0</v>
      </c>
      <c r="BH33" s="129"/>
      <c r="BI33" s="78"/>
    </row>
    <row r="34" spans="1:61" ht="60" customHeight="1" x14ac:dyDescent="0.25">
      <c r="A34" s="130" t="s">
        <v>222</v>
      </c>
      <c r="B34" s="79" t="s">
        <v>119</v>
      </c>
      <c r="C34" s="131" t="s">
        <v>35</v>
      </c>
      <c r="D34" s="69">
        <v>31767.323164733763</v>
      </c>
      <c r="E34" s="70">
        <v>100</v>
      </c>
      <c r="F34" s="69">
        <v>31767.323164733763</v>
      </c>
      <c r="G34" s="69">
        <v>50</v>
      </c>
      <c r="H34" s="69">
        <v>31767.323164733763</v>
      </c>
      <c r="I34" s="72">
        <v>2646.3602637278136</v>
      </c>
      <c r="J34" s="73">
        <v>3363</v>
      </c>
      <c r="K34" s="318">
        <v>1.2708020317924087</v>
      </c>
      <c r="L34" s="72">
        <v>2647.3602637278136</v>
      </c>
      <c r="M34" s="73">
        <v>3419</v>
      </c>
      <c r="N34" s="318">
        <v>1.2914751523790047</v>
      </c>
      <c r="O34" s="72">
        <v>2647.3602637278136</v>
      </c>
      <c r="P34" s="73">
        <v>3091</v>
      </c>
      <c r="Q34" s="318">
        <v>1.1675781503373803</v>
      </c>
      <c r="R34" s="72">
        <v>7941.0807911834409</v>
      </c>
      <c r="S34" s="73">
        <v>9873</v>
      </c>
      <c r="T34" s="318">
        <v>1.2432816463675154</v>
      </c>
      <c r="U34" s="72">
        <v>2647.3602637278136</v>
      </c>
      <c r="V34" s="73">
        <v>4402</v>
      </c>
      <c r="W34" s="318">
        <v>1.6627884237415556</v>
      </c>
      <c r="X34" s="72">
        <v>2647.3602637278136</v>
      </c>
      <c r="Y34" s="73">
        <v>4325</v>
      </c>
      <c r="Z34" s="318">
        <v>1.6337028470427597</v>
      </c>
      <c r="AA34" s="72">
        <v>2647.3602637278136</v>
      </c>
      <c r="AB34" s="73">
        <v>0</v>
      </c>
      <c r="AC34" s="318">
        <v>0</v>
      </c>
      <c r="AD34" s="72">
        <v>7942.0807911834409</v>
      </c>
      <c r="AE34" s="73">
        <v>8727</v>
      </c>
      <c r="AF34" s="318">
        <v>1.0988304235947717</v>
      </c>
      <c r="AG34" s="72">
        <v>2647.3602637278136</v>
      </c>
      <c r="AH34" s="73">
        <v>0</v>
      </c>
      <c r="AI34" s="318">
        <v>0</v>
      </c>
      <c r="AJ34" s="72">
        <v>2647.3602637278136</v>
      </c>
      <c r="AK34" s="73">
        <v>0</v>
      </c>
      <c r="AL34" s="318">
        <v>0</v>
      </c>
      <c r="AM34" s="72">
        <v>2647.3602637278136</v>
      </c>
      <c r="AN34" s="73">
        <v>0</v>
      </c>
      <c r="AO34" s="318">
        <v>0</v>
      </c>
      <c r="AP34" s="72">
        <v>7942.0807911834409</v>
      </c>
      <c r="AQ34" s="73">
        <v>0</v>
      </c>
      <c r="AR34" s="318">
        <v>0</v>
      </c>
      <c r="AS34" s="72">
        <v>2647.3602637278136</v>
      </c>
      <c r="AT34" s="73">
        <v>0</v>
      </c>
      <c r="AU34" s="318">
        <v>0</v>
      </c>
      <c r="AV34" s="72">
        <v>2647.3602637278136</v>
      </c>
      <c r="AW34" s="73">
        <v>0</v>
      </c>
      <c r="AX34" s="318">
        <v>0</v>
      </c>
      <c r="AY34" s="72">
        <v>2647.3602637278136</v>
      </c>
      <c r="AZ34" s="73">
        <v>0</v>
      </c>
      <c r="BA34" s="318">
        <v>0</v>
      </c>
      <c r="BB34" s="72">
        <v>7942.0807911834409</v>
      </c>
      <c r="BC34" s="73">
        <v>0</v>
      </c>
      <c r="BD34" s="318">
        <v>0</v>
      </c>
      <c r="BE34" s="72">
        <v>31767.323164733763</v>
      </c>
      <c r="BF34" s="73">
        <v>18600</v>
      </c>
      <c r="BG34" s="318">
        <v>0.58550731213792162</v>
      </c>
      <c r="BH34" s="133"/>
      <c r="BI34" s="24" t="str">
        <f>IF(H34=SUM(I34,L34,O34,U34,X34,AA34,AG34,AJ34,AM34,AS34,AV34,AY34),"SI","NO")</f>
        <v>SI</v>
      </c>
    </row>
    <row r="35" spans="1:61" ht="60" customHeight="1" x14ac:dyDescent="0.25">
      <c r="A35" s="130" t="s">
        <v>223</v>
      </c>
      <c r="B35" s="79" t="s">
        <v>192</v>
      </c>
      <c r="C35" s="131" t="s">
        <v>37</v>
      </c>
      <c r="D35" s="69">
        <v>5627.7717475356158</v>
      </c>
      <c r="E35" s="70">
        <v>100</v>
      </c>
      <c r="F35" s="69">
        <v>5627.7717475356158</v>
      </c>
      <c r="G35" s="69">
        <v>50</v>
      </c>
      <c r="H35" s="69">
        <v>5627.7717475356158</v>
      </c>
      <c r="I35" s="72">
        <v>468.9809789613019</v>
      </c>
      <c r="J35" s="73">
        <v>82</v>
      </c>
      <c r="K35" s="318">
        <v>0.17484717649234607</v>
      </c>
      <c r="L35" s="72">
        <v>468.9809789613019</v>
      </c>
      <c r="M35" s="73">
        <v>76</v>
      </c>
      <c r="N35" s="318">
        <v>0.16205348065144271</v>
      </c>
      <c r="O35" s="72">
        <v>468.9809789613019</v>
      </c>
      <c r="P35" s="73">
        <v>92</v>
      </c>
      <c r="Q35" s="318">
        <v>0.1961700028938517</v>
      </c>
      <c r="R35" s="72">
        <v>1406.9429368839058</v>
      </c>
      <c r="S35" s="73">
        <v>250</v>
      </c>
      <c r="T35" s="318">
        <v>0.17769022001254683</v>
      </c>
      <c r="U35" s="72">
        <v>468.9809789613019</v>
      </c>
      <c r="V35" s="73">
        <v>106</v>
      </c>
      <c r="W35" s="318">
        <v>0.22602195985595958</v>
      </c>
      <c r="X35" s="72">
        <v>468.9809789613019</v>
      </c>
      <c r="Y35" s="73">
        <v>134</v>
      </c>
      <c r="Z35" s="318">
        <v>0.28572587378017533</v>
      </c>
      <c r="AA35" s="72">
        <v>468.9809789613019</v>
      </c>
      <c r="AB35" s="73">
        <v>0</v>
      </c>
      <c r="AC35" s="318">
        <v>0</v>
      </c>
      <c r="AD35" s="72">
        <v>1406.9429368839058</v>
      </c>
      <c r="AE35" s="73">
        <v>240</v>
      </c>
      <c r="AF35" s="318">
        <v>0.17058261121204496</v>
      </c>
      <c r="AG35" s="72">
        <v>468.9809789613019</v>
      </c>
      <c r="AH35" s="73">
        <v>0</v>
      </c>
      <c r="AI35" s="318">
        <v>0</v>
      </c>
      <c r="AJ35" s="72">
        <v>468.9809789613019</v>
      </c>
      <c r="AK35" s="73">
        <v>0</v>
      </c>
      <c r="AL35" s="318">
        <v>0</v>
      </c>
      <c r="AM35" s="72">
        <v>468.9809789613019</v>
      </c>
      <c r="AN35" s="73">
        <v>0</v>
      </c>
      <c r="AO35" s="318">
        <v>0</v>
      </c>
      <c r="AP35" s="72">
        <v>1406.9429368839058</v>
      </c>
      <c r="AQ35" s="73">
        <v>0</v>
      </c>
      <c r="AR35" s="318">
        <v>0</v>
      </c>
      <c r="AS35" s="72">
        <v>468.9809789613019</v>
      </c>
      <c r="AT35" s="73">
        <v>0</v>
      </c>
      <c r="AU35" s="318">
        <v>0</v>
      </c>
      <c r="AV35" s="72">
        <v>468.9809789613019</v>
      </c>
      <c r="AW35" s="73">
        <v>0</v>
      </c>
      <c r="AX35" s="318">
        <v>0</v>
      </c>
      <c r="AY35" s="72">
        <v>468.9809789613019</v>
      </c>
      <c r="AZ35" s="73">
        <v>0</v>
      </c>
      <c r="BA35" s="318">
        <v>0</v>
      </c>
      <c r="BB35" s="72">
        <v>1406.9429368839058</v>
      </c>
      <c r="BC35" s="73">
        <v>0</v>
      </c>
      <c r="BD35" s="318">
        <v>0</v>
      </c>
      <c r="BE35" s="72">
        <v>5627.771747535623</v>
      </c>
      <c r="BF35" s="73">
        <v>490</v>
      </c>
      <c r="BG35" s="318">
        <v>8.7068207806147949E-2</v>
      </c>
      <c r="BH35" s="133"/>
      <c r="BI35" s="24" t="str">
        <f>IF(H35=SUM(I35,L35,O35,U35,X35,AA35,AG35,AJ35,AM35,AS35,AV35,AY35),"SI","NO")</f>
        <v>SI</v>
      </c>
    </row>
    <row r="36" spans="1:61" ht="60" customHeight="1" x14ac:dyDescent="0.25">
      <c r="A36" s="130" t="s">
        <v>224</v>
      </c>
      <c r="B36" s="79" t="s">
        <v>55</v>
      </c>
      <c r="C36" s="131" t="s">
        <v>37</v>
      </c>
      <c r="D36" s="69">
        <v>51309.208192115184</v>
      </c>
      <c r="E36" s="70">
        <v>50</v>
      </c>
      <c r="F36" s="69">
        <v>25654.604096057603</v>
      </c>
      <c r="G36" s="69">
        <v>50</v>
      </c>
      <c r="H36" s="69">
        <v>25654.604096057603</v>
      </c>
      <c r="I36" s="72">
        <v>2137.3003413381334</v>
      </c>
      <c r="J36" s="73">
        <v>133</v>
      </c>
      <c r="K36" s="318">
        <v>6.2228034791184557E-2</v>
      </c>
      <c r="L36" s="72">
        <v>2138.3003413381334</v>
      </c>
      <c r="M36" s="73">
        <v>151</v>
      </c>
      <c r="N36" s="318">
        <v>7.0616833884759728E-2</v>
      </c>
      <c r="O36" s="72">
        <v>2138.3003413381334</v>
      </c>
      <c r="P36" s="73">
        <v>130</v>
      </c>
      <c r="Q36" s="318">
        <v>6.0795949702111024E-2</v>
      </c>
      <c r="R36" s="72">
        <v>6413.9010240143998</v>
      </c>
      <c r="S36" s="73">
        <v>414</v>
      </c>
      <c r="T36" s="318">
        <v>6.4547301002920887E-2</v>
      </c>
      <c r="U36" s="72">
        <v>2137.3003413381334</v>
      </c>
      <c r="V36" s="73">
        <v>126</v>
      </c>
      <c r="W36" s="318">
        <v>5.8952875065332741E-2</v>
      </c>
      <c r="X36" s="72">
        <v>2138.3003413381334</v>
      </c>
      <c r="Y36" s="73">
        <v>119</v>
      </c>
      <c r="Z36" s="318">
        <v>5.5651677035009325E-2</v>
      </c>
      <c r="AA36" s="72">
        <v>2138.3003413381334</v>
      </c>
      <c r="AB36" s="73">
        <v>0</v>
      </c>
      <c r="AC36" s="318">
        <v>0</v>
      </c>
      <c r="AD36" s="72">
        <v>6413.9010240143998</v>
      </c>
      <c r="AE36" s="73">
        <v>245</v>
      </c>
      <c r="AF36" s="318">
        <v>3.8198281994482171E-2</v>
      </c>
      <c r="AG36" s="72">
        <v>2137.3003413381334</v>
      </c>
      <c r="AH36" s="73">
        <v>0</v>
      </c>
      <c r="AI36" s="318">
        <v>0</v>
      </c>
      <c r="AJ36" s="72">
        <v>2138.3003413381334</v>
      </c>
      <c r="AK36" s="73">
        <v>0</v>
      </c>
      <c r="AL36" s="318">
        <v>0</v>
      </c>
      <c r="AM36" s="72">
        <v>2138.3003413381334</v>
      </c>
      <c r="AN36" s="73">
        <v>0</v>
      </c>
      <c r="AO36" s="318">
        <v>0</v>
      </c>
      <c r="AP36" s="72">
        <v>6413.9010240143998</v>
      </c>
      <c r="AQ36" s="73">
        <v>0</v>
      </c>
      <c r="AR36" s="318">
        <v>0</v>
      </c>
      <c r="AS36" s="72">
        <v>2138.3003413381334</v>
      </c>
      <c r="AT36" s="73">
        <v>0</v>
      </c>
      <c r="AU36" s="318">
        <v>0</v>
      </c>
      <c r="AV36" s="72">
        <v>2137.3003413381334</v>
      </c>
      <c r="AW36" s="73">
        <v>0</v>
      </c>
      <c r="AX36" s="318">
        <v>0</v>
      </c>
      <c r="AY36" s="72">
        <v>2137.3003413381334</v>
      </c>
      <c r="AZ36" s="73">
        <v>0</v>
      </c>
      <c r="BA36" s="318">
        <v>0</v>
      </c>
      <c r="BB36" s="72">
        <v>6412.9010240143998</v>
      </c>
      <c r="BC36" s="73">
        <v>0</v>
      </c>
      <c r="BD36" s="318">
        <v>0</v>
      </c>
      <c r="BE36" s="72">
        <v>25654.604096057599</v>
      </c>
      <c r="BF36" s="73">
        <v>659</v>
      </c>
      <c r="BG36" s="318">
        <v>2.5687396988569002E-2</v>
      </c>
      <c r="BH36" s="133"/>
      <c r="BI36" s="24" t="str">
        <f>IF(H36=SUM(I36,L36,O36,U36,X36,AA36,AG36,AJ36,AM36,AS36,AV36,AY36),"SI","NO")</f>
        <v>SI</v>
      </c>
    </row>
    <row r="37" spans="1:61" ht="66.75" customHeight="1" x14ac:dyDescent="0.25">
      <c r="A37" s="390" t="s">
        <v>228</v>
      </c>
      <c r="B37" s="391"/>
      <c r="C37" s="134"/>
      <c r="D37" s="134"/>
      <c r="E37" s="70">
        <v>0</v>
      </c>
      <c r="F37" s="134"/>
      <c r="G37" s="134"/>
      <c r="H37" s="134"/>
      <c r="I37" s="134"/>
      <c r="J37" s="73">
        <v>0</v>
      </c>
      <c r="K37" s="318">
        <v>0</v>
      </c>
      <c r="L37" s="72">
        <v>0</v>
      </c>
      <c r="M37" s="73">
        <v>0</v>
      </c>
      <c r="N37" s="318">
        <v>0</v>
      </c>
      <c r="O37" s="72">
        <v>0</v>
      </c>
      <c r="P37" s="73">
        <v>0</v>
      </c>
      <c r="Q37" s="318">
        <v>0</v>
      </c>
      <c r="R37" s="72">
        <v>0</v>
      </c>
      <c r="S37" s="73">
        <v>0</v>
      </c>
      <c r="T37" s="318">
        <v>0</v>
      </c>
      <c r="U37" s="72">
        <v>0</v>
      </c>
      <c r="V37" s="73">
        <v>0</v>
      </c>
      <c r="W37" s="318">
        <v>0</v>
      </c>
      <c r="X37" s="72">
        <v>0</v>
      </c>
      <c r="Y37" s="73">
        <v>0</v>
      </c>
      <c r="Z37" s="318">
        <v>0</v>
      </c>
      <c r="AA37" s="72">
        <v>0</v>
      </c>
      <c r="AB37" s="73">
        <v>0</v>
      </c>
      <c r="AC37" s="318">
        <v>0</v>
      </c>
      <c r="AD37" s="72">
        <v>0</v>
      </c>
      <c r="AE37" s="73">
        <v>0</v>
      </c>
      <c r="AF37" s="318">
        <v>0</v>
      </c>
      <c r="AG37" s="72">
        <v>0</v>
      </c>
      <c r="AH37" s="73">
        <v>0</v>
      </c>
      <c r="AI37" s="318">
        <v>0</v>
      </c>
      <c r="AJ37" s="72">
        <v>0</v>
      </c>
      <c r="AK37" s="73">
        <v>0</v>
      </c>
      <c r="AL37" s="318">
        <v>0</v>
      </c>
      <c r="AM37" s="72">
        <v>0</v>
      </c>
      <c r="AN37" s="73">
        <v>0</v>
      </c>
      <c r="AO37" s="318">
        <v>0</v>
      </c>
      <c r="AP37" s="72">
        <v>0</v>
      </c>
      <c r="AQ37" s="73">
        <v>0</v>
      </c>
      <c r="AR37" s="318">
        <v>0</v>
      </c>
      <c r="AS37" s="72">
        <v>0</v>
      </c>
      <c r="AT37" s="73">
        <v>0</v>
      </c>
      <c r="AU37" s="318">
        <v>0</v>
      </c>
      <c r="AV37" s="72">
        <v>0</v>
      </c>
      <c r="AW37" s="73">
        <v>0</v>
      </c>
      <c r="AX37" s="318">
        <v>0</v>
      </c>
      <c r="AY37" s="72">
        <v>0</v>
      </c>
      <c r="AZ37" s="73">
        <v>0</v>
      </c>
      <c r="BA37" s="318">
        <v>0</v>
      </c>
      <c r="BB37" s="72">
        <v>0</v>
      </c>
      <c r="BC37" s="73">
        <v>0</v>
      </c>
      <c r="BD37" s="318">
        <v>0</v>
      </c>
      <c r="BE37" s="72">
        <v>0</v>
      </c>
      <c r="BF37" s="73">
        <v>0</v>
      </c>
      <c r="BG37" s="318">
        <v>0</v>
      </c>
      <c r="BH37" s="111"/>
      <c r="BI37" s="23"/>
    </row>
    <row r="38" spans="1:61" ht="60" customHeight="1" x14ac:dyDescent="0.25">
      <c r="A38" s="139" t="s">
        <v>229</v>
      </c>
      <c r="B38" s="79" t="s">
        <v>72</v>
      </c>
      <c r="C38" s="131" t="s">
        <v>35</v>
      </c>
      <c r="D38" s="69">
        <v>67689.66031206731</v>
      </c>
      <c r="E38" s="70">
        <v>100</v>
      </c>
      <c r="F38" s="69">
        <v>67689.66031206731</v>
      </c>
      <c r="G38" s="69">
        <v>50</v>
      </c>
      <c r="H38" s="69">
        <v>67689.66031206731</v>
      </c>
      <c r="I38" s="72">
        <v>5639.0550260056098</v>
      </c>
      <c r="J38" s="73">
        <v>4954</v>
      </c>
      <c r="K38" s="318">
        <v>0.8785159884331073</v>
      </c>
      <c r="L38" s="72">
        <v>5650.0550260056098</v>
      </c>
      <c r="M38" s="73">
        <v>5058</v>
      </c>
      <c r="N38" s="318">
        <v>0.89521252035943943</v>
      </c>
      <c r="O38" s="72">
        <v>5640.0550260056098</v>
      </c>
      <c r="P38" s="73">
        <v>4789</v>
      </c>
      <c r="Q38" s="318">
        <v>0.84910519098102799</v>
      </c>
      <c r="R38" s="72">
        <v>16929.165078016827</v>
      </c>
      <c r="S38" s="73">
        <v>14801</v>
      </c>
      <c r="T38" s="318">
        <v>0.87429001559088515</v>
      </c>
      <c r="U38" s="72">
        <v>5640.0550260056098</v>
      </c>
      <c r="V38" s="73">
        <v>5286</v>
      </c>
      <c r="W38" s="318">
        <v>0.93722489862721103</v>
      </c>
      <c r="X38" s="72">
        <v>5640.0550260056098</v>
      </c>
      <c r="Y38" s="73">
        <v>5237</v>
      </c>
      <c r="Z38" s="318">
        <v>0.92853704012688321</v>
      </c>
      <c r="AA38" s="72">
        <v>5640.0550260056098</v>
      </c>
      <c r="AB38" s="73">
        <v>0</v>
      </c>
      <c r="AC38" s="318">
        <v>0</v>
      </c>
      <c r="AD38" s="72">
        <v>16920.165078016827</v>
      </c>
      <c r="AE38" s="73">
        <v>10523</v>
      </c>
      <c r="AF38" s="318">
        <v>0.62192064625136478</v>
      </c>
      <c r="AG38" s="72">
        <v>5640.0550260056098</v>
      </c>
      <c r="AH38" s="73">
        <v>0</v>
      </c>
      <c r="AI38" s="318">
        <v>0</v>
      </c>
      <c r="AJ38" s="72">
        <v>5640.0550260056098</v>
      </c>
      <c r="AK38" s="73">
        <v>0</v>
      </c>
      <c r="AL38" s="318">
        <v>0</v>
      </c>
      <c r="AM38" s="72">
        <v>5640.0550260056098</v>
      </c>
      <c r="AN38" s="73">
        <v>0</v>
      </c>
      <c r="AO38" s="318">
        <v>0</v>
      </c>
      <c r="AP38" s="72">
        <v>16920.165078016827</v>
      </c>
      <c r="AQ38" s="73">
        <v>0</v>
      </c>
      <c r="AR38" s="318">
        <v>0</v>
      </c>
      <c r="AS38" s="72">
        <v>5640.0550260056098</v>
      </c>
      <c r="AT38" s="73">
        <v>0</v>
      </c>
      <c r="AU38" s="318">
        <v>0</v>
      </c>
      <c r="AV38" s="72">
        <v>5640.0550260056098</v>
      </c>
      <c r="AW38" s="73">
        <v>0</v>
      </c>
      <c r="AX38" s="318">
        <v>0</v>
      </c>
      <c r="AY38" s="72">
        <v>5640.0550260056098</v>
      </c>
      <c r="AZ38" s="73">
        <v>0</v>
      </c>
      <c r="BA38" s="318">
        <v>0</v>
      </c>
      <c r="BB38" s="72">
        <v>16920.165078016827</v>
      </c>
      <c r="BC38" s="73">
        <v>0</v>
      </c>
      <c r="BD38" s="318">
        <v>0</v>
      </c>
      <c r="BE38" s="72">
        <v>67689.66031206731</v>
      </c>
      <c r="BF38" s="73">
        <v>25324</v>
      </c>
      <c r="BG38" s="318">
        <v>0.37411917689126573</v>
      </c>
      <c r="BH38" s="133"/>
      <c r="BI38" s="24" t="str">
        <f t="shared" si="0"/>
        <v>SI</v>
      </c>
    </row>
    <row r="39" spans="1:61" ht="60" customHeight="1" x14ac:dyDescent="0.25">
      <c r="A39" s="139" t="s">
        <v>230</v>
      </c>
      <c r="B39" s="79" t="s">
        <v>73</v>
      </c>
      <c r="C39" s="131" t="s">
        <v>36</v>
      </c>
      <c r="D39" s="69">
        <v>88182.717962868599</v>
      </c>
      <c r="E39" s="70">
        <v>80</v>
      </c>
      <c r="F39" s="69">
        <v>70546.174370294902</v>
      </c>
      <c r="G39" s="69">
        <v>25</v>
      </c>
      <c r="H39" s="69">
        <v>35273.087185147444</v>
      </c>
      <c r="I39" s="72">
        <v>2939.290598762288</v>
      </c>
      <c r="J39" s="73">
        <v>703</v>
      </c>
      <c r="K39" s="318">
        <v>0.23917335710052887</v>
      </c>
      <c r="L39" s="72">
        <v>2939.290598762288</v>
      </c>
      <c r="M39" s="73">
        <v>800</v>
      </c>
      <c r="N39" s="318">
        <v>0.27217451732634862</v>
      </c>
      <c r="O39" s="72">
        <v>2940.290598762288</v>
      </c>
      <c r="P39" s="73">
        <v>584</v>
      </c>
      <c r="Q39" s="318">
        <v>0.1986198235799666</v>
      </c>
      <c r="R39" s="72">
        <v>8818.871796286865</v>
      </c>
      <c r="S39" s="73">
        <v>2087</v>
      </c>
      <c r="T39" s="318">
        <v>0.236651586303672</v>
      </c>
      <c r="U39" s="72">
        <v>2939.290598762288</v>
      </c>
      <c r="V39" s="73">
        <v>826</v>
      </c>
      <c r="W39" s="318">
        <v>0.28102018913945498</v>
      </c>
      <c r="X39" s="72">
        <v>2940.290598762288</v>
      </c>
      <c r="Y39" s="73">
        <v>770</v>
      </c>
      <c r="Z39" s="318">
        <v>0.26187887698043544</v>
      </c>
      <c r="AA39" s="72">
        <v>2939.290598762288</v>
      </c>
      <c r="AB39" s="73">
        <v>0</v>
      </c>
      <c r="AC39" s="318">
        <v>0</v>
      </c>
      <c r="AD39" s="72">
        <v>8818.871796286865</v>
      </c>
      <c r="AE39" s="73">
        <v>1596</v>
      </c>
      <c r="AF39" s="318">
        <v>0.18097553030218522</v>
      </c>
      <c r="AG39" s="72">
        <v>2939.290598762288</v>
      </c>
      <c r="AH39" s="73">
        <v>0</v>
      </c>
      <c r="AI39" s="318">
        <v>0</v>
      </c>
      <c r="AJ39" s="72">
        <v>2939.290598762288</v>
      </c>
      <c r="AK39" s="73">
        <v>0</v>
      </c>
      <c r="AL39" s="318">
        <v>0</v>
      </c>
      <c r="AM39" s="72">
        <v>2939.290598762288</v>
      </c>
      <c r="AN39" s="73">
        <v>0</v>
      </c>
      <c r="AO39" s="318">
        <v>0</v>
      </c>
      <c r="AP39" s="72">
        <v>8817.871796286865</v>
      </c>
      <c r="AQ39" s="73">
        <v>0</v>
      </c>
      <c r="AR39" s="318">
        <v>0</v>
      </c>
      <c r="AS39" s="72">
        <v>2939.290598762288</v>
      </c>
      <c r="AT39" s="73">
        <v>0</v>
      </c>
      <c r="AU39" s="318">
        <v>0</v>
      </c>
      <c r="AV39" s="72">
        <v>2939.290598762288</v>
      </c>
      <c r="AW39" s="73">
        <v>0</v>
      </c>
      <c r="AX39" s="318">
        <v>0</v>
      </c>
      <c r="AY39" s="72">
        <v>2939.290598762288</v>
      </c>
      <c r="AZ39" s="73">
        <v>0</v>
      </c>
      <c r="BA39" s="318">
        <v>0</v>
      </c>
      <c r="BB39" s="72">
        <v>8817.871796286865</v>
      </c>
      <c r="BC39" s="73">
        <v>0</v>
      </c>
      <c r="BD39" s="318">
        <v>0</v>
      </c>
      <c r="BE39" s="72">
        <v>35273.48718514746</v>
      </c>
      <c r="BF39" s="73">
        <v>3683</v>
      </c>
      <c r="BG39" s="318">
        <v>0.10441269899594145</v>
      </c>
      <c r="BH39" s="133"/>
      <c r="BI39" s="24" t="str">
        <f t="shared" si="0"/>
        <v>NO</v>
      </c>
    </row>
    <row r="40" spans="1:61" ht="60" customHeight="1" x14ac:dyDescent="0.25">
      <c r="A40" s="139" t="s">
        <v>231</v>
      </c>
      <c r="B40" s="140" t="s">
        <v>120</v>
      </c>
      <c r="C40" s="141" t="s">
        <v>115</v>
      </c>
      <c r="D40" s="69">
        <v>422.392</v>
      </c>
      <c r="E40" s="70">
        <v>100</v>
      </c>
      <c r="F40" s="69">
        <v>422.392</v>
      </c>
      <c r="G40" s="69">
        <v>50</v>
      </c>
      <c r="H40" s="69">
        <v>422.392</v>
      </c>
      <c r="I40" s="72">
        <v>35.199333333333328</v>
      </c>
      <c r="J40" s="73">
        <v>56</v>
      </c>
      <c r="K40" s="318">
        <v>1.5909392223337566</v>
      </c>
      <c r="L40" s="72">
        <v>35.199333333333328</v>
      </c>
      <c r="M40" s="73">
        <v>42</v>
      </c>
      <c r="N40" s="318">
        <v>1.1932044167503175</v>
      </c>
      <c r="O40" s="72">
        <v>35.199333333333328</v>
      </c>
      <c r="P40" s="73">
        <v>46</v>
      </c>
      <c r="Q40" s="318">
        <v>1.3068429326313</v>
      </c>
      <c r="R40" s="72">
        <v>105.59799999999998</v>
      </c>
      <c r="S40" s="73">
        <v>144</v>
      </c>
      <c r="T40" s="318">
        <v>1.3636621905717914</v>
      </c>
      <c r="U40" s="72">
        <v>35.199333333333328</v>
      </c>
      <c r="V40" s="73">
        <v>40</v>
      </c>
      <c r="W40" s="318">
        <v>1.1363851588098262</v>
      </c>
      <c r="X40" s="72">
        <v>35.199333333333328</v>
      </c>
      <c r="Y40" s="73">
        <v>181</v>
      </c>
      <c r="Z40" s="318">
        <v>5.1421428436144634</v>
      </c>
      <c r="AA40" s="72">
        <v>35.199333333333328</v>
      </c>
      <c r="AB40" s="73">
        <v>0</v>
      </c>
      <c r="AC40" s="318">
        <v>0</v>
      </c>
      <c r="AD40" s="72">
        <v>105.59799999999998</v>
      </c>
      <c r="AE40" s="73">
        <v>221</v>
      </c>
      <c r="AF40" s="318">
        <v>2.0928426674747631</v>
      </c>
      <c r="AG40" s="72">
        <v>35.199333333333328</v>
      </c>
      <c r="AH40" s="73">
        <v>0</v>
      </c>
      <c r="AI40" s="318">
        <v>0</v>
      </c>
      <c r="AJ40" s="72">
        <v>35.199333333333328</v>
      </c>
      <c r="AK40" s="73">
        <v>0</v>
      </c>
      <c r="AL40" s="318">
        <v>0</v>
      </c>
      <c r="AM40" s="72">
        <v>35.199333333333328</v>
      </c>
      <c r="AN40" s="73">
        <v>0</v>
      </c>
      <c r="AO40" s="318">
        <v>0</v>
      </c>
      <c r="AP40" s="72">
        <v>105.59799999999998</v>
      </c>
      <c r="AQ40" s="73">
        <v>0</v>
      </c>
      <c r="AR40" s="318">
        <v>0</v>
      </c>
      <c r="AS40" s="72">
        <v>35.199333333333328</v>
      </c>
      <c r="AT40" s="73">
        <v>0</v>
      </c>
      <c r="AU40" s="318">
        <v>0</v>
      </c>
      <c r="AV40" s="72">
        <v>35.199333333333328</v>
      </c>
      <c r="AW40" s="73">
        <v>0</v>
      </c>
      <c r="AX40" s="318">
        <v>0</v>
      </c>
      <c r="AY40" s="72">
        <v>35.199333333333328</v>
      </c>
      <c r="AZ40" s="73">
        <v>0</v>
      </c>
      <c r="BA40" s="318">
        <v>0</v>
      </c>
      <c r="BB40" s="72">
        <v>105.59799999999998</v>
      </c>
      <c r="BC40" s="73">
        <v>0</v>
      </c>
      <c r="BD40" s="318">
        <v>0</v>
      </c>
      <c r="BE40" s="72">
        <v>422.39199999999994</v>
      </c>
      <c r="BF40" s="73">
        <v>365</v>
      </c>
      <c r="BG40" s="318">
        <v>0.86412621451163862</v>
      </c>
      <c r="BH40" s="133"/>
      <c r="BI40" s="24" t="str">
        <f t="shared" si="0"/>
        <v>SI</v>
      </c>
    </row>
    <row r="41" spans="1:61" ht="60" customHeight="1" x14ac:dyDescent="0.25">
      <c r="A41" s="142" t="s">
        <v>232</v>
      </c>
      <c r="B41" s="140" t="s">
        <v>121</v>
      </c>
      <c r="C41" s="141" t="s">
        <v>115</v>
      </c>
      <c r="D41" s="69">
        <v>267.85000000000002</v>
      </c>
      <c r="E41" s="70">
        <v>100</v>
      </c>
      <c r="F41" s="69">
        <v>267.85000000000002</v>
      </c>
      <c r="G41" s="69">
        <v>50</v>
      </c>
      <c r="H41" s="69">
        <v>267.85000000000002</v>
      </c>
      <c r="I41" s="72">
        <v>22.320833333333333</v>
      </c>
      <c r="J41" s="73">
        <v>16</v>
      </c>
      <c r="K41" s="318">
        <v>0.71681911517640473</v>
      </c>
      <c r="L41" s="72">
        <v>22.320833333333333</v>
      </c>
      <c r="M41" s="73">
        <v>22</v>
      </c>
      <c r="N41" s="318">
        <v>0.98562628336755653</v>
      </c>
      <c r="O41" s="72">
        <v>22.320833333333333</v>
      </c>
      <c r="P41" s="73">
        <v>17</v>
      </c>
      <c r="Q41" s="318">
        <v>0.76162030987493001</v>
      </c>
      <c r="R41" s="72">
        <v>66.962500000000006</v>
      </c>
      <c r="S41" s="73">
        <v>55</v>
      </c>
      <c r="T41" s="318">
        <v>0.82135523613963035</v>
      </c>
      <c r="U41" s="72">
        <v>22.320833333333333</v>
      </c>
      <c r="V41" s="73">
        <v>26</v>
      </c>
      <c r="W41" s="318">
        <v>1.1648310621616578</v>
      </c>
      <c r="X41" s="72">
        <v>22.320833333333333</v>
      </c>
      <c r="Y41" s="73">
        <v>77</v>
      </c>
      <c r="Z41" s="318">
        <v>3.4496919917864477</v>
      </c>
      <c r="AA41" s="72">
        <v>22.320833333333333</v>
      </c>
      <c r="AB41" s="73">
        <v>0</v>
      </c>
      <c r="AC41" s="318">
        <v>0</v>
      </c>
      <c r="AD41" s="72">
        <v>66.962500000000006</v>
      </c>
      <c r="AE41" s="73">
        <v>103</v>
      </c>
      <c r="AF41" s="318">
        <v>1.5381743513160349</v>
      </c>
      <c r="AG41" s="72">
        <v>22.320833333333333</v>
      </c>
      <c r="AH41" s="73">
        <v>0</v>
      </c>
      <c r="AI41" s="318">
        <v>0</v>
      </c>
      <c r="AJ41" s="72">
        <v>22.320833333333333</v>
      </c>
      <c r="AK41" s="73">
        <v>0</v>
      </c>
      <c r="AL41" s="318">
        <v>0</v>
      </c>
      <c r="AM41" s="72">
        <v>22.320833333333333</v>
      </c>
      <c r="AN41" s="73">
        <v>0</v>
      </c>
      <c r="AO41" s="318">
        <v>0</v>
      </c>
      <c r="AP41" s="72">
        <v>66.962500000000006</v>
      </c>
      <c r="AQ41" s="73">
        <v>0</v>
      </c>
      <c r="AR41" s="318">
        <v>0</v>
      </c>
      <c r="AS41" s="72">
        <v>22.320833333333333</v>
      </c>
      <c r="AT41" s="73">
        <v>0</v>
      </c>
      <c r="AU41" s="318">
        <v>0</v>
      </c>
      <c r="AV41" s="72">
        <v>22.320833333333333</v>
      </c>
      <c r="AW41" s="73">
        <v>0</v>
      </c>
      <c r="AX41" s="318">
        <v>0</v>
      </c>
      <c r="AY41" s="72">
        <v>22.320833333333333</v>
      </c>
      <c r="AZ41" s="73">
        <v>0</v>
      </c>
      <c r="BA41" s="318">
        <v>0</v>
      </c>
      <c r="BB41" s="72">
        <v>66.962500000000006</v>
      </c>
      <c r="BC41" s="73">
        <v>0</v>
      </c>
      <c r="BD41" s="318">
        <v>0</v>
      </c>
      <c r="BE41" s="72">
        <v>267.85000000000002</v>
      </c>
      <c r="BF41" s="73">
        <v>158</v>
      </c>
      <c r="BG41" s="318">
        <v>0.5898823968639163</v>
      </c>
      <c r="BH41" s="133"/>
      <c r="BI41" s="24" t="str">
        <f t="shared" si="0"/>
        <v>SI</v>
      </c>
    </row>
    <row r="42" spans="1:61" ht="60" customHeight="1" x14ac:dyDescent="0.25">
      <c r="A42" s="142" t="s">
        <v>233</v>
      </c>
      <c r="B42" s="79" t="s">
        <v>276</v>
      </c>
      <c r="C42" s="143" t="s">
        <v>115</v>
      </c>
      <c r="D42" s="69">
        <v>452.78960000000001</v>
      </c>
      <c r="E42" s="70">
        <v>100</v>
      </c>
      <c r="F42" s="69">
        <v>452.78960000000001</v>
      </c>
      <c r="G42" s="69">
        <v>50</v>
      </c>
      <c r="H42" s="69">
        <v>452.78960000000001</v>
      </c>
      <c r="I42" s="72">
        <v>37.732466666666667</v>
      </c>
      <c r="J42" s="73">
        <v>14</v>
      </c>
      <c r="K42" s="318">
        <v>0.37103325694759776</v>
      </c>
      <c r="L42" s="72">
        <v>37.732466666666667</v>
      </c>
      <c r="M42" s="73">
        <v>16</v>
      </c>
      <c r="N42" s="318">
        <v>0.42403800794011171</v>
      </c>
      <c r="O42" s="72">
        <v>37.732466666666667</v>
      </c>
      <c r="P42" s="73">
        <v>22</v>
      </c>
      <c r="Q42" s="318">
        <v>0.58305226091765361</v>
      </c>
      <c r="R42" s="72">
        <v>113.1974</v>
      </c>
      <c r="S42" s="73">
        <v>52</v>
      </c>
      <c r="T42" s="318">
        <v>0.45937450860178769</v>
      </c>
      <c r="U42" s="72">
        <v>37.732466666666667</v>
      </c>
      <c r="V42" s="73">
        <v>24</v>
      </c>
      <c r="W42" s="318">
        <v>0.6360570119101675</v>
      </c>
      <c r="X42" s="72">
        <v>37.732466666666667</v>
      </c>
      <c r="Y42" s="73">
        <v>25</v>
      </c>
      <c r="Z42" s="318">
        <v>0.6625593874064245</v>
      </c>
      <c r="AA42" s="72">
        <v>37.732466666666667</v>
      </c>
      <c r="AB42" s="73">
        <v>0</v>
      </c>
      <c r="AC42" s="318">
        <v>0</v>
      </c>
      <c r="AD42" s="72">
        <v>113.1974</v>
      </c>
      <c r="AE42" s="73">
        <v>49</v>
      </c>
      <c r="AF42" s="318">
        <v>0.43287213310553069</v>
      </c>
      <c r="AG42" s="72">
        <v>37.732466666666667</v>
      </c>
      <c r="AH42" s="73">
        <v>0</v>
      </c>
      <c r="AI42" s="318">
        <v>0</v>
      </c>
      <c r="AJ42" s="72">
        <v>37.732466666666667</v>
      </c>
      <c r="AK42" s="73">
        <v>0</v>
      </c>
      <c r="AL42" s="318">
        <v>0</v>
      </c>
      <c r="AM42" s="72">
        <v>37.732466666666667</v>
      </c>
      <c r="AN42" s="73">
        <v>0</v>
      </c>
      <c r="AO42" s="318">
        <v>0</v>
      </c>
      <c r="AP42" s="72">
        <v>113.1974</v>
      </c>
      <c r="AQ42" s="73">
        <v>0</v>
      </c>
      <c r="AR42" s="318">
        <v>0</v>
      </c>
      <c r="AS42" s="72">
        <v>37.732466666666667</v>
      </c>
      <c r="AT42" s="73">
        <v>0</v>
      </c>
      <c r="AU42" s="318">
        <v>0</v>
      </c>
      <c r="AV42" s="72">
        <v>37.732466666666667</v>
      </c>
      <c r="AW42" s="73">
        <v>0</v>
      </c>
      <c r="AX42" s="318">
        <v>0</v>
      </c>
      <c r="AY42" s="72">
        <v>37.732466666666667</v>
      </c>
      <c r="AZ42" s="73">
        <v>0</v>
      </c>
      <c r="BA42" s="318">
        <v>0</v>
      </c>
      <c r="BB42" s="72">
        <v>113.1974</v>
      </c>
      <c r="BC42" s="73">
        <v>0</v>
      </c>
      <c r="BD42" s="318">
        <v>0</v>
      </c>
      <c r="BE42" s="72">
        <v>452.78960000000001</v>
      </c>
      <c r="BF42" s="73">
        <v>101</v>
      </c>
      <c r="BG42" s="318">
        <v>0.22306166042682959</v>
      </c>
      <c r="BH42" s="115"/>
      <c r="BI42" s="24" t="str">
        <f t="shared" si="0"/>
        <v>SI</v>
      </c>
    </row>
    <row r="43" spans="1:61" ht="60" customHeight="1" x14ac:dyDescent="0.25">
      <c r="A43" s="112" t="s">
        <v>234</v>
      </c>
      <c r="B43" s="68" t="s">
        <v>122</v>
      </c>
      <c r="C43" s="143" t="s">
        <v>115</v>
      </c>
      <c r="D43" s="69">
        <v>13224.846689918897</v>
      </c>
      <c r="E43" s="70">
        <v>100</v>
      </c>
      <c r="F43" s="69">
        <v>13224.846689918897</v>
      </c>
      <c r="G43" s="69">
        <v>50</v>
      </c>
      <c r="H43" s="69">
        <v>13224.846689918897</v>
      </c>
      <c r="I43" s="72">
        <v>1102.2622241599086</v>
      </c>
      <c r="J43" s="73">
        <v>748</v>
      </c>
      <c r="K43" s="318">
        <v>0.67860440429235402</v>
      </c>
      <c r="L43" s="72">
        <v>1101.2622241599086</v>
      </c>
      <c r="M43" s="73">
        <v>755</v>
      </c>
      <c r="N43" s="318">
        <v>0.68557695291504916</v>
      </c>
      <c r="O43" s="72">
        <v>1102.2622241599086</v>
      </c>
      <c r="P43" s="73">
        <v>749</v>
      </c>
      <c r="Q43" s="318">
        <v>0.67951162943178234</v>
      </c>
      <c r="R43" s="72">
        <v>3305.7866724797259</v>
      </c>
      <c r="S43" s="73">
        <v>2252</v>
      </c>
      <c r="T43" s="318">
        <v>0.68122968089490699</v>
      </c>
      <c r="U43" s="72">
        <v>1102.2622241599086</v>
      </c>
      <c r="V43" s="73">
        <v>874</v>
      </c>
      <c r="W43" s="318">
        <v>0.79291477186031745</v>
      </c>
      <c r="X43" s="72">
        <v>1101.2622241599086</v>
      </c>
      <c r="Y43" s="73">
        <v>751</v>
      </c>
      <c r="Z43" s="318">
        <v>0.68194475713801583</v>
      </c>
      <c r="AA43" s="72">
        <v>1102.2622241599086</v>
      </c>
      <c r="AB43" s="73">
        <v>0</v>
      </c>
      <c r="AC43" s="318">
        <v>0</v>
      </c>
      <c r="AD43" s="72">
        <v>3305.7866724797259</v>
      </c>
      <c r="AE43" s="73">
        <v>1625</v>
      </c>
      <c r="AF43" s="318">
        <v>0.49156226973988626</v>
      </c>
      <c r="AG43" s="72">
        <v>1102.2622241599086</v>
      </c>
      <c r="AH43" s="73">
        <v>0</v>
      </c>
      <c r="AI43" s="318">
        <v>0</v>
      </c>
      <c r="AJ43" s="72">
        <v>1102.2622241599086</v>
      </c>
      <c r="AK43" s="73">
        <v>0</v>
      </c>
      <c r="AL43" s="318">
        <v>0</v>
      </c>
      <c r="AM43" s="72">
        <v>1102.2622241599086</v>
      </c>
      <c r="AN43" s="73">
        <v>0</v>
      </c>
      <c r="AO43" s="318">
        <v>0</v>
      </c>
      <c r="AP43" s="72">
        <v>3306.7866724797259</v>
      </c>
      <c r="AQ43" s="73">
        <v>0</v>
      </c>
      <c r="AR43" s="318">
        <v>0</v>
      </c>
      <c r="AS43" s="72">
        <v>1102.2622241599086</v>
      </c>
      <c r="AT43" s="73">
        <v>0</v>
      </c>
      <c r="AU43" s="318">
        <v>0</v>
      </c>
      <c r="AV43" s="72">
        <v>1102.2622241599086</v>
      </c>
      <c r="AW43" s="73">
        <v>0</v>
      </c>
      <c r="AX43" s="318">
        <v>0</v>
      </c>
      <c r="AY43" s="72">
        <v>1102.2622241599086</v>
      </c>
      <c r="AZ43" s="73">
        <v>0</v>
      </c>
      <c r="BA43" s="318">
        <v>0</v>
      </c>
      <c r="BB43" s="72">
        <v>3306.7866724797259</v>
      </c>
      <c r="BC43" s="73">
        <v>0</v>
      </c>
      <c r="BD43" s="318">
        <v>0</v>
      </c>
      <c r="BE43" s="72">
        <v>13225.146689918904</v>
      </c>
      <c r="BF43" s="73">
        <v>3877</v>
      </c>
      <c r="BG43" s="318">
        <v>0.29315364819017925</v>
      </c>
      <c r="BH43" s="115"/>
      <c r="BI43" s="24" t="str">
        <f>IF(H43=SUM(I43,L43,O43,U43,X43,AA43,AG43,AJ43,AM43,AS43,AV43,AY43),"SI","NO")</f>
        <v>NO</v>
      </c>
    </row>
    <row r="44" spans="1:61" ht="60" customHeight="1" x14ac:dyDescent="0.25">
      <c r="A44" s="112" t="s">
        <v>235</v>
      </c>
      <c r="B44" s="144" t="s">
        <v>59</v>
      </c>
      <c r="C44" s="143" t="s">
        <v>41</v>
      </c>
      <c r="D44" s="69">
        <v>1519.0200000000004</v>
      </c>
      <c r="E44" s="70">
        <v>100</v>
      </c>
      <c r="F44" s="69">
        <v>1519.0200000000004</v>
      </c>
      <c r="G44" s="69">
        <v>50</v>
      </c>
      <c r="H44" s="69">
        <v>1519.0200000000004</v>
      </c>
      <c r="I44" s="72">
        <v>126.58499999999999</v>
      </c>
      <c r="J44" s="73">
        <v>105</v>
      </c>
      <c r="K44" s="318">
        <v>0.82948216613342818</v>
      </c>
      <c r="L44" s="72">
        <v>126.58499999999999</v>
      </c>
      <c r="M44" s="73">
        <v>97</v>
      </c>
      <c r="N44" s="318">
        <v>0.76628352490421459</v>
      </c>
      <c r="O44" s="72">
        <v>126.58499999999999</v>
      </c>
      <c r="P44" s="73">
        <v>73</v>
      </c>
      <c r="Q44" s="318">
        <v>0.57668760121657392</v>
      </c>
      <c r="R44" s="72">
        <v>379.755</v>
      </c>
      <c r="S44" s="73">
        <v>275</v>
      </c>
      <c r="T44" s="318">
        <v>0.72415109741807215</v>
      </c>
      <c r="U44" s="72">
        <v>126.58499999999999</v>
      </c>
      <c r="V44" s="73">
        <v>110</v>
      </c>
      <c r="W44" s="318">
        <v>0.86898131690168667</v>
      </c>
      <c r="X44" s="72">
        <v>126.58499999999999</v>
      </c>
      <c r="Y44" s="73">
        <v>94</v>
      </c>
      <c r="Z44" s="318">
        <v>0.74258403444325949</v>
      </c>
      <c r="AA44" s="72">
        <v>126.58499999999999</v>
      </c>
      <c r="AB44" s="73">
        <v>0</v>
      </c>
      <c r="AC44" s="318">
        <v>0</v>
      </c>
      <c r="AD44" s="72">
        <v>379.755</v>
      </c>
      <c r="AE44" s="73">
        <v>204</v>
      </c>
      <c r="AF44" s="318">
        <v>0.53718845044831531</v>
      </c>
      <c r="AG44" s="72">
        <v>126.58499999999999</v>
      </c>
      <c r="AH44" s="73">
        <v>0</v>
      </c>
      <c r="AI44" s="318">
        <v>0</v>
      </c>
      <c r="AJ44" s="72">
        <v>126.58499999999999</v>
      </c>
      <c r="AK44" s="73">
        <v>0</v>
      </c>
      <c r="AL44" s="318">
        <v>0</v>
      </c>
      <c r="AM44" s="72">
        <v>126.58499999999999</v>
      </c>
      <c r="AN44" s="73">
        <v>0</v>
      </c>
      <c r="AO44" s="318">
        <v>0</v>
      </c>
      <c r="AP44" s="72">
        <v>379.755</v>
      </c>
      <c r="AQ44" s="73">
        <v>0</v>
      </c>
      <c r="AR44" s="318">
        <v>0</v>
      </c>
      <c r="AS44" s="72">
        <v>126.58499999999999</v>
      </c>
      <c r="AT44" s="73">
        <v>0</v>
      </c>
      <c r="AU44" s="318">
        <v>0</v>
      </c>
      <c r="AV44" s="72">
        <v>126.58499999999999</v>
      </c>
      <c r="AW44" s="73">
        <v>0</v>
      </c>
      <c r="AX44" s="318">
        <v>0</v>
      </c>
      <c r="AY44" s="72">
        <v>126.58499999999999</v>
      </c>
      <c r="AZ44" s="73">
        <v>0</v>
      </c>
      <c r="BA44" s="318">
        <v>0</v>
      </c>
      <c r="BB44" s="72">
        <v>379.755</v>
      </c>
      <c r="BC44" s="73">
        <v>0</v>
      </c>
      <c r="BD44" s="318">
        <v>0</v>
      </c>
      <c r="BE44" s="72">
        <v>1519.02</v>
      </c>
      <c r="BF44" s="73">
        <v>479</v>
      </c>
      <c r="BG44" s="318">
        <v>0.31533488696659689</v>
      </c>
      <c r="BH44" s="115"/>
      <c r="BI44" s="24" t="str">
        <f>IF(H44=SUM(I44,L44,O44,U44,X44,AA44,AG44,AJ44,AM44,AS44,AV44,AY44),"SI","NO")</f>
        <v>SI</v>
      </c>
    </row>
    <row r="45" spans="1:61" ht="60" customHeight="1" x14ac:dyDescent="0.25">
      <c r="A45" s="369" t="s">
        <v>236</v>
      </c>
      <c r="B45" s="370"/>
      <c r="C45" s="83"/>
      <c r="D45" s="83"/>
      <c r="E45" s="70">
        <v>0</v>
      </c>
      <c r="F45" s="83"/>
      <c r="G45" s="83"/>
      <c r="H45" s="83"/>
      <c r="I45" s="86"/>
      <c r="J45" s="73">
        <v>0</v>
      </c>
      <c r="K45" s="318">
        <v>0</v>
      </c>
      <c r="L45" s="72">
        <v>0</v>
      </c>
      <c r="M45" s="73">
        <v>0</v>
      </c>
      <c r="N45" s="318">
        <v>0</v>
      </c>
      <c r="O45" s="72">
        <v>0</v>
      </c>
      <c r="P45" s="73">
        <v>0</v>
      </c>
      <c r="Q45" s="318">
        <v>0</v>
      </c>
      <c r="R45" s="72">
        <v>0</v>
      </c>
      <c r="S45" s="73">
        <v>0</v>
      </c>
      <c r="T45" s="318">
        <v>0</v>
      </c>
      <c r="U45" s="72">
        <v>0</v>
      </c>
      <c r="V45" s="73">
        <v>0</v>
      </c>
      <c r="W45" s="318">
        <v>0</v>
      </c>
      <c r="X45" s="72">
        <v>0</v>
      </c>
      <c r="Y45" s="73">
        <v>0</v>
      </c>
      <c r="Z45" s="318">
        <v>0</v>
      </c>
      <c r="AA45" s="72">
        <v>0</v>
      </c>
      <c r="AB45" s="73">
        <v>0</v>
      </c>
      <c r="AC45" s="318">
        <v>0</v>
      </c>
      <c r="AD45" s="72">
        <v>0</v>
      </c>
      <c r="AE45" s="73">
        <v>0</v>
      </c>
      <c r="AF45" s="318">
        <v>0</v>
      </c>
      <c r="AG45" s="72">
        <v>0</v>
      </c>
      <c r="AH45" s="73">
        <v>0</v>
      </c>
      <c r="AI45" s="318">
        <v>0</v>
      </c>
      <c r="AJ45" s="72">
        <v>0</v>
      </c>
      <c r="AK45" s="73">
        <v>0</v>
      </c>
      <c r="AL45" s="318">
        <v>0</v>
      </c>
      <c r="AM45" s="72">
        <v>0</v>
      </c>
      <c r="AN45" s="73">
        <v>0</v>
      </c>
      <c r="AO45" s="318">
        <v>0</v>
      </c>
      <c r="AP45" s="72">
        <v>0</v>
      </c>
      <c r="AQ45" s="73">
        <v>0</v>
      </c>
      <c r="AR45" s="318">
        <v>0</v>
      </c>
      <c r="AS45" s="72">
        <v>0</v>
      </c>
      <c r="AT45" s="73">
        <v>0</v>
      </c>
      <c r="AU45" s="318">
        <v>0</v>
      </c>
      <c r="AV45" s="72">
        <v>0</v>
      </c>
      <c r="AW45" s="73">
        <v>0</v>
      </c>
      <c r="AX45" s="318">
        <v>0</v>
      </c>
      <c r="AY45" s="72">
        <v>0</v>
      </c>
      <c r="AZ45" s="73">
        <v>0</v>
      </c>
      <c r="BA45" s="318">
        <v>0</v>
      </c>
      <c r="BB45" s="72">
        <v>0</v>
      </c>
      <c r="BC45" s="73">
        <v>0</v>
      </c>
      <c r="BD45" s="318">
        <v>0</v>
      </c>
      <c r="BE45" s="72">
        <v>0</v>
      </c>
      <c r="BF45" s="73">
        <v>0</v>
      </c>
      <c r="BG45" s="318">
        <v>0</v>
      </c>
      <c r="BH45" s="145"/>
      <c r="BI45" s="78"/>
    </row>
    <row r="46" spans="1:61" s="6" customFormat="1" ht="59.25" customHeight="1" x14ac:dyDescent="0.25">
      <c r="A46" s="112" t="s">
        <v>237</v>
      </c>
      <c r="B46" s="68" t="s">
        <v>95</v>
      </c>
      <c r="C46" s="113" t="s">
        <v>35</v>
      </c>
      <c r="D46" s="69">
        <v>18975.793517876817</v>
      </c>
      <c r="E46" s="70">
        <v>100</v>
      </c>
      <c r="F46" s="69">
        <v>18975.793517876817</v>
      </c>
      <c r="G46" s="69">
        <v>50</v>
      </c>
      <c r="H46" s="69">
        <v>18975.793517876817</v>
      </c>
      <c r="I46" s="72">
        <v>1580.8994598230681</v>
      </c>
      <c r="J46" s="73">
        <v>2010</v>
      </c>
      <c r="K46" s="318">
        <v>1.2714281022178071</v>
      </c>
      <c r="L46" s="72">
        <v>1581.8994598230681</v>
      </c>
      <c r="M46" s="73">
        <v>2044</v>
      </c>
      <c r="N46" s="318">
        <v>1.2921175156280897</v>
      </c>
      <c r="O46" s="72">
        <v>1580.8994598230681</v>
      </c>
      <c r="P46" s="73">
        <v>1811</v>
      </c>
      <c r="Q46" s="318">
        <v>1.1455503945852978</v>
      </c>
      <c r="R46" s="72">
        <v>4743.6983794692042</v>
      </c>
      <c r="S46" s="73">
        <v>5865</v>
      </c>
      <c r="T46" s="318">
        <v>1.2363770903697853</v>
      </c>
      <c r="U46" s="72">
        <v>1581.8994598230681</v>
      </c>
      <c r="V46" s="73">
        <v>2179</v>
      </c>
      <c r="W46" s="318">
        <v>1.3774579581964812</v>
      </c>
      <c r="X46" s="72">
        <v>1580.8994598230681</v>
      </c>
      <c r="Y46" s="73">
        <v>2005</v>
      </c>
      <c r="Z46" s="318">
        <v>1.2682653457446285</v>
      </c>
      <c r="AA46" s="72">
        <v>1581.8994598230681</v>
      </c>
      <c r="AB46" s="73">
        <v>0</v>
      </c>
      <c r="AC46" s="318">
        <v>0</v>
      </c>
      <c r="AD46" s="72">
        <v>4744.6983794692042</v>
      </c>
      <c r="AE46" s="73">
        <v>4184</v>
      </c>
      <c r="AF46" s="318">
        <v>0.88182633865718352</v>
      </c>
      <c r="AG46" s="72">
        <v>1580.8994598230681</v>
      </c>
      <c r="AH46" s="73">
        <v>0</v>
      </c>
      <c r="AI46" s="318">
        <v>0</v>
      </c>
      <c r="AJ46" s="72">
        <v>1581.8994598230681</v>
      </c>
      <c r="AK46" s="73">
        <v>0</v>
      </c>
      <c r="AL46" s="318">
        <v>0</v>
      </c>
      <c r="AM46" s="72">
        <v>1580.8994598230681</v>
      </c>
      <c r="AN46" s="73">
        <v>0</v>
      </c>
      <c r="AO46" s="318">
        <v>0</v>
      </c>
      <c r="AP46" s="72">
        <v>4743.6983794692042</v>
      </c>
      <c r="AQ46" s="73">
        <v>0</v>
      </c>
      <c r="AR46" s="318">
        <v>0</v>
      </c>
      <c r="AS46" s="72">
        <v>1580.8994598230681</v>
      </c>
      <c r="AT46" s="73">
        <v>0</v>
      </c>
      <c r="AU46" s="318">
        <v>0</v>
      </c>
      <c r="AV46" s="72">
        <v>1581.8994598230681</v>
      </c>
      <c r="AW46" s="73">
        <v>0</v>
      </c>
      <c r="AX46" s="318">
        <v>0</v>
      </c>
      <c r="AY46" s="72">
        <v>1580.8994598230681</v>
      </c>
      <c r="AZ46" s="73">
        <v>0</v>
      </c>
      <c r="BA46" s="318">
        <v>0</v>
      </c>
      <c r="BB46" s="72">
        <v>4743.6983794692042</v>
      </c>
      <c r="BC46" s="73">
        <v>0</v>
      </c>
      <c r="BD46" s="318">
        <v>0</v>
      </c>
      <c r="BE46" s="72">
        <v>18975.793517876817</v>
      </c>
      <c r="BF46" s="73">
        <v>10049</v>
      </c>
      <c r="BG46" s="318">
        <v>0.52956942172315402</v>
      </c>
      <c r="BH46" s="115"/>
      <c r="BI46" s="24" t="str">
        <f t="shared" si="0"/>
        <v>SI</v>
      </c>
    </row>
    <row r="47" spans="1:61" ht="59.25" customHeight="1" x14ac:dyDescent="0.25">
      <c r="A47" s="112" t="s">
        <v>238</v>
      </c>
      <c r="B47" s="68" t="s">
        <v>195</v>
      </c>
      <c r="C47" s="113" t="s">
        <v>37</v>
      </c>
      <c r="D47" s="69">
        <v>1496.8113238678709</v>
      </c>
      <c r="E47" s="70">
        <v>100</v>
      </c>
      <c r="F47" s="69">
        <v>1496.8113238678709</v>
      </c>
      <c r="G47" s="69">
        <v>50</v>
      </c>
      <c r="H47" s="69">
        <v>1496.8113238678709</v>
      </c>
      <c r="I47" s="72">
        <v>124.73427698898914</v>
      </c>
      <c r="J47" s="73">
        <v>18</v>
      </c>
      <c r="K47" s="318">
        <v>0.1443067650248932</v>
      </c>
      <c r="L47" s="72">
        <v>124.73427698898914</v>
      </c>
      <c r="M47" s="73">
        <v>14</v>
      </c>
      <c r="N47" s="318">
        <v>0.11223859501936138</v>
      </c>
      <c r="O47" s="72">
        <v>124.73427698898914</v>
      </c>
      <c r="P47" s="73">
        <v>16</v>
      </c>
      <c r="Q47" s="318">
        <v>0.1282726800221273</v>
      </c>
      <c r="R47" s="72">
        <v>374.20283096696744</v>
      </c>
      <c r="S47" s="73">
        <v>48</v>
      </c>
      <c r="T47" s="318">
        <v>0.1282726800221273</v>
      </c>
      <c r="U47" s="72">
        <v>124.73427698898914</v>
      </c>
      <c r="V47" s="73">
        <v>21</v>
      </c>
      <c r="W47" s="318">
        <v>0.16835789252904207</v>
      </c>
      <c r="X47" s="72">
        <v>124.73427698898914</v>
      </c>
      <c r="Y47" s="73">
        <v>18</v>
      </c>
      <c r="Z47" s="318">
        <v>0.1443067650248932</v>
      </c>
      <c r="AA47" s="72">
        <v>124.73427698898914</v>
      </c>
      <c r="AB47" s="73">
        <v>0</v>
      </c>
      <c r="AC47" s="318">
        <v>0</v>
      </c>
      <c r="AD47" s="72">
        <v>374.20283096696744</v>
      </c>
      <c r="AE47" s="73">
        <v>39</v>
      </c>
      <c r="AF47" s="318">
        <v>0.10422155251797842</v>
      </c>
      <c r="AG47" s="72">
        <v>124.73427698898914</v>
      </c>
      <c r="AH47" s="73">
        <v>0</v>
      </c>
      <c r="AI47" s="318">
        <v>0</v>
      </c>
      <c r="AJ47" s="72">
        <v>124.73427698898914</v>
      </c>
      <c r="AK47" s="73">
        <v>0</v>
      </c>
      <c r="AL47" s="318">
        <v>0</v>
      </c>
      <c r="AM47" s="72">
        <v>124.73427698898914</v>
      </c>
      <c r="AN47" s="73">
        <v>0</v>
      </c>
      <c r="AO47" s="318">
        <v>0</v>
      </c>
      <c r="AP47" s="72">
        <v>374.20283096696744</v>
      </c>
      <c r="AQ47" s="73">
        <v>0</v>
      </c>
      <c r="AR47" s="318">
        <v>0</v>
      </c>
      <c r="AS47" s="72">
        <v>124.73427698898914</v>
      </c>
      <c r="AT47" s="73">
        <v>0</v>
      </c>
      <c r="AU47" s="318">
        <v>0</v>
      </c>
      <c r="AV47" s="72">
        <v>124.73427698898914</v>
      </c>
      <c r="AW47" s="73">
        <v>0</v>
      </c>
      <c r="AX47" s="318">
        <v>0</v>
      </c>
      <c r="AY47" s="72">
        <v>124.73427698898914</v>
      </c>
      <c r="AZ47" s="73">
        <v>0</v>
      </c>
      <c r="BA47" s="318">
        <v>0</v>
      </c>
      <c r="BB47" s="72">
        <v>374.20283096696744</v>
      </c>
      <c r="BC47" s="73">
        <v>0</v>
      </c>
      <c r="BD47" s="318">
        <v>0</v>
      </c>
      <c r="BE47" s="72">
        <v>1496.8113238678698</v>
      </c>
      <c r="BF47" s="73">
        <v>87</v>
      </c>
      <c r="BG47" s="318">
        <v>5.8123558135026426E-2</v>
      </c>
      <c r="BH47" s="115"/>
      <c r="BI47" s="24" t="str">
        <f t="shared" si="0"/>
        <v>SI</v>
      </c>
    </row>
    <row r="48" spans="1:61" ht="59.25" customHeight="1" x14ac:dyDescent="0.25">
      <c r="A48" s="112" t="s">
        <v>239</v>
      </c>
      <c r="B48" s="68" t="s">
        <v>58</v>
      </c>
      <c r="C48" s="113" t="s">
        <v>37</v>
      </c>
      <c r="D48" s="69">
        <v>34714.286901995736</v>
      </c>
      <c r="E48" s="70">
        <v>50</v>
      </c>
      <c r="F48" s="69">
        <v>17357.143450997872</v>
      </c>
      <c r="G48" s="69">
        <v>50</v>
      </c>
      <c r="H48" s="69">
        <v>17357.143450997872</v>
      </c>
      <c r="I48" s="72">
        <v>1445.886954249823</v>
      </c>
      <c r="J48" s="73">
        <v>197</v>
      </c>
      <c r="K48" s="318">
        <v>0.13624854932190084</v>
      </c>
      <c r="L48" s="72">
        <v>1446.886954249823</v>
      </c>
      <c r="M48" s="73">
        <v>156</v>
      </c>
      <c r="N48" s="318">
        <v>0.10781768371177439</v>
      </c>
      <c r="O48" s="72">
        <v>1446.886954249823</v>
      </c>
      <c r="P48" s="73">
        <v>124</v>
      </c>
      <c r="Q48" s="318">
        <v>8.5701235770897596E-2</v>
      </c>
      <c r="R48" s="72">
        <v>4339.6608627494688</v>
      </c>
      <c r="S48" s="73">
        <v>477</v>
      </c>
      <c r="T48" s="318">
        <v>0.10991642321510539</v>
      </c>
      <c r="U48" s="72">
        <v>1446.886954249823</v>
      </c>
      <c r="V48" s="73">
        <v>156</v>
      </c>
      <c r="W48" s="318">
        <v>0.10781768371177439</v>
      </c>
      <c r="X48" s="72">
        <v>1445.886954249823</v>
      </c>
      <c r="Y48" s="73">
        <v>141</v>
      </c>
      <c r="Z48" s="318">
        <v>9.7517997230396031E-2</v>
      </c>
      <c r="AA48" s="72">
        <v>1446.886954249823</v>
      </c>
      <c r="AB48" s="73">
        <v>0</v>
      </c>
      <c r="AC48" s="318">
        <v>0</v>
      </c>
      <c r="AD48" s="72">
        <v>4339.6608627494688</v>
      </c>
      <c r="AE48" s="73">
        <v>297</v>
      </c>
      <c r="AF48" s="318">
        <v>6.8438527662235432E-2</v>
      </c>
      <c r="AG48" s="72">
        <v>1446.886954249823</v>
      </c>
      <c r="AH48" s="73">
        <v>0</v>
      </c>
      <c r="AI48" s="318">
        <v>0</v>
      </c>
      <c r="AJ48" s="72">
        <v>1445.886954249823</v>
      </c>
      <c r="AK48" s="73">
        <v>0</v>
      </c>
      <c r="AL48" s="318">
        <v>0</v>
      </c>
      <c r="AM48" s="72">
        <v>1446.886954249823</v>
      </c>
      <c r="AN48" s="73">
        <v>0</v>
      </c>
      <c r="AO48" s="318">
        <v>0</v>
      </c>
      <c r="AP48" s="72">
        <v>4339.6608627494688</v>
      </c>
      <c r="AQ48" s="73">
        <v>0</v>
      </c>
      <c r="AR48" s="318">
        <v>0</v>
      </c>
      <c r="AS48" s="72">
        <v>1446.886954249823</v>
      </c>
      <c r="AT48" s="73">
        <v>0</v>
      </c>
      <c r="AU48" s="318">
        <v>0</v>
      </c>
      <c r="AV48" s="72">
        <v>1445.886954249823</v>
      </c>
      <c r="AW48" s="73">
        <v>0</v>
      </c>
      <c r="AX48" s="318">
        <v>0</v>
      </c>
      <c r="AY48" s="72">
        <v>1445.886954249823</v>
      </c>
      <c r="AZ48" s="73">
        <v>0</v>
      </c>
      <c r="BA48" s="318">
        <v>0</v>
      </c>
      <c r="BB48" s="72">
        <v>4338.6608627494688</v>
      </c>
      <c r="BC48" s="73">
        <v>0</v>
      </c>
      <c r="BD48" s="318">
        <v>0</v>
      </c>
      <c r="BE48" s="72">
        <v>17357.643450997875</v>
      </c>
      <c r="BF48" s="73">
        <v>774</v>
      </c>
      <c r="BG48" s="318">
        <v>4.4591306543717686E-2</v>
      </c>
      <c r="BH48" s="115"/>
      <c r="BI48" s="24" t="str">
        <f t="shared" si="0"/>
        <v>NO</v>
      </c>
    </row>
    <row r="49" spans="1:61" ht="66.75" customHeight="1" x14ac:dyDescent="0.25">
      <c r="A49" s="369" t="s">
        <v>240</v>
      </c>
      <c r="B49" s="354"/>
      <c r="C49" s="117"/>
      <c r="D49" s="117"/>
      <c r="E49" s="70">
        <v>0</v>
      </c>
      <c r="F49" s="117"/>
      <c r="G49" s="117"/>
      <c r="H49" s="117"/>
      <c r="I49" s="86"/>
      <c r="J49" s="73">
        <v>0</v>
      </c>
      <c r="K49" s="318">
        <v>0</v>
      </c>
      <c r="L49" s="72">
        <v>0</v>
      </c>
      <c r="M49" s="73">
        <v>0</v>
      </c>
      <c r="N49" s="318">
        <v>0</v>
      </c>
      <c r="O49" s="72">
        <v>0</v>
      </c>
      <c r="P49" s="73">
        <v>0</v>
      </c>
      <c r="Q49" s="318">
        <v>0</v>
      </c>
      <c r="R49" s="72">
        <v>0</v>
      </c>
      <c r="S49" s="73">
        <v>0</v>
      </c>
      <c r="T49" s="318">
        <v>0</v>
      </c>
      <c r="U49" s="72">
        <v>0</v>
      </c>
      <c r="V49" s="73">
        <v>0</v>
      </c>
      <c r="W49" s="318">
        <v>0</v>
      </c>
      <c r="X49" s="72">
        <v>0</v>
      </c>
      <c r="Y49" s="73">
        <v>0</v>
      </c>
      <c r="Z49" s="318">
        <v>0</v>
      </c>
      <c r="AA49" s="72">
        <v>0</v>
      </c>
      <c r="AB49" s="73">
        <v>0</v>
      </c>
      <c r="AC49" s="318">
        <v>0</v>
      </c>
      <c r="AD49" s="72">
        <v>0</v>
      </c>
      <c r="AE49" s="73">
        <v>0</v>
      </c>
      <c r="AF49" s="318">
        <v>0</v>
      </c>
      <c r="AG49" s="72">
        <v>0</v>
      </c>
      <c r="AH49" s="73">
        <v>0</v>
      </c>
      <c r="AI49" s="318">
        <v>0</v>
      </c>
      <c r="AJ49" s="72">
        <v>0</v>
      </c>
      <c r="AK49" s="73">
        <v>0</v>
      </c>
      <c r="AL49" s="318">
        <v>0</v>
      </c>
      <c r="AM49" s="72">
        <v>0</v>
      </c>
      <c r="AN49" s="73">
        <v>0</v>
      </c>
      <c r="AO49" s="318">
        <v>0</v>
      </c>
      <c r="AP49" s="72">
        <v>0</v>
      </c>
      <c r="AQ49" s="73">
        <v>0</v>
      </c>
      <c r="AR49" s="318">
        <v>0</v>
      </c>
      <c r="AS49" s="72">
        <v>0</v>
      </c>
      <c r="AT49" s="73">
        <v>0</v>
      </c>
      <c r="AU49" s="318">
        <v>0</v>
      </c>
      <c r="AV49" s="72">
        <v>0</v>
      </c>
      <c r="AW49" s="73">
        <v>0</v>
      </c>
      <c r="AX49" s="318">
        <v>0</v>
      </c>
      <c r="AY49" s="72">
        <v>0</v>
      </c>
      <c r="AZ49" s="73">
        <v>0</v>
      </c>
      <c r="BA49" s="318">
        <v>0</v>
      </c>
      <c r="BB49" s="72">
        <v>0</v>
      </c>
      <c r="BC49" s="73">
        <v>0</v>
      </c>
      <c r="BD49" s="318">
        <v>0</v>
      </c>
      <c r="BE49" s="72">
        <v>0</v>
      </c>
      <c r="BF49" s="73">
        <v>0</v>
      </c>
      <c r="BG49" s="318">
        <v>0</v>
      </c>
      <c r="BH49" s="111"/>
      <c r="BI49" s="23"/>
    </row>
    <row r="50" spans="1:61" ht="75" customHeight="1" x14ac:dyDescent="0.25">
      <c r="A50" s="112" t="s">
        <v>241</v>
      </c>
      <c r="B50" s="68" t="s">
        <v>138</v>
      </c>
      <c r="C50" s="113" t="s">
        <v>53</v>
      </c>
      <c r="D50" s="69">
        <v>74134</v>
      </c>
      <c r="E50" s="70">
        <v>100</v>
      </c>
      <c r="F50" s="69">
        <v>74134</v>
      </c>
      <c r="G50" s="69">
        <v>2</v>
      </c>
      <c r="H50" s="69">
        <v>148268</v>
      </c>
      <c r="I50" s="72">
        <v>12355.166666666679</v>
      </c>
      <c r="J50" s="73">
        <v>5960</v>
      </c>
      <c r="K50" s="318">
        <v>0.48238928383537205</v>
      </c>
      <c r="L50" s="72">
        <v>12356.166666666679</v>
      </c>
      <c r="M50" s="73">
        <v>7565</v>
      </c>
      <c r="N50" s="318">
        <v>0.61224489795918302</v>
      </c>
      <c r="O50" s="72">
        <v>12356.166666666679</v>
      </c>
      <c r="P50" s="73">
        <v>7503</v>
      </c>
      <c r="Q50" s="318">
        <v>0.60722716052713166</v>
      </c>
      <c r="R50" s="72">
        <v>37067.500000000036</v>
      </c>
      <c r="S50" s="73">
        <v>21028</v>
      </c>
      <c r="T50" s="318">
        <v>0.56728940446482712</v>
      </c>
      <c r="U50" s="72">
        <v>12355.166666666679</v>
      </c>
      <c r="V50" s="73">
        <v>7645</v>
      </c>
      <c r="W50" s="318">
        <v>0.61876947565795626</v>
      </c>
      <c r="X50" s="72">
        <v>12356.166666666679</v>
      </c>
      <c r="Y50" s="73">
        <v>4246</v>
      </c>
      <c r="Z50" s="318">
        <v>0.34363408284662145</v>
      </c>
      <c r="AA50" s="72">
        <v>12356.166666666679</v>
      </c>
      <c r="AB50" s="73">
        <v>0</v>
      </c>
      <c r="AC50" s="318">
        <v>0</v>
      </c>
      <c r="AD50" s="72">
        <v>37067.500000000036</v>
      </c>
      <c r="AE50" s="73">
        <v>11891</v>
      </c>
      <c r="AF50" s="318">
        <v>0.32079314763606903</v>
      </c>
      <c r="AG50" s="72">
        <v>12355.166666666679</v>
      </c>
      <c r="AH50" s="73">
        <v>0</v>
      </c>
      <c r="AI50" s="318">
        <v>0</v>
      </c>
      <c r="AJ50" s="72">
        <v>12356.166666666679</v>
      </c>
      <c r="AK50" s="73">
        <v>0</v>
      </c>
      <c r="AL50" s="318">
        <v>0</v>
      </c>
      <c r="AM50" s="72">
        <v>12355.166666666679</v>
      </c>
      <c r="AN50" s="73">
        <v>0</v>
      </c>
      <c r="AO50" s="318">
        <v>0</v>
      </c>
      <c r="AP50" s="72">
        <v>37066.500000000036</v>
      </c>
      <c r="AQ50" s="73">
        <v>0</v>
      </c>
      <c r="AR50" s="318">
        <v>0</v>
      </c>
      <c r="AS50" s="72">
        <v>12356.166666666679</v>
      </c>
      <c r="AT50" s="73">
        <v>0</v>
      </c>
      <c r="AU50" s="318">
        <v>0</v>
      </c>
      <c r="AV50" s="72">
        <v>12355.166666666679</v>
      </c>
      <c r="AW50" s="73">
        <v>0</v>
      </c>
      <c r="AX50" s="318">
        <v>0</v>
      </c>
      <c r="AY50" s="72">
        <v>12355.166666666679</v>
      </c>
      <c r="AZ50" s="73">
        <v>0</v>
      </c>
      <c r="BA50" s="318">
        <v>0</v>
      </c>
      <c r="BB50" s="72">
        <v>37066.500000000036</v>
      </c>
      <c r="BC50" s="73">
        <v>0</v>
      </c>
      <c r="BD50" s="318">
        <v>0</v>
      </c>
      <c r="BE50" s="72">
        <v>148268.00000000015</v>
      </c>
      <c r="BF50" s="73">
        <v>32919</v>
      </c>
      <c r="BG50" s="318">
        <v>0.22202363288099905</v>
      </c>
      <c r="BH50" s="115"/>
      <c r="BI50" s="24" t="str">
        <f>IF(H50=SUM(I50,L50,O50,U50,X50,AA50,AG50,AJ50,AM50,AS50,AV50,AY50),"SI","NO")</f>
        <v>SI</v>
      </c>
    </row>
    <row r="51" spans="1:61" ht="75" customHeight="1" x14ac:dyDescent="0.25">
      <c r="A51" s="112" t="s">
        <v>242</v>
      </c>
      <c r="B51" s="68" t="s">
        <v>154</v>
      </c>
      <c r="C51" s="147" t="s">
        <v>54</v>
      </c>
      <c r="D51" s="69">
        <v>658</v>
      </c>
      <c r="E51" s="70">
        <v>0</v>
      </c>
      <c r="F51" s="69">
        <v>658</v>
      </c>
      <c r="G51" s="69">
        <v>12</v>
      </c>
      <c r="H51" s="69">
        <v>7896</v>
      </c>
      <c r="I51" s="72">
        <v>612</v>
      </c>
      <c r="J51" s="73">
        <v>185</v>
      </c>
      <c r="K51" s="318">
        <v>0.30228758169934639</v>
      </c>
      <c r="L51" s="72">
        <v>626</v>
      </c>
      <c r="M51" s="73">
        <v>266</v>
      </c>
      <c r="N51" s="318">
        <v>0.42492012779552718</v>
      </c>
      <c r="O51" s="72">
        <v>623</v>
      </c>
      <c r="P51" s="73">
        <v>261</v>
      </c>
      <c r="Q51" s="318">
        <v>0.4189406099518459</v>
      </c>
      <c r="R51" s="72">
        <v>1861</v>
      </c>
      <c r="S51" s="73">
        <v>712</v>
      </c>
      <c r="T51" s="318">
        <v>0.38259000537345511</v>
      </c>
      <c r="U51" s="72">
        <v>686</v>
      </c>
      <c r="V51" s="73">
        <v>264</v>
      </c>
      <c r="W51" s="318">
        <v>0.38483965014577259</v>
      </c>
      <c r="X51" s="72">
        <v>689</v>
      </c>
      <c r="Y51" s="73">
        <v>180</v>
      </c>
      <c r="Z51" s="318">
        <v>0.26124818577648767</v>
      </c>
      <c r="AA51" s="72">
        <v>686</v>
      </c>
      <c r="AB51" s="73">
        <v>0</v>
      </c>
      <c r="AC51" s="318">
        <v>0</v>
      </c>
      <c r="AD51" s="72">
        <v>2061</v>
      </c>
      <c r="AE51" s="73">
        <v>444</v>
      </c>
      <c r="AF51" s="318">
        <v>0.21542940320232898</v>
      </c>
      <c r="AG51" s="72">
        <v>665</v>
      </c>
      <c r="AH51" s="73">
        <v>0</v>
      </c>
      <c r="AI51" s="318">
        <v>0</v>
      </c>
      <c r="AJ51" s="72">
        <v>668</v>
      </c>
      <c r="AK51" s="73">
        <v>0</v>
      </c>
      <c r="AL51" s="318">
        <v>0</v>
      </c>
      <c r="AM51" s="72">
        <v>665</v>
      </c>
      <c r="AN51" s="73">
        <v>0</v>
      </c>
      <c r="AO51" s="318">
        <v>0</v>
      </c>
      <c r="AP51" s="72">
        <v>1998</v>
      </c>
      <c r="AQ51" s="73">
        <v>0</v>
      </c>
      <c r="AR51" s="318">
        <v>0</v>
      </c>
      <c r="AS51" s="72">
        <v>665</v>
      </c>
      <c r="AT51" s="73">
        <v>0</v>
      </c>
      <c r="AU51" s="318">
        <v>0</v>
      </c>
      <c r="AV51" s="72">
        <v>657</v>
      </c>
      <c r="AW51" s="73">
        <v>0</v>
      </c>
      <c r="AX51" s="318">
        <v>0</v>
      </c>
      <c r="AY51" s="72">
        <v>654</v>
      </c>
      <c r="AZ51" s="73">
        <v>0</v>
      </c>
      <c r="BA51" s="318">
        <v>0</v>
      </c>
      <c r="BB51" s="72">
        <v>1976</v>
      </c>
      <c r="BC51" s="73">
        <v>0</v>
      </c>
      <c r="BD51" s="318">
        <v>0</v>
      </c>
      <c r="BE51" s="72">
        <v>7896</v>
      </c>
      <c r="BF51" s="73">
        <v>1156</v>
      </c>
      <c r="BG51" s="318">
        <v>0.146403242147923</v>
      </c>
      <c r="BH51" s="115"/>
      <c r="BI51" s="24" t="str">
        <f>IF(H51=SUM(I51,L51,O51,U51,X51,AA51,AG51,AJ51,AM51,AS51,AV51,AY51),"SI","NO")</f>
        <v>SI</v>
      </c>
    </row>
    <row r="52" spans="1:61" ht="75" customHeight="1" x14ac:dyDescent="0.25">
      <c r="A52" s="112" t="s">
        <v>243</v>
      </c>
      <c r="B52" s="68" t="s">
        <v>136</v>
      </c>
      <c r="C52" s="113" t="s">
        <v>53</v>
      </c>
      <c r="D52" s="69">
        <v>0</v>
      </c>
      <c r="E52" s="70">
        <v>0</v>
      </c>
      <c r="F52" s="69">
        <v>0</v>
      </c>
      <c r="G52" s="69">
        <v>0</v>
      </c>
      <c r="H52" s="69">
        <v>0</v>
      </c>
      <c r="I52" s="72">
        <v>0</v>
      </c>
      <c r="J52" s="73">
        <v>446</v>
      </c>
      <c r="K52" s="318" t="s">
        <v>633</v>
      </c>
      <c r="L52" s="72">
        <v>0</v>
      </c>
      <c r="M52" s="73">
        <v>431</v>
      </c>
      <c r="N52" s="318" t="s">
        <v>633</v>
      </c>
      <c r="O52" s="72">
        <v>0</v>
      </c>
      <c r="P52" s="73">
        <v>312</v>
      </c>
      <c r="Q52" s="318" t="s">
        <v>633</v>
      </c>
      <c r="R52" s="72">
        <v>0</v>
      </c>
      <c r="S52" s="73">
        <v>1189</v>
      </c>
      <c r="T52" s="318" t="s">
        <v>633</v>
      </c>
      <c r="U52" s="72">
        <v>0</v>
      </c>
      <c r="V52" s="73">
        <v>513</v>
      </c>
      <c r="W52" s="318" t="s">
        <v>633</v>
      </c>
      <c r="X52" s="72">
        <v>0</v>
      </c>
      <c r="Y52" s="73">
        <v>0</v>
      </c>
      <c r="Z52" s="318" t="s">
        <v>633</v>
      </c>
      <c r="AA52" s="72">
        <v>0</v>
      </c>
      <c r="AB52" s="73">
        <v>0</v>
      </c>
      <c r="AC52" s="318" t="s">
        <v>633</v>
      </c>
      <c r="AD52" s="72">
        <v>0</v>
      </c>
      <c r="AE52" s="73">
        <v>513</v>
      </c>
      <c r="AF52" s="318" t="s">
        <v>633</v>
      </c>
      <c r="AG52" s="72">
        <v>0</v>
      </c>
      <c r="AH52" s="73">
        <v>0</v>
      </c>
      <c r="AI52" s="318" t="s">
        <v>633</v>
      </c>
      <c r="AJ52" s="72">
        <v>0</v>
      </c>
      <c r="AK52" s="73">
        <v>0</v>
      </c>
      <c r="AL52" s="318" t="s">
        <v>633</v>
      </c>
      <c r="AM52" s="72">
        <v>0</v>
      </c>
      <c r="AN52" s="73">
        <v>0</v>
      </c>
      <c r="AO52" s="318" t="s">
        <v>633</v>
      </c>
      <c r="AP52" s="72">
        <v>0</v>
      </c>
      <c r="AQ52" s="73">
        <v>0</v>
      </c>
      <c r="AR52" s="318" t="s">
        <v>633</v>
      </c>
      <c r="AS52" s="72">
        <v>0</v>
      </c>
      <c r="AT52" s="73">
        <v>0</v>
      </c>
      <c r="AU52" s="318" t="s">
        <v>633</v>
      </c>
      <c r="AV52" s="72">
        <v>0</v>
      </c>
      <c r="AW52" s="73">
        <v>0</v>
      </c>
      <c r="AX52" s="318" t="s">
        <v>633</v>
      </c>
      <c r="AY52" s="72">
        <v>0</v>
      </c>
      <c r="AZ52" s="73">
        <v>0</v>
      </c>
      <c r="BA52" s="318" t="s">
        <v>633</v>
      </c>
      <c r="BB52" s="72">
        <v>0</v>
      </c>
      <c r="BC52" s="73">
        <v>0</v>
      </c>
      <c r="BD52" s="318" t="s">
        <v>633</v>
      </c>
      <c r="BE52" s="72">
        <v>0</v>
      </c>
      <c r="BF52" s="73">
        <v>1702</v>
      </c>
      <c r="BG52" s="318" t="s">
        <v>633</v>
      </c>
      <c r="BH52" s="115"/>
      <c r="BI52" s="24" t="str">
        <f>IF(H52=SUM(I52,L52,O52,U52,X52,AA52,AG52,AJ52,AM52,AS52,AV52,AY52),"SI","NO")</f>
        <v>SI</v>
      </c>
    </row>
    <row r="53" spans="1:61" ht="75" customHeight="1" x14ac:dyDescent="0.25">
      <c r="A53" s="112" t="s">
        <v>244</v>
      </c>
      <c r="B53" s="68" t="s">
        <v>137</v>
      </c>
      <c r="C53" s="113" t="s">
        <v>53</v>
      </c>
      <c r="D53" s="69">
        <v>4611</v>
      </c>
      <c r="E53" s="70">
        <v>0</v>
      </c>
      <c r="F53" s="69">
        <v>4611</v>
      </c>
      <c r="G53" s="69">
        <v>1</v>
      </c>
      <c r="H53" s="69">
        <v>4611</v>
      </c>
      <c r="I53" s="72">
        <v>375</v>
      </c>
      <c r="J53" s="73">
        <v>24</v>
      </c>
      <c r="K53" s="318">
        <v>6.4000000000000001E-2</v>
      </c>
      <c r="L53" s="72">
        <v>393</v>
      </c>
      <c r="M53" s="73">
        <v>90</v>
      </c>
      <c r="N53" s="318">
        <v>0.22900763358778625</v>
      </c>
      <c r="O53" s="72">
        <v>427</v>
      </c>
      <c r="P53" s="73">
        <v>28</v>
      </c>
      <c r="Q53" s="318">
        <v>6.5573770491803282E-2</v>
      </c>
      <c r="R53" s="72">
        <v>1195</v>
      </c>
      <c r="S53" s="73">
        <v>142</v>
      </c>
      <c r="T53" s="318">
        <v>0.11882845188284519</v>
      </c>
      <c r="U53" s="72">
        <v>382</v>
      </c>
      <c r="V53" s="73">
        <v>80</v>
      </c>
      <c r="W53" s="318">
        <v>0.20942408376963351</v>
      </c>
      <c r="X53" s="72">
        <v>393</v>
      </c>
      <c r="Y53" s="73">
        <v>332</v>
      </c>
      <c r="Z53" s="318">
        <v>0.84478371501272265</v>
      </c>
      <c r="AA53" s="72">
        <v>377</v>
      </c>
      <c r="AB53" s="73">
        <v>0</v>
      </c>
      <c r="AC53" s="318">
        <v>0</v>
      </c>
      <c r="AD53" s="72">
        <v>1152</v>
      </c>
      <c r="AE53" s="73">
        <v>412</v>
      </c>
      <c r="AF53" s="318">
        <v>0.3576388888888889</v>
      </c>
      <c r="AG53" s="72">
        <v>381</v>
      </c>
      <c r="AH53" s="73">
        <v>0</v>
      </c>
      <c r="AI53" s="318">
        <v>0</v>
      </c>
      <c r="AJ53" s="72">
        <v>400</v>
      </c>
      <c r="AK53" s="73">
        <v>0</v>
      </c>
      <c r="AL53" s="318">
        <v>0</v>
      </c>
      <c r="AM53" s="72">
        <v>368</v>
      </c>
      <c r="AN53" s="73">
        <v>0</v>
      </c>
      <c r="AO53" s="318">
        <v>0</v>
      </c>
      <c r="AP53" s="72">
        <v>1149</v>
      </c>
      <c r="AQ53" s="73">
        <v>0</v>
      </c>
      <c r="AR53" s="318">
        <v>0</v>
      </c>
      <c r="AS53" s="72">
        <v>378</v>
      </c>
      <c r="AT53" s="73">
        <v>0</v>
      </c>
      <c r="AU53" s="318">
        <v>0</v>
      </c>
      <c r="AV53" s="72">
        <v>387</v>
      </c>
      <c r="AW53" s="73">
        <v>0</v>
      </c>
      <c r="AX53" s="318">
        <v>0</v>
      </c>
      <c r="AY53" s="72">
        <v>350</v>
      </c>
      <c r="AZ53" s="73">
        <v>0</v>
      </c>
      <c r="BA53" s="318">
        <v>0</v>
      </c>
      <c r="BB53" s="72">
        <v>1115</v>
      </c>
      <c r="BC53" s="73">
        <v>0</v>
      </c>
      <c r="BD53" s="318">
        <v>0</v>
      </c>
      <c r="BE53" s="72">
        <v>4611</v>
      </c>
      <c r="BF53" s="73">
        <v>554</v>
      </c>
      <c r="BG53" s="318">
        <v>0.12014747343309477</v>
      </c>
      <c r="BH53" s="115"/>
      <c r="BI53" s="24" t="str">
        <f>IF(H53=SUM(I53,L53,O53,U53,X53,AA53,AG53,AJ53,AM53,AS53,AV53,AY53),"SI","NO")</f>
        <v>SI</v>
      </c>
    </row>
    <row r="54" spans="1:61" ht="75" customHeight="1" x14ac:dyDescent="0.25">
      <c r="A54" s="112" t="s">
        <v>245</v>
      </c>
      <c r="B54" s="148" t="s">
        <v>188</v>
      </c>
      <c r="C54" s="113" t="s">
        <v>42</v>
      </c>
      <c r="D54" s="69">
        <v>95061</v>
      </c>
      <c r="E54" s="70">
        <v>100</v>
      </c>
      <c r="F54" s="69">
        <v>95061</v>
      </c>
      <c r="G54" s="69">
        <v>1</v>
      </c>
      <c r="H54" s="69">
        <v>95061</v>
      </c>
      <c r="I54" s="72">
        <v>0</v>
      </c>
      <c r="J54" s="73">
        <v>0</v>
      </c>
      <c r="K54" s="318" t="s">
        <v>633</v>
      </c>
      <c r="L54" s="72">
        <v>89552</v>
      </c>
      <c r="M54" s="73">
        <v>43027</v>
      </c>
      <c r="N54" s="318">
        <v>0.4804694479185278</v>
      </c>
      <c r="O54" s="72">
        <v>5509</v>
      </c>
      <c r="P54" s="73">
        <v>35671</v>
      </c>
      <c r="Q54" s="318">
        <v>6.4750408422581227</v>
      </c>
      <c r="R54" s="72">
        <v>95061</v>
      </c>
      <c r="S54" s="73">
        <v>78698</v>
      </c>
      <c r="T54" s="318">
        <v>0.82786842132946215</v>
      </c>
      <c r="U54" s="72">
        <v>0</v>
      </c>
      <c r="V54" s="73">
        <v>10591</v>
      </c>
      <c r="W54" s="318" t="s">
        <v>633</v>
      </c>
      <c r="X54" s="72">
        <v>0</v>
      </c>
      <c r="Y54" s="73">
        <v>0</v>
      </c>
      <c r="Z54" s="318" t="s">
        <v>633</v>
      </c>
      <c r="AA54" s="72">
        <v>0</v>
      </c>
      <c r="AB54" s="73">
        <v>0</v>
      </c>
      <c r="AC54" s="318" t="s">
        <v>633</v>
      </c>
      <c r="AD54" s="72">
        <v>0</v>
      </c>
      <c r="AE54" s="73">
        <v>10591</v>
      </c>
      <c r="AF54" s="318" t="s">
        <v>633</v>
      </c>
      <c r="AG54" s="72">
        <v>0</v>
      </c>
      <c r="AH54" s="73">
        <v>0</v>
      </c>
      <c r="AI54" s="318" t="s">
        <v>633</v>
      </c>
      <c r="AJ54" s="72">
        <v>0</v>
      </c>
      <c r="AK54" s="73">
        <v>0</v>
      </c>
      <c r="AL54" s="318" t="s">
        <v>633</v>
      </c>
      <c r="AM54" s="72">
        <v>0</v>
      </c>
      <c r="AN54" s="73">
        <v>0</v>
      </c>
      <c r="AO54" s="318" t="s">
        <v>633</v>
      </c>
      <c r="AP54" s="72">
        <v>0</v>
      </c>
      <c r="AQ54" s="73">
        <v>0</v>
      </c>
      <c r="AR54" s="318" t="s">
        <v>633</v>
      </c>
      <c r="AS54" s="72">
        <v>0</v>
      </c>
      <c r="AT54" s="73">
        <v>0</v>
      </c>
      <c r="AU54" s="318" t="s">
        <v>633</v>
      </c>
      <c r="AV54" s="72">
        <v>0</v>
      </c>
      <c r="AW54" s="73">
        <v>0</v>
      </c>
      <c r="AX54" s="318" t="s">
        <v>633</v>
      </c>
      <c r="AY54" s="72">
        <v>0</v>
      </c>
      <c r="AZ54" s="73">
        <v>0</v>
      </c>
      <c r="BA54" s="318" t="s">
        <v>633</v>
      </c>
      <c r="BB54" s="72">
        <v>0</v>
      </c>
      <c r="BC54" s="73">
        <v>0</v>
      </c>
      <c r="BD54" s="318" t="s">
        <v>633</v>
      </c>
      <c r="BE54" s="72">
        <v>95061</v>
      </c>
      <c r="BF54" s="73">
        <v>89289</v>
      </c>
      <c r="BG54" s="318">
        <v>0.93928109319279196</v>
      </c>
      <c r="BH54" s="115"/>
      <c r="BI54" s="24" t="str">
        <f>IF(H54=SUM(I54,L54,O54,U54,X54,AA54,AG54,AJ54,AM54,AS54,AV54,AY54),"SI","NO")</f>
        <v>SI</v>
      </c>
    </row>
    <row r="55" spans="1:61" ht="66" customHeight="1" x14ac:dyDescent="0.25">
      <c r="A55" s="353" t="s">
        <v>246</v>
      </c>
      <c r="B55" s="366"/>
      <c r="C55" s="58"/>
      <c r="D55" s="58"/>
      <c r="E55" s="70">
        <v>0</v>
      </c>
      <c r="F55" s="58"/>
      <c r="G55" s="58"/>
      <c r="H55" s="58"/>
      <c r="I55" s="58"/>
      <c r="J55" s="73">
        <v>0</v>
      </c>
      <c r="K55" s="318">
        <v>0</v>
      </c>
      <c r="L55" s="72">
        <v>0</v>
      </c>
      <c r="M55" s="73">
        <v>0</v>
      </c>
      <c r="N55" s="318">
        <v>0</v>
      </c>
      <c r="O55" s="72">
        <v>0</v>
      </c>
      <c r="P55" s="73">
        <v>0</v>
      </c>
      <c r="Q55" s="318">
        <v>0</v>
      </c>
      <c r="R55" s="72">
        <v>0</v>
      </c>
      <c r="S55" s="73">
        <v>0</v>
      </c>
      <c r="T55" s="318">
        <v>0</v>
      </c>
      <c r="U55" s="72">
        <v>0</v>
      </c>
      <c r="V55" s="73">
        <v>0</v>
      </c>
      <c r="W55" s="318">
        <v>0</v>
      </c>
      <c r="X55" s="72">
        <v>0</v>
      </c>
      <c r="Y55" s="73">
        <v>0</v>
      </c>
      <c r="Z55" s="318">
        <v>0</v>
      </c>
      <c r="AA55" s="72">
        <v>0</v>
      </c>
      <c r="AB55" s="73">
        <v>0</v>
      </c>
      <c r="AC55" s="318">
        <v>0</v>
      </c>
      <c r="AD55" s="72">
        <v>0</v>
      </c>
      <c r="AE55" s="73">
        <v>0</v>
      </c>
      <c r="AF55" s="318">
        <v>0</v>
      </c>
      <c r="AG55" s="72">
        <v>0</v>
      </c>
      <c r="AH55" s="73">
        <v>0</v>
      </c>
      <c r="AI55" s="318">
        <v>0</v>
      </c>
      <c r="AJ55" s="72">
        <v>0</v>
      </c>
      <c r="AK55" s="73">
        <v>0</v>
      </c>
      <c r="AL55" s="318">
        <v>0</v>
      </c>
      <c r="AM55" s="72">
        <v>0</v>
      </c>
      <c r="AN55" s="73">
        <v>0</v>
      </c>
      <c r="AO55" s="318">
        <v>0</v>
      </c>
      <c r="AP55" s="72">
        <v>0</v>
      </c>
      <c r="AQ55" s="73">
        <v>0</v>
      </c>
      <c r="AR55" s="318">
        <v>0</v>
      </c>
      <c r="AS55" s="72">
        <v>0</v>
      </c>
      <c r="AT55" s="73">
        <v>0</v>
      </c>
      <c r="AU55" s="318">
        <v>0</v>
      </c>
      <c r="AV55" s="72">
        <v>0</v>
      </c>
      <c r="AW55" s="73">
        <v>0</v>
      </c>
      <c r="AX55" s="318">
        <v>0</v>
      </c>
      <c r="AY55" s="72">
        <v>0</v>
      </c>
      <c r="AZ55" s="73">
        <v>0</v>
      </c>
      <c r="BA55" s="318">
        <v>0</v>
      </c>
      <c r="BB55" s="72">
        <v>0</v>
      </c>
      <c r="BC55" s="73">
        <v>0</v>
      </c>
      <c r="BD55" s="318">
        <v>0</v>
      </c>
      <c r="BE55" s="72">
        <v>0</v>
      </c>
      <c r="BF55" s="73">
        <v>0</v>
      </c>
      <c r="BG55" s="318">
        <v>0</v>
      </c>
      <c r="BH55" s="111"/>
      <c r="BI55" s="23"/>
    </row>
    <row r="56" spans="1:61" ht="60" customHeight="1" x14ac:dyDescent="0.25">
      <c r="A56" s="149" t="s">
        <v>247</v>
      </c>
      <c r="B56" s="68" t="s">
        <v>193</v>
      </c>
      <c r="C56" s="143" t="s">
        <v>37</v>
      </c>
      <c r="D56" s="69">
        <v>0</v>
      </c>
      <c r="E56" s="70">
        <v>0</v>
      </c>
      <c r="F56" s="69">
        <v>0</v>
      </c>
      <c r="G56" s="69">
        <v>0</v>
      </c>
      <c r="H56" s="69">
        <v>57898</v>
      </c>
      <c r="I56" s="72">
        <v>4825</v>
      </c>
      <c r="J56" s="73">
        <v>1798</v>
      </c>
      <c r="K56" s="318">
        <v>0.37264248704663211</v>
      </c>
      <c r="L56" s="72">
        <v>4825</v>
      </c>
      <c r="M56" s="73">
        <v>1790</v>
      </c>
      <c r="N56" s="318">
        <v>0.37098445595854923</v>
      </c>
      <c r="O56" s="72">
        <v>4725</v>
      </c>
      <c r="P56" s="73">
        <v>1438</v>
      </c>
      <c r="Q56" s="318">
        <v>0.30433862433862435</v>
      </c>
      <c r="R56" s="72">
        <v>14375</v>
      </c>
      <c r="S56" s="73">
        <v>5026</v>
      </c>
      <c r="T56" s="318">
        <v>0.34963478260869563</v>
      </c>
      <c r="U56" s="72">
        <v>4825</v>
      </c>
      <c r="V56" s="73">
        <v>1357</v>
      </c>
      <c r="W56" s="318">
        <v>0.28124352331606217</v>
      </c>
      <c r="X56" s="72">
        <v>4825</v>
      </c>
      <c r="Y56" s="73">
        <v>2160</v>
      </c>
      <c r="Z56" s="318">
        <v>0.44766839378238343</v>
      </c>
      <c r="AA56" s="72">
        <v>4825</v>
      </c>
      <c r="AB56" s="73">
        <v>0</v>
      </c>
      <c r="AC56" s="318">
        <v>0</v>
      </c>
      <c r="AD56" s="72">
        <v>14475</v>
      </c>
      <c r="AE56" s="73">
        <v>3517</v>
      </c>
      <c r="AF56" s="318">
        <v>0.24297063903281521</v>
      </c>
      <c r="AG56" s="72">
        <v>4925</v>
      </c>
      <c r="AH56" s="73">
        <v>0</v>
      </c>
      <c r="AI56" s="318">
        <v>0</v>
      </c>
      <c r="AJ56" s="72">
        <v>4925</v>
      </c>
      <c r="AK56" s="73">
        <v>0</v>
      </c>
      <c r="AL56" s="318">
        <v>0</v>
      </c>
      <c r="AM56" s="72">
        <v>4825</v>
      </c>
      <c r="AN56" s="73">
        <v>0</v>
      </c>
      <c r="AO56" s="318">
        <v>0</v>
      </c>
      <c r="AP56" s="72">
        <v>14675</v>
      </c>
      <c r="AQ56" s="73">
        <v>0</v>
      </c>
      <c r="AR56" s="318">
        <v>0</v>
      </c>
      <c r="AS56" s="72">
        <v>4825</v>
      </c>
      <c r="AT56" s="73">
        <v>0</v>
      </c>
      <c r="AU56" s="318">
        <v>0</v>
      </c>
      <c r="AV56" s="72">
        <v>4825</v>
      </c>
      <c r="AW56" s="73">
        <v>0</v>
      </c>
      <c r="AX56" s="318">
        <v>0</v>
      </c>
      <c r="AY56" s="72">
        <v>4723</v>
      </c>
      <c r="AZ56" s="73">
        <v>0</v>
      </c>
      <c r="BA56" s="318">
        <v>0</v>
      </c>
      <c r="BB56" s="72">
        <v>14373</v>
      </c>
      <c r="BC56" s="73">
        <v>0</v>
      </c>
      <c r="BD56" s="318">
        <v>0</v>
      </c>
      <c r="BE56" s="72">
        <v>57898</v>
      </c>
      <c r="BF56" s="73">
        <v>8543</v>
      </c>
      <c r="BG56" s="318">
        <v>0.14755259249024147</v>
      </c>
      <c r="BH56" s="115"/>
      <c r="BI56" s="24" t="str">
        <f t="shared" ref="BI56:BI63" si="1">IF(H56=SUM(I56,L56,O56,U56,X56,AA56,AG56,AJ56,AM56,AS56,AV56,AY56),"SI","NO")</f>
        <v>SI</v>
      </c>
    </row>
    <row r="57" spans="1:61" ht="60" customHeight="1" x14ac:dyDescent="0.25">
      <c r="A57" s="149" t="s">
        <v>248</v>
      </c>
      <c r="B57" s="144" t="s">
        <v>194</v>
      </c>
      <c r="C57" s="143" t="s">
        <v>40</v>
      </c>
      <c r="D57" s="69">
        <v>0</v>
      </c>
      <c r="E57" s="70">
        <v>0</v>
      </c>
      <c r="F57" s="69">
        <v>0</v>
      </c>
      <c r="G57" s="69">
        <v>0</v>
      </c>
      <c r="H57" s="69">
        <v>12379</v>
      </c>
      <c r="I57" s="72">
        <v>1031</v>
      </c>
      <c r="J57" s="73">
        <v>241</v>
      </c>
      <c r="K57" s="318">
        <v>0.23375363724539283</v>
      </c>
      <c r="L57" s="72">
        <v>1032</v>
      </c>
      <c r="M57" s="73">
        <v>418</v>
      </c>
      <c r="N57" s="318">
        <v>0.40503875968992248</v>
      </c>
      <c r="O57" s="72">
        <v>1031</v>
      </c>
      <c r="P57" s="73">
        <v>281</v>
      </c>
      <c r="Q57" s="318">
        <v>0.27255092143549953</v>
      </c>
      <c r="R57" s="72">
        <v>3094</v>
      </c>
      <c r="S57" s="73">
        <v>940</v>
      </c>
      <c r="T57" s="318">
        <v>0.30381383322559791</v>
      </c>
      <c r="U57" s="72">
        <v>1032</v>
      </c>
      <c r="V57" s="73">
        <v>512</v>
      </c>
      <c r="W57" s="318">
        <v>0.49612403100775193</v>
      </c>
      <c r="X57" s="72">
        <v>1032</v>
      </c>
      <c r="Y57" s="73">
        <v>403</v>
      </c>
      <c r="Z57" s="318">
        <v>0.39050387596899228</v>
      </c>
      <c r="AA57" s="72">
        <v>1032</v>
      </c>
      <c r="AB57" s="73">
        <v>0</v>
      </c>
      <c r="AC57" s="318">
        <v>0</v>
      </c>
      <c r="AD57" s="72">
        <v>3096</v>
      </c>
      <c r="AE57" s="73">
        <v>915</v>
      </c>
      <c r="AF57" s="318">
        <v>0.29554263565891475</v>
      </c>
      <c r="AG57" s="72">
        <v>1031</v>
      </c>
      <c r="AH57" s="73">
        <v>0</v>
      </c>
      <c r="AI57" s="318">
        <v>0</v>
      </c>
      <c r="AJ57" s="72">
        <v>1032</v>
      </c>
      <c r="AK57" s="73">
        <v>0</v>
      </c>
      <c r="AL57" s="318">
        <v>0</v>
      </c>
      <c r="AM57" s="72">
        <v>1032</v>
      </c>
      <c r="AN57" s="73">
        <v>0</v>
      </c>
      <c r="AO57" s="318">
        <v>0</v>
      </c>
      <c r="AP57" s="72">
        <v>3095</v>
      </c>
      <c r="AQ57" s="73">
        <v>0</v>
      </c>
      <c r="AR57" s="318">
        <v>0</v>
      </c>
      <c r="AS57" s="72">
        <v>1031</v>
      </c>
      <c r="AT57" s="73">
        <v>0</v>
      </c>
      <c r="AU57" s="318">
        <v>0</v>
      </c>
      <c r="AV57" s="72">
        <v>1031</v>
      </c>
      <c r="AW57" s="73">
        <v>0</v>
      </c>
      <c r="AX57" s="318">
        <v>0</v>
      </c>
      <c r="AY57" s="72">
        <v>1031</v>
      </c>
      <c r="AZ57" s="73">
        <v>0</v>
      </c>
      <c r="BA57" s="318">
        <v>0</v>
      </c>
      <c r="BB57" s="72">
        <v>3093</v>
      </c>
      <c r="BC57" s="73">
        <v>0</v>
      </c>
      <c r="BD57" s="318">
        <v>0</v>
      </c>
      <c r="BE57" s="72">
        <v>12378</v>
      </c>
      <c r="BF57" s="73">
        <v>1855</v>
      </c>
      <c r="BG57" s="318">
        <v>0.14986265955727904</v>
      </c>
      <c r="BH57" s="115"/>
      <c r="BI57" s="24" t="str">
        <f t="shared" si="1"/>
        <v>NO</v>
      </c>
    </row>
    <row r="58" spans="1:61" ht="60" customHeight="1" x14ac:dyDescent="0.25">
      <c r="A58" s="149" t="s">
        <v>249</v>
      </c>
      <c r="B58" s="68" t="s">
        <v>185</v>
      </c>
      <c r="C58" s="113" t="s">
        <v>80</v>
      </c>
      <c r="D58" s="69">
        <v>0</v>
      </c>
      <c r="E58" s="70">
        <v>0</v>
      </c>
      <c r="F58" s="69">
        <v>0</v>
      </c>
      <c r="G58" s="69">
        <v>0</v>
      </c>
      <c r="H58" s="69">
        <v>2640</v>
      </c>
      <c r="I58" s="72">
        <v>220</v>
      </c>
      <c r="J58" s="73">
        <v>109</v>
      </c>
      <c r="K58" s="318">
        <v>0.49545454545454548</v>
      </c>
      <c r="L58" s="72">
        <v>220</v>
      </c>
      <c r="M58" s="73">
        <v>141</v>
      </c>
      <c r="N58" s="318">
        <v>0.64090909090909087</v>
      </c>
      <c r="O58" s="72">
        <v>220</v>
      </c>
      <c r="P58" s="73">
        <v>71</v>
      </c>
      <c r="Q58" s="318">
        <v>0.32272727272727275</v>
      </c>
      <c r="R58" s="72">
        <v>660</v>
      </c>
      <c r="S58" s="73">
        <v>321</v>
      </c>
      <c r="T58" s="318">
        <v>0.48636363636363639</v>
      </c>
      <c r="U58" s="72">
        <v>220</v>
      </c>
      <c r="V58" s="73">
        <v>94</v>
      </c>
      <c r="W58" s="318">
        <v>0.42727272727272725</v>
      </c>
      <c r="X58" s="72">
        <v>220</v>
      </c>
      <c r="Y58" s="73">
        <v>140</v>
      </c>
      <c r="Z58" s="318">
        <v>0.63636363636363635</v>
      </c>
      <c r="AA58" s="72">
        <v>220</v>
      </c>
      <c r="AB58" s="73">
        <v>0</v>
      </c>
      <c r="AC58" s="318">
        <v>0</v>
      </c>
      <c r="AD58" s="72">
        <v>660</v>
      </c>
      <c r="AE58" s="73">
        <v>234</v>
      </c>
      <c r="AF58" s="318">
        <v>0.35454545454545455</v>
      </c>
      <c r="AG58" s="72">
        <v>220</v>
      </c>
      <c r="AH58" s="73">
        <v>0</v>
      </c>
      <c r="AI58" s="318">
        <v>0</v>
      </c>
      <c r="AJ58" s="72">
        <v>220</v>
      </c>
      <c r="AK58" s="73">
        <v>0</v>
      </c>
      <c r="AL58" s="318">
        <v>0</v>
      </c>
      <c r="AM58" s="72">
        <v>220</v>
      </c>
      <c r="AN58" s="73">
        <v>0</v>
      </c>
      <c r="AO58" s="318">
        <v>0</v>
      </c>
      <c r="AP58" s="72">
        <v>660</v>
      </c>
      <c r="AQ58" s="73">
        <v>0</v>
      </c>
      <c r="AR58" s="318">
        <v>0</v>
      </c>
      <c r="AS58" s="72">
        <v>220</v>
      </c>
      <c r="AT58" s="73">
        <v>0</v>
      </c>
      <c r="AU58" s="318">
        <v>0</v>
      </c>
      <c r="AV58" s="72">
        <v>220</v>
      </c>
      <c r="AW58" s="73">
        <v>0</v>
      </c>
      <c r="AX58" s="318">
        <v>0</v>
      </c>
      <c r="AY58" s="72">
        <v>220</v>
      </c>
      <c r="AZ58" s="73">
        <v>0</v>
      </c>
      <c r="BA58" s="318">
        <v>0</v>
      </c>
      <c r="BB58" s="72">
        <v>660</v>
      </c>
      <c r="BC58" s="73">
        <v>0</v>
      </c>
      <c r="BD58" s="318">
        <v>0</v>
      </c>
      <c r="BE58" s="72">
        <v>2640</v>
      </c>
      <c r="BF58" s="73">
        <v>555</v>
      </c>
      <c r="BG58" s="318">
        <v>0.21022727272727273</v>
      </c>
      <c r="BH58" s="114"/>
      <c r="BI58" s="24" t="str">
        <f t="shared" si="1"/>
        <v>SI</v>
      </c>
    </row>
    <row r="59" spans="1:61" ht="60" customHeight="1" x14ac:dyDescent="0.25">
      <c r="A59" s="149" t="s">
        <v>250</v>
      </c>
      <c r="B59" s="68" t="s">
        <v>197</v>
      </c>
      <c r="C59" s="113" t="s">
        <v>80</v>
      </c>
      <c r="D59" s="69">
        <v>0</v>
      </c>
      <c r="E59" s="70">
        <v>0</v>
      </c>
      <c r="F59" s="69">
        <v>0</v>
      </c>
      <c r="G59" s="69">
        <v>0</v>
      </c>
      <c r="H59" s="69">
        <v>6240</v>
      </c>
      <c r="I59" s="72">
        <v>520</v>
      </c>
      <c r="J59" s="73">
        <v>394</v>
      </c>
      <c r="K59" s="318">
        <v>0.75769230769230766</v>
      </c>
      <c r="L59" s="72">
        <v>520</v>
      </c>
      <c r="M59" s="73">
        <v>404</v>
      </c>
      <c r="N59" s="318">
        <v>0.77692307692307694</v>
      </c>
      <c r="O59" s="72">
        <v>520</v>
      </c>
      <c r="P59" s="73">
        <v>378</v>
      </c>
      <c r="Q59" s="318">
        <v>0.72692307692307689</v>
      </c>
      <c r="R59" s="72">
        <v>1560</v>
      </c>
      <c r="S59" s="73">
        <v>1176</v>
      </c>
      <c r="T59" s="318">
        <v>0.75384615384615383</v>
      </c>
      <c r="U59" s="72">
        <v>520</v>
      </c>
      <c r="V59" s="73">
        <v>562</v>
      </c>
      <c r="W59" s="318">
        <v>1.0807692307692307</v>
      </c>
      <c r="X59" s="72">
        <v>520</v>
      </c>
      <c r="Y59" s="73">
        <v>586</v>
      </c>
      <c r="Z59" s="318">
        <v>1.1269230769230769</v>
      </c>
      <c r="AA59" s="72">
        <v>520</v>
      </c>
      <c r="AB59" s="73">
        <v>0</v>
      </c>
      <c r="AC59" s="318">
        <v>0</v>
      </c>
      <c r="AD59" s="72">
        <v>1560</v>
      </c>
      <c r="AE59" s="73">
        <v>1148</v>
      </c>
      <c r="AF59" s="318">
        <v>0.73589743589743595</v>
      </c>
      <c r="AG59" s="72">
        <v>520</v>
      </c>
      <c r="AH59" s="73">
        <v>0</v>
      </c>
      <c r="AI59" s="318">
        <v>0</v>
      </c>
      <c r="AJ59" s="72">
        <v>520</v>
      </c>
      <c r="AK59" s="73">
        <v>0</v>
      </c>
      <c r="AL59" s="318">
        <v>0</v>
      </c>
      <c r="AM59" s="72">
        <v>520</v>
      </c>
      <c r="AN59" s="73">
        <v>0</v>
      </c>
      <c r="AO59" s="318">
        <v>0</v>
      </c>
      <c r="AP59" s="72">
        <v>1560</v>
      </c>
      <c r="AQ59" s="73">
        <v>0</v>
      </c>
      <c r="AR59" s="318">
        <v>0</v>
      </c>
      <c r="AS59" s="72">
        <v>520</v>
      </c>
      <c r="AT59" s="73">
        <v>0</v>
      </c>
      <c r="AU59" s="318">
        <v>0</v>
      </c>
      <c r="AV59" s="72">
        <v>520</v>
      </c>
      <c r="AW59" s="73">
        <v>0</v>
      </c>
      <c r="AX59" s="318">
        <v>0</v>
      </c>
      <c r="AY59" s="72">
        <v>520</v>
      </c>
      <c r="AZ59" s="73">
        <v>0</v>
      </c>
      <c r="BA59" s="318">
        <v>0</v>
      </c>
      <c r="BB59" s="72">
        <v>1560</v>
      </c>
      <c r="BC59" s="73">
        <v>0</v>
      </c>
      <c r="BD59" s="318">
        <v>0</v>
      </c>
      <c r="BE59" s="72">
        <v>6240</v>
      </c>
      <c r="BF59" s="73">
        <v>2324</v>
      </c>
      <c r="BG59" s="318">
        <v>0.37243589743589745</v>
      </c>
      <c r="BH59" s="114"/>
      <c r="BI59" s="24" t="str">
        <f t="shared" si="1"/>
        <v>SI</v>
      </c>
    </row>
    <row r="60" spans="1:61" ht="60" customHeight="1" x14ac:dyDescent="0.25">
      <c r="A60" s="149" t="s">
        <v>251</v>
      </c>
      <c r="B60" s="68" t="s">
        <v>81</v>
      </c>
      <c r="C60" s="113" t="s">
        <v>82</v>
      </c>
      <c r="D60" s="69">
        <v>0</v>
      </c>
      <c r="E60" s="70">
        <v>0</v>
      </c>
      <c r="F60" s="69">
        <v>0</v>
      </c>
      <c r="G60" s="69">
        <v>0</v>
      </c>
      <c r="H60" s="69">
        <v>0</v>
      </c>
      <c r="I60" s="72">
        <v>0</v>
      </c>
      <c r="J60" s="73">
        <v>0</v>
      </c>
      <c r="K60" s="318" t="s">
        <v>633</v>
      </c>
      <c r="L60" s="72">
        <v>0</v>
      </c>
      <c r="M60" s="73">
        <v>0</v>
      </c>
      <c r="N60" s="318" t="s">
        <v>633</v>
      </c>
      <c r="O60" s="72">
        <v>0</v>
      </c>
      <c r="P60" s="73">
        <v>0</v>
      </c>
      <c r="Q60" s="318" t="s">
        <v>633</v>
      </c>
      <c r="R60" s="72">
        <v>0</v>
      </c>
      <c r="S60" s="73">
        <v>0</v>
      </c>
      <c r="T60" s="318" t="s">
        <v>633</v>
      </c>
      <c r="U60" s="72">
        <v>0</v>
      </c>
      <c r="V60" s="73">
        <v>0</v>
      </c>
      <c r="W60" s="318" t="s">
        <v>633</v>
      </c>
      <c r="X60" s="72">
        <v>0</v>
      </c>
      <c r="Y60" s="73">
        <v>0</v>
      </c>
      <c r="Z60" s="318" t="s">
        <v>633</v>
      </c>
      <c r="AA60" s="72">
        <v>0</v>
      </c>
      <c r="AB60" s="73">
        <v>0</v>
      </c>
      <c r="AC60" s="318" t="s">
        <v>633</v>
      </c>
      <c r="AD60" s="72">
        <v>0</v>
      </c>
      <c r="AE60" s="73">
        <v>0</v>
      </c>
      <c r="AF60" s="318" t="s">
        <v>633</v>
      </c>
      <c r="AG60" s="72">
        <v>0</v>
      </c>
      <c r="AH60" s="73">
        <v>0</v>
      </c>
      <c r="AI60" s="318" t="s">
        <v>633</v>
      </c>
      <c r="AJ60" s="72">
        <v>0</v>
      </c>
      <c r="AK60" s="73">
        <v>0</v>
      </c>
      <c r="AL60" s="318" t="s">
        <v>633</v>
      </c>
      <c r="AM60" s="72">
        <v>0</v>
      </c>
      <c r="AN60" s="73">
        <v>0</v>
      </c>
      <c r="AO60" s="318" t="s">
        <v>633</v>
      </c>
      <c r="AP60" s="72">
        <v>0</v>
      </c>
      <c r="AQ60" s="73">
        <v>0</v>
      </c>
      <c r="AR60" s="318" t="s">
        <v>633</v>
      </c>
      <c r="AS60" s="72">
        <v>0</v>
      </c>
      <c r="AT60" s="73">
        <v>0</v>
      </c>
      <c r="AU60" s="318" t="s">
        <v>633</v>
      </c>
      <c r="AV60" s="72">
        <v>0</v>
      </c>
      <c r="AW60" s="73">
        <v>0</v>
      </c>
      <c r="AX60" s="318" t="s">
        <v>633</v>
      </c>
      <c r="AY60" s="72">
        <v>0</v>
      </c>
      <c r="AZ60" s="73">
        <v>0</v>
      </c>
      <c r="BA60" s="318" t="s">
        <v>633</v>
      </c>
      <c r="BB60" s="72">
        <v>0</v>
      </c>
      <c r="BC60" s="73">
        <v>0</v>
      </c>
      <c r="BD60" s="318" t="s">
        <v>633</v>
      </c>
      <c r="BE60" s="72">
        <v>0</v>
      </c>
      <c r="BF60" s="73">
        <v>0</v>
      </c>
      <c r="BG60" s="318" t="s">
        <v>633</v>
      </c>
      <c r="BH60" s="114"/>
      <c r="BI60" s="24" t="str">
        <f t="shared" si="1"/>
        <v>SI</v>
      </c>
    </row>
    <row r="61" spans="1:61" ht="60" customHeight="1" x14ac:dyDescent="0.25">
      <c r="A61" s="149" t="s">
        <v>252</v>
      </c>
      <c r="B61" s="68" t="s">
        <v>184</v>
      </c>
      <c r="C61" s="113" t="s">
        <v>78</v>
      </c>
      <c r="D61" s="69">
        <v>0</v>
      </c>
      <c r="E61" s="70">
        <v>0</v>
      </c>
      <c r="F61" s="69">
        <v>0</v>
      </c>
      <c r="G61" s="69">
        <v>0</v>
      </c>
      <c r="H61" s="69">
        <v>2400</v>
      </c>
      <c r="I61" s="72">
        <v>200</v>
      </c>
      <c r="J61" s="73">
        <v>176</v>
      </c>
      <c r="K61" s="318">
        <v>0.88</v>
      </c>
      <c r="L61" s="72">
        <v>200</v>
      </c>
      <c r="M61" s="73">
        <v>172</v>
      </c>
      <c r="N61" s="318">
        <v>0.86</v>
      </c>
      <c r="O61" s="72">
        <v>200</v>
      </c>
      <c r="P61" s="73">
        <v>158</v>
      </c>
      <c r="Q61" s="318">
        <v>0.79</v>
      </c>
      <c r="R61" s="72">
        <v>600</v>
      </c>
      <c r="S61" s="73">
        <v>506</v>
      </c>
      <c r="T61" s="318">
        <v>0.84333333333333338</v>
      </c>
      <c r="U61" s="72">
        <v>200</v>
      </c>
      <c r="V61" s="73">
        <v>207</v>
      </c>
      <c r="W61" s="318">
        <v>1.0349999999999999</v>
      </c>
      <c r="X61" s="72">
        <v>200</v>
      </c>
      <c r="Y61" s="73">
        <v>203</v>
      </c>
      <c r="Z61" s="318">
        <v>1.0149999999999999</v>
      </c>
      <c r="AA61" s="72">
        <v>200</v>
      </c>
      <c r="AB61" s="73">
        <v>0</v>
      </c>
      <c r="AC61" s="318">
        <v>0</v>
      </c>
      <c r="AD61" s="72">
        <v>600</v>
      </c>
      <c r="AE61" s="73">
        <v>410</v>
      </c>
      <c r="AF61" s="318">
        <v>0.68333333333333335</v>
      </c>
      <c r="AG61" s="72">
        <v>200</v>
      </c>
      <c r="AH61" s="73">
        <v>0</v>
      </c>
      <c r="AI61" s="318">
        <v>0</v>
      </c>
      <c r="AJ61" s="72">
        <v>200</v>
      </c>
      <c r="AK61" s="73">
        <v>0</v>
      </c>
      <c r="AL61" s="318">
        <v>0</v>
      </c>
      <c r="AM61" s="72">
        <v>200</v>
      </c>
      <c r="AN61" s="73">
        <v>0</v>
      </c>
      <c r="AO61" s="318">
        <v>0</v>
      </c>
      <c r="AP61" s="72">
        <v>600</v>
      </c>
      <c r="AQ61" s="73">
        <v>0</v>
      </c>
      <c r="AR61" s="318">
        <v>0</v>
      </c>
      <c r="AS61" s="72">
        <v>200</v>
      </c>
      <c r="AT61" s="73">
        <v>0</v>
      </c>
      <c r="AU61" s="318">
        <v>0</v>
      </c>
      <c r="AV61" s="72">
        <v>200</v>
      </c>
      <c r="AW61" s="73">
        <v>0</v>
      </c>
      <c r="AX61" s="318">
        <v>0</v>
      </c>
      <c r="AY61" s="72">
        <v>200</v>
      </c>
      <c r="AZ61" s="73">
        <v>0</v>
      </c>
      <c r="BA61" s="318">
        <v>0</v>
      </c>
      <c r="BB61" s="72">
        <v>600</v>
      </c>
      <c r="BC61" s="73">
        <v>0</v>
      </c>
      <c r="BD61" s="318">
        <v>0</v>
      </c>
      <c r="BE61" s="72">
        <v>2400</v>
      </c>
      <c r="BF61" s="73">
        <v>916</v>
      </c>
      <c r="BG61" s="318">
        <v>0.38166666666666665</v>
      </c>
      <c r="BH61" s="114"/>
      <c r="BI61" s="24" t="str">
        <f t="shared" si="1"/>
        <v>SI</v>
      </c>
    </row>
    <row r="62" spans="1:61" ht="60" customHeight="1" x14ac:dyDescent="0.25">
      <c r="A62" s="149" t="s">
        <v>253</v>
      </c>
      <c r="B62" s="68" t="s">
        <v>186</v>
      </c>
      <c r="C62" s="113" t="s">
        <v>76</v>
      </c>
      <c r="D62" s="69">
        <v>0</v>
      </c>
      <c r="E62" s="70">
        <v>0</v>
      </c>
      <c r="F62" s="69">
        <v>0</v>
      </c>
      <c r="G62" s="69">
        <v>0</v>
      </c>
      <c r="H62" s="69">
        <v>720</v>
      </c>
      <c r="I62" s="72">
        <v>60</v>
      </c>
      <c r="J62" s="73">
        <v>69</v>
      </c>
      <c r="K62" s="318">
        <v>1.1499999999999999</v>
      </c>
      <c r="L62" s="72">
        <v>60</v>
      </c>
      <c r="M62" s="73">
        <v>70</v>
      </c>
      <c r="N62" s="318">
        <v>1.1666666666666667</v>
      </c>
      <c r="O62" s="72">
        <v>60</v>
      </c>
      <c r="P62" s="73">
        <v>61</v>
      </c>
      <c r="Q62" s="318">
        <v>1.0166666666666666</v>
      </c>
      <c r="R62" s="72">
        <v>180</v>
      </c>
      <c r="S62" s="73">
        <v>200</v>
      </c>
      <c r="T62" s="318">
        <v>1.1111111111111112</v>
      </c>
      <c r="U62" s="72">
        <v>60</v>
      </c>
      <c r="V62" s="73">
        <v>69</v>
      </c>
      <c r="W62" s="318">
        <v>1.1499999999999999</v>
      </c>
      <c r="X62" s="72">
        <v>60</v>
      </c>
      <c r="Y62" s="73">
        <v>54</v>
      </c>
      <c r="Z62" s="318">
        <v>0.9</v>
      </c>
      <c r="AA62" s="72">
        <v>60</v>
      </c>
      <c r="AB62" s="73">
        <v>0</v>
      </c>
      <c r="AC62" s="318">
        <v>0</v>
      </c>
      <c r="AD62" s="72">
        <v>180</v>
      </c>
      <c r="AE62" s="73">
        <v>123</v>
      </c>
      <c r="AF62" s="318">
        <v>0.68333333333333335</v>
      </c>
      <c r="AG62" s="72">
        <v>60</v>
      </c>
      <c r="AH62" s="73">
        <v>0</v>
      </c>
      <c r="AI62" s="318">
        <v>0</v>
      </c>
      <c r="AJ62" s="72">
        <v>60</v>
      </c>
      <c r="AK62" s="73">
        <v>0</v>
      </c>
      <c r="AL62" s="318">
        <v>0</v>
      </c>
      <c r="AM62" s="72">
        <v>60</v>
      </c>
      <c r="AN62" s="73">
        <v>0</v>
      </c>
      <c r="AO62" s="318">
        <v>0</v>
      </c>
      <c r="AP62" s="72">
        <v>180</v>
      </c>
      <c r="AQ62" s="73">
        <v>0</v>
      </c>
      <c r="AR62" s="318">
        <v>0</v>
      </c>
      <c r="AS62" s="72">
        <v>60</v>
      </c>
      <c r="AT62" s="73">
        <v>0</v>
      </c>
      <c r="AU62" s="318">
        <v>0</v>
      </c>
      <c r="AV62" s="72">
        <v>60</v>
      </c>
      <c r="AW62" s="73">
        <v>0</v>
      </c>
      <c r="AX62" s="318">
        <v>0</v>
      </c>
      <c r="AY62" s="72">
        <v>60</v>
      </c>
      <c r="AZ62" s="73">
        <v>0</v>
      </c>
      <c r="BA62" s="318">
        <v>0</v>
      </c>
      <c r="BB62" s="72">
        <v>180</v>
      </c>
      <c r="BC62" s="73">
        <v>0</v>
      </c>
      <c r="BD62" s="318">
        <v>0</v>
      </c>
      <c r="BE62" s="72">
        <v>720</v>
      </c>
      <c r="BF62" s="73">
        <v>323</v>
      </c>
      <c r="BG62" s="318">
        <v>0.44861111111111113</v>
      </c>
      <c r="BH62" s="114"/>
      <c r="BI62" s="24" t="str">
        <f t="shared" si="1"/>
        <v>SI</v>
      </c>
    </row>
    <row r="63" spans="1:61" ht="60" customHeight="1" x14ac:dyDescent="0.25">
      <c r="A63" s="149" t="s">
        <v>254</v>
      </c>
      <c r="B63" s="68" t="s">
        <v>187</v>
      </c>
      <c r="C63" s="113" t="s">
        <v>77</v>
      </c>
      <c r="D63" s="69">
        <v>0</v>
      </c>
      <c r="E63" s="70">
        <v>0</v>
      </c>
      <c r="F63" s="69">
        <v>0</v>
      </c>
      <c r="G63" s="69">
        <v>0</v>
      </c>
      <c r="H63" s="69">
        <v>3178</v>
      </c>
      <c r="I63" s="72">
        <v>264.83333333333297</v>
      </c>
      <c r="J63" s="73">
        <v>115</v>
      </c>
      <c r="K63" s="318">
        <v>0.43423536815607361</v>
      </c>
      <c r="L63" s="72">
        <v>264.83333333333297</v>
      </c>
      <c r="M63" s="73">
        <v>126</v>
      </c>
      <c r="N63" s="318">
        <v>0.4757709251101328</v>
      </c>
      <c r="O63" s="72">
        <v>264.83333333333297</v>
      </c>
      <c r="P63" s="73">
        <v>62</v>
      </c>
      <c r="Q63" s="318">
        <v>0.2341095028319701</v>
      </c>
      <c r="R63" s="72">
        <v>794.49999999999886</v>
      </c>
      <c r="S63" s="73">
        <v>303</v>
      </c>
      <c r="T63" s="318">
        <v>0.38137193203272551</v>
      </c>
      <c r="U63" s="72">
        <v>264.83333333333297</v>
      </c>
      <c r="V63" s="73">
        <v>116</v>
      </c>
      <c r="W63" s="318">
        <v>0.43801132787916991</v>
      </c>
      <c r="X63" s="72">
        <v>264.83333333333297</v>
      </c>
      <c r="Y63" s="73">
        <v>146</v>
      </c>
      <c r="Z63" s="318">
        <v>0.55129011957205865</v>
      </c>
      <c r="AA63" s="72">
        <v>264.83333333333297</v>
      </c>
      <c r="AB63" s="73">
        <v>0</v>
      </c>
      <c r="AC63" s="318">
        <v>0</v>
      </c>
      <c r="AD63" s="72">
        <v>794.49999999999886</v>
      </c>
      <c r="AE63" s="73">
        <v>262</v>
      </c>
      <c r="AF63" s="318">
        <v>0.32976714915040956</v>
      </c>
      <c r="AG63" s="72">
        <v>264.83333333333297</v>
      </c>
      <c r="AH63" s="73">
        <v>0</v>
      </c>
      <c r="AI63" s="318">
        <v>0</v>
      </c>
      <c r="AJ63" s="72">
        <v>264.83333333333297</v>
      </c>
      <c r="AK63" s="73">
        <v>0</v>
      </c>
      <c r="AL63" s="318">
        <v>0</v>
      </c>
      <c r="AM63" s="72">
        <v>264.83333333333297</v>
      </c>
      <c r="AN63" s="73">
        <v>0</v>
      </c>
      <c r="AO63" s="318">
        <v>0</v>
      </c>
      <c r="AP63" s="72">
        <v>794.49999999999886</v>
      </c>
      <c r="AQ63" s="73">
        <v>0</v>
      </c>
      <c r="AR63" s="318">
        <v>0</v>
      </c>
      <c r="AS63" s="72">
        <v>264.83333333333297</v>
      </c>
      <c r="AT63" s="73">
        <v>0</v>
      </c>
      <c r="AU63" s="318">
        <v>0</v>
      </c>
      <c r="AV63" s="72">
        <v>264.83333333333297</v>
      </c>
      <c r="AW63" s="73">
        <v>0</v>
      </c>
      <c r="AX63" s="318">
        <v>0</v>
      </c>
      <c r="AY63" s="72">
        <v>264.83333333333297</v>
      </c>
      <c r="AZ63" s="73">
        <v>0</v>
      </c>
      <c r="BA63" s="318">
        <v>0</v>
      </c>
      <c r="BB63" s="72">
        <v>794.49999999999886</v>
      </c>
      <c r="BC63" s="73">
        <v>0</v>
      </c>
      <c r="BD63" s="318">
        <v>0</v>
      </c>
      <c r="BE63" s="72">
        <v>3177.9999999999955</v>
      </c>
      <c r="BF63" s="73">
        <v>565</v>
      </c>
      <c r="BG63" s="318">
        <v>0.17778477029578377</v>
      </c>
      <c r="BH63" s="114"/>
      <c r="BI63" s="24" t="str">
        <f t="shared" si="1"/>
        <v>SI</v>
      </c>
    </row>
    <row r="64" spans="1:61" s="6" customFormat="1" ht="46.5" customHeight="1" x14ac:dyDescent="0.25">
      <c r="A64" s="383" t="s">
        <v>255</v>
      </c>
      <c r="B64" s="384"/>
      <c r="C64" s="173"/>
      <c r="D64" s="321"/>
      <c r="E64" s="70">
        <v>0</v>
      </c>
      <c r="F64" s="321"/>
      <c r="G64" s="321"/>
      <c r="H64" s="321"/>
      <c r="I64" s="15"/>
      <c r="J64" s="73">
        <v>0</v>
      </c>
      <c r="K64" s="318">
        <v>0</v>
      </c>
      <c r="L64" s="72">
        <v>0</v>
      </c>
      <c r="M64" s="73">
        <v>0</v>
      </c>
      <c r="N64" s="318">
        <v>0</v>
      </c>
      <c r="O64" s="72">
        <v>0</v>
      </c>
      <c r="P64" s="73">
        <v>0</v>
      </c>
      <c r="Q64" s="318">
        <v>0</v>
      </c>
      <c r="R64" s="72">
        <v>0</v>
      </c>
      <c r="S64" s="73">
        <v>0</v>
      </c>
      <c r="T64" s="318">
        <v>0</v>
      </c>
      <c r="U64" s="72">
        <v>0</v>
      </c>
      <c r="V64" s="73">
        <v>0</v>
      </c>
      <c r="W64" s="318">
        <v>0</v>
      </c>
      <c r="X64" s="72">
        <v>0</v>
      </c>
      <c r="Y64" s="73">
        <v>0</v>
      </c>
      <c r="Z64" s="318">
        <v>0</v>
      </c>
      <c r="AA64" s="72">
        <v>0</v>
      </c>
      <c r="AB64" s="73">
        <v>0</v>
      </c>
      <c r="AC64" s="318">
        <v>0</v>
      </c>
      <c r="AD64" s="72">
        <v>0</v>
      </c>
      <c r="AE64" s="73">
        <v>0</v>
      </c>
      <c r="AF64" s="318">
        <v>0</v>
      </c>
      <c r="AG64" s="72">
        <v>0</v>
      </c>
      <c r="AH64" s="73">
        <v>0</v>
      </c>
      <c r="AI64" s="318">
        <v>0</v>
      </c>
      <c r="AJ64" s="72">
        <v>0</v>
      </c>
      <c r="AK64" s="73">
        <v>0</v>
      </c>
      <c r="AL64" s="318">
        <v>0</v>
      </c>
      <c r="AM64" s="72">
        <v>0</v>
      </c>
      <c r="AN64" s="73">
        <v>0</v>
      </c>
      <c r="AO64" s="318">
        <v>0</v>
      </c>
      <c r="AP64" s="72">
        <v>0</v>
      </c>
      <c r="AQ64" s="73">
        <v>0</v>
      </c>
      <c r="AR64" s="318">
        <v>0</v>
      </c>
      <c r="AS64" s="72">
        <v>0</v>
      </c>
      <c r="AT64" s="73">
        <v>0</v>
      </c>
      <c r="AU64" s="318">
        <v>0</v>
      </c>
      <c r="AV64" s="72">
        <v>0</v>
      </c>
      <c r="AW64" s="73">
        <v>0</v>
      </c>
      <c r="AX64" s="318">
        <v>0</v>
      </c>
      <c r="AY64" s="72">
        <v>0</v>
      </c>
      <c r="AZ64" s="73">
        <v>0</v>
      </c>
      <c r="BA64" s="318">
        <v>0</v>
      </c>
      <c r="BB64" s="72">
        <v>0</v>
      </c>
      <c r="BC64" s="73">
        <v>0</v>
      </c>
      <c r="BD64" s="318">
        <v>0</v>
      </c>
      <c r="BE64" s="72">
        <v>0</v>
      </c>
      <c r="BF64" s="73">
        <v>0</v>
      </c>
      <c r="BG64" s="318">
        <v>0</v>
      </c>
      <c r="BH64" s="150"/>
      <c r="BI64" s="81"/>
    </row>
    <row r="65" spans="1:61" s="76" customFormat="1" ht="77.25" customHeight="1" x14ac:dyDescent="0.25">
      <c r="A65" s="379" t="s">
        <v>256</v>
      </c>
      <c r="B65" s="380"/>
      <c r="C65" s="151"/>
      <c r="D65" s="151"/>
      <c r="E65" s="70">
        <v>0</v>
      </c>
      <c r="F65" s="151"/>
      <c r="G65" s="151"/>
      <c r="H65" s="151"/>
      <c r="I65" s="154"/>
      <c r="J65" s="73">
        <v>0</v>
      </c>
      <c r="K65" s="318">
        <v>0</v>
      </c>
      <c r="L65" s="72">
        <v>0</v>
      </c>
      <c r="M65" s="73">
        <v>0</v>
      </c>
      <c r="N65" s="318">
        <v>0</v>
      </c>
      <c r="O65" s="72">
        <v>0</v>
      </c>
      <c r="P65" s="73">
        <v>0</v>
      </c>
      <c r="Q65" s="318">
        <v>0</v>
      </c>
      <c r="R65" s="72">
        <v>0</v>
      </c>
      <c r="S65" s="73">
        <v>0</v>
      </c>
      <c r="T65" s="318">
        <v>0</v>
      </c>
      <c r="U65" s="72">
        <v>0</v>
      </c>
      <c r="V65" s="73">
        <v>0</v>
      </c>
      <c r="W65" s="318">
        <v>0</v>
      </c>
      <c r="X65" s="72">
        <v>0</v>
      </c>
      <c r="Y65" s="73">
        <v>0</v>
      </c>
      <c r="Z65" s="318">
        <v>0</v>
      </c>
      <c r="AA65" s="72">
        <v>0</v>
      </c>
      <c r="AB65" s="73">
        <v>0</v>
      </c>
      <c r="AC65" s="318">
        <v>0</v>
      </c>
      <c r="AD65" s="72">
        <v>0</v>
      </c>
      <c r="AE65" s="73">
        <v>0</v>
      </c>
      <c r="AF65" s="318">
        <v>0</v>
      </c>
      <c r="AG65" s="72">
        <v>0</v>
      </c>
      <c r="AH65" s="73">
        <v>0</v>
      </c>
      <c r="AI65" s="318">
        <v>0</v>
      </c>
      <c r="AJ65" s="72">
        <v>0</v>
      </c>
      <c r="AK65" s="73">
        <v>0</v>
      </c>
      <c r="AL65" s="318">
        <v>0</v>
      </c>
      <c r="AM65" s="72">
        <v>0</v>
      </c>
      <c r="AN65" s="73">
        <v>0</v>
      </c>
      <c r="AO65" s="318">
        <v>0</v>
      </c>
      <c r="AP65" s="72">
        <v>0</v>
      </c>
      <c r="AQ65" s="73">
        <v>0</v>
      </c>
      <c r="AR65" s="318">
        <v>0</v>
      </c>
      <c r="AS65" s="72">
        <v>0</v>
      </c>
      <c r="AT65" s="73">
        <v>0</v>
      </c>
      <c r="AU65" s="318">
        <v>0</v>
      </c>
      <c r="AV65" s="72">
        <v>0</v>
      </c>
      <c r="AW65" s="73">
        <v>0</v>
      </c>
      <c r="AX65" s="318">
        <v>0</v>
      </c>
      <c r="AY65" s="72">
        <v>0</v>
      </c>
      <c r="AZ65" s="73">
        <v>0</v>
      </c>
      <c r="BA65" s="318">
        <v>0</v>
      </c>
      <c r="BB65" s="72">
        <v>0</v>
      </c>
      <c r="BC65" s="73">
        <v>0</v>
      </c>
      <c r="BD65" s="318">
        <v>0</v>
      </c>
      <c r="BE65" s="72">
        <v>0</v>
      </c>
      <c r="BF65" s="73">
        <v>0</v>
      </c>
      <c r="BG65" s="318">
        <v>0</v>
      </c>
      <c r="BH65" s="155"/>
    </row>
    <row r="66" spans="1:61" ht="75" customHeight="1" x14ac:dyDescent="0.25">
      <c r="A66" s="112" t="s">
        <v>257</v>
      </c>
      <c r="B66" s="68" t="s">
        <v>63</v>
      </c>
      <c r="C66" s="113" t="s">
        <v>42</v>
      </c>
      <c r="D66" s="69">
        <v>28</v>
      </c>
      <c r="E66" s="70">
        <v>100</v>
      </c>
      <c r="F66" s="69">
        <v>28</v>
      </c>
      <c r="G66" s="69">
        <v>4</v>
      </c>
      <c r="H66" s="69">
        <v>112</v>
      </c>
      <c r="I66" s="72">
        <v>20</v>
      </c>
      <c r="J66" s="73">
        <v>19</v>
      </c>
      <c r="K66" s="318">
        <v>0.95</v>
      </c>
      <c r="L66" s="72">
        <v>5</v>
      </c>
      <c r="M66" s="73">
        <v>6</v>
      </c>
      <c r="N66" s="318">
        <v>1.2</v>
      </c>
      <c r="O66" s="72">
        <v>3</v>
      </c>
      <c r="P66" s="73">
        <v>6</v>
      </c>
      <c r="Q66" s="318">
        <v>2</v>
      </c>
      <c r="R66" s="72">
        <v>28</v>
      </c>
      <c r="S66" s="73">
        <v>31</v>
      </c>
      <c r="T66" s="318">
        <v>1.1071428571428572</v>
      </c>
      <c r="U66" s="72">
        <v>22</v>
      </c>
      <c r="V66" s="73">
        <v>13</v>
      </c>
      <c r="W66" s="318">
        <v>0.59090909090909094</v>
      </c>
      <c r="X66" s="72">
        <v>6</v>
      </c>
      <c r="Y66" s="73">
        <v>6</v>
      </c>
      <c r="Z66" s="318">
        <v>1</v>
      </c>
      <c r="AA66" s="72">
        <v>0</v>
      </c>
      <c r="AB66" s="73">
        <v>0</v>
      </c>
      <c r="AC66" s="318" t="s">
        <v>633</v>
      </c>
      <c r="AD66" s="72">
        <v>28</v>
      </c>
      <c r="AE66" s="73">
        <v>19</v>
      </c>
      <c r="AF66" s="318">
        <v>0.6785714285714286</v>
      </c>
      <c r="AG66" s="72">
        <v>16</v>
      </c>
      <c r="AH66" s="73">
        <v>0</v>
      </c>
      <c r="AI66" s="318">
        <v>0</v>
      </c>
      <c r="AJ66" s="72">
        <v>10</v>
      </c>
      <c r="AK66" s="73">
        <v>0</v>
      </c>
      <c r="AL66" s="318">
        <v>0</v>
      </c>
      <c r="AM66" s="72">
        <v>2</v>
      </c>
      <c r="AN66" s="73">
        <v>0</v>
      </c>
      <c r="AO66" s="318">
        <v>0</v>
      </c>
      <c r="AP66" s="72">
        <v>28</v>
      </c>
      <c r="AQ66" s="73">
        <v>0</v>
      </c>
      <c r="AR66" s="318">
        <v>0</v>
      </c>
      <c r="AS66" s="72">
        <v>17</v>
      </c>
      <c r="AT66" s="73">
        <v>0</v>
      </c>
      <c r="AU66" s="318">
        <v>0</v>
      </c>
      <c r="AV66" s="72">
        <v>10</v>
      </c>
      <c r="AW66" s="73">
        <v>0</v>
      </c>
      <c r="AX66" s="318">
        <v>0</v>
      </c>
      <c r="AY66" s="72">
        <v>1</v>
      </c>
      <c r="AZ66" s="73">
        <v>0</v>
      </c>
      <c r="BA66" s="318">
        <v>0</v>
      </c>
      <c r="BB66" s="72">
        <v>28</v>
      </c>
      <c r="BC66" s="73">
        <v>0</v>
      </c>
      <c r="BD66" s="318">
        <v>0</v>
      </c>
      <c r="BE66" s="72">
        <v>112</v>
      </c>
      <c r="BF66" s="73">
        <v>50</v>
      </c>
      <c r="BG66" s="318">
        <v>0.44642857142857145</v>
      </c>
      <c r="BH66" s="115"/>
      <c r="BI66" s="24" t="str">
        <f t="shared" ref="BI66:BI72" si="2">IF(H66=SUM(I66,L66,O66,U66,X66,AA66,AG66,AJ66,AM66,AS66,AV66,AY66),"SI","NO")</f>
        <v>SI</v>
      </c>
    </row>
    <row r="67" spans="1:61" ht="75" customHeight="1" x14ac:dyDescent="0.25">
      <c r="A67" s="112" t="s">
        <v>258</v>
      </c>
      <c r="B67" s="68" t="s">
        <v>64</v>
      </c>
      <c r="C67" s="113" t="s">
        <v>42</v>
      </c>
      <c r="D67" s="69">
        <v>54</v>
      </c>
      <c r="E67" s="70">
        <v>0</v>
      </c>
      <c r="F67" s="69">
        <v>54</v>
      </c>
      <c r="G67" s="69">
        <v>4</v>
      </c>
      <c r="H67" s="69">
        <v>216</v>
      </c>
      <c r="I67" s="72">
        <v>26</v>
      </c>
      <c r="J67" s="73">
        <v>5</v>
      </c>
      <c r="K67" s="318">
        <v>0.19230769230769232</v>
      </c>
      <c r="L67" s="72">
        <v>14</v>
      </c>
      <c r="M67" s="73">
        <v>6</v>
      </c>
      <c r="N67" s="318">
        <v>0.42857142857142855</v>
      </c>
      <c r="O67" s="72">
        <v>12</v>
      </c>
      <c r="P67" s="73">
        <v>1</v>
      </c>
      <c r="Q67" s="318">
        <v>8.3333333333333329E-2</v>
      </c>
      <c r="R67" s="72">
        <v>52</v>
      </c>
      <c r="S67" s="73">
        <v>12</v>
      </c>
      <c r="T67" s="318">
        <v>0.23076923076923078</v>
      </c>
      <c r="U67" s="72">
        <v>32</v>
      </c>
      <c r="V67" s="73">
        <v>1</v>
      </c>
      <c r="W67" s="318">
        <v>3.125E-2</v>
      </c>
      <c r="X67" s="72">
        <v>16</v>
      </c>
      <c r="Y67" s="73">
        <v>3</v>
      </c>
      <c r="Z67" s="318">
        <v>0.1875</v>
      </c>
      <c r="AA67" s="72">
        <v>9</v>
      </c>
      <c r="AB67" s="73">
        <v>0</v>
      </c>
      <c r="AC67" s="318">
        <v>0</v>
      </c>
      <c r="AD67" s="72">
        <v>57</v>
      </c>
      <c r="AE67" s="73">
        <v>4</v>
      </c>
      <c r="AF67" s="318">
        <v>7.0175438596491224E-2</v>
      </c>
      <c r="AG67" s="72">
        <v>28</v>
      </c>
      <c r="AH67" s="73">
        <v>0</v>
      </c>
      <c r="AI67" s="318">
        <v>0</v>
      </c>
      <c r="AJ67" s="72">
        <v>15</v>
      </c>
      <c r="AK67" s="73">
        <v>0</v>
      </c>
      <c r="AL67" s="318">
        <v>0</v>
      </c>
      <c r="AM67" s="72">
        <v>12</v>
      </c>
      <c r="AN67" s="73">
        <v>0</v>
      </c>
      <c r="AO67" s="318">
        <v>0</v>
      </c>
      <c r="AP67" s="72">
        <v>55</v>
      </c>
      <c r="AQ67" s="73">
        <v>0</v>
      </c>
      <c r="AR67" s="318">
        <v>0</v>
      </c>
      <c r="AS67" s="72">
        <v>28</v>
      </c>
      <c r="AT67" s="73">
        <v>0</v>
      </c>
      <c r="AU67" s="318">
        <v>0</v>
      </c>
      <c r="AV67" s="72">
        <v>16</v>
      </c>
      <c r="AW67" s="73">
        <v>0</v>
      </c>
      <c r="AX67" s="318">
        <v>0</v>
      </c>
      <c r="AY67" s="72">
        <v>8</v>
      </c>
      <c r="AZ67" s="73">
        <v>0</v>
      </c>
      <c r="BA67" s="318">
        <v>0</v>
      </c>
      <c r="BB67" s="72">
        <v>52</v>
      </c>
      <c r="BC67" s="73">
        <v>0</v>
      </c>
      <c r="BD67" s="318">
        <v>0</v>
      </c>
      <c r="BE67" s="72">
        <v>216</v>
      </c>
      <c r="BF67" s="73">
        <v>16</v>
      </c>
      <c r="BG67" s="318">
        <v>7.407407407407407E-2</v>
      </c>
      <c r="BH67" s="115"/>
      <c r="BI67" s="24" t="str">
        <f t="shared" si="2"/>
        <v>SI</v>
      </c>
    </row>
    <row r="68" spans="1:61" ht="75" customHeight="1" x14ac:dyDescent="0.25">
      <c r="A68" s="112" t="s">
        <v>259</v>
      </c>
      <c r="B68" s="68" t="s">
        <v>131</v>
      </c>
      <c r="C68" s="113" t="s">
        <v>42</v>
      </c>
      <c r="D68" s="69">
        <v>605</v>
      </c>
      <c r="E68" s="70">
        <v>0</v>
      </c>
      <c r="F68" s="69">
        <v>605</v>
      </c>
      <c r="G68" s="69">
        <v>1</v>
      </c>
      <c r="H68" s="69">
        <v>605</v>
      </c>
      <c r="I68" s="72">
        <v>49</v>
      </c>
      <c r="J68" s="73">
        <v>48</v>
      </c>
      <c r="K68" s="318">
        <v>0.97959183673469385</v>
      </c>
      <c r="L68" s="72">
        <v>49</v>
      </c>
      <c r="M68" s="73">
        <v>50</v>
      </c>
      <c r="N68" s="318">
        <v>1.0204081632653061</v>
      </c>
      <c r="O68" s="72">
        <v>53</v>
      </c>
      <c r="P68" s="73">
        <v>51</v>
      </c>
      <c r="Q68" s="318">
        <v>0.96226415094339623</v>
      </c>
      <c r="R68" s="72">
        <v>151</v>
      </c>
      <c r="S68" s="73">
        <v>149</v>
      </c>
      <c r="T68" s="318">
        <v>0.98675496688741726</v>
      </c>
      <c r="U68" s="72">
        <v>49</v>
      </c>
      <c r="V68" s="73">
        <v>55</v>
      </c>
      <c r="W68" s="318">
        <v>1.1224489795918366</v>
      </c>
      <c r="X68" s="72">
        <v>49</v>
      </c>
      <c r="Y68" s="73">
        <v>49</v>
      </c>
      <c r="Z68" s="318">
        <v>1</v>
      </c>
      <c r="AA68" s="72">
        <v>53</v>
      </c>
      <c r="AB68" s="73">
        <v>0</v>
      </c>
      <c r="AC68" s="318">
        <v>0</v>
      </c>
      <c r="AD68" s="72">
        <v>151</v>
      </c>
      <c r="AE68" s="73">
        <v>104</v>
      </c>
      <c r="AF68" s="318">
        <v>0.6887417218543046</v>
      </c>
      <c r="AG68" s="72">
        <v>49</v>
      </c>
      <c r="AH68" s="73">
        <v>0</v>
      </c>
      <c r="AI68" s="318">
        <v>0</v>
      </c>
      <c r="AJ68" s="72">
        <v>49</v>
      </c>
      <c r="AK68" s="73">
        <v>0</v>
      </c>
      <c r="AL68" s="318">
        <v>0</v>
      </c>
      <c r="AM68" s="72">
        <v>53</v>
      </c>
      <c r="AN68" s="73">
        <v>0</v>
      </c>
      <c r="AO68" s="318">
        <v>0</v>
      </c>
      <c r="AP68" s="72">
        <v>151</v>
      </c>
      <c r="AQ68" s="73">
        <v>0</v>
      </c>
      <c r="AR68" s="318">
        <v>0</v>
      </c>
      <c r="AS68" s="72">
        <v>49</v>
      </c>
      <c r="AT68" s="73">
        <v>0</v>
      </c>
      <c r="AU68" s="318">
        <v>0</v>
      </c>
      <c r="AV68" s="72">
        <v>51</v>
      </c>
      <c r="AW68" s="73">
        <v>0</v>
      </c>
      <c r="AX68" s="318">
        <v>0</v>
      </c>
      <c r="AY68" s="72">
        <v>52</v>
      </c>
      <c r="AZ68" s="73">
        <v>0</v>
      </c>
      <c r="BA68" s="318">
        <v>0</v>
      </c>
      <c r="BB68" s="72">
        <v>152</v>
      </c>
      <c r="BC68" s="73">
        <v>0</v>
      </c>
      <c r="BD68" s="318">
        <v>0</v>
      </c>
      <c r="BE68" s="72">
        <v>605</v>
      </c>
      <c r="BF68" s="73">
        <v>253</v>
      </c>
      <c r="BG68" s="318">
        <v>0.41818181818181815</v>
      </c>
      <c r="BH68" s="115"/>
      <c r="BI68" s="24" t="str">
        <f t="shared" si="2"/>
        <v>SI</v>
      </c>
    </row>
    <row r="69" spans="1:61" ht="75" customHeight="1" x14ac:dyDescent="0.25">
      <c r="A69" s="112" t="s">
        <v>260</v>
      </c>
      <c r="B69" s="68" t="s">
        <v>132</v>
      </c>
      <c r="C69" s="113" t="s">
        <v>42</v>
      </c>
      <c r="D69" s="69">
        <v>52</v>
      </c>
      <c r="E69" s="70">
        <v>0</v>
      </c>
      <c r="F69" s="69">
        <v>52</v>
      </c>
      <c r="G69" s="69">
        <v>1</v>
      </c>
      <c r="H69" s="69">
        <v>52</v>
      </c>
      <c r="I69" s="72">
        <v>5</v>
      </c>
      <c r="J69" s="73">
        <v>3</v>
      </c>
      <c r="K69" s="318">
        <v>0.6</v>
      </c>
      <c r="L69" s="72">
        <v>4</v>
      </c>
      <c r="M69" s="73">
        <v>5</v>
      </c>
      <c r="N69" s="318">
        <v>1.25</v>
      </c>
      <c r="O69" s="72">
        <v>6</v>
      </c>
      <c r="P69" s="73">
        <v>9</v>
      </c>
      <c r="Q69" s="318">
        <v>1.5</v>
      </c>
      <c r="R69" s="72">
        <v>15</v>
      </c>
      <c r="S69" s="73">
        <v>17</v>
      </c>
      <c r="T69" s="318">
        <v>1.1333333333333333</v>
      </c>
      <c r="U69" s="72">
        <v>5</v>
      </c>
      <c r="V69" s="73">
        <v>2</v>
      </c>
      <c r="W69" s="318">
        <v>0.4</v>
      </c>
      <c r="X69" s="72">
        <v>5</v>
      </c>
      <c r="Y69" s="73">
        <v>5</v>
      </c>
      <c r="Z69" s="318">
        <v>1</v>
      </c>
      <c r="AA69" s="72">
        <v>7</v>
      </c>
      <c r="AB69" s="73">
        <v>0</v>
      </c>
      <c r="AC69" s="318">
        <v>0</v>
      </c>
      <c r="AD69" s="72">
        <v>17</v>
      </c>
      <c r="AE69" s="73">
        <v>7</v>
      </c>
      <c r="AF69" s="318">
        <v>0.41176470588235292</v>
      </c>
      <c r="AG69" s="72">
        <v>4</v>
      </c>
      <c r="AH69" s="73">
        <v>0</v>
      </c>
      <c r="AI69" s="318">
        <v>0</v>
      </c>
      <c r="AJ69" s="72">
        <v>4</v>
      </c>
      <c r="AK69" s="73">
        <v>0</v>
      </c>
      <c r="AL69" s="318">
        <v>0</v>
      </c>
      <c r="AM69" s="72">
        <v>4</v>
      </c>
      <c r="AN69" s="73">
        <v>0</v>
      </c>
      <c r="AO69" s="318">
        <v>0</v>
      </c>
      <c r="AP69" s="72">
        <v>12</v>
      </c>
      <c r="AQ69" s="73">
        <v>0</v>
      </c>
      <c r="AR69" s="318">
        <v>0</v>
      </c>
      <c r="AS69" s="72">
        <v>5</v>
      </c>
      <c r="AT69" s="73">
        <v>0</v>
      </c>
      <c r="AU69" s="318">
        <v>0</v>
      </c>
      <c r="AV69" s="72">
        <v>3</v>
      </c>
      <c r="AW69" s="73">
        <v>0</v>
      </c>
      <c r="AX69" s="318">
        <v>0</v>
      </c>
      <c r="AY69" s="72">
        <v>0</v>
      </c>
      <c r="AZ69" s="73">
        <v>0</v>
      </c>
      <c r="BA69" s="318" t="s">
        <v>633</v>
      </c>
      <c r="BB69" s="72">
        <v>8</v>
      </c>
      <c r="BC69" s="73">
        <v>0</v>
      </c>
      <c r="BD69" s="318">
        <v>0</v>
      </c>
      <c r="BE69" s="72">
        <v>52</v>
      </c>
      <c r="BF69" s="73">
        <v>24</v>
      </c>
      <c r="BG69" s="318">
        <v>0.46153846153846156</v>
      </c>
      <c r="BH69" s="115"/>
      <c r="BI69" s="24" t="str">
        <f t="shared" si="2"/>
        <v>SI</v>
      </c>
    </row>
    <row r="70" spans="1:61" ht="75" customHeight="1" x14ac:dyDescent="0.25">
      <c r="A70" s="112" t="s">
        <v>261</v>
      </c>
      <c r="B70" s="68" t="s">
        <v>133</v>
      </c>
      <c r="C70" s="113" t="s">
        <v>42</v>
      </c>
      <c r="D70" s="69">
        <v>3</v>
      </c>
      <c r="E70" s="70">
        <v>0</v>
      </c>
      <c r="F70" s="69">
        <v>3</v>
      </c>
      <c r="G70" s="69">
        <v>4</v>
      </c>
      <c r="H70" s="69">
        <v>12</v>
      </c>
      <c r="I70" s="72">
        <v>0</v>
      </c>
      <c r="J70" s="73">
        <v>0</v>
      </c>
      <c r="K70" s="318" t="s">
        <v>633</v>
      </c>
      <c r="L70" s="72">
        <v>0</v>
      </c>
      <c r="M70" s="73">
        <v>0</v>
      </c>
      <c r="N70" s="318" t="s">
        <v>633</v>
      </c>
      <c r="O70" s="72">
        <v>3</v>
      </c>
      <c r="P70" s="73">
        <v>0</v>
      </c>
      <c r="Q70" s="318">
        <v>0</v>
      </c>
      <c r="R70" s="72">
        <v>3</v>
      </c>
      <c r="S70" s="73">
        <v>0</v>
      </c>
      <c r="T70" s="318">
        <v>0</v>
      </c>
      <c r="U70" s="72">
        <v>0</v>
      </c>
      <c r="V70" s="73">
        <v>0</v>
      </c>
      <c r="W70" s="318" t="s">
        <v>633</v>
      </c>
      <c r="X70" s="72">
        <v>0</v>
      </c>
      <c r="Y70" s="73">
        <v>0</v>
      </c>
      <c r="Z70" s="318" t="s">
        <v>633</v>
      </c>
      <c r="AA70" s="72">
        <v>3</v>
      </c>
      <c r="AB70" s="73">
        <v>0</v>
      </c>
      <c r="AC70" s="318">
        <v>0</v>
      </c>
      <c r="AD70" s="72">
        <v>3</v>
      </c>
      <c r="AE70" s="73">
        <v>0</v>
      </c>
      <c r="AF70" s="318">
        <v>0</v>
      </c>
      <c r="AG70" s="72">
        <v>0</v>
      </c>
      <c r="AH70" s="73">
        <v>0</v>
      </c>
      <c r="AI70" s="318" t="s">
        <v>633</v>
      </c>
      <c r="AJ70" s="72">
        <v>0</v>
      </c>
      <c r="AK70" s="73">
        <v>0</v>
      </c>
      <c r="AL70" s="318" t="s">
        <v>633</v>
      </c>
      <c r="AM70" s="72">
        <v>3</v>
      </c>
      <c r="AN70" s="73">
        <v>0</v>
      </c>
      <c r="AO70" s="318">
        <v>0</v>
      </c>
      <c r="AP70" s="72">
        <v>3</v>
      </c>
      <c r="AQ70" s="73">
        <v>0</v>
      </c>
      <c r="AR70" s="318">
        <v>0</v>
      </c>
      <c r="AS70" s="72">
        <v>0</v>
      </c>
      <c r="AT70" s="73">
        <v>0</v>
      </c>
      <c r="AU70" s="318" t="s">
        <v>633</v>
      </c>
      <c r="AV70" s="72">
        <v>0</v>
      </c>
      <c r="AW70" s="73">
        <v>0</v>
      </c>
      <c r="AX70" s="318" t="s">
        <v>633</v>
      </c>
      <c r="AY70" s="72">
        <v>3</v>
      </c>
      <c r="AZ70" s="73">
        <v>0</v>
      </c>
      <c r="BA70" s="318">
        <v>0</v>
      </c>
      <c r="BB70" s="72">
        <v>3</v>
      </c>
      <c r="BC70" s="73">
        <v>0</v>
      </c>
      <c r="BD70" s="318">
        <v>0</v>
      </c>
      <c r="BE70" s="72">
        <v>12</v>
      </c>
      <c r="BF70" s="73">
        <v>0</v>
      </c>
      <c r="BG70" s="318">
        <v>0</v>
      </c>
      <c r="BH70" s="115"/>
      <c r="BI70" s="24" t="str">
        <f t="shared" si="2"/>
        <v>SI</v>
      </c>
    </row>
    <row r="71" spans="1:61" ht="75" customHeight="1" x14ac:dyDescent="0.25">
      <c r="A71" s="112" t="s">
        <v>262</v>
      </c>
      <c r="B71" s="68" t="s">
        <v>134</v>
      </c>
      <c r="C71" s="113" t="s">
        <v>42</v>
      </c>
      <c r="D71" s="69">
        <v>34</v>
      </c>
      <c r="E71" s="70">
        <v>0</v>
      </c>
      <c r="F71" s="69">
        <v>34</v>
      </c>
      <c r="G71" s="69">
        <v>12</v>
      </c>
      <c r="H71" s="69">
        <v>408</v>
      </c>
      <c r="I71" s="72">
        <v>34</v>
      </c>
      <c r="J71" s="73">
        <v>34</v>
      </c>
      <c r="K71" s="318">
        <v>1</v>
      </c>
      <c r="L71" s="72">
        <v>34</v>
      </c>
      <c r="M71" s="73">
        <v>36</v>
      </c>
      <c r="N71" s="318">
        <v>1.0588235294117647</v>
      </c>
      <c r="O71" s="72">
        <v>34</v>
      </c>
      <c r="P71" s="73">
        <v>57</v>
      </c>
      <c r="Q71" s="318">
        <v>1.6764705882352942</v>
      </c>
      <c r="R71" s="72">
        <v>102</v>
      </c>
      <c r="S71" s="73">
        <v>127</v>
      </c>
      <c r="T71" s="318">
        <v>1.2450980392156863</v>
      </c>
      <c r="U71" s="72">
        <v>34</v>
      </c>
      <c r="V71" s="73">
        <v>30</v>
      </c>
      <c r="W71" s="318">
        <v>0.88235294117647056</v>
      </c>
      <c r="X71" s="72">
        <v>34</v>
      </c>
      <c r="Y71" s="73">
        <v>33</v>
      </c>
      <c r="Z71" s="318">
        <v>0.97058823529411764</v>
      </c>
      <c r="AA71" s="72">
        <v>34</v>
      </c>
      <c r="AB71" s="73">
        <v>0</v>
      </c>
      <c r="AC71" s="318">
        <v>0</v>
      </c>
      <c r="AD71" s="72">
        <v>102</v>
      </c>
      <c r="AE71" s="73">
        <v>63</v>
      </c>
      <c r="AF71" s="318">
        <v>0.61764705882352944</v>
      </c>
      <c r="AG71" s="72">
        <v>34</v>
      </c>
      <c r="AH71" s="73">
        <v>0</v>
      </c>
      <c r="AI71" s="318">
        <v>0</v>
      </c>
      <c r="AJ71" s="72">
        <v>34</v>
      </c>
      <c r="AK71" s="73">
        <v>0</v>
      </c>
      <c r="AL71" s="318">
        <v>0</v>
      </c>
      <c r="AM71" s="72">
        <v>34</v>
      </c>
      <c r="AN71" s="73">
        <v>0</v>
      </c>
      <c r="AO71" s="318">
        <v>0</v>
      </c>
      <c r="AP71" s="72">
        <v>102</v>
      </c>
      <c r="AQ71" s="73">
        <v>0</v>
      </c>
      <c r="AR71" s="318">
        <v>0</v>
      </c>
      <c r="AS71" s="72">
        <v>34</v>
      </c>
      <c r="AT71" s="73">
        <v>0</v>
      </c>
      <c r="AU71" s="318">
        <v>0</v>
      </c>
      <c r="AV71" s="72">
        <v>34</v>
      </c>
      <c r="AW71" s="73">
        <v>0</v>
      </c>
      <c r="AX71" s="318">
        <v>0</v>
      </c>
      <c r="AY71" s="72">
        <v>34</v>
      </c>
      <c r="AZ71" s="73">
        <v>0</v>
      </c>
      <c r="BA71" s="318">
        <v>0</v>
      </c>
      <c r="BB71" s="72">
        <v>102</v>
      </c>
      <c r="BC71" s="73">
        <v>0</v>
      </c>
      <c r="BD71" s="318">
        <v>0</v>
      </c>
      <c r="BE71" s="72">
        <v>408</v>
      </c>
      <c r="BF71" s="73">
        <v>190</v>
      </c>
      <c r="BG71" s="318">
        <v>0.46568627450980393</v>
      </c>
      <c r="BH71" s="115"/>
      <c r="BI71" s="24" t="str">
        <f t="shared" si="2"/>
        <v>SI</v>
      </c>
    </row>
    <row r="72" spans="1:61" ht="75" customHeight="1" x14ac:dyDescent="0.25">
      <c r="A72" s="112" t="s">
        <v>263</v>
      </c>
      <c r="B72" s="68" t="s">
        <v>135</v>
      </c>
      <c r="C72" s="113" t="s">
        <v>42</v>
      </c>
      <c r="D72" s="69">
        <v>99</v>
      </c>
      <c r="E72" s="70">
        <v>0</v>
      </c>
      <c r="F72" s="69">
        <v>99</v>
      </c>
      <c r="G72" s="69">
        <v>2</v>
      </c>
      <c r="H72" s="69">
        <v>198</v>
      </c>
      <c r="I72" s="72">
        <v>7</v>
      </c>
      <c r="J72" s="73">
        <v>14</v>
      </c>
      <c r="K72" s="318">
        <v>2</v>
      </c>
      <c r="L72" s="72">
        <v>11</v>
      </c>
      <c r="M72" s="73">
        <v>7</v>
      </c>
      <c r="N72" s="318">
        <v>0.63636363636363635</v>
      </c>
      <c r="O72" s="72">
        <v>17</v>
      </c>
      <c r="P72" s="73">
        <v>13</v>
      </c>
      <c r="Q72" s="318">
        <v>0.76470588235294112</v>
      </c>
      <c r="R72" s="72">
        <v>35</v>
      </c>
      <c r="S72" s="73">
        <v>34</v>
      </c>
      <c r="T72" s="318">
        <v>0.97142857142857142</v>
      </c>
      <c r="U72" s="72">
        <v>13</v>
      </c>
      <c r="V72" s="73">
        <v>58</v>
      </c>
      <c r="W72" s="318">
        <v>4.4615384615384617</v>
      </c>
      <c r="X72" s="72">
        <v>42</v>
      </c>
      <c r="Y72" s="73">
        <v>10</v>
      </c>
      <c r="Z72" s="318">
        <v>0.23809523809523808</v>
      </c>
      <c r="AA72" s="72">
        <v>12</v>
      </c>
      <c r="AB72" s="73">
        <v>0</v>
      </c>
      <c r="AC72" s="318">
        <v>0</v>
      </c>
      <c r="AD72" s="72">
        <v>67</v>
      </c>
      <c r="AE72" s="73">
        <v>68</v>
      </c>
      <c r="AF72" s="318">
        <v>1.0149253731343284</v>
      </c>
      <c r="AG72" s="72">
        <v>8</v>
      </c>
      <c r="AH72" s="73">
        <v>0</v>
      </c>
      <c r="AI72" s="318">
        <v>0</v>
      </c>
      <c r="AJ72" s="72">
        <v>12</v>
      </c>
      <c r="AK72" s="73">
        <v>0</v>
      </c>
      <c r="AL72" s="318">
        <v>0</v>
      </c>
      <c r="AM72" s="72">
        <v>15</v>
      </c>
      <c r="AN72" s="73">
        <v>0</v>
      </c>
      <c r="AO72" s="318">
        <v>0</v>
      </c>
      <c r="AP72" s="72">
        <v>35</v>
      </c>
      <c r="AQ72" s="73">
        <v>0</v>
      </c>
      <c r="AR72" s="318">
        <v>0</v>
      </c>
      <c r="AS72" s="72">
        <v>41</v>
      </c>
      <c r="AT72" s="73">
        <v>0</v>
      </c>
      <c r="AU72" s="318">
        <v>0</v>
      </c>
      <c r="AV72" s="72">
        <v>13</v>
      </c>
      <c r="AW72" s="73">
        <v>0</v>
      </c>
      <c r="AX72" s="318">
        <v>0</v>
      </c>
      <c r="AY72" s="72">
        <v>7</v>
      </c>
      <c r="AZ72" s="73">
        <v>0</v>
      </c>
      <c r="BA72" s="318">
        <v>0</v>
      </c>
      <c r="BB72" s="72">
        <v>61</v>
      </c>
      <c r="BC72" s="73">
        <v>0</v>
      </c>
      <c r="BD72" s="318">
        <v>0</v>
      </c>
      <c r="BE72" s="72">
        <v>198</v>
      </c>
      <c r="BF72" s="73">
        <v>102</v>
      </c>
      <c r="BG72" s="318">
        <v>0.51515151515151514</v>
      </c>
      <c r="BH72" s="115"/>
      <c r="BI72" s="24" t="str">
        <f t="shared" si="2"/>
        <v>SI</v>
      </c>
    </row>
    <row r="73" spans="1:61" s="76" customFormat="1" ht="75.75" customHeight="1" x14ac:dyDescent="0.25">
      <c r="A73" s="377" t="s">
        <v>264</v>
      </c>
      <c r="B73" s="378"/>
      <c r="C73" s="151"/>
      <c r="D73" s="151"/>
      <c r="E73" s="70">
        <v>0</v>
      </c>
      <c r="F73" s="151"/>
      <c r="G73" s="151"/>
      <c r="H73" s="151"/>
      <c r="I73" s="151"/>
      <c r="J73" s="73">
        <v>0</v>
      </c>
      <c r="K73" s="318">
        <v>0</v>
      </c>
      <c r="L73" s="72">
        <v>0</v>
      </c>
      <c r="M73" s="73">
        <v>0</v>
      </c>
      <c r="N73" s="318">
        <v>0</v>
      </c>
      <c r="O73" s="72">
        <v>0</v>
      </c>
      <c r="P73" s="73">
        <v>0</v>
      </c>
      <c r="Q73" s="318">
        <v>0</v>
      </c>
      <c r="R73" s="72">
        <v>0</v>
      </c>
      <c r="S73" s="73">
        <v>0</v>
      </c>
      <c r="T73" s="318">
        <v>0</v>
      </c>
      <c r="U73" s="72">
        <v>0</v>
      </c>
      <c r="V73" s="73">
        <v>0</v>
      </c>
      <c r="W73" s="318">
        <v>0</v>
      </c>
      <c r="X73" s="72">
        <v>0</v>
      </c>
      <c r="Y73" s="73">
        <v>0</v>
      </c>
      <c r="Z73" s="318">
        <v>0</v>
      </c>
      <c r="AA73" s="72">
        <v>0</v>
      </c>
      <c r="AB73" s="73">
        <v>0</v>
      </c>
      <c r="AC73" s="318">
        <v>0</v>
      </c>
      <c r="AD73" s="72">
        <v>0</v>
      </c>
      <c r="AE73" s="73">
        <v>0</v>
      </c>
      <c r="AF73" s="318">
        <v>0</v>
      </c>
      <c r="AG73" s="72">
        <v>0</v>
      </c>
      <c r="AH73" s="73">
        <v>0</v>
      </c>
      <c r="AI73" s="318">
        <v>0</v>
      </c>
      <c r="AJ73" s="72">
        <v>0</v>
      </c>
      <c r="AK73" s="73">
        <v>0</v>
      </c>
      <c r="AL73" s="318">
        <v>0</v>
      </c>
      <c r="AM73" s="72">
        <v>0</v>
      </c>
      <c r="AN73" s="73">
        <v>0</v>
      </c>
      <c r="AO73" s="318">
        <v>0</v>
      </c>
      <c r="AP73" s="72">
        <v>0</v>
      </c>
      <c r="AQ73" s="73">
        <v>0</v>
      </c>
      <c r="AR73" s="318">
        <v>0</v>
      </c>
      <c r="AS73" s="72">
        <v>0</v>
      </c>
      <c r="AT73" s="73">
        <v>0</v>
      </c>
      <c r="AU73" s="318">
        <v>0</v>
      </c>
      <c r="AV73" s="72">
        <v>0</v>
      </c>
      <c r="AW73" s="73">
        <v>0</v>
      </c>
      <c r="AX73" s="318">
        <v>0</v>
      </c>
      <c r="AY73" s="72">
        <v>0</v>
      </c>
      <c r="AZ73" s="73">
        <v>0</v>
      </c>
      <c r="BA73" s="318">
        <v>0</v>
      </c>
      <c r="BB73" s="72">
        <v>0</v>
      </c>
      <c r="BC73" s="73">
        <v>0</v>
      </c>
      <c r="BD73" s="318">
        <v>0</v>
      </c>
      <c r="BE73" s="72">
        <v>0</v>
      </c>
      <c r="BF73" s="73">
        <v>0</v>
      </c>
      <c r="BG73" s="318">
        <v>0</v>
      </c>
      <c r="BH73" s="155"/>
    </row>
    <row r="74" spans="1:61" ht="75" customHeight="1" x14ac:dyDescent="0.25">
      <c r="A74" s="112" t="s">
        <v>265</v>
      </c>
      <c r="B74" s="148" t="s">
        <v>32</v>
      </c>
      <c r="C74" s="113" t="s">
        <v>42</v>
      </c>
      <c r="D74" s="69">
        <v>386</v>
      </c>
      <c r="E74" s="70">
        <v>0</v>
      </c>
      <c r="F74" s="69">
        <v>386</v>
      </c>
      <c r="G74" s="69">
        <v>6</v>
      </c>
      <c r="H74" s="69">
        <v>2316</v>
      </c>
      <c r="I74" s="72">
        <v>161</v>
      </c>
      <c r="J74" s="73">
        <v>321</v>
      </c>
      <c r="K74" s="318">
        <v>1.9937888198757765</v>
      </c>
      <c r="L74" s="72">
        <v>159</v>
      </c>
      <c r="M74" s="73">
        <v>193</v>
      </c>
      <c r="N74" s="318">
        <v>1.2138364779874213</v>
      </c>
      <c r="O74" s="72">
        <v>172</v>
      </c>
      <c r="P74" s="73">
        <v>259</v>
      </c>
      <c r="Q74" s="318">
        <v>1.5058139534883721</v>
      </c>
      <c r="R74" s="72">
        <v>492</v>
      </c>
      <c r="S74" s="73">
        <v>773</v>
      </c>
      <c r="T74" s="318">
        <v>1.5711382113821137</v>
      </c>
      <c r="U74" s="72">
        <v>166</v>
      </c>
      <c r="V74" s="73">
        <v>59</v>
      </c>
      <c r="W74" s="318">
        <v>0.35542168674698793</v>
      </c>
      <c r="X74" s="72">
        <v>168</v>
      </c>
      <c r="Y74" s="73">
        <v>147</v>
      </c>
      <c r="Z74" s="318">
        <v>0.875</v>
      </c>
      <c r="AA74" s="72">
        <v>154</v>
      </c>
      <c r="AB74" s="73">
        <v>0</v>
      </c>
      <c r="AC74" s="318">
        <v>0</v>
      </c>
      <c r="AD74" s="72">
        <v>488</v>
      </c>
      <c r="AE74" s="73">
        <v>206</v>
      </c>
      <c r="AF74" s="318">
        <v>0.42213114754098363</v>
      </c>
      <c r="AG74" s="72">
        <v>224</v>
      </c>
      <c r="AH74" s="73">
        <v>0</v>
      </c>
      <c r="AI74" s="318">
        <v>0</v>
      </c>
      <c r="AJ74" s="72">
        <v>233</v>
      </c>
      <c r="AK74" s="73">
        <v>0</v>
      </c>
      <c r="AL74" s="318">
        <v>0</v>
      </c>
      <c r="AM74" s="72">
        <v>227</v>
      </c>
      <c r="AN74" s="73">
        <v>0</v>
      </c>
      <c r="AO74" s="318">
        <v>0</v>
      </c>
      <c r="AP74" s="72">
        <v>684</v>
      </c>
      <c r="AQ74" s="73">
        <v>0</v>
      </c>
      <c r="AR74" s="318">
        <v>0</v>
      </c>
      <c r="AS74" s="72">
        <v>223</v>
      </c>
      <c r="AT74" s="73">
        <v>0</v>
      </c>
      <c r="AU74" s="318">
        <v>0</v>
      </c>
      <c r="AV74" s="72">
        <v>221</v>
      </c>
      <c r="AW74" s="73">
        <v>0</v>
      </c>
      <c r="AX74" s="318">
        <v>0</v>
      </c>
      <c r="AY74" s="72">
        <v>208</v>
      </c>
      <c r="AZ74" s="73">
        <v>0</v>
      </c>
      <c r="BA74" s="318">
        <v>0</v>
      </c>
      <c r="BB74" s="72">
        <v>652</v>
      </c>
      <c r="BC74" s="73">
        <v>0</v>
      </c>
      <c r="BD74" s="318">
        <v>0</v>
      </c>
      <c r="BE74" s="72">
        <v>2316</v>
      </c>
      <c r="BF74" s="73">
        <v>979</v>
      </c>
      <c r="BG74" s="318">
        <v>0.42271157167530227</v>
      </c>
      <c r="BH74" s="115"/>
      <c r="BI74" s="24" t="str">
        <f>IF(H74=SUM(I74,L74,O74,U74,X74,AA74,AG74,AJ74,AM74,AS74,AV74,AY74),"SI","NO")</f>
        <v>SI</v>
      </c>
    </row>
    <row r="75" spans="1:61" ht="75" customHeight="1" x14ac:dyDescent="0.25">
      <c r="A75" s="112" t="s">
        <v>266</v>
      </c>
      <c r="B75" s="148" t="s">
        <v>60</v>
      </c>
      <c r="C75" s="113" t="s">
        <v>42</v>
      </c>
      <c r="D75" s="69">
        <v>45</v>
      </c>
      <c r="E75" s="70">
        <v>0</v>
      </c>
      <c r="F75" s="69">
        <v>45</v>
      </c>
      <c r="G75" s="69">
        <v>1</v>
      </c>
      <c r="H75" s="69">
        <v>45</v>
      </c>
      <c r="I75" s="72">
        <v>0</v>
      </c>
      <c r="J75" s="73">
        <v>1</v>
      </c>
      <c r="K75" s="318" t="s">
        <v>633</v>
      </c>
      <c r="L75" s="72">
        <v>2</v>
      </c>
      <c r="M75" s="73">
        <v>3</v>
      </c>
      <c r="N75" s="318">
        <v>1.5</v>
      </c>
      <c r="O75" s="72">
        <v>11</v>
      </c>
      <c r="P75" s="73">
        <v>8</v>
      </c>
      <c r="Q75" s="318">
        <v>0.72727272727272729</v>
      </c>
      <c r="R75" s="72">
        <v>13</v>
      </c>
      <c r="S75" s="73">
        <v>12</v>
      </c>
      <c r="T75" s="318">
        <v>0.92307692307692313</v>
      </c>
      <c r="U75" s="72">
        <v>2</v>
      </c>
      <c r="V75" s="73">
        <v>6</v>
      </c>
      <c r="W75" s="318">
        <v>3</v>
      </c>
      <c r="X75" s="72">
        <v>4</v>
      </c>
      <c r="Y75" s="73">
        <v>4</v>
      </c>
      <c r="Z75" s="318">
        <v>1</v>
      </c>
      <c r="AA75" s="72">
        <v>6</v>
      </c>
      <c r="AB75" s="73">
        <v>0</v>
      </c>
      <c r="AC75" s="318">
        <v>0</v>
      </c>
      <c r="AD75" s="72">
        <v>12</v>
      </c>
      <c r="AE75" s="73">
        <v>10</v>
      </c>
      <c r="AF75" s="318">
        <v>0.83333333333333337</v>
      </c>
      <c r="AG75" s="72">
        <v>2</v>
      </c>
      <c r="AH75" s="73">
        <v>0</v>
      </c>
      <c r="AI75" s="318">
        <v>0</v>
      </c>
      <c r="AJ75" s="72">
        <v>6</v>
      </c>
      <c r="AK75" s="73">
        <v>0</v>
      </c>
      <c r="AL75" s="318">
        <v>0</v>
      </c>
      <c r="AM75" s="72">
        <v>4</v>
      </c>
      <c r="AN75" s="73">
        <v>0</v>
      </c>
      <c r="AO75" s="318">
        <v>0</v>
      </c>
      <c r="AP75" s="72">
        <v>12</v>
      </c>
      <c r="AQ75" s="73">
        <v>0</v>
      </c>
      <c r="AR75" s="318">
        <v>0</v>
      </c>
      <c r="AS75" s="72">
        <v>1</v>
      </c>
      <c r="AT75" s="73">
        <v>0</v>
      </c>
      <c r="AU75" s="318">
        <v>0</v>
      </c>
      <c r="AV75" s="72">
        <v>3</v>
      </c>
      <c r="AW75" s="73">
        <v>0</v>
      </c>
      <c r="AX75" s="318">
        <v>0</v>
      </c>
      <c r="AY75" s="72">
        <v>4</v>
      </c>
      <c r="AZ75" s="73">
        <v>0</v>
      </c>
      <c r="BA75" s="318">
        <v>0</v>
      </c>
      <c r="BB75" s="72">
        <v>8</v>
      </c>
      <c r="BC75" s="73">
        <v>0</v>
      </c>
      <c r="BD75" s="318">
        <v>0</v>
      </c>
      <c r="BE75" s="72">
        <v>45</v>
      </c>
      <c r="BF75" s="73">
        <v>22</v>
      </c>
      <c r="BG75" s="318">
        <v>0.48888888888888887</v>
      </c>
      <c r="BH75" s="115"/>
      <c r="BI75" s="24" t="str">
        <f>IF(H75=SUM(I75,L75,O75,U75,X75,AA75,AG75,AJ75,AM75,AS75,AV75,AY75),"SI","NO")</f>
        <v>SI</v>
      </c>
    </row>
    <row r="76" spans="1:61" s="6" customFormat="1" ht="36.75" customHeight="1" x14ac:dyDescent="0.25">
      <c r="A76" s="364" t="s">
        <v>196</v>
      </c>
      <c r="B76" s="365"/>
      <c r="C76" s="173"/>
      <c r="D76" s="321"/>
      <c r="E76" s="70">
        <v>0</v>
      </c>
      <c r="F76" s="321"/>
      <c r="G76" s="321"/>
      <c r="H76" s="321"/>
      <c r="I76" s="321"/>
      <c r="J76" s="73">
        <v>0</v>
      </c>
      <c r="K76" s="318">
        <v>0</v>
      </c>
      <c r="L76" s="72">
        <v>0</v>
      </c>
      <c r="M76" s="73">
        <v>0</v>
      </c>
      <c r="N76" s="318">
        <v>0</v>
      </c>
      <c r="O76" s="72">
        <v>0</v>
      </c>
      <c r="P76" s="73">
        <v>0</v>
      </c>
      <c r="Q76" s="318">
        <v>0</v>
      </c>
      <c r="R76" s="72">
        <v>0</v>
      </c>
      <c r="S76" s="73">
        <v>0</v>
      </c>
      <c r="T76" s="318">
        <v>0</v>
      </c>
      <c r="U76" s="72">
        <v>0</v>
      </c>
      <c r="V76" s="73">
        <v>0</v>
      </c>
      <c r="W76" s="318">
        <v>0</v>
      </c>
      <c r="X76" s="72">
        <v>0</v>
      </c>
      <c r="Y76" s="73">
        <v>0</v>
      </c>
      <c r="Z76" s="318">
        <v>0</v>
      </c>
      <c r="AA76" s="72">
        <v>0</v>
      </c>
      <c r="AB76" s="73">
        <v>0</v>
      </c>
      <c r="AC76" s="318">
        <v>0</v>
      </c>
      <c r="AD76" s="72">
        <v>0</v>
      </c>
      <c r="AE76" s="73">
        <v>0</v>
      </c>
      <c r="AF76" s="318">
        <v>0</v>
      </c>
      <c r="AG76" s="72">
        <v>0</v>
      </c>
      <c r="AH76" s="73">
        <v>0</v>
      </c>
      <c r="AI76" s="318">
        <v>0</v>
      </c>
      <c r="AJ76" s="72">
        <v>0</v>
      </c>
      <c r="AK76" s="73">
        <v>0</v>
      </c>
      <c r="AL76" s="318">
        <v>0</v>
      </c>
      <c r="AM76" s="72">
        <v>0</v>
      </c>
      <c r="AN76" s="73">
        <v>0</v>
      </c>
      <c r="AO76" s="318">
        <v>0</v>
      </c>
      <c r="AP76" s="72">
        <v>0</v>
      </c>
      <c r="AQ76" s="73">
        <v>0</v>
      </c>
      <c r="AR76" s="318">
        <v>0</v>
      </c>
      <c r="AS76" s="72">
        <v>0</v>
      </c>
      <c r="AT76" s="73">
        <v>0</v>
      </c>
      <c r="AU76" s="318">
        <v>0</v>
      </c>
      <c r="AV76" s="72">
        <v>0</v>
      </c>
      <c r="AW76" s="73">
        <v>0</v>
      </c>
      <c r="AX76" s="318">
        <v>0</v>
      </c>
      <c r="AY76" s="72">
        <v>0</v>
      </c>
      <c r="AZ76" s="73">
        <v>0</v>
      </c>
      <c r="BA76" s="318">
        <v>0</v>
      </c>
      <c r="BB76" s="72">
        <v>0</v>
      </c>
      <c r="BC76" s="73">
        <v>0</v>
      </c>
      <c r="BD76" s="318">
        <v>0</v>
      </c>
      <c r="BE76" s="72">
        <v>0</v>
      </c>
      <c r="BF76" s="73">
        <v>0</v>
      </c>
      <c r="BG76" s="318">
        <v>0</v>
      </c>
      <c r="BH76" s="150"/>
      <c r="BI76" s="81"/>
    </row>
    <row r="77" spans="1:61" s="6" customFormat="1" ht="65.25" customHeight="1" x14ac:dyDescent="0.25">
      <c r="A77" s="353" t="s">
        <v>267</v>
      </c>
      <c r="B77" s="354"/>
      <c r="C77" s="160"/>
      <c r="D77" s="160"/>
      <c r="E77" s="70">
        <v>0</v>
      </c>
      <c r="F77" s="160"/>
      <c r="G77" s="160"/>
      <c r="H77" s="160"/>
      <c r="I77" s="160"/>
      <c r="J77" s="73">
        <v>0</v>
      </c>
      <c r="K77" s="318">
        <v>0</v>
      </c>
      <c r="L77" s="72">
        <v>0</v>
      </c>
      <c r="M77" s="73">
        <v>0</v>
      </c>
      <c r="N77" s="318">
        <v>0</v>
      </c>
      <c r="O77" s="72">
        <v>0</v>
      </c>
      <c r="P77" s="73">
        <v>0</v>
      </c>
      <c r="Q77" s="318">
        <v>0</v>
      </c>
      <c r="R77" s="72">
        <v>0</v>
      </c>
      <c r="S77" s="73">
        <v>0</v>
      </c>
      <c r="T77" s="318">
        <v>0</v>
      </c>
      <c r="U77" s="72">
        <v>0</v>
      </c>
      <c r="V77" s="73">
        <v>0</v>
      </c>
      <c r="W77" s="318">
        <v>0</v>
      </c>
      <c r="X77" s="72">
        <v>0</v>
      </c>
      <c r="Y77" s="73">
        <v>0</v>
      </c>
      <c r="Z77" s="318">
        <v>0</v>
      </c>
      <c r="AA77" s="72">
        <v>0</v>
      </c>
      <c r="AB77" s="73">
        <v>0</v>
      </c>
      <c r="AC77" s="318">
        <v>0</v>
      </c>
      <c r="AD77" s="72">
        <v>0</v>
      </c>
      <c r="AE77" s="73">
        <v>0</v>
      </c>
      <c r="AF77" s="318">
        <v>0</v>
      </c>
      <c r="AG77" s="72">
        <v>0</v>
      </c>
      <c r="AH77" s="73">
        <v>0</v>
      </c>
      <c r="AI77" s="318">
        <v>0</v>
      </c>
      <c r="AJ77" s="72">
        <v>0</v>
      </c>
      <c r="AK77" s="73">
        <v>0</v>
      </c>
      <c r="AL77" s="318">
        <v>0</v>
      </c>
      <c r="AM77" s="72">
        <v>0</v>
      </c>
      <c r="AN77" s="73">
        <v>0</v>
      </c>
      <c r="AO77" s="318">
        <v>0</v>
      </c>
      <c r="AP77" s="72">
        <v>0</v>
      </c>
      <c r="AQ77" s="73">
        <v>0</v>
      </c>
      <c r="AR77" s="318">
        <v>0</v>
      </c>
      <c r="AS77" s="72">
        <v>0</v>
      </c>
      <c r="AT77" s="73">
        <v>0</v>
      </c>
      <c r="AU77" s="318">
        <v>0</v>
      </c>
      <c r="AV77" s="72">
        <v>0</v>
      </c>
      <c r="AW77" s="73">
        <v>0</v>
      </c>
      <c r="AX77" s="318">
        <v>0</v>
      </c>
      <c r="AY77" s="72">
        <v>0</v>
      </c>
      <c r="AZ77" s="73">
        <v>0</v>
      </c>
      <c r="BA77" s="318">
        <v>0</v>
      </c>
      <c r="BB77" s="72">
        <v>0</v>
      </c>
      <c r="BC77" s="73">
        <v>0</v>
      </c>
      <c r="BD77" s="318">
        <v>0</v>
      </c>
      <c r="BE77" s="72">
        <v>0</v>
      </c>
      <c r="BF77" s="73">
        <v>0</v>
      </c>
      <c r="BG77" s="318">
        <v>0</v>
      </c>
      <c r="BH77" s="111"/>
      <c r="BI77" s="23"/>
    </row>
    <row r="78" spans="1:61" ht="81.75" customHeight="1" x14ac:dyDescent="0.25">
      <c r="A78" s="122" t="s">
        <v>268</v>
      </c>
      <c r="B78" s="68" t="s">
        <v>62</v>
      </c>
      <c r="C78" s="113" t="s">
        <v>33</v>
      </c>
      <c r="D78" s="69">
        <v>0</v>
      </c>
      <c r="E78" s="70">
        <v>0</v>
      </c>
      <c r="F78" s="69">
        <v>0</v>
      </c>
      <c r="G78" s="69">
        <v>0</v>
      </c>
      <c r="H78" s="69">
        <v>1595</v>
      </c>
      <c r="I78" s="72">
        <v>110</v>
      </c>
      <c r="J78" s="73">
        <v>48</v>
      </c>
      <c r="K78" s="318">
        <v>0.43636363636363634</v>
      </c>
      <c r="L78" s="72">
        <v>152</v>
      </c>
      <c r="M78" s="73">
        <v>61</v>
      </c>
      <c r="N78" s="318">
        <v>0.40131578947368424</v>
      </c>
      <c r="O78" s="72">
        <v>126</v>
      </c>
      <c r="P78" s="73">
        <v>53</v>
      </c>
      <c r="Q78" s="318">
        <v>0.42063492063492064</v>
      </c>
      <c r="R78" s="72">
        <v>388</v>
      </c>
      <c r="S78" s="73">
        <v>162</v>
      </c>
      <c r="T78" s="318">
        <v>0.4175257731958763</v>
      </c>
      <c r="U78" s="72">
        <v>123</v>
      </c>
      <c r="V78" s="73">
        <v>81</v>
      </c>
      <c r="W78" s="318">
        <v>0.65853658536585369</v>
      </c>
      <c r="X78" s="72">
        <v>133</v>
      </c>
      <c r="Y78" s="73">
        <v>102</v>
      </c>
      <c r="Z78" s="318">
        <v>0.76691729323308266</v>
      </c>
      <c r="AA78" s="72">
        <v>148</v>
      </c>
      <c r="AB78" s="73">
        <v>0</v>
      </c>
      <c r="AC78" s="318">
        <v>0</v>
      </c>
      <c r="AD78" s="72">
        <v>404</v>
      </c>
      <c r="AE78" s="73">
        <v>183</v>
      </c>
      <c r="AF78" s="318">
        <v>0.45297029702970298</v>
      </c>
      <c r="AG78" s="72">
        <v>125</v>
      </c>
      <c r="AH78" s="73">
        <v>0</v>
      </c>
      <c r="AI78" s="318">
        <v>0</v>
      </c>
      <c r="AJ78" s="72">
        <v>136</v>
      </c>
      <c r="AK78" s="73">
        <v>0</v>
      </c>
      <c r="AL78" s="318">
        <v>0</v>
      </c>
      <c r="AM78" s="72">
        <v>133</v>
      </c>
      <c r="AN78" s="73">
        <v>0</v>
      </c>
      <c r="AO78" s="318">
        <v>0</v>
      </c>
      <c r="AP78" s="72">
        <v>394</v>
      </c>
      <c r="AQ78" s="73">
        <v>0</v>
      </c>
      <c r="AR78" s="318">
        <v>0</v>
      </c>
      <c r="AS78" s="72">
        <v>141</v>
      </c>
      <c r="AT78" s="73">
        <v>0</v>
      </c>
      <c r="AU78" s="318">
        <v>0</v>
      </c>
      <c r="AV78" s="72">
        <v>130</v>
      </c>
      <c r="AW78" s="73">
        <v>0</v>
      </c>
      <c r="AX78" s="318">
        <v>0</v>
      </c>
      <c r="AY78" s="72">
        <v>122</v>
      </c>
      <c r="AZ78" s="73">
        <v>0</v>
      </c>
      <c r="BA78" s="318">
        <v>0</v>
      </c>
      <c r="BB78" s="72">
        <v>393</v>
      </c>
      <c r="BC78" s="73">
        <v>0</v>
      </c>
      <c r="BD78" s="318">
        <v>0</v>
      </c>
      <c r="BE78" s="72">
        <v>1595</v>
      </c>
      <c r="BF78" s="73">
        <v>345</v>
      </c>
      <c r="BG78" s="318">
        <v>0.21630094043887146</v>
      </c>
      <c r="BH78" s="115"/>
      <c r="BI78" s="24" t="str">
        <f>IF(H78=SUM(I78,L78,O78,U78,X78,AA78,AG78,AJ78,AM78,AS78,AV78,AY78),"SI","NO")</f>
        <v>NO</v>
      </c>
    </row>
    <row r="79" spans="1:61" ht="60" customHeight="1" x14ac:dyDescent="0.25">
      <c r="A79" s="122" t="s">
        <v>269</v>
      </c>
      <c r="B79" s="68" t="s">
        <v>68</v>
      </c>
      <c r="C79" s="113" t="s">
        <v>34</v>
      </c>
      <c r="D79" s="69">
        <v>0</v>
      </c>
      <c r="E79" s="70">
        <v>0</v>
      </c>
      <c r="F79" s="69">
        <v>0</v>
      </c>
      <c r="G79" s="69">
        <v>0</v>
      </c>
      <c r="H79" s="69">
        <v>599</v>
      </c>
      <c r="I79" s="72">
        <v>48</v>
      </c>
      <c r="J79" s="73">
        <v>31</v>
      </c>
      <c r="K79" s="318">
        <v>0.64583333333333337</v>
      </c>
      <c r="L79" s="72">
        <v>49</v>
      </c>
      <c r="M79" s="73">
        <v>40</v>
      </c>
      <c r="N79" s="318">
        <v>0.81632653061224492</v>
      </c>
      <c r="O79" s="72">
        <v>49</v>
      </c>
      <c r="P79" s="73">
        <v>29</v>
      </c>
      <c r="Q79" s="318">
        <v>0.59183673469387754</v>
      </c>
      <c r="R79" s="72">
        <v>146</v>
      </c>
      <c r="S79" s="73">
        <v>100</v>
      </c>
      <c r="T79" s="318">
        <v>0.68493150684931503</v>
      </c>
      <c r="U79" s="72">
        <v>49</v>
      </c>
      <c r="V79" s="73">
        <v>42</v>
      </c>
      <c r="W79" s="318">
        <v>0.8571428571428571</v>
      </c>
      <c r="X79" s="72">
        <v>49</v>
      </c>
      <c r="Y79" s="73">
        <v>39</v>
      </c>
      <c r="Z79" s="318">
        <v>0.79591836734693877</v>
      </c>
      <c r="AA79" s="72">
        <v>49</v>
      </c>
      <c r="AB79" s="73">
        <v>0</v>
      </c>
      <c r="AC79" s="318">
        <v>0</v>
      </c>
      <c r="AD79" s="72">
        <v>147</v>
      </c>
      <c r="AE79" s="73">
        <v>81</v>
      </c>
      <c r="AF79" s="318">
        <v>0.55102040816326525</v>
      </c>
      <c r="AG79" s="72">
        <v>49</v>
      </c>
      <c r="AH79" s="73">
        <v>0</v>
      </c>
      <c r="AI79" s="318">
        <v>0</v>
      </c>
      <c r="AJ79" s="72">
        <v>49</v>
      </c>
      <c r="AK79" s="73">
        <v>0</v>
      </c>
      <c r="AL79" s="318">
        <v>0</v>
      </c>
      <c r="AM79" s="72">
        <v>49</v>
      </c>
      <c r="AN79" s="73">
        <v>0</v>
      </c>
      <c r="AO79" s="318">
        <v>0</v>
      </c>
      <c r="AP79" s="72">
        <v>147</v>
      </c>
      <c r="AQ79" s="73">
        <v>0</v>
      </c>
      <c r="AR79" s="318">
        <v>0</v>
      </c>
      <c r="AS79" s="72">
        <v>49</v>
      </c>
      <c r="AT79" s="73">
        <v>0</v>
      </c>
      <c r="AU79" s="318">
        <v>0</v>
      </c>
      <c r="AV79" s="72">
        <v>49</v>
      </c>
      <c r="AW79" s="73">
        <v>0</v>
      </c>
      <c r="AX79" s="318">
        <v>0</v>
      </c>
      <c r="AY79" s="72">
        <v>49</v>
      </c>
      <c r="AZ79" s="73">
        <v>0</v>
      </c>
      <c r="BA79" s="318">
        <v>0</v>
      </c>
      <c r="BB79" s="72">
        <v>147</v>
      </c>
      <c r="BC79" s="73">
        <v>0</v>
      </c>
      <c r="BD79" s="318">
        <v>0</v>
      </c>
      <c r="BE79" s="72">
        <v>599</v>
      </c>
      <c r="BF79" s="73">
        <v>181</v>
      </c>
      <c r="BG79" s="318">
        <v>0.30217028380634392</v>
      </c>
      <c r="BH79" s="115"/>
      <c r="BI79" s="25" t="str">
        <f>IF(H79=SUM(I79,L79,O79,U79,X79,AA79,AG79,AJ79,AM79,AS79,AV79,AY79),"SI","NO")</f>
        <v>NO</v>
      </c>
    </row>
    <row r="80" spans="1:61" ht="60" customHeight="1" x14ac:dyDescent="0.25">
      <c r="A80" s="122" t="s">
        <v>270</v>
      </c>
      <c r="B80" s="54" t="s">
        <v>67</v>
      </c>
      <c r="C80" s="55" t="s">
        <v>66</v>
      </c>
      <c r="D80" s="69">
        <v>0</v>
      </c>
      <c r="E80" s="70">
        <v>0</v>
      </c>
      <c r="F80" s="69">
        <v>0</v>
      </c>
      <c r="G80" s="69">
        <v>0</v>
      </c>
      <c r="H80" s="69">
        <v>598</v>
      </c>
      <c r="I80" s="72">
        <v>47</v>
      </c>
      <c r="J80" s="73">
        <v>43</v>
      </c>
      <c r="K80" s="318">
        <v>0.91489361702127658</v>
      </c>
      <c r="L80" s="72">
        <v>49</v>
      </c>
      <c r="M80" s="73">
        <v>40</v>
      </c>
      <c r="N80" s="318">
        <v>0.81632653061224492</v>
      </c>
      <c r="O80" s="72">
        <v>49</v>
      </c>
      <c r="P80" s="73">
        <v>38</v>
      </c>
      <c r="Q80" s="318">
        <v>0.77551020408163263</v>
      </c>
      <c r="R80" s="72">
        <v>145</v>
      </c>
      <c r="S80" s="73">
        <v>121</v>
      </c>
      <c r="T80" s="318">
        <v>0.83448275862068966</v>
      </c>
      <c r="U80" s="72">
        <v>49</v>
      </c>
      <c r="V80" s="73">
        <v>45</v>
      </c>
      <c r="W80" s="318">
        <v>0.91836734693877553</v>
      </c>
      <c r="X80" s="72">
        <v>49</v>
      </c>
      <c r="Y80" s="73">
        <v>37</v>
      </c>
      <c r="Z80" s="318">
        <v>0.75510204081632648</v>
      </c>
      <c r="AA80" s="72">
        <v>49</v>
      </c>
      <c r="AB80" s="73">
        <v>0</v>
      </c>
      <c r="AC80" s="318">
        <v>0</v>
      </c>
      <c r="AD80" s="72">
        <v>147</v>
      </c>
      <c r="AE80" s="73">
        <v>82</v>
      </c>
      <c r="AF80" s="318">
        <v>0.55782312925170063</v>
      </c>
      <c r="AG80" s="72">
        <v>49</v>
      </c>
      <c r="AH80" s="73">
        <v>0</v>
      </c>
      <c r="AI80" s="318">
        <v>0</v>
      </c>
      <c r="AJ80" s="72">
        <v>49</v>
      </c>
      <c r="AK80" s="73">
        <v>0</v>
      </c>
      <c r="AL80" s="318">
        <v>0</v>
      </c>
      <c r="AM80" s="72">
        <v>49</v>
      </c>
      <c r="AN80" s="73">
        <v>0</v>
      </c>
      <c r="AO80" s="318">
        <v>0</v>
      </c>
      <c r="AP80" s="72">
        <v>147</v>
      </c>
      <c r="AQ80" s="73">
        <v>0</v>
      </c>
      <c r="AR80" s="318">
        <v>0</v>
      </c>
      <c r="AS80" s="72">
        <v>49</v>
      </c>
      <c r="AT80" s="73">
        <v>0</v>
      </c>
      <c r="AU80" s="318">
        <v>0</v>
      </c>
      <c r="AV80" s="72">
        <v>49</v>
      </c>
      <c r="AW80" s="73">
        <v>0</v>
      </c>
      <c r="AX80" s="318">
        <v>0</v>
      </c>
      <c r="AY80" s="72">
        <v>49</v>
      </c>
      <c r="AZ80" s="73">
        <v>0</v>
      </c>
      <c r="BA80" s="318">
        <v>0</v>
      </c>
      <c r="BB80" s="72">
        <v>147</v>
      </c>
      <c r="BC80" s="73">
        <v>0</v>
      </c>
      <c r="BD80" s="318">
        <v>0</v>
      </c>
      <c r="BE80" s="72">
        <v>598</v>
      </c>
      <c r="BF80" s="73">
        <v>203</v>
      </c>
      <c r="BG80" s="318">
        <v>0.33946488294314381</v>
      </c>
      <c r="BH80" s="161"/>
      <c r="BI80" s="25" t="str">
        <f>IF(H80=SUM(I80,L80,O80,U80,X80,AA80,AG80,AJ80,AM80,AS80,AV80,AY80),"SI","NO")</f>
        <v>NO</v>
      </c>
    </row>
    <row r="81" spans="1:62" ht="60" customHeight="1" thickBot="1" x14ac:dyDescent="0.3">
      <c r="A81" s="122" t="s">
        <v>271</v>
      </c>
      <c r="B81" s="56" t="s">
        <v>158</v>
      </c>
      <c r="C81" s="57" t="s">
        <v>66</v>
      </c>
      <c r="D81" s="69">
        <v>0</v>
      </c>
      <c r="E81" s="70">
        <v>0</v>
      </c>
      <c r="F81" s="69">
        <v>0</v>
      </c>
      <c r="G81" s="69">
        <v>0</v>
      </c>
      <c r="H81" s="69">
        <v>583</v>
      </c>
      <c r="I81" s="72">
        <v>51</v>
      </c>
      <c r="J81" s="73">
        <v>2</v>
      </c>
      <c r="K81" s="318">
        <v>3.9215686274509803E-2</v>
      </c>
      <c r="L81" s="72">
        <v>50</v>
      </c>
      <c r="M81" s="73">
        <v>6</v>
      </c>
      <c r="N81" s="318">
        <v>0.12</v>
      </c>
      <c r="O81" s="72">
        <v>47</v>
      </c>
      <c r="P81" s="73">
        <v>5</v>
      </c>
      <c r="Q81" s="318">
        <v>0.10638297872340426</v>
      </c>
      <c r="R81" s="72">
        <v>148</v>
      </c>
      <c r="S81" s="73">
        <v>13</v>
      </c>
      <c r="T81" s="318">
        <v>8.7837837837837843E-2</v>
      </c>
      <c r="U81" s="72">
        <v>47</v>
      </c>
      <c r="V81" s="73">
        <v>9</v>
      </c>
      <c r="W81" s="318">
        <v>0.19148936170212766</v>
      </c>
      <c r="X81" s="72">
        <v>47</v>
      </c>
      <c r="Y81" s="73">
        <v>7</v>
      </c>
      <c r="Z81" s="318">
        <v>0.14893617021276595</v>
      </c>
      <c r="AA81" s="72">
        <v>47</v>
      </c>
      <c r="AB81" s="73">
        <v>0</v>
      </c>
      <c r="AC81" s="318">
        <v>0</v>
      </c>
      <c r="AD81" s="72">
        <v>141</v>
      </c>
      <c r="AE81" s="73">
        <v>16</v>
      </c>
      <c r="AF81" s="318">
        <v>0.11347517730496454</v>
      </c>
      <c r="AG81" s="72">
        <v>47</v>
      </c>
      <c r="AH81" s="73">
        <v>0</v>
      </c>
      <c r="AI81" s="318">
        <v>0</v>
      </c>
      <c r="AJ81" s="72">
        <v>47</v>
      </c>
      <c r="AK81" s="73">
        <v>0</v>
      </c>
      <c r="AL81" s="318">
        <v>0</v>
      </c>
      <c r="AM81" s="72">
        <v>47</v>
      </c>
      <c r="AN81" s="73">
        <v>0</v>
      </c>
      <c r="AO81" s="318">
        <v>0</v>
      </c>
      <c r="AP81" s="72">
        <v>141</v>
      </c>
      <c r="AQ81" s="73">
        <v>0</v>
      </c>
      <c r="AR81" s="318">
        <v>0</v>
      </c>
      <c r="AS81" s="72">
        <v>47</v>
      </c>
      <c r="AT81" s="73">
        <v>0</v>
      </c>
      <c r="AU81" s="318">
        <v>0</v>
      </c>
      <c r="AV81" s="72">
        <v>47</v>
      </c>
      <c r="AW81" s="73">
        <v>0</v>
      </c>
      <c r="AX81" s="318">
        <v>0</v>
      </c>
      <c r="AY81" s="72">
        <v>47</v>
      </c>
      <c r="AZ81" s="73">
        <v>0</v>
      </c>
      <c r="BA81" s="318">
        <v>0</v>
      </c>
      <c r="BB81" s="72">
        <v>141</v>
      </c>
      <c r="BC81" s="73">
        <v>0</v>
      </c>
      <c r="BD81" s="318">
        <v>0</v>
      </c>
      <c r="BE81" s="72">
        <v>583</v>
      </c>
      <c r="BF81" s="73">
        <v>29</v>
      </c>
      <c r="BG81" s="318">
        <v>4.974271012006861E-2</v>
      </c>
      <c r="BH81" s="161"/>
      <c r="BI81" s="25" t="str">
        <f>IF(H81=SUM(I81,L81,O81,U81,X81,AA81,AG81,AJ81,AM81,AS81,AV81,AY81),"SI","NO")</f>
        <v>NO</v>
      </c>
    </row>
    <row r="82" spans="1:62" ht="69" customHeight="1" x14ac:dyDescent="0.25">
      <c r="A82" s="376" t="s">
        <v>272</v>
      </c>
      <c r="B82" s="370"/>
      <c r="C82" s="117"/>
      <c r="D82" s="117"/>
      <c r="E82" s="70">
        <v>0</v>
      </c>
      <c r="F82" s="117"/>
      <c r="G82" s="117"/>
      <c r="H82" s="117"/>
      <c r="I82" s="117"/>
      <c r="J82" s="73">
        <v>0</v>
      </c>
      <c r="K82" s="318">
        <v>0</v>
      </c>
      <c r="L82" s="72">
        <v>0</v>
      </c>
      <c r="M82" s="73">
        <v>0</v>
      </c>
      <c r="N82" s="318">
        <v>0</v>
      </c>
      <c r="O82" s="72">
        <v>0</v>
      </c>
      <c r="P82" s="73">
        <v>0</v>
      </c>
      <c r="Q82" s="318">
        <v>0</v>
      </c>
      <c r="R82" s="72">
        <v>0</v>
      </c>
      <c r="S82" s="73">
        <v>0</v>
      </c>
      <c r="T82" s="318">
        <v>0</v>
      </c>
      <c r="U82" s="72">
        <v>0</v>
      </c>
      <c r="V82" s="73">
        <v>0</v>
      </c>
      <c r="W82" s="318">
        <v>0</v>
      </c>
      <c r="X82" s="72">
        <v>0</v>
      </c>
      <c r="Y82" s="73">
        <v>0</v>
      </c>
      <c r="Z82" s="318">
        <v>0</v>
      </c>
      <c r="AA82" s="72">
        <v>0</v>
      </c>
      <c r="AB82" s="73">
        <v>0</v>
      </c>
      <c r="AC82" s="318">
        <v>0</v>
      </c>
      <c r="AD82" s="72">
        <v>0</v>
      </c>
      <c r="AE82" s="73">
        <v>0</v>
      </c>
      <c r="AF82" s="318">
        <v>0</v>
      </c>
      <c r="AG82" s="72">
        <v>0</v>
      </c>
      <c r="AH82" s="73">
        <v>0</v>
      </c>
      <c r="AI82" s="318">
        <v>0</v>
      </c>
      <c r="AJ82" s="72">
        <v>0</v>
      </c>
      <c r="AK82" s="73">
        <v>0</v>
      </c>
      <c r="AL82" s="318">
        <v>0</v>
      </c>
      <c r="AM82" s="72">
        <v>0</v>
      </c>
      <c r="AN82" s="73">
        <v>0</v>
      </c>
      <c r="AO82" s="318">
        <v>0</v>
      </c>
      <c r="AP82" s="72">
        <v>0</v>
      </c>
      <c r="AQ82" s="73">
        <v>0</v>
      </c>
      <c r="AR82" s="318">
        <v>0</v>
      </c>
      <c r="AS82" s="72">
        <v>0</v>
      </c>
      <c r="AT82" s="73">
        <v>0</v>
      </c>
      <c r="AU82" s="318">
        <v>0</v>
      </c>
      <c r="AV82" s="72">
        <v>0</v>
      </c>
      <c r="AW82" s="73">
        <v>0</v>
      </c>
      <c r="AX82" s="318">
        <v>0</v>
      </c>
      <c r="AY82" s="72">
        <v>0</v>
      </c>
      <c r="AZ82" s="73">
        <v>0</v>
      </c>
      <c r="BA82" s="318">
        <v>0</v>
      </c>
      <c r="BB82" s="72">
        <v>0</v>
      </c>
      <c r="BC82" s="73">
        <v>0</v>
      </c>
      <c r="BD82" s="318">
        <v>0</v>
      </c>
      <c r="BE82" s="72">
        <v>0</v>
      </c>
      <c r="BF82" s="73">
        <v>0</v>
      </c>
      <c r="BG82" s="318">
        <v>0</v>
      </c>
      <c r="BH82" s="162"/>
      <c r="BI82" s="6"/>
      <c r="BJ82" s="23"/>
    </row>
    <row r="83" spans="1:62" ht="44.25" customHeight="1" thickBot="1" x14ac:dyDescent="0.3">
      <c r="A83" s="163" t="s">
        <v>273</v>
      </c>
      <c r="B83" s="164" t="s">
        <v>189</v>
      </c>
      <c r="C83" s="165" t="s">
        <v>34</v>
      </c>
      <c r="D83" s="69">
        <v>0</v>
      </c>
      <c r="E83" s="70">
        <v>0</v>
      </c>
      <c r="F83" s="69">
        <v>0</v>
      </c>
      <c r="G83" s="69">
        <v>0</v>
      </c>
      <c r="H83" s="69">
        <v>0</v>
      </c>
      <c r="I83" s="72">
        <v>4</v>
      </c>
      <c r="J83" s="73">
        <v>0</v>
      </c>
      <c r="K83" s="318">
        <v>0</v>
      </c>
      <c r="L83" s="72">
        <v>11</v>
      </c>
      <c r="M83" s="73">
        <v>0</v>
      </c>
      <c r="N83" s="318">
        <v>0</v>
      </c>
      <c r="O83" s="72">
        <v>5</v>
      </c>
      <c r="P83" s="73">
        <v>0</v>
      </c>
      <c r="Q83" s="318">
        <v>0</v>
      </c>
      <c r="R83" s="72">
        <v>20</v>
      </c>
      <c r="S83" s="73">
        <v>0</v>
      </c>
      <c r="T83" s="318">
        <v>0</v>
      </c>
      <c r="U83" s="72">
        <v>0</v>
      </c>
      <c r="V83" s="73">
        <v>0</v>
      </c>
      <c r="W83" s="318" t="s">
        <v>633</v>
      </c>
      <c r="X83" s="72">
        <v>0</v>
      </c>
      <c r="Y83" s="73">
        <v>0</v>
      </c>
      <c r="Z83" s="318" t="s">
        <v>633</v>
      </c>
      <c r="AA83" s="72">
        <v>0</v>
      </c>
      <c r="AB83" s="73">
        <v>0</v>
      </c>
      <c r="AC83" s="318" t="s">
        <v>633</v>
      </c>
      <c r="AD83" s="72">
        <v>0</v>
      </c>
      <c r="AE83" s="73">
        <v>0</v>
      </c>
      <c r="AF83" s="318" t="s">
        <v>633</v>
      </c>
      <c r="AG83" s="72">
        <v>0</v>
      </c>
      <c r="AH83" s="73">
        <v>0</v>
      </c>
      <c r="AI83" s="318" t="s">
        <v>633</v>
      </c>
      <c r="AJ83" s="72">
        <v>0</v>
      </c>
      <c r="AK83" s="73">
        <v>0</v>
      </c>
      <c r="AL83" s="318" t="s">
        <v>633</v>
      </c>
      <c r="AM83" s="72">
        <v>1</v>
      </c>
      <c r="AN83" s="73">
        <v>0</v>
      </c>
      <c r="AO83" s="318">
        <v>0</v>
      </c>
      <c r="AP83" s="72">
        <v>1</v>
      </c>
      <c r="AQ83" s="73">
        <v>0</v>
      </c>
      <c r="AR83" s="318">
        <v>0</v>
      </c>
      <c r="AS83" s="72">
        <v>0</v>
      </c>
      <c r="AT83" s="73">
        <v>0</v>
      </c>
      <c r="AU83" s="318" t="s">
        <v>633</v>
      </c>
      <c r="AV83" s="72">
        <v>0</v>
      </c>
      <c r="AW83" s="73">
        <v>0</v>
      </c>
      <c r="AX83" s="318" t="s">
        <v>633</v>
      </c>
      <c r="AY83" s="72">
        <v>0</v>
      </c>
      <c r="AZ83" s="73">
        <v>0</v>
      </c>
      <c r="BA83" s="318" t="s">
        <v>633</v>
      </c>
      <c r="BB83" s="72">
        <v>0</v>
      </c>
      <c r="BC83" s="73">
        <v>0</v>
      </c>
      <c r="BD83" s="318" t="s">
        <v>633</v>
      </c>
      <c r="BE83" s="72">
        <v>21</v>
      </c>
      <c r="BF83" s="73">
        <v>0</v>
      </c>
      <c r="BG83" s="318">
        <v>0</v>
      </c>
      <c r="BH83" s="166"/>
      <c r="BI83" s="25" t="str">
        <f>IF(H83=SUM(I83,L83,O83,U83,X83,AA83,AG83,AJ83,AM83,AS83,AV83,AY83),"SI","NO")</f>
        <v>NO</v>
      </c>
      <c r="BJ83" s="78"/>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D6" activePane="bottomRight" state="frozen"/>
      <selection activeCell="G10" sqref="G10"/>
      <selection pane="topRight" activeCell="G10" sqref="G10"/>
      <selection pane="bottomLeft" activeCell="G10" sqref="G10"/>
      <selection pane="bottomRight" activeCell="D4" sqref="D1:BG1048576"/>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22" width="9.42578125" style="2" customWidth="1"/>
    <col min="23" max="23" width="13.7109375" style="2" customWidth="1"/>
    <col min="24"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35">
      <c r="A1" s="348" t="s">
        <v>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1"/>
      <c r="BF1" s="1"/>
      <c r="BG1" s="1"/>
    </row>
    <row r="2" spans="1:61" ht="65.25" customHeight="1" x14ac:dyDescent="0.3">
      <c r="A2" s="348">
        <v>2017</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60" t="s">
        <v>6</v>
      </c>
      <c r="B4" s="361"/>
      <c r="C4" s="372" t="s">
        <v>31</v>
      </c>
      <c r="D4" s="355" t="s">
        <v>28</v>
      </c>
      <c r="E4" s="355" t="s">
        <v>44</v>
      </c>
      <c r="F4" s="355" t="s">
        <v>29</v>
      </c>
      <c r="G4" s="358" t="s">
        <v>2</v>
      </c>
      <c r="H4" s="374" t="s">
        <v>61</v>
      </c>
      <c r="I4" s="350" t="s">
        <v>7</v>
      </c>
      <c r="J4" s="355"/>
      <c r="K4" s="356"/>
      <c r="L4" s="350" t="s">
        <v>8</v>
      </c>
      <c r="M4" s="355"/>
      <c r="N4" s="356"/>
      <c r="O4" s="350" t="s">
        <v>9</v>
      </c>
      <c r="P4" s="355"/>
      <c r="Q4" s="356"/>
      <c r="R4" s="350" t="s">
        <v>26</v>
      </c>
      <c r="S4" s="351"/>
      <c r="T4" s="352"/>
      <c r="U4" s="350" t="s">
        <v>13</v>
      </c>
      <c r="V4" s="355"/>
      <c r="W4" s="356"/>
      <c r="X4" s="350" t="s">
        <v>14</v>
      </c>
      <c r="Y4" s="355"/>
      <c r="Z4" s="356"/>
      <c r="AA4" s="350" t="s">
        <v>15</v>
      </c>
      <c r="AB4" s="355"/>
      <c r="AC4" s="356"/>
      <c r="AD4" s="350" t="s">
        <v>16</v>
      </c>
      <c r="AE4" s="351"/>
      <c r="AF4" s="352"/>
      <c r="AG4" s="350" t="s">
        <v>17</v>
      </c>
      <c r="AH4" s="355"/>
      <c r="AI4" s="356"/>
      <c r="AJ4" s="350" t="s">
        <v>18</v>
      </c>
      <c r="AK4" s="355"/>
      <c r="AL4" s="356"/>
      <c r="AM4" s="350" t="s">
        <v>19</v>
      </c>
      <c r="AN4" s="355"/>
      <c r="AO4" s="356"/>
      <c r="AP4" s="350" t="s">
        <v>20</v>
      </c>
      <c r="AQ4" s="351"/>
      <c r="AR4" s="352"/>
      <c r="AS4" s="350" t="s">
        <v>21</v>
      </c>
      <c r="AT4" s="355"/>
      <c r="AU4" s="356"/>
      <c r="AV4" s="350" t="s">
        <v>22</v>
      </c>
      <c r="AW4" s="355"/>
      <c r="AX4" s="356"/>
      <c r="AY4" s="350" t="s">
        <v>23</v>
      </c>
      <c r="AZ4" s="355"/>
      <c r="BA4" s="356"/>
      <c r="BB4" s="350" t="s">
        <v>24</v>
      </c>
      <c r="BC4" s="351"/>
      <c r="BD4" s="352"/>
      <c r="BE4" s="350" t="s">
        <v>25</v>
      </c>
      <c r="BF4" s="351"/>
      <c r="BG4" s="352"/>
      <c r="BH4" s="381" t="s">
        <v>139</v>
      </c>
    </row>
    <row r="5" spans="1:61" ht="35.25" customHeight="1" thickBot="1" x14ac:dyDescent="0.3">
      <c r="A5" s="362"/>
      <c r="B5" s="363"/>
      <c r="C5" s="373"/>
      <c r="D5" s="357"/>
      <c r="E5" s="357"/>
      <c r="F5" s="357"/>
      <c r="G5" s="359"/>
      <c r="H5" s="375"/>
      <c r="I5" s="65" t="s">
        <v>10</v>
      </c>
      <c r="J5" s="66" t="s">
        <v>11</v>
      </c>
      <c r="K5" s="67" t="s">
        <v>12</v>
      </c>
      <c r="L5" s="65" t="s">
        <v>10</v>
      </c>
      <c r="M5" s="66" t="s">
        <v>11</v>
      </c>
      <c r="N5" s="67" t="s">
        <v>12</v>
      </c>
      <c r="O5" s="65" t="s">
        <v>10</v>
      </c>
      <c r="P5" s="66" t="s">
        <v>11</v>
      </c>
      <c r="Q5" s="67" t="s">
        <v>12</v>
      </c>
      <c r="R5" s="65" t="s">
        <v>10</v>
      </c>
      <c r="S5" s="66" t="s">
        <v>11</v>
      </c>
      <c r="T5" s="67" t="s">
        <v>12</v>
      </c>
      <c r="U5" s="65" t="s">
        <v>10</v>
      </c>
      <c r="V5" s="66" t="s">
        <v>11</v>
      </c>
      <c r="W5" s="67" t="s">
        <v>12</v>
      </c>
      <c r="X5" s="65" t="s">
        <v>10</v>
      </c>
      <c r="Y5" s="66" t="s">
        <v>11</v>
      </c>
      <c r="Z5" s="67" t="s">
        <v>12</v>
      </c>
      <c r="AA5" s="65" t="s">
        <v>10</v>
      </c>
      <c r="AB5" s="66" t="s">
        <v>11</v>
      </c>
      <c r="AC5" s="67" t="s">
        <v>12</v>
      </c>
      <c r="AD5" s="65" t="s">
        <v>10</v>
      </c>
      <c r="AE5" s="66" t="s">
        <v>11</v>
      </c>
      <c r="AF5" s="67" t="s">
        <v>12</v>
      </c>
      <c r="AG5" s="65" t="s">
        <v>10</v>
      </c>
      <c r="AH5" s="66" t="s">
        <v>11</v>
      </c>
      <c r="AI5" s="67" t="s">
        <v>12</v>
      </c>
      <c r="AJ5" s="65" t="s">
        <v>10</v>
      </c>
      <c r="AK5" s="66" t="s">
        <v>11</v>
      </c>
      <c r="AL5" s="67" t="s">
        <v>12</v>
      </c>
      <c r="AM5" s="65" t="s">
        <v>10</v>
      </c>
      <c r="AN5" s="66" t="s">
        <v>11</v>
      </c>
      <c r="AO5" s="67" t="s">
        <v>12</v>
      </c>
      <c r="AP5" s="65" t="s">
        <v>10</v>
      </c>
      <c r="AQ5" s="66" t="s">
        <v>11</v>
      </c>
      <c r="AR5" s="67" t="s">
        <v>12</v>
      </c>
      <c r="AS5" s="65" t="s">
        <v>10</v>
      </c>
      <c r="AT5" s="66" t="s">
        <v>11</v>
      </c>
      <c r="AU5" s="67" t="s">
        <v>12</v>
      </c>
      <c r="AV5" s="65" t="s">
        <v>10</v>
      </c>
      <c r="AW5" s="66" t="s">
        <v>11</v>
      </c>
      <c r="AX5" s="67" t="s">
        <v>12</v>
      </c>
      <c r="AY5" s="65" t="s">
        <v>10</v>
      </c>
      <c r="AZ5" s="66" t="s">
        <v>11</v>
      </c>
      <c r="BA5" s="67" t="s">
        <v>12</v>
      </c>
      <c r="BB5" s="65" t="s">
        <v>10</v>
      </c>
      <c r="BC5" s="66" t="s">
        <v>11</v>
      </c>
      <c r="BD5" s="67" t="s">
        <v>12</v>
      </c>
      <c r="BE5" s="65" t="s">
        <v>10</v>
      </c>
      <c r="BF5" s="89" t="s">
        <v>11</v>
      </c>
      <c r="BG5" s="67" t="s">
        <v>12</v>
      </c>
      <c r="BH5" s="382"/>
    </row>
    <row r="6" spans="1:61" s="6" customFormat="1" ht="36.75" customHeight="1" thickTop="1" x14ac:dyDescent="0.3">
      <c r="A6" s="386" t="s">
        <v>198</v>
      </c>
      <c r="B6" s="387"/>
      <c r="C6" s="90"/>
      <c r="D6" s="91"/>
      <c r="E6" s="91"/>
      <c r="F6" s="91"/>
      <c r="G6" s="92"/>
      <c r="H6" s="21"/>
      <c r="I6" s="93"/>
      <c r="J6" s="94"/>
      <c r="K6" s="95"/>
      <c r="L6" s="93"/>
      <c r="M6" s="94"/>
      <c r="N6" s="95"/>
      <c r="O6" s="93"/>
      <c r="P6" s="94"/>
      <c r="Q6" s="95"/>
      <c r="R6" s="93"/>
      <c r="S6" s="94"/>
      <c r="T6" s="95"/>
      <c r="U6" s="93"/>
      <c r="V6" s="94"/>
      <c r="W6" s="95"/>
      <c r="X6" s="93"/>
      <c r="Y6" s="94"/>
      <c r="Z6" s="95"/>
      <c r="AA6" s="93"/>
      <c r="AB6" s="94"/>
      <c r="AC6" s="95"/>
      <c r="AD6" s="93"/>
      <c r="AE6" s="94"/>
      <c r="AF6" s="95"/>
      <c r="AG6" s="93"/>
      <c r="AH6" s="94"/>
      <c r="AI6" s="95"/>
      <c r="AJ6" s="93"/>
      <c r="AK6" s="94"/>
      <c r="AL6" s="95"/>
      <c r="AM6" s="93"/>
      <c r="AN6" s="94"/>
      <c r="AO6" s="95"/>
      <c r="AP6" s="93"/>
      <c r="AQ6" s="94"/>
      <c r="AR6" s="95"/>
      <c r="AS6" s="93"/>
      <c r="AT6" s="94"/>
      <c r="AU6" s="95"/>
      <c r="AV6" s="93"/>
      <c r="AW6" s="94"/>
      <c r="AX6" s="95"/>
      <c r="AY6" s="93"/>
      <c r="AZ6" s="94"/>
      <c r="BA6" s="95"/>
      <c r="BB6" s="93"/>
      <c r="BC6" s="94"/>
      <c r="BD6" s="95"/>
      <c r="BE6" s="96"/>
      <c r="BF6" s="97"/>
      <c r="BG6" s="95"/>
      <c r="BH6" s="98"/>
      <c r="BI6" s="23"/>
    </row>
    <row r="7" spans="1:61" s="6" customFormat="1" ht="69.75" customHeight="1" x14ac:dyDescent="0.25">
      <c r="A7" s="388" t="s">
        <v>157</v>
      </c>
      <c r="B7" s="389"/>
      <c r="C7" s="99"/>
      <c r="D7" s="100"/>
      <c r="E7" s="100"/>
      <c r="F7" s="100"/>
      <c r="G7" s="100"/>
      <c r="H7" s="10"/>
      <c r="I7" s="101"/>
      <c r="J7" s="102"/>
      <c r="K7" s="103"/>
      <c r="L7" s="101"/>
      <c r="M7" s="102"/>
      <c r="N7" s="103"/>
      <c r="O7" s="101"/>
      <c r="P7" s="102"/>
      <c r="Q7" s="103"/>
      <c r="R7" s="101"/>
      <c r="S7" s="102"/>
      <c r="T7" s="103"/>
      <c r="U7" s="101"/>
      <c r="V7" s="102"/>
      <c r="W7" s="103"/>
      <c r="X7" s="101"/>
      <c r="Y7" s="102"/>
      <c r="Z7" s="103"/>
      <c r="AA7" s="101"/>
      <c r="AB7" s="102"/>
      <c r="AC7" s="103"/>
      <c r="AD7" s="101"/>
      <c r="AE7" s="102"/>
      <c r="AF7" s="103"/>
      <c r="AG7" s="101"/>
      <c r="AH7" s="102"/>
      <c r="AI7" s="103"/>
      <c r="AJ7" s="101"/>
      <c r="AK7" s="102"/>
      <c r="AL7" s="103"/>
      <c r="AM7" s="101"/>
      <c r="AN7" s="102"/>
      <c r="AO7" s="103"/>
      <c r="AP7" s="101"/>
      <c r="AQ7" s="102"/>
      <c r="AR7" s="103"/>
      <c r="AS7" s="101"/>
      <c r="AT7" s="102"/>
      <c r="AU7" s="103"/>
      <c r="AV7" s="101"/>
      <c r="AW7" s="102"/>
      <c r="AX7" s="103"/>
      <c r="AY7" s="101"/>
      <c r="AZ7" s="102"/>
      <c r="BA7" s="103"/>
      <c r="BB7" s="101"/>
      <c r="BC7" s="102"/>
      <c r="BD7" s="103"/>
      <c r="BE7" s="101"/>
      <c r="BF7" s="104"/>
      <c r="BG7" s="103"/>
      <c r="BH7" s="105"/>
      <c r="BI7" s="23"/>
    </row>
    <row r="8" spans="1:61" ht="82.5" customHeight="1" x14ac:dyDescent="0.3">
      <c r="A8" s="369" t="s">
        <v>226</v>
      </c>
      <c r="B8" s="385"/>
      <c r="C8" s="106"/>
      <c r="D8" s="319"/>
      <c r="E8" s="319"/>
      <c r="F8" s="108"/>
      <c r="G8" s="319"/>
      <c r="H8" s="22"/>
      <c r="I8" s="109"/>
      <c r="J8" s="319"/>
      <c r="K8" s="110"/>
      <c r="L8" s="109"/>
      <c r="M8" s="319"/>
      <c r="N8" s="110"/>
      <c r="O8" s="109"/>
      <c r="P8" s="319"/>
      <c r="Q8" s="110"/>
      <c r="R8" s="109"/>
      <c r="S8" s="319"/>
      <c r="T8" s="110"/>
      <c r="U8" s="109"/>
      <c r="V8" s="319"/>
      <c r="W8" s="110"/>
      <c r="X8" s="109"/>
      <c r="Y8" s="319"/>
      <c r="Z8" s="110"/>
      <c r="AA8" s="109"/>
      <c r="AB8" s="319"/>
      <c r="AC8" s="110"/>
      <c r="AD8" s="109"/>
      <c r="AE8" s="319"/>
      <c r="AF8" s="110"/>
      <c r="AG8" s="109"/>
      <c r="AH8" s="319"/>
      <c r="AI8" s="110"/>
      <c r="AJ8" s="109"/>
      <c r="AK8" s="319"/>
      <c r="AL8" s="110"/>
      <c r="AM8" s="109"/>
      <c r="AN8" s="319"/>
      <c r="AO8" s="110"/>
      <c r="AP8" s="109"/>
      <c r="AQ8" s="319"/>
      <c r="AR8" s="110"/>
      <c r="AS8" s="109"/>
      <c r="AT8" s="319"/>
      <c r="AU8" s="110"/>
      <c r="AV8" s="109"/>
      <c r="AW8" s="319"/>
      <c r="AX8" s="110"/>
      <c r="AY8" s="109"/>
      <c r="AZ8" s="319"/>
      <c r="BA8" s="110"/>
      <c r="BB8" s="109"/>
      <c r="BC8" s="319"/>
      <c r="BD8" s="110"/>
      <c r="BE8" s="109"/>
      <c r="BF8" s="319"/>
      <c r="BG8" s="110"/>
      <c r="BH8" s="111"/>
      <c r="BI8" s="23"/>
    </row>
    <row r="9" spans="1:61" ht="60" customHeight="1" x14ac:dyDescent="0.25">
      <c r="A9" s="112" t="s">
        <v>199</v>
      </c>
      <c r="B9" s="68" t="s">
        <v>277</v>
      </c>
      <c r="C9" s="113" t="s">
        <v>37</v>
      </c>
      <c r="D9" s="69">
        <v>3062.2</v>
      </c>
      <c r="E9" s="70">
        <v>100</v>
      </c>
      <c r="F9" s="69">
        <v>3062.2</v>
      </c>
      <c r="G9" s="71">
        <v>1</v>
      </c>
      <c r="H9" s="8">
        <v>3062.2</v>
      </c>
      <c r="I9" s="72">
        <v>255.18333333333334</v>
      </c>
      <c r="J9" s="73">
        <v>53</v>
      </c>
      <c r="K9" s="74">
        <v>0.20769381490431715</v>
      </c>
      <c r="L9" s="72">
        <v>255.18333333333334</v>
      </c>
      <c r="M9" s="73">
        <v>68</v>
      </c>
      <c r="N9" s="74">
        <v>0.26647508327346353</v>
      </c>
      <c r="O9" s="72">
        <v>255.18333333333334</v>
      </c>
      <c r="P9" s="73">
        <v>45</v>
      </c>
      <c r="Q9" s="74">
        <v>0.17634380510743911</v>
      </c>
      <c r="R9" s="72">
        <v>765.55</v>
      </c>
      <c r="S9" s="73">
        <v>166</v>
      </c>
      <c r="T9" s="74">
        <v>0.21683756776173993</v>
      </c>
      <c r="U9" s="72">
        <v>255.18333333333334</v>
      </c>
      <c r="V9" s="73">
        <v>49</v>
      </c>
      <c r="W9" s="74">
        <v>0.19201881000587812</v>
      </c>
      <c r="X9" s="72">
        <v>255.18333333333334</v>
      </c>
      <c r="Y9" s="73">
        <v>54</v>
      </c>
      <c r="Z9" s="74">
        <v>0.2116125661289269</v>
      </c>
      <c r="AA9" s="72">
        <v>255.18333333333334</v>
      </c>
      <c r="AB9" s="73">
        <v>0</v>
      </c>
      <c r="AC9" s="74">
        <v>0</v>
      </c>
      <c r="AD9" s="72">
        <v>765.55</v>
      </c>
      <c r="AE9" s="73">
        <v>103</v>
      </c>
      <c r="AF9" s="74">
        <v>0.13454379204493502</v>
      </c>
      <c r="AG9" s="72">
        <v>255.18333333333334</v>
      </c>
      <c r="AH9" s="73">
        <v>0</v>
      </c>
      <c r="AI9" s="74">
        <v>0</v>
      </c>
      <c r="AJ9" s="72">
        <v>255.18333333333334</v>
      </c>
      <c r="AK9" s="73">
        <v>0</v>
      </c>
      <c r="AL9" s="74">
        <v>0</v>
      </c>
      <c r="AM9" s="72">
        <v>255.18333333333334</v>
      </c>
      <c r="AN9" s="73">
        <v>0</v>
      </c>
      <c r="AO9" s="74">
        <v>0</v>
      </c>
      <c r="AP9" s="72">
        <v>765.55</v>
      </c>
      <c r="AQ9" s="73">
        <v>0</v>
      </c>
      <c r="AR9" s="74">
        <v>0</v>
      </c>
      <c r="AS9" s="72">
        <v>255.18333333333334</v>
      </c>
      <c r="AT9" s="73">
        <v>0</v>
      </c>
      <c r="AU9" s="74">
        <v>0</v>
      </c>
      <c r="AV9" s="72">
        <v>255.18333333333334</v>
      </c>
      <c r="AW9" s="73">
        <v>0</v>
      </c>
      <c r="AX9" s="74">
        <v>0</v>
      </c>
      <c r="AY9" s="72">
        <v>255.18333333333334</v>
      </c>
      <c r="AZ9" s="73">
        <v>0</v>
      </c>
      <c r="BA9" s="74">
        <v>0</v>
      </c>
      <c r="BB9" s="72">
        <v>765.55</v>
      </c>
      <c r="BC9" s="73">
        <v>0</v>
      </c>
      <c r="BD9" s="74">
        <v>0</v>
      </c>
      <c r="BE9" s="72">
        <v>3062.2</v>
      </c>
      <c r="BF9" s="73">
        <v>269</v>
      </c>
      <c r="BG9" s="74">
        <v>8.7845339951668738E-2</v>
      </c>
      <c r="BH9" s="115"/>
      <c r="BI9" s="24" t="str">
        <f>IF(H9=SUM(I9,L9,O9,U9,X9,AA9,AG9,AJ9,AM9,AS9,AV9,AY9),"SI","NO")</f>
        <v>SI</v>
      </c>
    </row>
    <row r="10" spans="1:61" ht="60" customHeight="1" x14ac:dyDescent="0.25">
      <c r="A10" s="112" t="s">
        <v>200</v>
      </c>
      <c r="B10" s="68" t="s">
        <v>130</v>
      </c>
      <c r="C10" s="113" t="s">
        <v>35</v>
      </c>
      <c r="D10" s="69">
        <v>2637.6</v>
      </c>
      <c r="E10" s="70">
        <v>100</v>
      </c>
      <c r="F10" s="69">
        <v>2637.6</v>
      </c>
      <c r="G10" s="71">
        <v>1</v>
      </c>
      <c r="H10" s="8">
        <v>2637.6</v>
      </c>
      <c r="I10" s="72">
        <v>219.80000000000004</v>
      </c>
      <c r="J10" s="73">
        <v>218</v>
      </c>
      <c r="K10" s="74">
        <v>0.99181073703366684</v>
      </c>
      <c r="L10" s="72">
        <v>219.80000000000004</v>
      </c>
      <c r="M10" s="73">
        <v>205</v>
      </c>
      <c r="N10" s="74">
        <v>0.93266606005459496</v>
      </c>
      <c r="O10" s="72">
        <v>219.80000000000004</v>
      </c>
      <c r="P10" s="73">
        <v>182</v>
      </c>
      <c r="Q10" s="74">
        <v>0.82802547770700619</v>
      </c>
      <c r="R10" s="72">
        <v>659.40000000000009</v>
      </c>
      <c r="S10" s="73">
        <v>605</v>
      </c>
      <c r="T10" s="74">
        <v>0.91750075826508937</v>
      </c>
      <c r="U10" s="72">
        <v>219.80000000000004</v>
      </c>
      <c r="V10" s="73">
        <v>233</v>
      </c>
      <c r="W10" s="74">
        <v>1.060054595086442</v>
      </c>
      <c r="X10" s="72">
        <v>219.80000000000004</v>
      </c>
      <c r="Y10" s="73">
        <v>208</v>
      </c>
      <c r="Z10" s="74">
        <v>0.94631483166514996</v>
      </c>
      <c r="AA10" s="72">
        <v>219.80000000000004</v>
      </c>
      <c r="AB10" s="73">
        <v>0</v>
      </c>
      <c r="AC10" s="74">
        <v>0</v>
      </c>
      <c r="AD10" s="72">
        <v>659.40000000000009</v>
      </c>
      <c r="AE10" s="73">
        <v>441</v>
      </c>
      <c r="AF10" s="74">
        <v>0.66878980891719741</v>
      </c>
      <c r="AG10" s="72">
        <v>219.80000000000004</v>
      </c>
      <c r="AH10" s="73">
        <v>0</v>
      </c>
      <c r="AI10" s="74">
        <v>0</v>
      </c>
      <c r="AJ10" s="72">
        <v>219.80000000000004</v>
      </c>
      <c r="AK10" s="73">
        <v>0</v>
      </c>
      <c r="AL10" s="74">
        <v>0</v>
      </c>
      <c r="AM10" s="72">
        <v>219.80000000000004</v>
      </c>
      <c r="AN10" s="73">
        <v>0</v>
      </c>
      <c r="AO10" s="74">
        <v>0</v>
      </c>
      <c r="AP10" s="72">
        <v>659.40000000000009</v>
      </c>
      <c r="AQ10" s="73">
        <v>0</v>
      </c>
      <c r="AR10" s="74">
        <v>0</v>
      </c>
      <c r="AS10" s="72">
        <v>219.80000000000004</v>
      </c>
      <c r="AT10" s="73">
        <v>0</v>
      </c>
      <c r="AU10" s="74">
        <v>0</v>
      </c>
      <c r="AV10" s="72">
        <v>219.80000000000004</v>
      </c>
      <c r="AW10" s="73">
        <v>0</v>
      </c>
      <c r="AX10" s="74">
        <v>0</v>
      </c>
      <c r="AY10" s="72">
        <v>219.80000000000004</v>
      </c>
      <c r="AZ10" s="73">
        <v>0</v>
      </c>
      <c r="BA10" s="74">
        <v>0</v>
      </c>
      <c r="BB10" s="72">
        <v>659.40000000000009</v>
      </c>
      <c r="BC10" s="73">
        <v>0</v>
      </c>
      <c r="BD10" s="74">
        <v>0</v>
      </c>
      <c r="BE10" s="72">
        <v>2637.6000000000004</v>
      </c>
      <c r="BF10" s="73">
        <v>1046</v>
      </c>
      <c r="BG10" s="74">
        <v>0.39657264179557167</v>
      </c>
      <c r="BH10" s="115"/>
      <c r="BI10" s="24" t="str">
        <f>IF(H10=SUM(I10,L10,O10,U10,X10,AA10,AG10,AJ10,AM10,AS10,AV10,AY10),"SI","NO")</f>
        <v>SI</v>
      </c>
    </row>
    <row r="11" spans="1:61" ht="60" customHeight="1" x14ac:dyDescent="0.25">
      <c r="A11" s="112" t="s">
        <v>201</v>
      </c>
      <c r="B11" s="68" t="s">
        <v>127</v>
      </c>
      <c r="C11" s="113" t="s">
        <v>35</v>
      </c>
      <c r="D11" s="69">
        <v>2637.6</v>
      </c>
      <c r="E11" s="70">
        <v>100</v>
      </c>
      <c r="F11" s="69">
        <v>2637.6</v>
      </c>
      <c r="G11" s="71">
        <v>6</v>
      </c>
      <c r="H11" s="8">
        <v>15825.6</v>
      </c>
      <c r="I11" s="72">
        <v>1318.8</v>
      </c>
      <c r="J11" s="73">
        <v>1052</v>
      </c>
      <c r="K11" s="74">
        <v>0.79769487412799522</v>
      </c>
      <c r="L11" s="72">
        <v>1318.8</v>
      </c>
      <c r="M11" s="73">
        <v>1017</v>
      </c>
      <c r="N11" s="74">
        <v>0.7711555959963603</v>
      </c>
      <c r="O11" s="72">
        <v>1318.8</v>
      </c>
      <c r="P11" s="73">
        <v>1015</v>
      </c>
      <c r="Q11" s="74">
        <v>0.76963906581740982</v>
      </c>
      <c r="R11" s="72">
        <v>3956.3999999999996</v>
      </c>
      <c r="S11" s="73">
        <v>3084</v>
      </c>
      <c r="T11" s="74">
        <v>0.77949651198058845</v>
      </c>
      <c r="U11" s="72">
        <v>1318.8</v>
      </c>
      <c r="V11" s="73">
        <v>1049</v>
      </c>
      <c r="W11" s="74">
        <v>0.79542007885956933</v>
      </c>
      <c r="X11" s="72">
        <v>1318.8</v>
      </c>
      <c r="Y11" s="73">
        <v>1076</v>
      </c>
      <c r="Z11" s="74">
        <v>0.81589323627540189</v>
      </c>
      <c r="AA11" s="72">
        <v>1318.8</v>
      </c>
      <c r="AB11" s="73">
        <v>0</v>
      </c>
      <c r="AC11" s="74">
        <v>0</v>
      </c>
      <c r="AD11" s="72">
        <v>3956.3999999999996</v>
      </c>
      <c r="AE11" s="73">
        <v>2125</v>
      </c>
      <c r="AF11" s="74">
        <v>0.53710443837832378</v>
      </c>
      <c r="AG11" s="72">
        <v>1318.8</v>
      </c>
      <c r="AH11" s="73">
        <v>0</v>
      </c>
      <c r="AI11" s="74">
        <v>0</v>
      </c>
      <c r="AJ11" s="72">
        <v>1318.8</v>
      </c>
      <c r="AK11" s="73">
        <v>0</v>
      </c>
      <c r="AL11" s="74">
        <v>0</v>
      </c>
      <c r="AM11" s="72">
        <v>1318.8</v>
      </c>
      <c r="AN11" s="73">
        <v>0</v>
      </c>
      <c r="AO11" s="74">
        <v>0</v>
      </c>
      <c r="AP11" s="72">
        <v>3956.3999999999996</v>
      </c>
      <c r="AQ11" s="73">
        <v>0</v>
      </c>
      <c r="AR11" s="74">
        <v>0</v>
      </c>
      <c r="AS11" s="72">
        <v>1318.8</v>
      </c>
      <c r="AT11" s="73">
        <v>0</v>
      </c>
      <c r="AU11" s="74">
        <v>0</v>
      </c>
      <c r="AV11" s="72">
        <v>1318.8</v>
      </c>
      <c r="AW11" s="73">
        <v>0</v>
      </c>
      <c r="AX11" s="74">
        <v>0</v>
      </c>
      <c r="AY11" s="72">
        <v>1318.8</v>
      </c>
      <c r="AZ11" s="73">
        <v>0</v>
      </c>
      <c r="BA11" s="74">
        <v>0</v>
      </c>
      <c r="BB11" s="72">
        <v>3956.3999999999996</v>
      </c>
      <c r="BC11" s="73">
        <v>0</v>
      </c>
      <c r="BD11" s="74">
        <v>0</v>
      </c>
      <c r="BE11" s="72">
        <v>15825.599999999999</v>
      </c>
      <c r="BF11" s="73">
        <v>5209</v>
      </c>
      <c r="BG11" s="74">
        <v>0.32915023758972806</v>
      </c>
      <c r="BH11" s="115"/>
      <c r="BI11" s="24" t="str">
        <f t="shared" ref="BI11:BI48" si="0">IF(H11=SUM(I11,L11,O11,U11,X11,AA11,AG11,AJ11,AM11,AS11,AV11,AY11),"SI","NO")</f>
        <v>SI</v>
      </c>
    </row>
    <row r="12" spans="1:61" s="6" customFormat="1" ht="60" customHeight="1" x14ac:dyDescent="0.25">
      <c r="A12" s="112" t="s">
        <v>202</v>
      </c>
      <c r="B12" s="68" t="s">
        <v>57</v>
      </c>
      <c r="C12" s="113" t="s">
        <v>39</v>
      </c>
      <c r="D12" s="69">
        <v>3062.2</v>
      </c>
      <c r="E12" s="70">
        <v>100</v>
      </c>
      <c r="F12" s="69">
        <v>3062.2</v>
      </c>
      <c r="G12" s="71">
        <v>1</v>
      </c>
      <c r="H12" s="8">
        <v>3062.2</v>
      </c>
      <c r="I12" s="72">
        <v>255.18333333333334</v>
      </c>
      <c r="J12" s="73">
        <v>268</v>
      </c>
      <c r="K12" s="74">
        <v>1.050225328195415</v>
      </c>
      <c r="L12" s="72">
        <v>255.18333333333334</v>
      </c>
      <c r="M12" s="73">
        <v>253</v>
      </c>
      <c r="N12" s="74">
        <v>0.99144405982626871</v>
      </c>
      <c r="O12" s="72">
        <v>255.18333333333334</v>
      </c>
      <c r="P12" s="73">
        <v>201</v>
      </c>
      <c r="Q12" s="74">
        <v>0.78766899614656127</v>
      </c>
      <c r="R12" s="72">
        <v>765.55</v>
      </c>
      <c r="S12" s="73">
        <v>722</v>
      </c>
      <c r="T12" s="74">
        <v>0.94311279472274845</v>
      </c>
      <c r="U12" s="72">
        <v>255.18333333333334</v>
      </c>
      <c r="V12" s="73">
        <v>270</v>
      </c>
      <c r="W12" s="74">
        <v>1.0580628306446345</v>
      </c>
      <c r="X12" s="72">
        <v>255.18333333333334</v>
      </c>
      <c r="Y12" s="73">
        <v>240</v>
      </c>
      <c r="Z12" s="74">
        <v>0.94050029390634182</v>
      </c>
      <c r="AA12" s="72">
        <v>255.18333333333334</v>
      </c>
      <c r="AB12" s="73">
        <v>0</v>
      </c>
      <c r="AC12" s="74">
        <v>0</v>
      </c>
      <c r="AD12" s="72">
        <v>765.55</v>
      </c>
      <c r="AE12" s="73">
        <v>510</v>
      </c>
      <c r="AF12" s="74">
        <v>0.6661877081836588</v>
      </c>
      <c r="AG12" s="72">
        <v>255.18333333333334</v>
      </c>
      <c r="AH12" s="73">
        <v>0</v>
      </c>
      <c r="AI12" s="74">
        <v>0</v>
      </c>
      <c r="AJ12" s="72">
        <v>255.18333333333334</v>
      </c>
      <c r="AK12" s="73">
        <v>0</v>
      </c>
      <c r="AL12" s="74">
        <v>0</v>
      </c>
      <c r="AM12" s="72">
        <v>255.18333333333334</v>
      </c>
      <c r="AN12" s="73">
        <v>0</v>
      </c>
      <c r="AO12" s="74">
        <v>0</v>
      </c>
      <c r="AP12" s="72">
        <v>765.55</v>
      </c>
      <c r="AQ12" s="73">
        <v>0</v>
      </c>
      <c r="AR12" s="74">
        <v>0</v>
      </c>
      <c r="AS12" s="72">
        <v>255.18333333333334</v>
      </c>
      <c r="AT12" s="73">
        <v>0</v>
      </c>
      <c r="AU12" s="74">
        <v>0</v>
      </c>
      <c r="AV12" s="72">
        <v>255.18333333333334</v>
      </c>
      <c r="AW12" s="73">
        <v>0</v>
      </c>
      <c r="AX12" s="74">
        <v>0</v>
      </c>
      <c r="AY12" s="72">
        <v>255.18333333333334</v>
      </c>
      <c r="AZ12" s="73">
        <v>0</v>
      </c>
      <c r="BA12" s="74">
        <v>0</v>
      </c>
      <c r="BB12" s="72">
        <v>765.55</v>
      </c>
      <c r="BC12" s="73">
        <v>0</v>
      </c>
      <c r="BD12" s="74">
        <v>0</v>
      </c>
      <c r="BE12" s="72">
        <v>3062.2</v>
      </c>
      <c r="BF12" s="73">
        <v>1232</v>
      </c>
      <c r="BG12" s="74">
        <v>0.40232512572660184</v>
      </c>
      <c r="BH12" s="115"/>
      <c r="BI12" s="24" t="str">
        <f t="shared" si="0"/>
        <v>SI</v>
      </c>
    </row>
    <row r="13" spans="1:61" s="6" customFormat="1" ht="60" customHeight="1" x14ac:dyDescent="0.25">
      <c r="A13" s="112" t="s">
        <v>203</v>
      </c>
      <c r="B13" s="68" t="s">
        <v>74</v>
      </c>
      <c r="C13" s="113" t="s">
        <v>1</v>
      </c>
      <c r="D13" s="69">
        <v>3062.2</v>
      </c>
      <c r="E13" s="70">
        <v>100</v>
      </c>
      <c r="F13" s="69">
        <v>3062.2</v>
      </c>
      <c r="G13" s="71">
        <v>4</v>
      </c>
      <c r="H13" s="8">
        <v>12248.8</v>
      </c>
      <c r="I13" s="72">
        <v>1020.7333333333333</v>
      </c>
      <c r="J13" s="73">
        <v>804</v>
      </c>
      <c r="K13" s="74">
        <v>0.78766899614656127</v>
      </c>
      <c r="L13" s="72">
        <v>1020.7333333333333</v>
      </c>
      <c r="M13" s="73">
        <v>690</v>
      </c>
      <c r="N13" s="74">
        <v>0.67598458624518321</v>
      </c>
      <c r="O13" s="72">
        <v>1020.7333333333333</v>
      </c>
      <c r="P13" s="73">
        <v>637</v>
      </c>
      <c r="Q13" s="74">
        <v>0.62406113251910389</v>
      </c>
      <c r="R13" s="72">
        <v>3062.2</v>
      </c>
      <c r="S13" s="73">
        <v>2131</v>
      </c>
      <c r="T13" s="74">
        <v>0.69590490497028279</v>
      </c>
      <c r="U13" s="72">
        <v>1020.7333333333333</v>
      </c>
      <c r="V13" s="73">
        <v>836</v>
      </c>
      <c r="W13" s="74">
        <v>0.81901900594343935</v>
      </c>
      <c r="X13" s="72">
        <v>1020.7333333333333</v>
      </c>
      <c r="Y13" s="73">
        <v>737</v>
      </c>
      <c r="Z13" s="74">
        <v>0.72202991313434783</v>
      </c>
      <c r="AA13" s="72">
        <v>1020.7333333333333</v>
      </c>
      <c r="AB13" s="73">
        <v>0</v>
      </c>
      <c r="AC13" s="74">
        <v>0</v>
      </c>
      <c r="AD13" s="72">
        <v>3062.2</v>
      </c>
      <c r="AE13" s="73">
        <v>1573</v>
      </c>
      <c r="AF13" s="74">
        <v>0.51368297302592913</v>
      </c>
      <c r="AG13" s="72">
        <v>1020.7333333333333</v>
      </c>
      <c r="AH13" s="73">
        <v>0</v>
      </c>
      <c r="AI13" s="74">
        <v>0</v>
      </c>
      <c r="AJ13" s="72">
        <v>1020.7333333333333</v>
      </c>
      <c r="AK13" s="73">
        <v>0</v>
      </c>
      <c r="AL13" s="74">
        <v>0</v>
      </c>
      <c r="AM13" s="72">
        <v>1020.7333333333333</v>
      </c>
      <c r="AN13" s="73">
        <v>0</v>
      </c>
      <c r="AO13" s="74">
        <v>0</v>
      </c>
      <c r="AP13" s="72">
        <v>3062.2</v>
      </c>
      <c r="AQ13" s="73">
        <v>0</v>
      </c>
      <c r="AR13" s="74">
        <v>0</v>
      </c>
      <c r="AS13" s="72">
        <v>1020.7333333333333</v>
      </c>
      <c r="AT13" s="73">
        <v>0</v>
      </c>
      <c r="AU13" s="74">
        <v>0</v>
      </c>
      <c r="AV13" s="72">
        <v>1020.7333333333333</v>
      </c>
      <c r="AW13" s="73">
        <v>0</v>
      </c>
      <c r="AX13" s="74">
        <v>0</v>
      </c>
      <c r="AY13" s="72">
        <v>1020.7333333333333</v>
      </c>
      <c r="AZ13" s="73">
        <v>0</v>
      </c>
      <c r="BA13" s="74">
        <v>0</v>
      </c>
      <c r="BB13" s="72">
        <v>3062.2</v>
      </c>
      <c r="BC13" s="73">
        <v>0</v>
      </c>
      <c r="BD13" s="74">
        <v>0</v>
      </c>
      <c r="BE13" s="72">
        <v>12248.8</v>
      </c>
      <c r="BF13" s="73">
        <v>3704</v>
      </c>
      <c r="BG13" s="74">
        <v>0.30239696949905298</v>
      </c>
      <c r="BH13" s="115"/>
      <c r="BI13" s="24" t="str">
        <f t="shared" si="0"/>
        <v>SI</v>
      </c>
    </row>
    <row r="14" spans="1:61" s="7" customFormat="1" ht="60" customHeight="1" x14ac:dyDescent="0.25">
      <c r="A14" s="112" t="s">
        <v>204</v>
      </c>
      <c r="B14" s="68" t="s">
        <v>45</v>
      </c>
      <c r="C14" s="113" t="s">
        <v>40</v>
      </c>
      <c r="D14" s="69">
        <v>3062.2</v>
      </c>
      <c r="E14" s="70">
        <v>100</v>
      </c>
      <c r="F14" s="69">
        <v>3062.2</v>
      </c>
      <c r="G14" s="71">
        <v>1</v>
      </c>
      <c r="H14" s="8">
        <v>3062.2</v>
      </c>
      <c r="I14" s="72">
        <v>255.18333333333334</v>
      </c>
      <c r="J14" s="73">
        <v>222</v>
      </c>
      <c r="K14" s="74">
        <v>0.86996277186336624</v>
      </c>
      <c r="L14" s="72">
        <v>255.18333333333334</v>
      </c>
      <c r="M14" s="73">
        <v>274</v>
      </c>
      <c r="N14" s="74">
        <v>1.0737378355430736</v>
      </c>
      <c r="O14" s="72">
        <v>255.18333333333334</v>
      </c>
      <c r="P14" s="73">
        <v>199</v>
      </c>
      <c r="Q14" s="74">
        <v>0.77983149369734173</v>
      </c>
      <c r="R14" s="72">
        <v>765.55</v>
      </c>
      <c r="S14" s="73">
        <v>695</v>
      </c>
      <c r="T14" s="74">
        <v>0.90784403370126054</v>
      </c>
      <c r="U14" s="72">
        <v>255.18333333333334</v>
      </c>
      <c r="V14" s="73">
        <v>299</v>
      </c>
      <c r="W14" s="74">
        <v>1.1717066161583176</v>
      </c>
      <c r="X14" s="72">
        <v>255.18333333333334</v>
      </c>
      <c r="Y14" s="73">
        <v>720</v>
      </c>
      <c r="Z14" s="74">
        <v>2.8215008817190257</v>
      </c>
      <c r="AA14" s="72">
        <v>255.18333333333334</v>
      </c>
      <c r="AB14" s="73">
        <v>0</v>
      </c>
      <c r="AC14" s="74">
        <v>0</v>
      </c>
      <c r="AD14" s="72">
        <v>765.55</v>
      </c>
      <c r="AE14" s="73">
        <v>1019</v>
      </c>
      <c r="AF14" s="74">
        <v>1.3310691659591145</v>
      </c>
      <c r="AG14" s="72">
        <v>255.18333333333334</v>
      </c>
      <c r="AH14" s="73">
        <v>0</v>
      </c>
      <c r="AI14" s="74">
        <v>0</v>
      </c>
      <c r="AJ14" s="72">
        <v>255.18333333333334</v>
      </c>
      <c r="AK14" s="73">
        <v>0</v>
      </c>
      <c r="AL14" s="74">
        <v>0</v>
      </c>
      <c r="AM14" s="72">
        <v>255.18333333333334</v>
      </c>
      <c r="AN14" s="73">
        <v>0</v>
      </c>
      <c r="AO14" s="74">
        <v>0</v>
      </c>
      <c r="AP14" s="72">
        <v>765.55</v>
      </c>
      <c r="AQ14" s="73">
        <v>0</v>
      </c>
      <c r="AR14" s="74">
        <v>0</v>
      </c>
      <c r="AS14" s="72">
        <v>255.18333333333334</v>
      </c>
      <c r="AT14" s="73">
        <v>0</v>
      </c>
      <c r="AU14" s="74">
        <v>0</v>
      </c>
      <c r="AV14" s="72">
        <v>255.18333333333334</v>
      </c>
      <c r="AW14" s="73">
        <v>0</v>
      </c>
      <c r="AX14" s="74">
        <v>0</v>
      </c>
      <c r="AY14" s="72">
        <v>255.18333333333334</v>
      </c>
      <c r="AZ14" s="73">
        <v>0</v>
      </c>
      <c r="BA14" s="74">
        <v>0</v>
      </c>
      <c r="BB14" s="72">
        <v>765.55</v>
      </c>
      <c r="BC14" s="73">
        <v>0</v>
      </c>
      <c r="BD14" s="74">
        <v>0</v>
      </c>
      <c r="BE14" s="72">
        <v>3062.2</v>
      </c>
      <c r="BF14" s="73">
        <v>1714</v>
      </c>
      <c r="BG14" s="74">
        <v>0.55972829991509376</v>
      </c>
      <c r="BH14" s="115"/>
      <c r="BI14" s="24" t="str">
        <f t="shared" si="0"/>
        <v>SI</v>
      </c>
    </row>
    <row r="15" spans="1:61" s="7" customFormat="1" ht="63.75" customHeight="1" x14ac:dyDescent="0.25">
      <c r="A15" s="112" t="s">
        <v>205</v>
      </c>
      <c r="B15" s="68" t="s">
        <v>190</v>
      </c>
      <c r="C15" s="113" t="s">
        <v>79</v>
      </c>
      <c r="D15" s="69">
        <v>0</v>
      </c>
      <c r="E15" s="70">
        <v>0</v>
      </c>
      <c r="F15" s="69">
        <v>0</v>
      </c>
      <c r="G15" s="71">
        <v>0</v>
      </c>
      <c r="H15" s="8">
        <v>132</v>
      </c>
      <c r="I15" s="72">
        <v>11</v>
      </c>
      <c r="J15" s="73">
        <v>41</v>
      </c>
      <c r="K15" s="74">
        <v>3.7272727272727271</v>
      </c>
      <c r="L15" s="72">
        <v>11</v>
      </c>
      <c r="M15" s="73">
        <v>53</v>
      </c>
      <c r="N15" s="74">
        <v>4.8181818181818183</v>
      </c>
      <c r="O15" s="72">
        <v>11</v>
      </c>
      <c r="P15" s="73">
        <v>32</v>
      </c>
      <c r="Q15" s="74">
        <v>2.9090909090909092</v>
      </c>
      <c r="R15" s="72">
        <v>33</v>
      </c>
      <c r="S15" s="73">
        <v>126</v>
      </c>
      <c r="T15" s="74">
        <v>3.8181818181818183</v>
      </c>
      <c r="U15" s="72">
        <v>11</v>
      </c>
      <c r="V15" s="73">
        <v>52</v>
      </c>
      <c r="W15" s="74">
        <v>4.7272727272727275</v>
      </c>
      <c r="X15" s="72">
        <v>11</v>
      </c>
      <c r="Y15" s="73">
        <v>17</v>
      </c>
      <c r="Z15" s="74">
        <v>1.5454545454545454</v>
      </c>
      <c r="AA15" s="72">
        <v>15</v>
      </c>
      <c r="AB15" s="73">
        <v>0</v>
      </c>
      <c r="AC15" s="74">
        <v>0</v>
      </c>
      <c r="AD15" s="72">
        <v>37</v>
      </c>
      <c r="AE15" s="73">
        <v>69</v>
      </c>
      <c r="AF15" s="74">
        <v>1.8648648648648649</v>
      </c>
      <c r="AG15" s="72">
        <v>11</v>
      </c>
      <c r="AH15" s="73">
        <v>0</v>
      </c>
      <c r="AI15" s="74">
        <v>0</v>
      </c>
      <c r="AJ15" s="72">
        <v>11</v>
      </c>
      <c r="AK15" s="73">
        <v>0</v>
      </c>
      <c r="AL15" s="74">
        <v>0</v>
      </c>
      <c r="AM15" s="72">
        <v>11</v>
      </c>
      <c r="AN15" s="73">
        <v>0</v>
      </c>
      <c r="AO15" s="74">
        <v>0</v>
      </c>
      <c r="AP15" s="72">
        <v>33</v>
      </c>
      <c r="AQ15" s="73">
        <v>0</v>
      </c>
      <c r="AR15" s="74">
        <v>0</v>
      </c>
      <c r="AS15" s="72">
        <v>12</v>
      </c>
      <c r="AT15" s="73">
        <v>0</v>
      </c>
      <c r="AU15" s="74">
        <v>0</v>
      </c>
      <c r="AV15" s="72">
        <v>11</v>
      </c>
      <c r="AW15" s="73">
        <v>0</v>
      </c>
      <c r="AX15" s="74">
        <v>0</v>
      </c>
      <c r="AY15" s="72">
        <v>11</v>
      </c>
      <c r="AZ15" s="73">
        <v>0</v>
      </c>
      <c r="BA15" s="74">
        <v>0</v>
      </c>
      <c r="BB15" s="72">
        <v>34</v>
      </c>
      <c r="BC15" s="73">
        <v>0</v>
      </c>
      <c r="BD15" s="74">
        <v>0</v>
      </c>
      <c r="BE15" s="72">
        <v>137</v>
      </c>
      <c r="BF15" s="73">
        <v>195</v>
      </c>
      <c r="BG15" s="74">
        <v>1.4233576642335766</v>
      </c>
      <c r="BH15" s="114"/>
      <c r="BI15" s="24" t="str">
        <f>IF(H15=SUM(I15,L15,O15,U15,X15,AA15,AG15,AJ15,AM15,AS15,AV15,AY15),"SI","NO")</f>
        <v>NO</v>
      </c>
    </row>
    <row r="16" spans="1:61" s="7" customFormat="1" ht="60" customHeight="1" x14ac:dyDescent="0.25">
      <c r="A16" s="112" t="s">
        <v>206</v>
      </c>
      <c r="B16" s="68" t="s">
        <v>182</v>
      </c>
      <c r="C16" s="113" t="s">
        <v>47</v>
      </c>
      <c r="D16" s="69">
        <v>3062.2</v>
      </c>
      <c r="E16" s="70">
        <v>100</v>
      </c>
      <c r="F16" s="69">
        <v>3062.2</v>
      </c>
      <c r="G16" s="71">
        <v>2</v>
      </c>
      <c r="H16" s="8">
        <v>6124.4</v>
      </c>
      <c r="I16" s="72">
        <v>510.36666666666667</v>
      </c>
      <c r="J16" s="73">
        <v>313</v>
      </c>
      <c r="K16" s="74">
        <v>0.61328456665142705</v>
      </c>
      <c r="L16" s="72">
        <v>510.36666666666667</v>
      </c>
      <c r="M16" s="73">
        <v>315</v>
      </c>
      <c r="N16" s="74">
        <v>0.61720331787603677</v>
      </c>
      <c r="O16" s="72">
        <v>510.36666666666667</v>
      </c>
      <c r="P16" s="73">
        <v>281</v>
      </c>
      <c r="Q16" s="74">
        <v>0.5505845470576709</v>
      </c>
      <c r="R16" s="72">
        <v>1531.1</v>
      </c>
      <c r="S16" s="73">
        <v>909</v>
      </c>
      <c r="T16" s="74">
        <v>0.59369081052837835</v>
      </c>
      <c r="U16" s="72">
        <v>510.36666666666667</v>
      </c>
      <c r="V16" s="73">
        <v>301</v>
      </c>
      <c r="W16" s="74">
        <v>0.58977205930376853</v>
      </c>
      <c r="X16" s="72">
        <v>510.36666666666667</v>
      </c>
      <c r="Y16" s="73">
        <v>126</v>
      </c>
      <c r="Z16" s="74">
        <v>0.24688132715041472</v>
      </c>
      <c r="AA16" s="72">
        <v>510.36666666666667</v>
      </c>
      <c r="AB16" s="73">
        <v>0</v>
      </c>
      <c r="AC16" s="74">
        <v>0</v>
      </c>
      <c r="AD16" s="72">
        <v>1531.1</v>
      </c>
      <c r="AE16" s="73">
        <v>427</v>
      </c>
      <c r="AF16" s="74">
        <v>0.27888446215139445</v>
      </c>
      <c r="AG16" s="72">
        <v>510.36666666666667</v>
      </c>
      <c r="AH16" s="73">
        <v>0</v>
      </c>
      <c r="AI16" s="74">
        <v>0</v>
      </c>
      <c r="AJ16" s="72">
        <v>510.36666666666667</v>
      </c>
      <c r="AK16" s="73">
        <v>0</v>
      </c>
      <c r="AL16" s="74">
        <v>0</v>
      </c>
      <c r="AM16" s="72">
        <v>510.36666666666667</v>
      </c>
      <c r="AN16" s="73">
        <v>0</v>
      </c>
      <c r="AO16" s="74">
        <v>0</v>
      </c>
      <c r="AP16" s="72">
        <v>1531.1</v>
      </c>
      <c r="AQ16" s="73">
        <v>0</v>
      </c>
      <c r="AR16" s="74">
        <v>0</v>
      </c>
      <c r="AS16" s="72">
        <v>510.36666666666667</v>
      </c>
      <c r="AT16" s="73">
        <v>0</v>
      </c>
      <c r="AU16" s="74">
        <v>0</v>
      </c>
      <c r="AV16" s="72">
        <v>510.36666666666667</v>
      </c>
      <c r="AW16" s="73">
        <v>0</v>
      </c>
      <c r="AX16" s="74">
        <v>0</v>
      </c>
      <c r="AY16" s="72">
        <v>510.36666666666667</v>
      </c>
      <c r="AZ16" s="73">
        <v>0</v>
      </c>
      <c r="BA16" s="74">
        <v>0</v>
      </c>
      <c r="BB16" s="72">
        <v>1531.1</v>
      </c>
      <c r="BC16" s="73">
        <v>0</v>
      </c>
      <c r="BD16" s="74">
        <v>0</v>
      </c>
      <c r="BE16" s="72">
        <v>6124.4</v>
      </c>
      <c r="BF16" s="73">
        <v>1336</v>
      </c>
      <c r="BG16" s="74">
        <v>0.21814381816994319</v>
      </c>
      <c r="BH16" s="115"/>
      <c r="BI16" s="24" t="str">
        <f t="shared" si="0"/>
        <v>SI</v>
      </c>
    </row>
    <row r="17" spans="1:61" s="6" customFormat="1" ht="60" customHeight="1" x14ac:dyDescent="0.25">
      <c r="A17" s="112" t="s">
        <v>207</v>
      </c>
      <c r="B17" s="68" t="s">
        <v>128</v>
      </c>
      <c r="C17" s="113" t="s">
        <v>35</v>
      </c>
      <c r="D17" s="69">
        <v>3907.374331904336</v>
      </c>
      <c r="E17" s="70">
        <v>100</v>
      </c>
      <c r="F17" s="69">
        <v>3907.374331904336</v>
      </c>
      <c r="G17" s="71">
        <v>1</v>
      </c>
      <c r="H17" s="8">
        <v>3907.374331904336</v>
      </c>
      <c r="I17" s="72">
        <v>325.61452765869467</v>
      </c>
      <c r="J17" s="73">
        <v>237</v>
      </c>
      <c r="K17" s="74">
        <v>0.72785450239007954</v>
      </c>
      <c r="L17" s="72">
        <v>325.61452765869467</v>
      </c>
      <c r="M17" s="73">
        <v>186</v>
      </c>
      <c r="N17" s="74">
        <v>0.57122758415423969</v>
      </c>
      <c r="O17" s="72">
        <v>325.61452765869467</v>
      </c>
      <c r="P17" s="73">
        <v>170</v>
      </c>
      <c r="Q17" s="74">
        <v>0.52208972745279969</v>
      </c>
      <c r="R17" s="72">
        <v>976.84358297608401</v>
      </c>
      <c r="S17" s="73">
        <v>593</v>
      </c>
      <c r="T17" s="74">
        <v>0.60705727133237297</v>
      </c>
      <c r="U17" s="72">
        <v>325.61452765869467</v>
      </c>
      <c r="V17" s="73">
        <v>226</v>
      </c>
      <c r="W17" s="74">
        <v>0.69407222590783957</v>
      </c>
      <c r="X17" s="72">
        <v>325.61452765869467</v>
      </c>
      <c r="Y17" s="73">
        <v>199</v>
      </c>
      <c r="Z17" s="74">
        <v>0.6111520927241596</v>
      </c>
      <c r="AA17" s="72">
        <v>325.61452765869467</v>
      </c>
      <c r="AB17" s="73">
        <v>0</v>
      </c>
      <c r="AC17" s="74">
        <v>0</v>
      </c>
      <c r="AD17" s="72">
        <v>976.84358297608401</v>
      </c>
      <c r="AE17" s="73">
        <v>425</v>
      </c>
      <c r="AF17" s="74">
        <v>0.43507477287733304</v>
      </c>
      <c r="AG17" s="72">
        <v>325.61452765869467</v>
      </c>
      <c r="AH17" s="73">
        <v>0</v>
      </c>
      <c r="AI17" s="74">
        <v>0</v>
      </c>
      <c r="AJ17" s="72">
        <v>325.61452765869467</v>
      </c>
      <c r="AK17" s="73">
        <v>0</v>
      </c>
      <c r="AL17" s="74">
        <v>0</v>
      </c>
      <c r="AM17" s="72">
        <v>325.61452765869467</v>
      </c>
      <c r="AN17" s="73">
        <v>0</v>
      </c>
      <c r="AO17" s="74">
        <v>0</v>
      </c>
      <c r="AP17" s="72">
        <v>976.84358297608401</v>
      </c>
      <c r="AQ17" s="73">
        <v>0</v>
      </c>
      <c r="AR17" s="74">
        <v>0</v>
      </c>
      <c r="AS17" s="72">
        <v>325.61452765869467</v>
      </c>
      <c r="AT17" s="73">
        <v>0</v>
      </c>
      <c r="AU17" s="74">
        <v>0</v>
      </c>
      <c r="AV17" s="72">
        <v>325.61452765869467</v>
      </c>
      <c r="AW17" s="73">
        <v>0</v>
      </c>
      <c r="AX17" s="74">
        <v>0</v>
      </c>
      <c r="AY17" s="72">
        <v>325.61452765869467</v>
      </c>
      <c r="AZ17" s="73">
        <v>0</v>
      </c>
      <c r="BA17" s="74">
        <v>0</v>
      </c>
      <c r="BB17" s="72">
        <v>976.84358297608401</v>
      </c>
      <c r="BC17" s="73">
        <v>0</v>
      </c>
      <c r="BD17" s="74">
        <v>0</v>
      </c>
      <c r="BE17" s="72">
        <v>3907.374331904336</v>
      </c>
      <c r="BF17" s="73">
        <v>1018</v>
      </c>
      <c r="BG17" s="74">
        <v>0.26053301105242649</v>
      </c>
      <c r="BH17" s="115"/>
      <c r="BI17" s="24" t="str">
        <f t="shared" si="0"/>
        <v>SI</v>
      </c>
    </row>
    <row r="18" spans="1:61" s="6" customFormat="1" ht="60" customHeight="1" x14ac:dyDescent="0.25">
      <c r="A18" s="112" t="s">
        <v>208</v>
      </c>
      <c r="B18" s="68" t="s">
        <v>155</v>
      </c>
      <c r="C18" s="113" t="s">
        <v>35</v>
      </c>
      <c r="D18" s="69">
        <v>3907.374331904336</v>
      </c>
      <c r="E18" s="70">
        <v>100</v>
      </c>
      <c r="F18" s="69">
        <v>3907.374331904336</v>
      </c>
      <c r="G18" s="71">
        <v>4</v>
      </c>
      <c r="H18" s="8">
        <v>15629.497327617344</v>
      </c>
      <c r="I18" s="72">
        <v>1302.4581106347787</v>
      </c>
      <c r="J18" s="73">
        <v>756</v>
      </c>
      <c r="K18" s="74">
        <v>0.58044093228575966</v>
      </c>
      <c r="L18" s="72">
        <v>1302.4581106347787</v>
      </c>
      <c r="M18" s="73">
        <v>612</v>
      </c>
      <c r="N18" s="74">
        <v>0.46988075470751972</v>
      </c>
      <c r="O18" s="72">
        <v>1302.4581106347787</v>
      </c>
      <c r="P18" s="73">
        <v>628</v>
      </c>
      <c r="Q18" s="74">
        <v>0.48216521888287972</v>
      </c>
      <c r="R18" s="72">
        <v>3907.374331904336</v>
      </c>
      <c r="S18" s="73">
        <v>1996</v>
      </c>
      <c r="T18" s="74">
        <v>0.51082896862538629</v>
      </c>
      <c r="U18" s="72">
        <v>1302.4581106347787</v>
      </c>
      <c r="V18" s="73">
        <v>740</v>
      </c>
      <c r="W18" s="74">
        <v>0.56815646811039966</v>
      </c>
      <c r="X18" s="72">
        <v>1302.4581106347787</v>
      </c>
      <c r="Y18" s="73">
        <v>689</v>
      </c>
      <c r="Z18" s="74">
        <v>0.52899973855143967</v>
      </c>
      <c r="AA18" s="72">
        <v>1302.4581106347787</v>
      </c>
      <c r="AB18" s="73">
        <v>0</v>
      </c>
      <c r="AC18" s="74">
        <v>0</v>
      </c>
      <c r="AD18" s="72">
        <v>3907.374331904336</v>
      </c>
      <c r="AE18" s="73">
        <v>1429</v>
      </c>
      <c r="AF18" s="74">
        <v>0.36571873555394646</v>
      </c>
      <c r="AG18" s="72">
        <v>1302.4581106347787</v>
      </c>
      <c r="AH18" s="73">
        <v>0</v>
      </c>
      <c r="AI18" s="74">
        <v>0</v>
      </c>
      <c r="AJ18" s="72">
        <v>1302.4581106347787</v>
      </c>
      <c r="AK18" s="73">
        <v>0</v>
      </c>
      <c r="AL18" s="74">
        <v>0</v>
      </c>
      <c r="AM18" s="72">
        <v>1302.4581106347787</v>
      </c>
      <c r="AN18" s="73">
        <v>0</v>
      </c>
      <c r="AO18" s="74">
        <v>0</v>
      </c>
      <c r="AP18" s="72">
        <v>3907.374331904336</v>
      </c>
      <c r="AQ18" s="73">
        <v>0</v>
      </c>
      <c r="AR18" s="74">
        <v>0</v>
      </c>
      <c r="AS18" s="72">
        <v>1302.4581106347787</v>
      </c>
      <c r="AT18" s="73">
        <v>0</v>
      </c>
      <c r="AU18" s="74">
        <v>0</v>
      </c>
      <c r="AV18" s="72">
        <v>1302.4581106347787</v>
      </c>
      <c r="AW18" s="73">
        <v>0</v>
      </c>
      <c r="AX18" s="74">
        <v>0</v>
      </c>
      <c r="AY18" s="72">
        <v>1302.4581106347787</v>
      </c>
      <c r="AZ18" s="73">
        <v>0</v>
      </c>
      <c r="BA18" s="74">
        <v>0</v>
      </c>
      <c r="BB18" s="72">
        <v>3907.374331904336</v>
      </c>
      <c r="BC18" s="73">
        <v>0</v>
      </c>
      <c r="BD18" s="74">
        <v>0</v>
      </c>
      <c r="BE18" s="72">
        <v>15629.497327617344</v>
      </c>
      <c r="BF18" s="73">
        <v>3425</v>
      </c>
      <c r="BG18" s="74">
        <v>0.2191369260448332</v>
      </c>
      <c r="BH18" s="115"/>
      <c r="BI18" s="24" t="str">
        <f t="shared" si="0"/>
        <v>SI</v>
      </c>
    </row>
    <row r="19" spans="1:61" s="6" customFormat="1" ht="60" customHeight="1" x14ac:dyDescent="0.25">
      <c r="A19" s="112" t="s">
        <v>209</v>
      </c>
      <c r="B19" s="68" t="s">
        <v>75</v>
      </c>
      <c r="C19" s="113" t="s">
        <v>39</v>
      </c>
      <c r="D19" s="69">
        <v>3031</v>
      </c>
      <c r="E19" s="70">
        <v>100</v>
      </c>
      <c r="F19" s="69">
        <v>3031</v>
      </c>
      <c r="G19" s="71">
        <v>2</v>
      </c>
      <c r="H19" s="8">
        <v>6062</v>
      </c>
      <c r="I19" s="72">
        <v>505.16666666666669</v>
      </c>
      <c r="J19" s="73">
        <v>459</v>
      </c>
      <c r="K19" s="74">
        <v>0.90861101946552292</v>
      </c>
      <c r="L19" s="72">
        <v>505.16666666666669</v>
      </c>
      <c r="M19" s="73">
        <v>371</v>
      </c>
      <c r="N19" s="74">
        <v>0.73441108545034639</v>
      </c>
      <c r="O19" s="72">
        <v>505.16666666666669</v>
      </c>
      <c r="P19" s="73">
        <v>403</v>
      </c>
      <c r="Q19" s="74">
        <v>0.79775651600131969</v>
      </c>
      <c r="R19" s="72">
        <v>1515.5</v>
      </c>
      <c r="S19" s="73">
        <v>1233</v>
      </c>
      <c r="T19" s="74">
        <v>0.81359287363906296</v>
      </c>
      <c r="U19" s="72">
        <v>505.16666666666669</v>
      </c>
      <c r="V19" s="73">
        <v>481</v>
      </c>
      <c r="W19" s="74">
        <v>0.95216100296931705</v>
      </c>
      <c r="X19" s="72">
        <v>505.16666666666669</v>
      </c>
      <c r="Y19" s="73">
        <v>405</v>
      </c>
      <c r="Z19" s="74">
        <v>0.80171560541075548</v>
      </c>
      <c r="AA19" s="72">
        <v>505.16666666666669</v>
      </c>
      <c r="AB19" s="73">
        <v>0</v>
      </c>
      <c r="AC19" s="74">
        <v>0</v>
      </c>
      <c r="AD19" s="72">
        <v>1515.5</v>
      </c>
      <c r="AE19" s="73">
        <v>886</v>
      </c>
      <c r="AF19" s="74">
        <v>0.58462553612669088</v>
      </c>
      <c r="AG19" s="72">
        <v>505.16666666666669</v>
      </c>
      <c r="AH19" s="73">
        <v>0</v>
      </c>
      <c r="AI19" s="74">
        <v>0</v>
      </c>
      <c r="AJ19" s="72">
        <v>505.16666666666669</v>
      </c>
      <c r="AK19" s="73">
        <v>0</v>
      </c>
      <c r="AL19" s="74">
        <v>0</v>
      </c>
      <c r="AM19" s="72">
        <v>505.16666666666669</v>
      </c>
      <c r="AN19" s="73">
        <v>0</v>
      </c>
      <c r="AO19" s="74">
        <v>0</v>
      </c>
      <c r="AP19" s="72">
        <v>1515.5</v>
      </c>
      <c r="AQ19" s="73">
        <v>0</v>
      </c>
      <c r="AR19" s="74">
        <v>0</v>
      </c>
      <c r="AS19" s="72">
        <v>505.16666666666669</v>
      </c>
      <c r="AT19" s="73">
        <v>0</v>
      </c>
      <c r="AU19" s="74">
        <v>0</v>
      </c>
      <c r="AV19" s="72">
        <v>505.16666666666669</v>
      </c>
      <c r="AW19" s="73">
        <v>0</v>
      </c>
      <c r="AX19" s="74">
        <v>0</v>
      </c>
      <c r="AY19" s="72">
        <v>505.16666666666669</v>
      </c>
      <c r="AZ19" s="73">
        <v>0</v>
      </c>
      <c r="BA19" s="74">
        <v>0</v>
      </c>
      <c r="BB19" s="72">
        <v>1515.5</v>
      </c>
      <c r="BC19" s="73">
        <v>0</v>
      </c>
      <c r="BD19" s="74">
        <v>0</v>
      </c>
      <c r="BE19" s="72">
        <v>6062</v>
      </c>
      <c r="BF19" s="73">
        <v>2119</v>
      </c>
      <c r="BG19" s="74">
        <v>0.34955460244143849</v>
      </c>
      <c r="BH19" s="115"/>
      <c r="BI19" s="24" t="str">
        <f t="shared" si="0"/>
        <v>SI</v>
      </c>
    </row>
    <row r="20" spans="1:61" ht="60" customHeight="1" x14ac:dyDescent="0.25">
      <c r="A20" s="112" t="s">
        <v>210</v>
      </c>
      <c r="B20" s="68" t="s">
        <v>56</v>
      </c>
      <c r="C20" s="113" t="s">
        <v>38</v>
      </c>
      <c r="D20" s="69">
        <v>1774.0800000000002</v>
      </c>
      <c r="E20" s="70">
        <v>100</v>
      </c>
      <c r="F20" s="69">
        <v>1774.0800000000002</v>
      </c>
      <c r="G20" s="71">
        <v>1</v>
      </c>
      <c r="H20" s="8">
        <v>1774.0800000000002</v>
      </c>
      <c r="I20" s="72">
        <v>147.84000000000003</v>
      </c>
      <c r="J20" s="73">
        <v>159</v>
      </c>
      <c r="K20" s="74">
        <v>1.0754870129870127</v>
      </c>
      <c r="L20" s="72">
        <v>147.84000000000003</v>
      </c>
      <c r="M20" s="73">
        <v>148</v>
      </c>
      <c r="N20" s="74">
        <v>1.0010822510822508</v>
      </c>
      <c r="O20" s="72">
        <v>147.84000000000003</v>
      </c>
      <c r="P20" s="73">
        <v>143</v>
      </c>
      <c r="Q20" s="74">
        <v>0.96726190476190455</v>
      </c>
      <c r="R20" s="72">
        <v>443.5200000000001</v>
      </c>
      <c r="S20" s="73">
        <v>450</v>
      </c>
      <c r="T20" s="74">
        <v>1.0146103896103893</v>
      </c>
      <c r="U20" s="72">
        <v>147.84000000000003</v>
      </c>
      <c r="V20" s="73">
        <v>138</v>
      </c>
      <c r="W20" s="74">
        <v>0.93344155844155829</v>
      </c>
      <c r="X20" s="72">
        <v>147.84000000000003</v>
      </c>
      <c r="Y20" s="73">
        <v>103</v>
      </c>
      <c r="Z20" s="74">
        <v>0.6966991341991341</v>
      </c>
      <c r="AA20" s="72">
        <v>147.84000000000003</v>
      </c>
      <c r="AB20" s="73">
        <v>0</v>
      </c>
      <c r="AC20" s="74">
        <v>0</v>
      </c>
      <c r="AD20" s="72">
        <v>443.5200000000001</v>
      </c>
      <c r="AE20" s="73">
        <v>241</v>
      </c>
      <c r="AF20" s="74">
        <v>0.5433802308802308</v>
      </c>
      <c r="AG20" s="72">
        <v>147.84000000000003</v>
      </c>
      <c r="AH20" s="73">
        <v>0</v>
      </c>
      <c r="AI20" s="74">
        <v>0</v>
      </c>
      <c r="AJ20" s="72">
        <v>147.84000000000003</v>
      </c>
      <c r="AK20" s="73">
        <v>0</v>
      </c>
      <c r="AL20" s="74">
        <v>0</v>
      </c>
      <c r="AM20" s="72">
        <v>147.84000000000003</v>
      </c>
      <c r="AN20" s="73">
        <v>0</v>
      </c>
      <c r="AO20" s="74">
        <v>0</v>
      </c>
      <c r="AP20" s="72">
        <v>443.5200000000001</v>
      </c>
      <c r="AQ20" s="73">
        <v>0</v>
      </c>
      <c r="AR20" s="74">
        <v>0</v>
      </c>
      <c r="AS20" s="72">
        <v>147.84000000000003</v>
      </c>
      <c r="AT20" s="73">
        <v>0</v>
      </c>
      <c r="AU20" s="74">
        <v>0</v>
      </c>
      <c r="AV20" s="72">
        <v>147.84000000000003</v>
      </c>
      <c r="AW20" s="73">
        <v>0</v>
      </c>
      <c r="AX20" s="74">
        <v>0</v>
      </c>
      <c r="AY20" s="72">
        <v>147.84000000000003</v>
      </c>
      <c r="AZ20" s="73">
        <v>0</v>
      </c>
      <c r="BA20" s="74">
        <v>0</v>
      </c>
      <c r="BB20" s="72">
        <v>443.5200000000001</v>
      </c>
      <c r="BC20" s="73">
        <v>0</v>
      </c>
      <c r="BD20" s="74">
        <v>0</v>
      </c>
      <c r="BE20" s="72">
        <v>1774.0800000000004</v>
      </c>
      <c r="BF20" s="73">
        <v>691</v>
      </c>
      <c r="BG20" s="74">
        <v>0.38949765512265505</v>
      </c>
      <c r="BH20" s="115"/>
      <c r="BI20" s="24" t="str">
        <f t="shared" si="0"/>
        <v>SI</v>
      </c>
    </row>
    <row r="21" spans="1:61" ht="60" customHeight="1" x14ac:dyDescent="0.25">
      <c r="A21" s="112" t="s">
        <v>211</v>
      </c>
      <c r="B21" s="68" t="s">
        <v>191</v>
      </c>
      <c r="C21" s="113" t="s">
        <v>46</v>
      </c>
      <c r="D21" s="69">
        <v>8049.5999999999995</v>
      </c>
      <c r="E21" s="70">
        <v>100</v>
      </c>
      <c r="F21" s="69">
        <v>8049.5999999999995</v>
      </c>
      <c r="G21" s="71">
        <v>1</v>
      </c>
      <c r="H21" s="8">
        <v>8049.5999999999995</v>
      </c>
      <c r="I21" s="72">
        <v>670.80000000000018</v>
      </c>
      <c r="J21" s="73">
        <v>832</v>
      </c>
      <c r="K21" s="74">
        <v>1.2403100775193796</v>
      </c>
      <c r="L21" s="72">
        <v>670.80000000000018</v>
      </c>
      <c r="M21" s="73">
        <v>771</v>
      </c>
      <c r="N21" s="74">
        <v>1.1493738819320212</v>
      </c>
      <c r="O21" s="72">
        <v>670.80000000000018</v>
      </c>
      <c r="P21" s="73">
        <v>638</v>
      </c>
      <c r="Q21" s="74">
        <v>0.9511031604054857</v>
      </c>
      <c r="R21" s="72">
        <v>2012.4000000000005</v>
      </c>
      <c r="S21" s="73">
        <v>2241</v>
      </c>
      <c r="T21" s="74">
        <v>1.1135957066189621</v>
      </c>
      <c r="U21" s="72">
        <v>670.80000000000018</v>
      </c>
      <c r="V21" s="73">
        <v>488</v>
      </c>
      <c r="W21" s="74">
        <v>0.72748956469886683</v>
      </c>
      <c r="X21" s="72">
        <v>670.80000000000018</v>
      </c>
      <c r="Y21" s="73">
        <v>389</v>
      </c>
      <c r="Z21" s="74">
        <v>0.5799045915324984</v>
      </c>
      <c r="AA21" s="72">
        <v>670.80000000000018</v>
      </c>
      <c r="AB21" s="73">
        <v>0</v>
      </c>
      <c r="AC21" s="74">
        <v>0</v>
      </c>
      <c r="AD21" s="72">
        <v>2012.4000000000005</v>
      </c>
      <c r="AE21" s="73">
        <v>877</v>
      </c>
      <c r="AF21" s="74">
        <v>0.43579805207712174</v>
      </c>
      <c r="AG21" s="72">
        <v>670.80000000000018</v>
      </c>
      <c r="AH21" s="73">
        <v>0</v>
      </c>
      <c r="AI21" s="74">
        <v>0</v>
      </c>
      <c r="AJ21" s="72">
        <v>670.80000000000018</v>
      </c>
      <c r="AK21" s="73">
        <v>0</v>
      </c>
      <c r="AL21" s="74">
        <v>0</v>
      </c>
      <c r="AM21" s="72">
        <v>670.80000000000018</v>
      </c>
      <c r="AN21" s="73">
        <v>0</v>
      </c>
      <c r="AO21" s="74">
        <v>0</v>
      </c>
      <c r="AP21" s="72">
        <v>2012.4000000000005</v>
      </c>
      <c r="AQ21" s="73">
        <v>0</v>
      </c>
      <c r="AR21" s="74">
        <v>0</v>
      </c>
      <c r="AS21" s="72">
        <v>670.80000000000018</v>
      </c>
      <c r="AT21" s="73">
        <v>0</v>
      </c>
      <c r="AU21" s="74">
        <v>0</v>
      </c>
      <c r="AV21" s="72">
        <v>670.80000000000018</v>
      </c>
      <c r="AW21" s="73">
        <v>0</v>
      </c>
      <c r="AX21" s="74">
        <v>0</v>
      </c>
      <c r="AY21" s="72">
        <v>670.80000000000018</v>
      </c>
      <c r="AZ21" s="73">
        <v>0</v>
      </c>
      <c r="BA21" s="74">
        <v>0</v>
      </c>
      <c r="BB21" s="72">
        <v>2012.4000000000005</v>
      </c>
      <c r="BC21" s="73">
        <v>0</v>
      </c>
      <c r="BD21" s="74">
        <v>0</v>
      </c>
      <c r="BE21" s="72">
        <v>8049.6000000000022</v>
      </c>
      <c r="BF21" s="73">
        <v>3118</v>
      </c>
      <c r="BG21" s="74">
        <v>0.38734843967402094</v>
      </c>
      <c r="BH21" s="115"/>
      <c r="BI21" s="24" t="str">
        <f t="shared" si="0"/>
        <v>SI</v>
      </c>
    </row>
    <row r="22" spans="1:61" ht="47.25" customHeight="1" x14ac:dyDescent="0.25">
      <c r="A22" s="112" t="s">
        <v>212</v>
      </c>
      <c r="B22" s="68" t="s">
        <v>125</v>
      </c>
      <c r="C22" s="113" t="s">
        <v>35</v>
      </c>
      <c r="D22" s="69">
        <v>3907.374331904336</v>
      </c>
      <c r="E22" s="70">
        <v>100</v>
      </c>
      <c r="F22" s="69">
        <v>3907.374331904336</v>
      </c>
      <c r="G22" s="71">
        <v>1</v>
      </c>
      <c r="H22" s="8">
        <v>3907.374331904336</v>
      </c>
      <c r="I22" s="72">
        <v>325.61452765869467</v>
      </c>
      <c r="J22" s="73">
        <v>229</v>
      </c>
      <c r="K22" s="74">
        <v>0.70328557403935954</v>
      </c>
      <c r="L22" s="72">
        <v>325.61452765869467</v>
      </c>
      <c r="M22" s="73">
        <v>176</v>
      </c>
      <c r="N22" s="74">
        <v>0.54051642371583963</v>
      </c>
      <c r="O22" s="72">
        <v>325.61452765869467</v>
      </c>
      <c r="P22" s="73">
        <v>177</v>
      </c>
      <c r="Q22" s="74">
        <v>0.54358753975967966</v>
      </c>
      <c r="R22" s="72">
        <v>976.84358297608401</v>
      </c>
      <c r="S22" s="73">
        <v>582</v>
      </c>
      <c r="T22" s="74">
        <v>0.59579651250495957</v>
      </c>
      <c r="U22" s="72">
        <v>325.61452765869467</v>
      </c>
      <c r="V22" s="73">
        <v>215</v>
      </c>
      <c r="W22" s="74">
        <v>0.6602899494255996</v>
      </c>
      <c r="X22" s="72">
        <v>325.61452765869467</v>
      </c>
      <c r="Y22" s="73">
        <v>190</v>
      </c>
      <c r="Z22" s="74">
        <v>0.58351204832959969</v>
      </c>
      <c r="AA22" s="72">
        <v>325.61452765869467</v>
      </c>
      <c r="AB22" s="73">
        <v>0</v>
      </c>
      <c r="AC22" s="74">
        <v>0</v>
      </c>
      <c r="AD22" s="72">
        <v>976.84358297608401</v>
      </c>
      <c r="AE22" s="73">
        <v>405</v>
      </c>
      <c r="AF22" s="74">
        <v>0.41460066591839972</v>
      </c>
      <c r="AG22" s="72">
        <v>325.61452765869467</v>
      </c>
      <c r="AH22" s="73">
        <v>0</v>
      </c>
      <c r="AI22" s="74">
        <v>0</v>
      </c>
      <c r="AJ22" s="72">
        <v>325.61452765869467</v>
      </c>
      <c r="AK22" s="73">
        <v>0</v>
      </c>
      <c r="AL22" s="74">
        <v>0</v>
      </c>
      <c r="AM22" s="72">
        <v>325.61452765869467</v>
      </c>
      <c r="AN22" s="73">
        <v>0</v>
      </c>
      <c r="AO22" s="74">
        <v>0</v>
      </c>
      <c r="AP22" s="72">
        <v>976.84358297608401</v>
      </c>
      <c r="AQ22" s="73">
        <v>0</v>
      </c>
      <c r="AR22" s="74">
        <v>0</v>
      </c>
      <c r="AS22" s="72">
        <v>325.61452765869467</v>
      </c>
      <c r="AT22" s="73">
        <v>0</v>
      </c>
      <c r="AU22" s="74">
        <v>0</v>
      </c>
      <c r="AV22" s="72">
        <v>325.61452765869467</v>
      </c>
      <c r="AW22" s="73">
        <v>0</v>
      </c>
      <c r="AX22" s="74">
        <v>0</v>
      </c>
      <c r="AY22" s="72">
        <v>325.61452765869467</v>
      </c>
      <c r="AZ22" s="73">
        <v>0</v>
      </c>
      <c r="BA22" s="74">
        <v>0</v>
      </c>
      <c r="BB22" s="72">
        <v>976.84358297608401</v>
      </c>
      <c r="BC22" s="73">
        <v>0</v>
      </c>
      <c r="BD22" s="74">
        <v>0</v>
      </c>
      <c r="BE22" s="72">
        <v>3907.374331904336</v>
      </c>
      <c r="BF22" s="73">
        <v>987</v>
      </c>
      <c r="BG22" s="74">
        <v>0.25259929460583985</v>
      </c>
      <c r="BH22" s="115"/>
      <c r="BI22" s="24" t="str">
        <f t="shared" si="0"/>
        <v>SI</v>
      </c>
    </row>
    <row r="23" spans="1:61" ht="60" customHeight="1" x14ac:dyDescent="0.25">
      <c r="A23" s="112" t="s">
        <v>213</v>
      </c>
      <c r="B23" s="68" t="s">
        <v>126</v>
      </c>
      <c r="C23" s="113" t="s">
        <v>35</v>
      </c>
      <c r="D23" s="69">
        <v>3907.374331904336</v>
      </c>
      <c r="E23" s="70">
        <v>100</v>
      </c>
      <c r="F23" s="69">
        <v>3907.374331904336</v>
      </c>
      <c r="G23" s="71">
        <v>4</v>
      </c>
      <c r="H23" s="8">
        <v>15629.497327617344</v>
      </c>
      <c r="I23" s="72">
        <v>1302.4581106347787</v>
      </c>
      <c r="J23" s="73">
        <v>713</v>
      </c>
      <c r="K23" s="74">
        <v>0.54742643481447961</v>
      </c>
      <c r="L23" s="72">
        <v>1302.4581106347787</v>
      </c>
      <c r="M23" s="73">
        <v>592</v>
      </c>
      <c r="N23" s="74">
        <v>0.45452517448831969</v>
      </c>
      <c r="O23" s="72">
        <v>1302.4581106347787</v>
      </c>
      <c r="P23" s="73">
        <v>600</v>
      </c>
      <c r="Q23" s="74">
        <v>0.46066740657599969</v>
      </c>
      <c r="R23" s="72">
        <v>3907.374331904336</v>
      </c>
      <c r="S23" s="73">
        <v>1905</v>
      </c>
      <c r="T23" s="74">
        <v>0.48753967195959969</v>
      </c>
      <c r="U23" s="72">
        <v>1302.4581106347787</v>
      </c>
      <c r="V23" s="73">
        <v>700</v>
      </c>
      <c r="W23" s="74">
        <v>0.53744530767199961</v>
      </c>
      <c r="X23" s="72">
        <v>1302.4581106347787</v>
      </c>
      <c r="Y23" s="73">
        <v>670</v>
      </c>
      <c r="Z23" s="74">
        <v>0.51441193734319968</v>
      </c>
      <c r="AA23" s="72">
        <v>1302.4581106347787</v>
      </c>
      <c r="AB23" s="73">
        <v>0</v>
      </c>
      <c r="AC23" s="74">
        <v>0</v>
      </c>
      <c r="AD23" s="72">
        <v>3907.374331904336</v>
      </c>
      <c r="AE23" s="73">
        <v>1370</v>
      </c>
      <c r="AF23" s="74">
        <v>0.35061908167173311</v>
      </c>
      <c r="AG23" s="72">
        <v>1302.4581106347787</v>
      </c>
      <c r="AH23" s="73">
        <v>0</v>
      </c>
      <c r="AI23" s="74">
        <v>0</v>
      </c>
      <c r="AJ23" s="72">
        <v>1302.4581106347787</v>
      </c>
      <c r="AK23" s="73">
        <v>0</v>
      </c>
      <c r="AL23" s="74">
        <v>0</v>
      </c>
      <c r="AM23" s="72">
        <v>1302.4581106347787</v>
      </c>
      <c r="AN23" s="73">
        <v>0</v>
      </c>
      <c r="AO23" s="74">
        <v>0</v>
      </c>
      <c r="AP23" s="72">
        <v>3907.374331904336</v>
      </c>
      <c r="AQ23" s="73">
        <v>0</v>
      </c>
      <c r="AR23" s="74">
        <v>0</v>
      </c>
      <c r="AS23" s="72">
        <v>1302.4581106347787</v>
      </c>
      <c r="AT23" s="73">
        <v>0</v>
      </c>
      <c r="AU23" s="74">
        <v>0</v>
      </c>
      <c r="AV23" s="72">
        <v>1302.4581106347787</v>
      </c>
      <c r="AW23" s="73">
        <v>0</v>
      </c>
      <c r="AX23" s="74">
        <v>0</v>
      </c>
      <c r="AY23" s="72">
        <v>1302.4581106347787</v>
      </c>
      <c r="AZ23" s="73">
        <v>0</v>
      </c>
      <c r="BA23" s="74">
        <v>0</v>
      </c>
      <c r="BB23" s="72">
        <v>3907.374331904336</v>
      </c>
      <c r="BC23" s="73">
        <v>0</v>
      </c>
      <c r="BD23" s="74">
        <v>0</v>
      </c>
      <c r="BE23" s="72">
        <v>15629.497327617344</v>
      </c>
      <c r="BF23" s="73">
        <v>3275</v>
      </c>
      <c r="BG23" s="74">
        <v>0.20953968840783321</v>
      </c>
      <c r="BH23" s="115"/>
      <c r="BI23" s="24" t="str">
        <f t="shared" si="0"/>
        <v>SI</v>
      </c>
    </row>
    <row r="24" spans="1:61" ht="60" customHeight="1" x14ac:dyDescent="0.25">
      <c r="A24" s="112" t="s">
        <v>214</v>
      </c>
      <c r="B24" s="68" t="s">
        <v>183</v>
      </c>
      <c r="C24" s="113" t="s">
        <v>79</v>
      </c>
      <c r="D24" s="69">
        <v>0</v>
      </c>
      <c r="E24" s="70">
        <v>0</v>
      </c>
      <c r="F24" s="69">
        <v>0</v>
      </c>
      <c r="G24" s="71">
        <v>0</v>
      </c>
      <c r="H24" s="8">
        <v>18196</v>
      </c>
      <c r="I24" s="72">
        <v>1516.3333333333333</v>
      </c>
      <c r="J24" s="73">
        <v>287</v>
      </c>
      <c r="K24" s="74">
        <v>0.18927236755330842</v>
      </c>
      <c r="L24" s="72">
        <v>2096.3333333333335</v>
      </c>
      <c r="M24" s="73">
        <v>363</v>
      </c>
      <c r="N24" s="74">
        <v>0.1731594848147559</v>
      </c>
      <c r="O24" s="72">
        <v>1516.3333333333333</v>
      </c>
      <c r="P24" s="73">
        <v>258</v>
      </c>
      <c r="Q24" s="74">
        <v>0.17014728511760827</v>
      </c>
      <c r="R24" s="72">
        <v>5129</v>
      </c>
      <c r="S24" s="73">
        <v>908</v>
      </c>
      <c r="T24" s="74">
        <v>0.17703255995320724</v>
      </c>
      <c r="U24" s="72">
        <v>1516.3333333333333</v>
      </c>
      <c r="V24" s="73">
        <v>364</v>
      </c>
      <c r="W24" s="74">
        <v>0.24005275884809849</v>
      </c>
      <c r="X24" s="72">
        <v>1516.3333333333333</v>
      </c>
      <c r="Y24" s="73">
        <v>245</v>
      </c>
      <c r="Z24" s="74">
        <v>0.16157397230160475</v>
      </c>
      <c r="AA24" s="72">
        <v>1516.3333333333333</v>
      </c>
      <c r="AB24" s="73">
        <v>0</v>
      </c>
      <c r="AC24" s="74">
        <v>0</v>
      </c>
      <c r="AD24" s="72">
        <v>4549</v>
      </c>
      <c r="AE24" s="73">
        <v>609</v>
      </c>
      <c r="AF24" s="74">
        <v>0.13387557704990108</v>
      </c>
      <c r="AG24" s="72">
        <v>1516.3333333333333</v>
      </c>
      <c r="AH24" s="73">
        <v>0</v>
      </c>
      <c r="AI24" s="74">
        <v>0</v>
      </c>
      <c r="AJ24" s="72">
        <v>1516.3333333333333</v>
      </c>
      <c r="AK24" s="73">
        <v>0</v>
      </c>
      <c r="AL24" s="74">
        <v>0</v>
      </c>
      <c r="AM24" s="72">
        <v>1516.3333333333333</v>
      </c>
      <c r="AN24" s="73">
        <v>0</v>
      </c>
      <c r="AO24" s="74">
        <v>0</v>
      </c>
      <c r="AP24" s="72">
        <v>4549</v>
      </c>
      <c r="AQ24" s="73">
        <v>0</v>
      </c>
      <c r="AR24" s="74">
        <v>0</v>
      </c>
      <c r="AS24" s="72">
        <v>1516.3333333333333</v>
      </c>
      <c r="AT24" s="73">
        <v>0</v>
      </c>
      <c r="AU24" s="74">
        <v>0</v>
      </c>
      <c r="AV24" s="72">
        <v>1516.3333333333333</v>
      </c>
      <c r="AW24" s="73">
        <v>0</v>
      </c>
      <c r="AX24" s="74">
        <v>0</v>
      </c>
      <c r="AY24" s="72">
        <v>1516.3333333333333</v>
      </c>
      <c r="AZ24" s="73">
        <v>0</v>
      </c>
      <c r="BA24" s="74">
        <v>0</v>
      </c>
      <c r="BB24" s="72">
        <v>4549</v>
      </c>
      <c r="BC24" s="73">
        <v>0</v>
      </c>
      <c r="BD24" s="74">
        <v>0</v>
      </c>
      <c r="BE24" s="72">
        <v>18776</v>
      </c>
      <c r="BF24" s="73">
        <v>1517</v>
      </c>
      <c r="BG24" s="74">
        <v>8.0794631444397108E-2</v>
      </c>
      <c r="BH24" s="114"/>
      <c r="BI24" s="24" t="str">
        <f>IF(H24=SUM(I24,L24,O24,U24,X24,AA24,AG24,AJ24,AM24,AS24,AV24,AY24),"SI","NO")</f>
        <v>NO</v>
      </c>
    </row>
    <row r="25" spans="1:61" s="6" customFormat="1" ht="66" customHeight="1" x14ac:dyDescent="0.25">
      <c r="A25" s="353" t="s">
        <v>225</v>
      </c>
      <c r="B25" s="354"/>
      <c r="C25" s="117"/>
      <c r="D25" s="69">
        <v>0</v>
      </c>
      <c r="E25" s="70">
        <v>0</v>
      </c>
      <c r="F25" s="69">
        <v>0</v>
      </c>
      <c r="G25" s="71">
        <v>0</v>
      </c>
      <c r="H25" s="8">
        <v>0</v>
      </c>
      <c r="I25" s="72">
        <v>0</v>
      </c>
      <c r="J25" s="73">
        <v>0</v>
      </c>
      <c r="K25" s="74">
        <v>0</v>
      </c>
      <c r="L25" s="72">
        <v>0</v>
      </c>
      <c r="M25" s="73">
        <v>0</v>
      </c>
      <c r="N25" s="74">
        <v>0</v>
      </c>
      <c r="O25" s="72">
        <v>0</v>
      </c>
      <c r="P25" s="73">
        <v>0</v>
      </c>
      <c r="Q25" s="74">
        <v>0</v>
      </c>
      <c r="R25" s="72">
        <v>0</v>
      </c>
      <c r="S25" s="73">
        <v>0</v>
      </c>
      <c r="T25" s="74">
        <v>0</v>
      </c>
      <c r="U25" s="72">
        <v>0</v>
      </c>
      <c r="V25" s="73">
        <v>0</v>
      </c>
      <c r="W25" s="74">
        <v>0</v>
      </c>
      <c r="X25" s="72">
        <v>0</v>
      </c>
      <c r="Y25" s="73">
        <v>0</v>
      </c>
      <c r="Z25" s="74">
        <v>0</v>
      </c>
      <c r="AA25" s="72">
        <v>0</v>
      </c>
      <c r="AB25" s="73">
        <v>0</v>
      </c>
      <c r="AC25" s="74">
        <v>0</v>
      </c>
      <c r="AD25" s="72">
        <v>0</v>
      </c>
      <c r="AE25" s="73">
        <v>0</v>
      </c>
      <c r="AF25" s="74">
        <v>0</v>
      </c>
      <c r="AG25" s="72">
        <v>0</v>
      </c>
      <c r="AH25" s="73">
        <v>0</v>
      </c>
      <c r="AI25" s="74">
        <v>0</v>
      </c>
      <c r="AJ25" s="72">
        <v>0</v>
      </c>
      <c r="AK25" s="73">
        <v>0</v>
      </c>
      <c r="AL25" s="74">
        <v>0</v>
      </c>
      <c r="AM25" s="72">
        <v>0</v>
      </c>
      <c r="AN25" s="73">
        <v>0</v>
      </c>
      <c r="AO25" s="74">
        <v>0</v>
      </c>
      <c r="AP25" s="72">
        <v>0</v>
      </c>
      <c r="AQ25" s="73">
        <v>0</v>
      </c>
      <c r="AR25" s="74">
        <v>0</v>
      </c>
      <c r="AS25" s="72">
        <v>0</v>
      </c>
      <c r="AT25" s="73">
        <v>0</v>
      </c>
      <c r="AU25" s="74">
        <v>0</v>
      </c>
      <c r="AV25" s="72">
        <v>0</v>
      </c>
      <c r="AW25" s="73">
        <v>0</v>
      </c>
      <c r="AX25" s="74">
        <v>0</v>
      </c>
      <c r="AY25" s="72">
        <v>0</v>
      </c>
      <c r="AZ25" s="73">
        <v>0</v>
      </c>
      <c r="BA25" s="74">
        <v>0</v>
      </c>
      <c r="BB25" s="72">
        <v>0</v>
      </c>
      <c r="BC25" s="73">
        <v>0</v>
      </c>
      <c r="BD25" s="74">
        <v>0</v>
      </c>
      <c r="BE25" s="72">
        <v>0</v>
      </c>
      <c r="BF25" s="73">
        <v>0</v>
      </c>
      <c r="BG25" s="74">
        <v>0</v>
      </c>
      <c r="BH25" s="111"/>
      <c r="BI25" s="23"/>
    </row>
    <row r="26" spans="1:61" ht="60" customHeight="1" x14ac:dyDescent="0.25">
      <c r="A26" s="122" t="s">
        <v>215</v>
      </c>
      <c r="B26" s="68" t="s">
        <v>153</v>
      </c>
      <c r="C26" s="113" t="s">
        <v>35</v>
      </c>
      <c r="D26" s="69">
        <v>17897.995516972864</v>
      </c>
      <c r="E26" s="70">
        <v>100</v>
      </c>
      <c r="F26" s="69">
        <v>17897.995516972864</v>
      </c>
      <c r="G26" s="71">
        <v>5</v>
      </c>
      <c r="H26" s="8">
        <v>89489.977584864304</v>
      </c>
      <c r="I26" s="72">
        <v>7457.4981320720253</v>
      </c>
      <c r="J26" s="73">
        <v>5874</v>
      </c>
      <c r="K26" s="74">
        <v>0.78766362337229856</v>
      </c>
      <c r="L26" s="72">
        <v>7457.4981320720253</v>
      </c>
      <c r="M26" s="73">
        <v>5337</v>
      </c>
      <c r="N26" s="74">
        <v>0.71565555974428963</v>
      </c>
      <c r="O26" s="72">
        <v>7457.4981320720253</v>
      </c>
      <c r="P26" s="73">
        <v>4719</v>
      </c>
      <c r="Q26" s="74">
        <v>0.63278594461931847</v>
      </c>
      <c r="R26" s="72">
        <v>22372.494396216076</v>
      </c>
      <c r="S26" s="73">
        <v>15930</v>
      </c>
      <c r="T26" s="74">
        <v>0.71203504257863559</v>
      </c>
      <c r="U26" s="72">
        <v>7457.4981320720253</v>
      </c>
      <c r="V26" s="73">
        <v>4858</v>
      </c>
      <c r="W26" s="74">
        <v>65.142490336101915</v>
      </c>
      <c r="X26" s="72">
        <v>7457.4981320720253</v>
      </c>
      <c r="Y26" s="73">
        <v>5058</v>
      </c>
      <c r="Z26" s="74">
        <v>67.824354903253081</v>
      </c>
      <c r="AA26" s="72">
        <v>7457.4981320720253</v>
      </c>
      <c r="AB26" s="73">
        <v>0</v>
      </c>
      <c r="AC26" s="74">
        <v>0</v>
      </c>
      <c r="AD26" s="72">
        <v>22372.494396216076</v>
      </c>
      <c r="AE26" s="73">
        <v>9916</v>
      </c>
      <c r="AF26" s="74">
        <v>44.322281746451672</v>
      </c>
      <c r="AG26" s="72">
        <v>7457.4981320720253</v>
      </c>
      <c r="AH26" s="73">
        <v>0</v>
      </c>
      <c r="AI26" s="74">
        <v>0</v>
      </c>
      <c r="AJ26" s="72">
        <v>7457.4981320720253</v>
      </c>
      <c r="AK26" s="73">
        <v>0</v>
      </c>
      <c r="AL26" s="74">
        <v>0</v>
      </c>
      <c r="AM26" s="72">
        <v>7457.4981320720253</v>
      </c>
      <c r="AN26" s="73">
        <v>0</v>
      </c>
      <c r="AO26" s="74">
        <v>0</v>
      </c>
      <c r="AP26" s="72">
        <v>22372.494396216076</v>
      </c>
      <c r="AQ26" s="73">
        <v>0</v>
      </c>
      <c r="AR26" s="74">
        <v>0</v>
      </c>
      <c r="AS26" s="72">
        <v>7457.4981320720253</v>
      </c>
      <c r="AT26" s="73">
        <v>0</v>
      </c>
      <c r="AU26" s="74">
        <v>0</v>
      </c>
      <c r="AV26" s="72">
        <v>7457.4981320720253</v>
      </c>
      <c r="AW26" s="73">
        <v>0</v>
      </c>
      <c r="AX26" s="74">
        <v>0</v>
      </c>
      <c r="AY26" s="72">
        <v>7457.4981320720253</v>
      </c>
      <c r="AZ26" s="73">
        <v>0</v>
      </c>
      <c r="BA26" s="74">
        <v>0</v>
      </c>
      <c r="BB26" s="72">
        <v>22372.494396216076</v>
      </c>
      <c r="BC26" s="73">
        <v>0</v>
      </c>
      <c r="BD26" s="74">
        <v>0</v>
      </c>
      <c r="BE26" s="72">
        <v>89489.977584864304</v>
      </c>
      <c r="BF26" s="73">
        <v>25846</v>
      </c>
      <c r="BG26" s="74">
        <v>0.28881446501078806</v>
      </c>
      <c r="BH26" s="115"/>
      <c r="BI26" s="24" t="str">
        <f>IF(H26=SUM(I26,L26,O26,U26,X26,AA26,AG26,AJ26,AM26,AS26,AV26,AY26),"SI","NO")</f>
        <v>SI</v>
      </c>
    </row>
    <row r="27" spans="1:61" ht="60" customHeight="1" x14ac:dyDescent="0.25">
      <c r="A27" s="122" t="s">
        <v>216</v>
      </c>
      <c r="B27" s="68" t="s">
        <v>69</v>
      </c>
      <c r="C27" s="113" t="s">
        <v>39</v>
      </c>
      <c r="D27" s="69">
        <v>4388.374331904336</v>
      </c>
      <c r="E27" s="70">
        <v>100</v>
      </c>
      <c r="F27" s="69">
        <v>4388.374331904336</v>
      </c>
      <c r="G27" s="71">
        <v>1</v>
      </c>
      <c r="H27" s="8">
        <v>4388.374331904336</v>
      </c>
      <c r="I27" s="72">
        <v>365.69786099202798</v>
      </c>
      <c r="J27" s="73">
        <v>242</v>
      </c>
      <c r="K27" s="74">
        <v>0.66174847001709824</v>
      </c>
      <c r="L27" s="72">
        <v>365.69786099202798</v>
      </c>
      <c r="M27" s="73">
        <v>188</v>
      </c>
      <c r="N27" s="74">
        <v>0.51408558827774575</v>
      </c>
      <c r="O27" s="72">
        <v>365.69786099202798</v>
      </c>
      <c r="P27" s="73">
        <v>234</v>
      </c>
      <c r="Q27" s="74">
        <v>0.63987248753719417</v>
      </c>
      <c r="R27" s="72">
        <v>1097.093582976084</v>
      </c>
      <c r="S27" s="73">
        <v>664</v>
      </c>
      <c r="T27" s="74">
        <v>0.60523551527734609</v>
      </c>
      <c r="U27" s="72">
        <v>365.69786099202798</v>
      </c>
      <c r="V27" s="73">
        <v>234</v>
      </c>
      <c r="W27" s="74">
        <v>63.987248753719413</v>
      </c>
      <c r="X27" s="72">
        <v>365.69786099202798</v>
      </c>
      <c r="Y27" s="73">
        <v>201</v>
      </c>
      <c r="Z27" s="74">
        <v>54.963405980758985</v>
      </c>
      <c r="AA27" s="72">
        <v>365.69786099202798</v>
      </c>
      <c r="AB27" s="73">
        <v>0</v>
      </c>
      <c r="AC27" s="74">
        <v>0</v>
      </c>
      <c r="AD27" s="72">
        <v>1097.093582976084</v>
      </c>
      <c r="AE27" s="73">
        <v>435</v>
      </c>
      <c r="AF27" s="74">
        <v>39.650218244826135</v>
      </c>
      <c r="AG27" s="72">
        <v>365.69786099202798</v>
      </c>
      <c r="AH27" s="73">
        <v>0</v>
      </c>
      <c r="AI27" s="74">
        <v>0</v>
      </c>
      <c r="AJ27" s="72">
        <v>365.69786099202798</v>
      </c>
      <c r="AK27" s="73">
        <v>0</v>
      </c>
      <c r="AL27" s="74">
        <v>0</v>
      </c>
      <c r="AM27" s="72">
        <v>365.69786099202798</v>
      </c>
      <c r="AN27" s="73">
        <v>0</v>
      </c>
      <c r="AO27" s="74">
        <v>0</v>
      </c>
      <c r="AP27" s="72">
        <v>1097.093582976084</v>
      </c>
      <c r="AQ27" s="73">
        <v>0</v>
      </c>
      <c r="AR27" s="74">
        <v>0</v>
      </c>
      <c r="AS27" s="72">
        <v>365.69786099202798</v>
      </c>
      <c r="AT27" s="73">
        <v>0</v>
      </c>
      <c r="AU27" s="74">
        <v>0</v>
      </c>
      <c r="AV27" s="72">
        <v>365.69786099202798</v>
      </c>
      <c r="AW27" s="73">
        <v>0</v>
      </c>
      <c r="AX27" s="74">
        <v>0</v>
      </c>
      <c r="AY27" s="72">
        <v>365.69786099202798</v>
      </c>
      <c r="AZ27" s="73">
        <v>0</v>
      </c>
      <c r="BA27" s="74">
        <v>0</v>
      </c>
      <c r="BB27" s="72">
        <v>1097.093582976084</v>
      </c>
      <c r="BC27" s="73">
        <v>0</v>
      </c>
      <c r="BD27" s="74">
        <v>0</v>
      </c>
      <c r="BE27" s="72">
        <v>4388.374331904336</v>
      </c>
      <c r="BF27" s="73">
        <v>1099</v>
      </c>
      <c r="BG27" s="74">
        <v>0.25043442443140185</v>
      </c>
      <c r="BH27" s="115"/>
      <c r="BI27" s="24" t="str">
        <f t="shared" si="0"/>
        <v>SI</v>
      </c>
    </row>
    <row r="28" spans="1:61" ht="60" customHeight="1" x14ac:dyDescent="0.25">
      <c r="A28" s="122" t="s">
        <v>217</v>
      </c>
      <c r="B28" s="68" t="s">
        <v>70</v>
      </c>
      <c r="C28" s="113" t="s">
        <v>39</v>
      </c>
      <c r="D28" s="69">
        <v>4388.374331904336</v>
      </c>
      <c r="E28" s="70">
        <v>100</v>
      </c>
      <c r="F28" s="69">
        <v>4388.374331904336</v>
      </c>
      <c r="G28" s="71">
        <v>6</v>
      </c>
      <c r="H28" s="8">
        <v>26330.245991426014</v>
      </c>
      <c r="I28" s="72">
        <v>2194.187165952168</v>
      </c>
      <c r="J28" s="73">
        <v>1382</v>
      </c>
      <c r="K28" s="74">
        <v>0.62984599556723808</v>
      </c>
      <c r="L28" s="72">
        <v>2194.187165952168</v>
      </c>
      <c r="M28" s="73">
        <v>1130</v>
      </c>
      <c r="N28" s="74">
        <v>0.51499708754774176</v>
      </c>
      <c r="O28" s="72">
        <v>2194.187165952168</v>
      </c>
      <c r="P28" s="73">
        <v>1113</v>
      </c>
      <c r="Q28" s="74">
        <v>0.50724934375277575</v>
      </c>
      <c r="R28" s="72">
        <v>6582.5614978565045</v>
      </c>
      <c r="S28" s="73">
        <v>3625</v>
      </c>
      <c r="T28" s="74">
        <v>0.5506974756225852</v>
      </c>
      <c r="U28" s="72">
        <v>2194.187165952168</v>
      </c>
      <c r="V28" s="73">
        <v>1390</v>
      </c>
      <c r="W28" s="74">
        <v>63.349199264722209</v>
      </c>
      <c r="X28" s="72">
        <v>2194.187165952168</v>
      </c>
      <c r="Y28" s="73">
        <v>1228</v>
      </c>
      <c r="Z28" s="74">
        <v>55.96605517775459</v>
      </c>
      <c r="AA28" s="72">
        <v>2194.187165952168</v>
      </c>
      <c r="AB28" s="73">
        <v>0</v>
      </c>
      <c r="AC28" s="74">
        <v>0</v>
      </c>
      <c r="AD28" s="72">
        <v>6582.5614978565045</v>
      </c>
      <c r="AE28" s="73">
        <v>2618</v>
      </c>
      <c r="AF28" s="74">
        <v>39.771751480825593</v>
      </c>
      <c r="AG28" s="72">
        <v>2194.187165952168</v>
      </c>
      <c r="AH28" s="73">
        <v>0</v>
      </c>
      <c r="AI28" s="74">
        <v>0</v>
      </c>
      <c r="AJ28" s="72">
        <v>2194.187165952168</v>
      </c>
      <c r="AK28" s="73">
        <v>0</v>
      </c>
      <c r="AL28" s="74">
        <v>0</v>
      </c>
      <c r="AM28" s="72">
        <v>2194.187165952168</v>
      </c>
      <c r="AN28" s="73">
        <v>0</v>
      </c>
      <c r="AO28" s="74">
        <v>0</v>
      </c>
      <c r="AP28" s="72">
        <v>6582.5614978565045</v>
      </c>
      <c r="AQ28" s="73">
        <v>0</v>
      </c>
      <c r="AR28" s="74">
        <v>0</v>
      </c>
      <c r="AS28" s="72">
        <v>2194.187165952168</v>
      </c>
      <c r="AT28" s="73">
        <v>0</v>
      </c>
      <c r="AU28" s="74">
        <v>0</v>
      </c>
      <c r="AV28" s="72">
        <v>2194.187165952168</v>
      </c>
      <c r="AW28" s="73">
        <v>0</v>
      </c>
      <c r="AX28" s="74">
        <v>0</v>
      </c>
      <c r="AY28" s="72">
        <v>2194.187165952168</v>
      </c>
      <c r="AZ28" s="73">
        <v>0</v>
      </c>
      <c r="BA28" s="74">
        <v>0</v>
      </c>
      <c r="BB28" s="72">
        <v>6582.5614978565045</v>
      </c>
      <c r="BC28" s="73">
        <v>0</v>
      </c>
      <c r="BD28" s="74">
        <v>0</v>
      </c>
      <c r="BE28" s="72">
        <v>26330.245991426018</v>
      </c>
      <c r="BF28" s="73">
        <v>6243</v>
      </c>
      <c r="BG28" s="74">
        <v>0.23710374760771027</v>
      </c>
      <c r="BH28" s="115"/>
      <c r="BI28" s="24" t="str">
        <f t="shared" si="0"/>
        <v>SI</v>
      </c>
    </row>
    <row r="29" spans="1:61" ht="60" customHeight="1" x14ac:dyDescent="0.25">
      <c r="A29" s="122" t="s">
        <v>218</v>
      </c>
      <c r="B29" s="68" t="s">
        <v>123</v>
      </c>
      <c r="C29" s="113" t="s">
        <v>39</v>
      </c>
      <c r="D29" s="69">
        <v>4141.5616414795331</v>
      </c>
      <c r="E29" s="70">
        <v>100</v>
      </c>
      <c r="F29" s="69">
        <v>4141.5616414795331</v>
      </c>
      <c r="G29" s="71">
        <v>4</v>
      </c>
      <c r="H29" s="8">
        <v>16566.246565918133</v>
      </c>
      <c r="I29" s="72">
        <v>1380.520547159844</v>
      </c>
      <c r="J29" s="73">
        <v>891</v>
      </c>
      <c r="K29" s="74">
        <v>0.64540872052434239</v>
      </c>
      <c r="L29" s="72">
        <v>1380.520547159844</v>
      </c>
      <c r="M29" s="73">
        <v>769</v>
      </c>
      <c r="N29" s="74">
        <v>0.55703625823032465</v>
      </c>
      <c r="O29" s="72">
        <v>1380.520547159844</v>
      </c>
      <c r="P29" s="73">
        <v>675</v>
      </c>
      <c r="Q29" s="74">
        <v>0.48894600039722907</v>
      </c>
      <c r="R29" s="72">
        <v>4141.5616414795322</v>
      </c>
      <c r="S29" s="73">
        <v>2335</v>
      </c>
      <c r="T29" s="74">
        <v>0.56379699305063202</v>
      </c>
      <c r="U29" s="72">
        <v>1380.520547159844</v>
      </c>
      <c r="V29" s="73">
        <v>875</v>
      </c>
      <c r="W29" s="74">
        <v>63.38188894038155</v>
      </c>
      <c r="X29" s="72">
        <v>1380.520547159844</v>
      </c>
      <c r="Y29" s="73">
        <v>740</v>
      </c>
      <c r="Z29" s="74">
        <v>53.602968932436966</v>
      </c>
      <c r="AA29" s="72">
        <v>1380.520547159844</v>
      </c>
      <c r="AB29" s="73">
        <v>0</v>
      </c>
      <c r="AC29" s="74">
        <v>0</v>
      </c>
      <c r="AD29" s="72">
        <v>4141.5616414795322</v>
      </c>
      <c r="AE29" s="73">
        <v>1615</v>
      </c>
      <c r="AF29" s="74">
        <v>38.994952624272841</v>
      </c>
      <c r="AG29" s="72">
        <v>1380.520547159844</v>
      </c>
      <c r="AH29" s="73">
        <v>0</v>
      </c>
      <c r="AI29" s="74">
        <v>0</v>
      </c>
      <c r="AJ29" s="72">
        <v>1380.520547159844</v>
      </c>
      <c r="AK29" s="73">
        <v>0</v>
      </c>
      <c r="AL29" s="74">
        <v>0</v>
      </c>
      <c r="AM29" s="72">
        <v>1380.520547159844</v>
      </c>
      <c r="AN29" s="73">
        <v>0</v>
      </c>
      <c r="AO29" s="74">
        <v>0</v>
      </c>
      <c r="AP29" s="72">
        <v>4141.5616414795322</v>
      </c>
      <c r="AQ29" s="73">
        <v>0</v>
      </c>
      <c r="AR29" s="74">
        <v>0</v>
      </c>
      <c r="AS29" s="72">
        <v>1380.520547159844</v>
      </c>
      <c r="AT29" s="73">
        <v>0</v>
      </c>
      <c r="AU29" s="74">
        <v>0</v>
      </c>
      <c r="AV29" s="72">
        <v>1380.520547159844</v>
      </c>
      <c r="AW29" s="73">
        <v>0</v>
      </c>
      <c r="AX29" s="74">
        <v>0</v>
      </c>
      <c r="AY29" s="72">
        <v>1380.520547159844</v>
      </c>
      <c r="AZ29" s="73">
        <v>0</v>
      </c>
      <c r="BA29" s="74">
        <v>0</v>
      </c>
      <c r="BB29" s="72">
        <v>4141.5616414795322</v>
      </c>
      <c r="BC29" s="73">
        <v>0</v>
      </c>
      <c r="BD29" s="74">
        <v>0</v>
      </c>
      <c r="BE29" s="72">
        <v>16566.246565918129</v>
      </c>
      <c r="BF29" s="73">
        <v>3950</v>
      </c>
      <c r="BG29" s="74">
        <v>0.2384366298233401</v>
      </c>
      <c r="BH29" s="115"/>
      <c r="BI29" s="24" t="str">
        <f t="shared" si="0"/>
        <v>SI</v>
      </c>
    </row>
    <row r="30" spans="1:61" ht="60" customHeight="1" x14ac:dyDescent="0.25">
      <c r="A30" s="122" t="s">
        <v>219</v>
      </c>
      <c r="B30" s="68" t="s">
        <v>124</v>
      </c>
      <c r="C30" s="113" t="s">
        <v>39</v>
      </c>
      <c r="D30" s="69">
        <v>12330.059543588992</v>
      </c>
      <c r="E30" s="70">
        <v>100</v>
      </c>
      <c r="F30" s="69">
        <v>12330.059543588992</v>
      </c>
      <c r="G30" s="71">
        <v>2</v>
      </c>
      <c r="H30" s="8">
        <v>24660.119087177984</v>
      </c>
      <c r="I30" s="72">
        <v>2055.0099239314991</v>
      </c>
      <c r="J30" s="73">
        <v>1474</v>
      </c>
      <c r="K30" s="74">
        <v>0.71727147535134417</v>
      </c>
      <c r="L30" s="72">
        <v>2055.0099239314991</v>
      </c>
      <c r="M30" s="73">
        <v>1302</v>
      </c>
      <c r="N30" s="74">
        <v>0.63357358270519004</v>
      </c>
      <c r="O30" s="72">
        <v>2055.0099239314991</v>
      </c>
      <c r="P30" s="73">
        <v>1152</v>
      </c>
      <c r="Q30" s="74">
        <v>0.56058123446726493</v>
      </c>
      <c r="R30" s="72">
        <v>6165.0297717944977</v>
      </c>
      <c r="S30" s="73">
        <v>3928</v>
      </c>
      <c r="T30" s="74">
        <v>0.63714209750793305</v>
      </c>
      <c r="U30" s="72">
        <v>2055.0099239314991</v>
      </c>
      <c r="V30" s="73">
        <v>1537</v>
      </c>
      <c r="W30" s="74">
        <v>74.79282616112728</v>
      </c>
      <c r="X30" s="72">
        <v>2055.0099239314991</v>
      </c>
      <c r="Y30" s="73">
        <v>1358</v>
      </c>
      <c r="Z30" s="74">
        <v>66.082405938068206</v>
      </c>
      <c r="AA30" s="72">
        <v>2055.0099239314991</v>
      </c>
      <c r="AB30" s="73">
        <v>0</v>
      </c>
      <c r="AC30" s="74">
        <v>0</v>
      </c>
      <c r="AD30" s="72">
        <v>6165.0297717944977</v>
      </c>
      <c r="AE30" s="73">
        <v>2895</v>
      </c>
      <c r="AF30" s="74">
        <v>46.958410699731829</v>
      </c>
      <c r="AG30" s="72">
        <v>2055.0099239314991</v>
      </c>
      <c r="AH30" s="73">
        <v>0</v>
      </c>
      <c r="AI30" s="74">
        <v>0</v>
      </c>
      <c r="AJ30" s="72">
        <v>2055.0099239314991</v>
      </c>
      <c r="AK30" s="73">
        <v>0</v>
      </c>
      <c r="AL30" s="74">
        <v>0</v>
      </c>
      <c r="AM30" s="72">
        <v>2055.0099239314991</v>
      </c>
      <c r="AN30" s="73">
        <v>0</v>
      </c>
      <c r="AO30" s="74">
        <v>0</v>
      </c>
      <c r="AP30" s="72">
        <v>6165.0297717944977</v>
      </c>
      <c r="AQ30" s="73">
        <v>0</v>
      </c>
      <c r="AR30" s="74">
        <v>0</v>
      </c>
      <c r="AS30" s="72">
        <v>2055.0099239314991</v>
      </c>
      <c r="AT30" s="73">
        <v>0</v>
      </c>
      <c r="AU30" s="74">
        <v>0</v>
      </c>
      <c r="AV30" s="72">
        <v>2055.0099239314991</v>
      </c>
      <c r="AW30" s="73">
        <v>0</v>
      </c>
      <c r="AX30" s="74">
        <v>0</v>
      </c>
      <c r="AY30" s="72">
        <v>2055.0099239314991</v>
      </c>
      <c r="AZ30" s="73">
        <v>0</v>
      </c>
      <c r="BA30" s="74">
        <v>0</v>
      </c>
      <c r="BB30" s="72">
        <v>6165.0297717944977</v>
      </c>
      <c r="BC30" s="73">
        <v>0</v>
      </c>
      <c r="BD30" s="74">
        <v>0</v>
      </c>
      <c r="BE30" s="72">
        <v>24660.119087177991</v>
      </c>
      <c r="BF30" s="73">
        <v>6823</v>
      </c>
      <c r="BG30" s="74">
        <v>0.27668155112631282</v>
      </c>
      <c r="BH30" s="115"/>
      <c r="BI30" s="24" t="str">
        <f t="shared" si="0"/>
        <v>SI</v>
      </c>
    </row>
    <row r="31" spans="1:61" ht="60" customHeight="1" x14ac:dyDescent="0.25">
      <c r="A31" s="122" t="s">
        <v>220</v>
      </c>
      <c r="B31" s="68" t="s">
        <v>129</v>
      </c>
      <c r="C31" s="113" t="s">
        <v>35</v>
      </c>
      <c r="D31" s="69">
        <v>17086.5740513489</v>
      </c>
      <c r="E31" s="70">
        <v>100</v>
      </c>
      <c r="F31" s="69">
        <v>17086.5740513489</v>
      </c>
      <c r="G31" s="71">
        <v>1</v>
      </c>
      <c r="H31" s="8">
        <v>17086.5740513489</v>
      </c>
      <c r="I31" s="72">
        <v>1423.881170945742</v>
      </c>
      <c r="J31" s="73">
        <v>1388</v>
      </c>
      <c r="K31" s="74">
        <v>0.9748004456566346</v>
      </c>
      <c r="L31" s="72">
        <v>1423.881170945742</v>
      </c>
      <c r="M31" s="73">
        <v>1044</v>
      </c>
      <c r="N31" s="74">
        <v>0.73320725163222367</v>
      </c>
      <c r="O31" s="72">
        <v>1423.881170945742</v>
      </c>
      <c r="P31" s="73">
        <v>1127</v>
      </c>
      <c r="Q31" s="74">
        <v>0.79149863274857868</v>
      </c>
      <c r="R31" s="72">
        <v>4271.6435128372259</v>
      </c>
      <c r="S31" s="73">
        <v>3559</v>
      </c>
      <c r="T31" s="74">
        <v>0.83316877667914568</v>
      </c>
      <c r="U31" s="72">
        <v>1423.881170945742</v>
      </c>
      <c r="V31" s="73">
        <v>1329</v>
      </c>
      <c r="W31" s="74">
        <v>93.336440365826178</v>
      </c>
      <c r="X31" s="72">
        <v>1423.881170945742</v>
      </c>
      <c r="Y31" s="73">
        <v>1419</v>
      </c>
      <c r="Z31" s="74">
        <v>99.657192535069484</v>
      </c>
      <c r="AA31" s="72">
        <v>1423.881170945742</v>
      </c>
      <c r="AB31" s="73">
        <v>0</v>
      </c>
      <c r="AC31" s="74">
        <v>0</v>
      </c>
      <c r="AD31" s="72">
        <v>4271.6435128372259</v>
      </c>
      <c r="AE31" s="73">
        <v>2748</v>
      </c>
      <c r="AF31" s="74">
        <v>64.33121096696523</v>
      </c>
      <c r="AG31" s="72">
        <v>1423.881170945742</v>
      </c>
      <c r="AH31" s="73">
        <v>0</v>
      </c>
      <c r="AI31" s="74">
        <v>0</v>
      </c>
      <c r="AJ31" s="72">
        <v>1423.881170945742</v>
      </c>
      <c r="AK31" s="73">
        <v>0</v>
      </c>
      <c r="AL31" s="74">
        <v>0</v>
      </c>
      <c r="AM31" s="72">
        <v>1423.881170945742</v>
      </c>
      <c r="AN31" s="73">
        <v>0</v>
      </c>
      <c r="AO31" s="74">
        <v>0</v>
      </c>
      <c r="AP31" s="72">
        <v>4271.6435128372259</v>
      </c>
      <c r="AQ31" s="73">
        <v>0</v>
      </c>
      <c r="AR31" s="74">
        <v>0</v>
      </c>
      <c r="AS31" s="72">
        <v>1423.881170945742</v>
      </c>
      <c r="AT31" s="73">
        <v>0</v>
      </c>
      <c r="AU31" s="74">
        <v>0</v>
      </c>
      <c r="AV31" s="72">
        <v>1423.881170945742</v>
      </c>
      <c r="AW31" s="73">
        <v>0</v>
      </c>
      <c r="AX31" s="74">
        <v>0</v>
      </c>
      <c r="AY31" s="72">
        <v>1423.881170945742</v>
      </c>
      <c r="AZ31" s="73">
        <v>0</v>
      </c>
      <c r="BA31" s="74">
        <v>0</v>
      </c>
      <c r="BB31" s="72">
        <v>4271.6435128372259</v>
      </c>
      <c r="BC31" s="73">
        <v>0</v>
      </c>
      <c r="BD31" s="74">
        <v>0</v>
      </c>
      <c r="BE31" s="72">
        <v>17086.574051348904</v>
      </c>
      <c r="BF31" s="73">
        <v>6307</v>
      </c>
      <c r="BG31" s="74">
        <v>0.36912022158719948</v>
      </c>
      <c r="BH31" s="115"/>
      <c r="BI31" s="24" t="str">
        <f t="shared" si="0"/>
        <v>SI</v>
      </c>
    </row>
    <row r="32" spans="1:61" ht="60" customHeight="1" x14ac:dyDescent="0.25">
      <c r="A32" s="122" t="s">
        <v>221</v>
      </c>
      <c r="B32" s="68" t="s">
        <v>71</v>
      </c>
      <c r="C32" s="113" t="s">
        <v>39</v>
      </c>
      <c r="D32" s="69">
        <v>19308.5740513489</v>
      </c>
      <c r="E32" s="70">
        <v>100</v>
      </c>
      <c r="F32" s="69">
        <v>19308.5740513489</v>
      </c>
      <c r="G32" s="71">
        <v>1</v>
      </c>
      <c r="H32" s="8">
        <v>19308.5740513489</v>
      </c>
      <c r="I32" s="72">
        <v>1609.0478376124088</v>
      </c>
      <c r="J32" s="73">
        <v>941</v>
      </c>
      <c r="K32" s="74">
        <v>0.58481791405052697</v>
      </c>
      <c r="L32" s="72">
        <v>1609.0478376124088</v>
      </c>
      <c r="M32" s="73">
        <v>964</v>
      </c>
      <c r="N32" s="74">
        <v>0.5991120819816238</v>
      </c>
      <c r="O32" s="72">
        <v>1609.0478376124088</v>
      </c>
      <c r="P32" s="73">
        <v>785</v>
      </c>
      <c r="Q32" s="74">
        <v>0.48786616634395719</v>
      </c>
      <c r="R32" s="72">
        <v>4827.1435128372268</v>
      </c>
      <c r="S32" s="73">
        <v>2690</v>
      </c>
      <c r="T32" s="74">
        <v>0.55726538745870258</v>
      </c>
      <c r="U32" s="72">
        <v>1609.0478376124088</v>
      </c>
      <c r="V32" s="73">
        <v>955</v>
      </c>
      <c r="W32" s="74">
        <v>59.351871192162939</v>
      </c>
      <c r="X32" s="72">
        <v>1609.0478376124088</v>
      </c>
      <c r="Y32" s="73">
        <v>959</v>
      </c>
      <c r="Z32" s="74">
        <v>59.600465417051588</v>
      </c>
      <c r="AA32" s="72">
        <v>1609.0478376124088</v>
      </c>
      <c r="AB32" s="73">
        <v>0</v>
      </c>
      <c r="AC32" s="74">
        <v>0</v>
      </c>
      <c r="AD32" s="72">
        <v>4827.1435128372268</v>
      </c>
      <c r="AE32" s="73">
        <v>1914</v>
      </c>
      <c r="AF32" s="74">
        <v>39.650778869738176</v>
      </c>
      <c r="AG32" s="72">
        <v>1609.0478376124088</v>
      </c>
      <c r="AH32" s="73">
        <v>0</v>
      </c>
      <c r="AI32" s="74">
        <v>0</v>
      </c>
      <c r="AJ32" s="72">
        <v>1609.0478376124088</v>
      </c>
      <c r="AK32" s="73">
        <v>0</v>
      </c>
      <c r="AL32" s="74">
        <v>0</v>
      </c>
      <c r="AM32" s="72">
        <v>1609.0478376124088</v>
      </c>
      <c r="AN32" s="73">
        <v>0</v>
      </c>
      <c r="AO32" s="74">
        <v>0</v>
      </c>
      <c r="AP32" s="72">
        <v>4827.1435128372268</v>
      </c>
      <c r="AQ32" s="73">
        <v>0</v>
      </c>
      <c r="AR32" s="74">
        <v>0</v>
      </c>
      <c r="AS32" s="72">
        <v>1609.0478376124088</v>
      </c>
      <c r="AT32" s="73">
        <v>0</v>
      </c>
      <c r="AU32" s="74">
        <v>0</v>
      </c>
      <c r="AV32" s="72">
        <v>1609.0478376124088</v>
      </c>
      <c r="AW32" s="73">
        <v>0</v>
      </c>
      <c r="AX32" s="74">
        <v>0</v>
      </c>
      <c r="AY32" s="72">
        <v>1609.0478376124088</v>
      </c>
      <c r="AZ32" s="73">
        <v>0</v>
      </c>
      <c r="BA32" s="74">
        <v>0</v>
      </c>
      <c r="BB32" s="72">
        <v>4827.1435128372268</v>
      </c>
      <c r="BC32" s="73">
        <v>0</v>
      </c>
      <c r="BD32" s="74">
        <v>0</v>
      </c>
      <c r="BE32" s="72">
        <v>19308.574051348907</v>
      </c>
      <c r="BF32" s="73">
        <v>4604</v>
      </c>
      <c r="BG32" s="74">
        <v>0.23844329403902109</v>
      </c>
      <c r="BH32" s="115"/>
      <c r="BI32" s="24" t="str">
        <f t="shared" si="0"/>
        <v>SI</v>
      </c>
    </row>
    <row r="33" spans="1:61" ht="60" customHeight="1" x14ac:dyDescent="0.25">
      <c r="A33" s="367" t="s">
        <v>227</v>
      </c>
      <c r="B33" s="368"/>
      <c r="C33" s="123"/>
      <c r="D33" s="69">
        <v>0</v>
      </c>
      <c r="E33" s="70">
        <v>0</v>
      </c>
      <c r="F33" s="69">
        <v>0</v>
      </c>
      <c r="G33" s="71">
        <v>0</v>
      </c>
      <c r="H33" s="8">
        <v>0</v>
      </c>
      <c r="I33" s="72">
        <v>0</v>
      </c>
      <c r="J33" s="73">
        <v>0</v>
      </c>
      <c r="K33" s="74">
        <v>0</v>
      </c>
      <c r="L33" s="72">
        <v>0</v>
      </c>
      <c r="M33" s="73">
        <v>0</v>
      </c>
      <c r="N33" s="74">
        <v>0</v>
      </c>
      <c r="O33" s="72">
        <v>0</v>
      </c>
      <c r="P33" s="73">
        <v>0</v>
      </c>
      <c r="Q33" s="74">
        <v>0</v>
      </c>
      <c r="R33" s="72">
        <v>0</v>
      </c>
      <c r="S33" s="73">
        <v>0</v>
      </c>
      <c r="T33" s="74">
        <v>0</v>
      </c>
      <c r="U33" s="72">
        <v>0</v>
      </c>
      <c r="V33" s="73">
        <v>0</v>
      </c>
      <c r="W33" s="74">
        <v>0</v>
      </c>
      <c r="X33" s="72">
        <v>0</v>
      </c>
      <c r="Y33" s="73">
        <v>0</v>
      </c>
      <c r="Z33" s="74">
        <v>0</v>
      </c>
      <c r="AA33" s="72">
        <v>0</v>
      </c>
      <c r="AB33" s="73">
        <v>0</v>
      </c>
      <c r="AC33" s="74">
        <v>0</v>
      </c>
      <c r="AD33" s="72">
        <v>0</v>
      </c>
      <c r="AE33" s="73">
        <v>0</v>
      </c>
      <c r="AF33" s="74">
        <v>0</v>
      </c>
      <c r="AG33" s="72">
        <v>0</v>
      </c>
      <c r="AH33" s="73">
        <v>0</v>
      </c>
      <c r="AI33" s="74">
        <v>0</v>
      </c>
      <c r="AJ33" s="72">
        <v>0</v>
      </c>
      <c r="AK33" s="73">
        <v>0</v>
      </c>
      <c r="AL33" s="74">
        <v>0</v>
      </c>
      <c r="AM33" s="72">
        <v>0</v>
      </c>
      <c r="AN33" s="73">
        <v>0</v>
      </c>
      <c r="AO33" s="74">
        <v>0</v>
      </c>
      <c r="AP33" s="72">
        <v>0</v>
      </c>
      <c r="AQ33" s="73">
        <v>0</v>
      </c>
      <c r="AR33" s="74">
        <v>0</v>
      </c>
      <c r="AS33" s="72">
        <v>0</v>
      </c>
      <c r="AT33" s="73">
        <v>0</v>
      </c>
      <c r="AU33" s="74">
        <v>0</v>
      </c>
      <c r="AV33" s="72">
        <v>0</v>
      </c>
      <c r="AW33" s="73">
        <v>0</v>
      </c>
      <c r="AX33" s="74">
        <v>0</v>
      </c>
      <c r="AY33" s="72">
        <v>0</v>
      </c>
      <c r="AZ33" s="73">
        <v>0</v>
      </c>
      <c r="BA33" s="74">
        <v>0</v>
      </c>
      <c r="BB33" s="72">
        <v>0</v>
      </c>
      <c r="BC33" s="73">
        <v>0</v>
      </c>
      <c r="BD33" s="74">
        <v>0</v>
      </c>
      <c r="BE33" s="72">
        <v>0</v>
      </c>
      <c r="BF33" s="73">
        <v>0</v>
      </c>
      <c r="BG33" s="74">
        <v>0</v>
      </c>
      <c r="BH33" s="129"/>
      <c r="BI33" s="78"/>
    </row>
    <row r="34" spans="1:61" ht="60" customHeight="1" x14ac:dyDescent="0.25">
      <c r="A34" s="130" t="s">
        <v>222</v>
      </c>
      <c r="B34" s="79" t="s">
        <v>119</v>
      </c>
      <c r="C34" s="131" t="s">
        <v>35</v>
      </c>
      <c r="D34" s="69">
        <v>37866.790489353712</v>
      </c>
      <c r="E34" s="70">
        <v>100</v>
      </c>
      <c r="F34" s="69">
        <v>37866.790489353712</v>
      </c>
      <c r="G34" s="71">
        <v>1</v>
      </c>
      <c r="H34" s="8">
        <v>37866.790489353712</v>
      </c>
      <c r="I34" s="72">
        <v>3155.5658741128086</v>
      </c>
      <c r="J34" s="73">
        <v>2438</v>
      </c>
      <c r="K34" s="74">
        <v>0.77260310741744431</v>
      </c>
      <c r="L34" s="72">
        <v>3155.5658741128086</v>
      </c>
      <c r="M34" s="73">
        <v>2037</v>
      </c>
      <c r="N34" s="74">
        <v>0.64552605816625686</v>
      </c>
      <c r="O34" s="72">
        <v>3155.5658741128086</v>
      </c>
      <c r="P34" s="73">
        <v>2286</v>
      </c>
      <c r="Q34" s="74">
        <v>0.72443425084342816</v>
      </c>
      <c r="R34" s="72">
        <v>9466.6976223384263</v>
      </c>
      <c r="S34" s="73">
        <v>6761</v>
      </c>
      <c r="T34" s="74">
        <v>0.7141878054757097</v>
      </c>
      <c r="U34" s="72">
        <v>3155.5658741128086</v>
      </c>
      <c r="V34" s="73">
        <v>2606</v>
      </c>
      <c r="W34" s="74">
        <v>82.584236994662021</v>
      </c>
      <c r="X34" s="72">
        <v>3155.5658741128086</v>
      </c>
      <c r="Y34" s="73">
        <v>2489</v>
      </c>
      <c r="Z34" s="74">
        <v>78.876502639951568</v>
      </c>
      <c r="AA34" s="72">
        <v>3155.5658741128086</v>
      </c>
      <c r="AB34" s="73">
        <v>0</v>
      </c>
      <c r="AC34" s="74">
        <v>0</v>
      </c>
      <c r="AD34" s="72">
        <v>9466.6976223384263</v>
      </c>
      <c r="AE34" s="73">
        <v>5095</v>
      </c>
      <c r="AF34" s="74">
        <v>53.820246544871189</v>
      </c>
      <c r="AG34" s="72">
        <v>3155.5658741128086</v>
      </c>
      <c r="AH34" s="73">
        <v>0</v>
      </c>
      <c r="AI34" s="74">
        <v>0</v>
      </c>
      <c r="AJ34" s="72">
        <v>3155.5658741128086</v>
      </c>
      <c r="AK34" s="73">
        <v>0</v>
      </c>
      <c r="AL34" s="74">
        <v>0</v>
      </c>
      <c r="AM34" s="72">
        <v>3155.5658741128086</v>
      </c>
      <c r="AN34" s="73">
        <v>0</v>
      </c>
      <c r="AO34" s="74">
        <v>0</v>
      </c>
      <c r="AP34" s="72">
        <v>9466.6976223384263</v>
      </c>
      <c r="AQ34" s="73">
        <v>0</v>
      </c>
      <c r="AR34" s="74">
        <v>0</v>
      </c>
      <c r="AS34" s="72">
        <v>3155.5658741128086</v>
      </c>
      <c r="AT34" s="73">
        <v>0</v>
      </c>
      <c r="AU34" s="74">
        <v>0</v>
      </c>
      <c r="AV34" s="72">
        <v>3155.5658741128086</v>
      </c>
      <c r="AW34" s="73">
        <v>0</v>
      </c>
      <c r="AX34" s="74">
        <v>0</v>
      </c>
      <c r="AY34" s="72">
        <v>3155.5658741128086</v>
      </c>
      <c r="AZ34" s="73">
        <v>0</v>
      </c>
      <c r="BA34" s="74">
        <v>0</v>
      </c>
      <c r="BB34" s="72">
        <v>9466.6976223384263</v>
      </c>
      <c r="BC34" s="73">
        <v>0</v>
      </c>
      <c r="BD34" s="74">
        <v>0</v>
      </c>
      <c r="BE34" s="72">
        <v>37866.790489353705</v>
      </c>
      <c r="BF34" s="73">
        <v>11856</v>
      </c>
      <c r="BG34" s="74">
        <v>0.31309756773110542</v>
      </c>
      <c r="BH34" s="133"/>
      <c r="BI34" s="24" t="str">
        <f>IF(H34=SUM(I34,L34,O34,U34,X34,AA34,AG34,AJ34,AM34,AS34,AV34,AY34),"SI","NO")</f>
        <v>SI</v>
      </c>
    </row>
    <row r="35" spans="1:61" ht="60" customHeight="1" x14ac:dyDescent="0.25">
      <c r="A35" s="130" t="s">
        <v>223</v>
      </c>
      <c r="B35" s="79" t="s">
        <v>192</v>
      </c>
      <c r="C35" s="131" t="s">
        <v>37</v>
      </c>
      <c r="D35" s="69">
        <v>3992</v>
      </c>
      <c r="E35" s="70">
        <v>100</v>
      </c>
      <c r="F35" s="69">
        <v>3992</v>
      </c>
      <c r="G35" s="71">
        <v>1</v>
      </c>
      <c r="H35" s="8">
        <v>3992</v>
      </c>
      <c r="I35" s="72">
        <v>332.66666666666669</v>
      </c>
      <c r="J35" s="73">
        <v>128</v>
      </c>
      <c r="K35" s="74">
        <v>0.38476953907815631</v>
      </c>
      <c r="L35" s="72">
        <v>332.66666666666669</v>
      </c>
      <c r="M35" s="73">
        <v>131</v>
      </c>
      <c r="N35" s="74">
        <v>0.39378757515030061</v>
      </c>
      <c r="O35" s="72">
        <v>332.66666666666669</v>
      </c>
      <c r="P35" s="73">
        <v>108</v>
      </c>
      <c r="Q35" s="74">
        <v>0.32464929859719438</v>
      </c>
      <c r="R35" s="72">
        <v>998</v>
      </c>
      <c r="S35" s="73">
        <v>367</v>
      </c>
      <c r="T35" s="74">
        <v>0.36773547094188375</v>
      </c>
      <c r="U35" s="72">
        <v>332.66666666666669</v>
      </c>
      <c r="V35" s="73">
        <v>125</v>
      </c>
      <c r="W35" s="74">
        <v>37.575150300601202</v>
      </c>
      <c r="X35" s="72">
        <v>332.66666666666669</v>
      </c>
      <c r="Y35" s="73">
        <v>137</v>
      </c>
      <c r="Z35" s="74">
        <v>41.182364729458918</v>
      </c>
      <c r="AA35" s="72">
        <v>332.66666666666669</v>
      </c>
      <c r="AB35" s="73">
        <v>0</v>
      </c>
      <c r="AC35" s="74">
        <v>0</v>
      </c>
      <c r="AD35" s="72">
        <v>998</v>
      </c>
      <c r="AE35" s="73">
        <v>262</v>
      </c>
      <c r="AF35" s="74">
        <v>26.252505010020037</v>
      </c>
      <c r="AG35" s="72">
        <v>332.66666666666669</v>
      </c>
      <c r="AH35" s="73">
        <v>0</v>
      </c>
      <c r="AI35" s="74">
        <v>0</v>
      </c>
      <c r="AJ35" s="72">
        <v>332.66666666666669</v>
      </c>
      <c r="AK35" s="73">
        <v>0</v>
      </c>
      <c r="AL35" s="74">
        <v>0</v>
      </c>
      <c r="AM35" s="72">
        <v>332.66666666666669</v>
      </c>
      <c r="AN35" s="73">
        <v>0</v>
      </c>
      <c r="AO35" s="74">
        <v>0</v>
      </c>
      <c r="AP35" s="72">
        <v>998</v>
      </c>
      <c r="AQ35" s="73">
        <v>0</v>
      </c>
      <c r="AR35" s="74">
        <v>0</v>
      </c>
      <c r="AS35" s="72">
        <v>332.66666666666669</v>
      </c>
      <c r="AT35" s="73">
        <v>0</v>
      </c>
      <c r="AU35" s="74">
        <v>0</v>
      </c>
      <c r="AV35" s="72">
        <v>332.66666666666669</v>
      </c>
      <c r="AW35" s="73">
        <v>0</v>
      </c>
      <c r="AX35" s="74">
        <v>0</v>
      </c>
      <c r="AY35" s="72">
        <v>332.66666666666669</v>
      </c>
      <c r="AZ35" s="73">
        <v>0</v>
      </c>
      <c r="BA35" s="74">
        <v>0</v>
      </c>
      <c r="BB35" s="72">
        <v>998</v>
      </c>
      <c r="BC35" s="73">
        <v>0</v>
      </c>
      <c r="BD35" s="74">
        <v>0</v>
      </c>
      <c r="BE35" s="72">
        <v>3992</v>
      </c>
      <c r="BF35" s="73">
        <v>629</v>
      </c>
      <c r="BG35" s="74">
        <v>0.15756513026052105</v>
      </c>
      <c r="BH35" s="133"/>
      <c r="BI35" s="24" t="str">
        <f>IF(H35=SUM(I35,L35,O35,U35,X35,AA35,AG35,AJ35,AM35,AS35,AV35,AY35),"SI","NO")</f>
        <v>SI</v>
      </c>
    </row>
    <row r="36" spans="1:61" ht="60" customHeight="1" x14ac:dyDescent="0.25">
      <c r="A36" s="130" t="s">
        <v>224</v>
      </c>
      <c r="B36" s="79" t="s">
        <v>55</v>
      </c>
      <c r="C36" s="131" t="s">
        <v>37</v>
      </c>
      <c r="D36" s="69">
        <v>40304.790489353712</v>
      </c>
      <c r="E36" s="70">
        <v>50</v>
      </c>
      <c r="F36" s="69">
        <v>20152.395244676856</v>
      </c>
      <c r="G36" s="71">
        <v>1</v>
      </c>
      <c r="H36" s="8">
        <v>20152.395244676856</v>
      </c>
      <c r="I36" s="72">
        <v>1679.366270389738</v>
      </c>
      <c r="J36" s="73">
        <v>560</v>
      </c>
      <c r="K36" s="74">
        <v>0.33345912078491269</v>
      </c>
      <c r="L36" s="72">
        <v>1679.366270389738</v>
      </c>
      <c r="M36" s="73">
        <v>491</v>
      </c>
      <c r="N36" s="74">
        <v>0.29237219340248594</v>
      </c>
      <c r="O36" s="72">
        <v>1679.366270389738</v>
      </c>
      <c r="P36" s="73">
        <v>470</v>
      </c>
      <c r="Q36" s="74">
        <v>0.2798674763730517</v>
      </c>
      <c r="R36" s="72">
        <v>5038.0988111692141</v>
      </c>
      <c r="S36" s="73">
        <v>1521</v>
      </c>
      <c r="T36" s="74">
        <v>0.30189959685348344</v>
      </c>
      <c r="U36" s="72">
        <v>1679.366270389738</v>
      </c>
      <c r="V36" s="73">
        <v>451</v>
      </c>
      <c r="W36" s="74">
        <v>26.855368477499219</v>
      </c>
      <c r="X36" s="72">
        <v>1679.366270389738</v>
      </c>
      <c r="Y36" s="73">
        <v>530</v>
      </c>
      <c r="Z36" s="74">
        <v>31.55952393142924</v>
      </c>
      <c r="AA36" s="72">
        <v>1679.366270389738</v>
      </c>
      <c r="AB36" s="73">
        <v>0</v>
      </c>
      <c r="AC36" s="74">
        <v>0</v>
      </c>
      <c r="AD36" s="72">
        <v>5038.0988111692141</v>
      </c>
      <c r="AE36" s="73">
        <v>981</v>
      </c>
      <c r="AF36" s="74">
        <v>19.471630802976154</v>
      </c>
      <c r="AG36" s="72">
        <v>1679.366270389738</v>
      </c>
      <c r="AH36" s="73">
        <v>0</v>
      </c>
      <c r="AI36" s="74">
        <v>0</v>
      </c>
      <c r="AJ36" s="72">
        <v>1679.366270389738</v>
      </c>
      <c r="AK36" s="73">
        <v>0</v>
      </c>
      <c r="AL36" s="74">
        <v>0</v>
      </c>
      <c r="AM36" s="72">
        <v>1679.366270389738</v>
      </c>
      <c r="AN36" s="73">
        <v>0</v>
      </c>
      <c r="AO36" s="74">
        <v>0</v>
      </c>
      <c r="AP36" s="72">
        <v>5038.0988111692141</v>
      </c>
      <c r="AQ36" s="73">
        <v>0</v>
      </c>
      <c r="AR36" s="74">
        <v>0</v>
      </c>
      <c r="AS36" s="72">
        <v>1679.366270389738</v>
      </c>
      <c r="AT36" s="73">
        <v>0</v>
      </c>
      <c r="AU36" s="74">
        <v>0</v>
      </c>
      <c r="AV36" s="72">
        <v>1679.366270389738</v>
      </c>
      <c r="AW36" s="73">
        <v>0</v>
      </c>
      <c r="AX36" s="74">
        <v>0</v>
      </c>
      <c r="AY36" s="72">
        <v>1679.366270389738</v>
      </c>
      <c r="AZ36" s="73">
        <v>0</v>
      </c>
      <c r="BA36" s="74">
        <v>0</v>
      </c>
      <c r="BB36" s="72">
        <v>5038.0988111692141</v>
      </c>
      <c r="BC36" s="73">
        <v>0</v>
      </c>
      <c r="BD36" s="74">
        <v>0</v>
      </c>
      <c r="BE36" s="72">
        <v>20152.395244676856</v>
      </c>
      <c r="BF36" s="73">
        <v>2502</v>
      </c>
      <c r="BG36" s="74">
        <v>0.12415397622081124</v>
      </c>
      <c r="BH36" s="133"/>
      <c r="BI36" s="24" t="str">
        <f>IF(H36=SUM(I36,L36,O36,U36,X36,AA36,AG36,AJ36,AM36,AS36,AV36,AY36),"SI","NO")</f>
        <v>SI</v>
      </c>
    </row>
    <row r="37" spans="1:61" ht="66.75" customHeight="1" x14ac:dyDescent="0.25">
      <c r="A37" s="390" t="s">
        <v>228</v>
      </c>
      <c r="B37" s="391"/>
      <c r="C37" s="134"/>
      <c r="D37" s="69">
        <v>0</v>
      </c>
      <c r="E37" s="70">
        <v>0</v>
      </c>
      <c r="F37" s="69">
        <v>0</v>
      </c>
      <c r="G37" s="71">
        <v>0</v>
      </c>
      <c r="H37" s="8">
        <v>0</v>
      </c>
      <c r="I37" s="72">
        <v>0</v>
      </c>
      <c r="J37" s="73">
        <v>0</v>
      </c>
      <c r="K37" s="74">
        <v>0</v>
      </c>
      <c r="L37" s="72">
        <v>0</v>
      </c>
      <c r="M37" s="73">
        <v>0</v>
      </c>
      <c r="N37" s="74">
        <v>0</v>
      </c>
      <c r="O37" s="72">
        <v>0</v>
      </c>
      <c r="P37" s="73">
        <v>0</v>
      </c>
      <c r="Q37" s="74">
        <v>0</v>
      </c>
      <c r="R37" s="72">
        <v>0</v>
      </c>
      <c r="S37" s="73">
        <v>0</v>
      </c>
      <c r="T37" s="74">
        <v>0</v>
      </c>
      <c r="U37" s="72">
        <v>0</v>
      </c>
      <c r="V37" s="73">
        <v>0</v>
      </c>
      <c r="W37" s="74">
        <v>0</v>
      </c>
      <c r="X37" s="72">
        <v>0</v>
      </c>
      <c r="Y37" s="73">
        <v>0</v>
      </c>
      <c r="Z37" s="74">
        <v>0</v>
      </c>
      <c r="AA37" s="72">
        <v>0</v>
      </c>
      <c r="AB37" s="73">
        <v>0</v>
      </c>
      <c r="AC37" s="74">
        <v>0</v>
      </c>
      <c r="AD37" s="72">
        <v>0</v>
      </c>
      <c r="AE37" s="73">
        <v>0</v>
      </c>
      <c r="AF37" s="74">
        <v>0</v>
      </c>
      <c r="AG37" s="72">
        <v>0</v>
      </c>
      <c r="AH37" s="73">
        <v>0</v>
      </c>
      <c r="AI37" s="74">
        <v>0</v>
      </c>
      <c r="AJ37" s="72">
        <v>0</v>
      </c>
      <c r="AK37" s="73">
        <v>0</v>
      </c>
      <c r="AL37" s="74">
        <v>0</v>
      </c>
      <c r="AM37" s="72">
        <v>0</v>
      </c>
      <c r="AN37" s="73">
        <v>0</v>
      </c>
      <c r="AO37" s="74">
        <v>0</v>
      </c>
      <c r="AP37" s="72">
        <v>0</v>
      </c>
      <c r="AQ37" s="73">
        <v>0</v>
      </c>
      <c r="AR37" s="74">
        <v>0</v>
      </c>
      <c r="AS37" s="72">
        <v>0</v>
      </c>
      <c r="AT37" s="73">
        <v>0</v>
      </c>
      <c r="AU37" s="74">
        <v>0</v>
      </c>
      <c r="AV37" s="72">
        <v>0</v>
      </c>
      <c r="AW37" s="73">
        <v>0</v>
      </c>
      <c r="AX37" s="74">
        <v>0</v>
      </c>
      <c r="AY37" s="72">
        <v>0</v>
      </c>
      <c r="AZ37" s="73">
        <v>0</v>
      </c>
      <c r="BA37" s="74">
        <v>0</v>
      </c>
      <c r="BB37" s="72">
        <v>0</v>
      </c>
      <c r="BC37" s="73">
        <v>0</v>
      </c>
      <c r="BD37" s="74">
        <v>0</v>
      </c>
      <c r="BE37" s="72">
        <v>0</v>
      </c>
      <c r="BF37" s="73">
        <v>0</v>
      </c>
      <c r="BG37" s="74">
        <v>0</v>
      </c>
      <c r="BH37" s="111"/>
      <c r="BI37" s="23"/>
    </row>
    <row r="38" spans="1:61" ht="60" customHeight="1" x14ac:dyDescent="0.25">
      <c r="A38" s="139" t="s">
        <v>229</v>
      </c>
      <c r="B38" s="79" t="s">
        <v>72</v>
      </c>
      <c r="C38" s="131" t="s">
        <v>35</v>
      </c>
      <c r="D38" s="69">
        <v>80057.210039134836</v>
      </c>
      <c r="E38" s="70">
        <v>100</v>
      </c>
      <c r="F38" s="69">
        <v>80057.210039134836</v>
      </c>
      <c r="G38" s="71">
        <v>1</v>
      </c>
      <c r="H38" s="8">
        <v>80057.210039134836</v>
      </c>
      <c r="I38" s="72">
        <v>6671.4341699279048</v>
      </c>
      <c r="J38" s="73">
        <v>6017</v>
      </c>
      <c r="K38" s="74">
        <v>0.90190502472799239</v>
      </c>
      <c r="L38" s="72">
        <v>6671.4341699279048</v>
      </c>
      <c r="M38" s="73">
        <v>5001</v>
      </c>
      <c r="N38" s="74">
        <v>0.74961393197019943</v>
      </c>
      <c r="O38" s="72">
        <v>6671.4341699279048</v>
      </c>
      <c r="P38" s="73">
        <v>5474</v>
      </c>
      <c r="Q38" s="74">
        <v>0.82051323007495924</v>
      </c>
      <c r="R38" s="72">
        <v>20014.302509783716</v>
      </c>
      <c r="S38" s="73">
        <v>16492</v>
      </c>
      <c r="T38" s="74">
        <v>0.82401072892438354</v>
      </c>
      <c r="U38" s="72">
        <v>6671.4341699279048</v>
      </c>
      <c r="V38" s="73">
        <v>5872</v>
      </c>
      <c r="W38" s="74">
        <v>88.017056759228367</v>
      </c>
      <c r="X38" s="72">
        <v>6671.4341699279048</v>
      </c>
      <c r="Y38" s="73">
        <v>6445</v>
      </c>
      <c r="Z38" s="74">
        <v>96.605914648029085</v>
      </c>
      <c r="AA38" s="72">
        <v>6671.4341699279048</v>
      </c>
      <c r="AB38" s="73">
        <v>0</v>
      </c>
      <c r="AC38" s="74">
        <v>0</v>
      </c>
      <c r="AD38" s="72">
        <v>20014.302509783716</v>
      </c>
      <c r="AE38" s="73">
        <v>12317</v>
      </c>
      <c r="AF38" s="74">
        <v>61.54099046908582</v>
      </c>
      <c r="AG38" s="72">
        <v>6671.4341699279048</v>
      </c>
      <c r="AH38" s="73">
        <v>0</v>
      </c>
      <c r="AI38" s="74">
        <v>0</v>
      </c>
      <c r="AJ38" s="72">
        <v>6671.4341699279048</v>
      </c>
      <c r="AK38" s="73">
        <v>0</v>
      </c>
      <c r="AL38" s="74">
        <v>0</v>
      </c>
      <c r="AM38" s="72">
        <v>6671.4341699279048</v>
      </c>
      <c r="AN38" s="73">
        <v>0</v>
      </c>
      <c r="AO38" s="74">
        <v>0</v>
      </c>
      <c r="AP38" s="72">
        <v>20014.302509783716</v>
      </c>
      <c r="AQ38" s="73">
        <v>0</v>
      </c>
      <c r="AR38" s="74">
        <v>0</v>
      </c>
      <c r="AS38" s="72">
        <v>6671.4341699279048</v>
      </c>
      <c r="AT38" s="73">
        <v>0</v>
      </c>
      <c r="AU38" s="74">
        <v>0</v>
      </c>
      <c r="AV38" s="72">
        <v>6671.4341699279048</v>
      </c>
      <c r="AW38" s="73">
        <v>0</v>
      </c>
      <c r="AX38" s="74">
        <v>0</v>
      </c>
      <c r="AY38" s="72">
        <v>6671.4341699279048</v>
      </c>
      <c r="AZ38" s="73">
        <v>0</v>
      </c>
      <c r="BA38" s="74">
        <v>0</v>
      </c>
      <c r="BB38" s="72">
        <v>20014.302509783716</v>
      </c>
      <c r="BC38" s="73">
        <v>0</v>
      </c>
      <c r="BD38" s="74">
        <v>0</v>
      </c>
      <c r="BE38" s="72">
        <v>80057.210039134865</v>
      </c>
      <c r="BF38" s="73">
        <v>28809</v>
      </c>
      <c r="BG38" s="74">
        <v>0.35985515840381044</v>
      </c>
      <c r="BH38" s="133"/>
      <c r="BI38" s="24" t="str">
        <f t="shared" si="0"/>
        <v>NO</v>
      </c>
    </row>
    <row r="39" spans="1:61" ht="60" customHeight="1" x14ac:dyDescent="0.25">
      <c r="A39" s="139" t="s">
        <v>230</v>
      </c>
      <c r="B39" s="79" t="s">
        <v>73</v>
      </c>
      <c r="C39" s="131" t="s">
        <v>36</v>
      </c>
      <c r="D39" s="69">
        <v>65836.628853698639</v>
      </c>
      <c r="E39" s="70">
        <v>80</v>
      </c>
      <c r="F39" s="69">
        <v>52669.303082958904</v>
      </c>
      <c r="G39" s="71">
        <v>0.5</v>
      </c>
      <c r="H39" s="8">
        <v>26334.651541479452</v>
      </c>
      <c r="I39" s="72">
        <v>2194.5542951232883</v>
      </c>
      <c r="J39" s="73">
        <v>967</v>
      </c>
      <c r="K39" s="74">
        <v>0.44063617024598367</v>
      </c>
      <c r="L39" s="72">
        <v>2194.5542951232883</v>
      </c>
      <c r="M39" s="73">
        <v>1010</v>
      </c>
      <c r="N39" s="74">
        <v>0.46023012611007602</v>
      </c>
      <c r="O39" s="72">
        <v>2194.5542951232883</v>
      </c>
      <c r="P39" s="73">
        <v>683</v>
      </c>
      <c r="Q39" s="74">
        <v>0.31122492686453657</v>
      </c>
      <c r="R39" s="72">
        <v>6583.6628853698649</v>
      </c>
      <c r="S39" s="73">
        <v>2660</v>
      </c>
      <c r="T39" s="74">
        <v>0.40403040774019877</v>
      </c>
      <c r="U39" s="72">
        <v>2194.5542951232883</v>
      </c>
      <c r="V39" s="73">
        <v>1035</v>
      </c>
      <c r="W39" s="74">
        <v>47.162196091478087</v>
      </c>
      <c r="X39" s="72">
        <v>2194.5542951232883</v>
      </c>
      <c r="Y39" s="73">
        <v>877</v>
      </c>
      <c r="Z39" s="74">
        <v>39.962556494904625</v>
      </c>
      <c r="AA39" s="72">
        <v>2194.5542951232883</v>
      </c>
      <c r="AB39" s="73">
        <v>0</v>
      </c>
      <c r="AC39" s="74">
        <v>0</v>
      </c>
      <c r="AD39" s="72">
        <v>6583.6628853698649</v>
      </c>
      <c r="AE39" s="73">
        <v>1912</v>
      </c>
      <c r="AF39" s="74">
        <v>29.041584195460906</v>
      </c>
      <c r="AG39" s="72">
        <v>2194.5542951232883</v>
      </c>
      <c r="AH39" s="73">
        <v>0</v>
      </c>
      <c r="AI39" s="74">
        <v>0</v>
      </c>
      <c r="AJ39" s="72">
        <v>2194.5542951232883</v>
      </c>
      <c r="AK39" s="73">
        <v>0</v>
      </c>
      <c r="AL39" s="74">
        <v>0</v>
      </c>
      <c r="AM39" s="72">
        <v>2194.5542951232883</v>
      </c>
      <c r="AN39" s="73">
        <v>0</v>
      </c>
      <c r="AO39" s="74">
        <v>0</v>
      </c>
      <c r="AP39" s="72">
        <v>6583.6628853698649</v>
      </c>
      <c r="AQ39" s="73">
        <v>0</v>
      </c>
      <c r="AR39" s="74">
        <v>0</v>
      </c>
      <c r="AS39" s="72">
        <v>2194.5542951232883</v>
      </c>
      <c r="AT39" s="73">
        <v>0</v>
      </c>
      <c r="AU39" s="74">
        <v>0</v>
      </c>
      <c r="AV39" s="72">
        <v>2194.5542951232883</v>
      </c>
      <c r="AW39" s="73">
        <v>0</v>
      </c>
      <c r="AX39" s="74">
        <v>0</v>
      </c>
      <c r="AY39" s="72">
        <v>2194.5542951232883</v>
      </c>
      <c r="AZ39" s="73">
        <v>0</v>
      </c>
      <c r="BA39" s="74">
        <v>0</v>
      </c>
      <c r="BB39" s="72">
        <v>6583.6628853698649</v>
      </c>
      <c r="BC39" s="73">
        <v>0</v>
      </c>
      <c r="BD39" s="74">
        <v>0</v>
      </c>
      <c r="BE39" s="72">
        <v>26334.651541479459</v>
      </c>
      <c r="BF39" s="73">
        <v>4572</v>
      </c>
      <c r="BG39" s="74">
        <v>0.17361156242370196</v>
      </c>
      <c r="BH39" s="133"/>
      <c r="BI39" s="24" t="str">
        <f t="shared" si="0"/>
        <v>SI</v>
      </c>
    </row>
    <row r="40" spans="1:61" ht="60" customHeight="1" x14ac:dyDescent="0.25">
      <c r="A40" s="139" t="s">
        <v>231</v>
      </c>
      <c r="B40" s="140" t="s">
        <v>120</v>
      </c>
      <c r="C40" s="141" t="s">
        <v>115</v>
      </c>
      <c r="D40" s="69">
        <v>360.77400000000006</v>
      </c>
      <c r="E40" s="70">
        <v>100</v>
      </c>
      <c r="F40" s="69">
        <v>360.77400000000006</v>
      </c>
      <c r="G40" s="71">
        <v>1</v>
      </c>
      <c r="H40" s="8">
        <v>360.77400000000006</v>
      </c>
      <c r="I40" s="72">
        <v>30.064500000000002</v>
      </c>
      <c r="J40" s="73">
        <v>134</v>
      </c>
      <c r="K40" s="74">
        <v>4.4570839362038281</v>
      </c>
      <c r="L40" s="72">
        <v>30.064500000000002</v>
      </c>
      <c r="M40" s="73">
        <v>116</v>
      </c>
      <c r="N40" s="74">
        <v>3.85837116865406</v>
      </c>
      <c r="O40" s="72">
        <v>30.064500000000002</v>
      </c>
      <c r="P40" s="73">
        <v>110</v>
      </c>
      <c r="Q40" s="74">
        <v>3.6588002461374707</v>
      </c>
      <c r="R40" s="72">
        <v>90.1935</v>
      </c>
      <c r="S40" s="73">
        <v>360</v>
      </c>
      <c r="T40" s="74">
        <v>3.9914184503317864</v>
      </c>
      <c r="U40" s="72">
        <v>30.064500000000002</v>
      </c>
      <c r="V40" s="73">
        <v>130</v>
      </c>
      <c r="W40" s="74">
        <v>432.4036654526102</v>
      </c>
      <c r="X40" s="72">
        <v>30.064500000000002</v>
      </c>
      <c r="Y40" s="73">
        <v>108</v>
      </c>
      <c r="Z40" s="74">
        <v>359.22766052986077</v>
      </c>
      <c r="AA40" s="72">
        <v>30.064500000000002</v>
      </c>
      <c r="AB40" s="73">
        <v>0</v>
      </c>
      <c r="AC40" s="74">
        <v>0</v>
      </c>
      <c r="AD40" s="72">
        <v>90.1935</v>
      </c>
      <c r="AE40" s="73">
        <v>238</v>
      </c>
      <c r="AF40" s="74">
        <v>263.87710866082369</v>
      </c>
      <c r="AG40" s="72">
        <v>30.064500000000002</v>
      </c>
      <c r="AH40" s="73">
        <v>0</v>
      </c>
      <c r="AI40" s="74">
        <v>0</v>
      </c>
      <c r="AJ40" s="72">
        <v>30.064500000000002</v>
      </c>
      <c r="AK40" s="73">
        <v>0</v>
      </c>
      <c r="AL40" s="74">
        <v>0</v>
      </c>
      <c r="AM40" s="72">
        <v>30.064500000000002</v>
      </c>
      <c r="AN40" s="73">
        <v>0</v>
      </c>
      <c r="AO40" s="74">
        <v>0</v>
      </c>
      <c r="AP40" s="72">
        <v>90.1935</v>
      </c>
      <c r="AQ40" s="73">
        <v>0</v>
      </c>
      <c r="AR40" s="74">
        <v>0</v>
      </c>
      <c r="AS40" s="72">
        <v>30.064500000000002</v>
      </c>
      <c r="AT40" s="73">
        <v>0</v>
      </c>
      <c r="AU40" s="74">
        <v>0</v>
      </c>
      <c r="AV40" s="72">
        <v>30.064500000000002</v>
      </c>
      <c r="AW40" s="73">
        <v>0</v>
      </c>
      <c r="AX40" s="74">
        <v>0</v>
      </c>
      <c r="AY40" s="72">
        <v>30.064500000000002</v>
      </c>
      <c r="AZ40" s="73">
        <v>0</v>
      </c>
      <c r="BA40" s="74">
        <v>0</v>
      </c>
      <c r="BB40" s="72">
        <v>90.1935</v>
      </c>
      <c r="BC40" s="73">
        <v>0</v>
      </c>
      <c r="BD40" s="74">
        <v>0</v>
      </c>
      <c r="BE40" s="72">
        <v>360.774</v>
      </c>
      <c r="BF40" s="73">
        <v>598</v>
      </c>
      <c r="BG40" s="74">
        <v>1.6575473842350059</v>
      </c>
      <c r="BH40" s="133"/>
      <c r="BI40" s="24" t="str">
        <f t="shared" si="0"/>
        <v>SI</v>
      </c>
    </row>
    <row r="41" spans="1:61" ht="60" customHeight="1" x14ac:dyDescent="0.25">
      <c r="A41" s="142" t="s">
        <v>232</v>
      </c>
      <c r="B41" s="140" t="s">
        <v>121</v>
      </c>
      <c r="C41" s="141" t="s">
        <v>115</v>
      </c>
      <c r="D41" s="69">
        <v>180.38700000000003</v>
      </c>
      <c r="E41" s="70">
        <v>100</v>
      </c>
      <c r="F41" s="69">
        <v>180.38700000000003</v>
      </c>
      <c r="G41" s="71">
        <v>1</v>
      </c>
      <c r="H41" s="8">
        <v>180.38700000000003</v>
      </c>
      <c r="I41" s="72">
        <v>14.889500000000002</v>
      </c>
      <c r="J41" s="73">
        <v>29</v>
      </c>
      <c r="K41" s="74">
        <v>1.9476812518889148</v>
      </c>
      <c r="L41" s="72">
        <v>15.032250000000001</v>
      </c>
      <c r="M41" s="73">
        <v>34</v>
      </c>
      <c r="N41" s="74">
        <v>2.2618037885213456</v>
      </c>
      <c r="O41" s="72">
        <v>15.032250000000001</v>
      </c>
      <c r="P41" s="73">
        <v>24</v>
      </c>
      <c r="Q41" s="74">
        <v>1.5965673801327145</v>
      </c>
      <c r="R41" s="72">
        <v>44.954000000000008</v>
      </c>
      <c r="S41" s="73">
        <v>87</v>
      </c>
      <c r="T41" s="74">
        <v>1.9353116519108418</v>
      </c>
      <c r="U41" s="72">
        <v>15.032250000000001</v>
      </c>
      <c r="V41" s="73">
        <v>23</v>
      </c>
      <c r="W41" s="74">
        <v>153.00437392938514</v>
      </c>
      <c r="X41" s="72">
        <v>15.032250000000001</v>
      </c>
      <c r="Y41" s="73">
        <v>31</v>
      </c>
      <c r="Z41" s="74">
        <v>206.22328660047563</v>
      </c>
      <c r="AA41" s="72">
        <v>15.032250000000001</v>
      </c>
      <c r="AB41" s="73">
        <v>0</v>
      </c>
      <c r="AC41" s="74">
        <v>0</v>
      </c>
      <c r="AD41" s="72">
        <v>45.09675</v>
      </c>
      <c r="AE41" s="73">
        <v>54</v>
      </c>
      <c r="AF41" s="74">
        <v>119.74255350995359</v>
      </c>
      <c r="AG41" s="72">
        <v>15.032250000000001</v>
      </c>
      <c r="AH41" s="73">
        <v>0</v>
      </c>
      <c r="AI41" s="74">
        <v>0</v>
      </c>
      <c r="AJ41" s="72">
        <v>15.032250000000001</v>
      </c>
      <c r="AK41" s="73">
        <v>0</v>
      </c>
      <c r="AL41" s="74">
        <v>0</v>
      </c>
      <c r="AM41" s="72">
        <v>15.032250000000001</v>
      </c>
      <c r="AN41" s="73">
        <v>0</v>
      </c>
      <c r="AO41" s="74">
        <v>0</v>
      </c>
      <c r="AP41" s="72">
        <v>45.09675</v>
      </c>
      <c r="AQ41" s="73">
        <v>0</v>
      </c>
      <c r="AR41" s="74">
        <v>0</v>
      </c>
      <c r="AS41" s="72">
        <v>15.032250000000001</v>
      </c>
      <c r="AT41" s="73">
        <v>0</v>
      </c>
      <c r="AU41" s="74">
        <v>0</v>
      </c>
      <c r="AV41" s="72">
        <v>15.032250000000001</v>
      </c>
      <c r="AW41" s="73">
        <v>0</v>
      </c>
      <c r="AX41" s="74">
        <v>0</v>
      </c>
      <c r="AY41" s="72">
        <v>15.032250000000001</v>
      </c>
      <c r="AZ41" s="73">
        <v>0</v>
      </c>
      <c r="BA41" s="74">
        <v>0</v>
      </c>
      <c r="BB41" s="72">
        <v>45.09675</v>
      </c>
      <c r="BC41" s="73">
        <v>0</v>
      </c>
      <c r="BD41" s="74">
        <v>0</v>
      </c>
      <c r="BE41" s="72">
        <v>180.24425000000002</v>
      </c>
      <c r="BF41" s="73">
        <v>141</v>
      </c>
      <c r="BG41" s="74">
        <v>0.78227183391425792</v>
      </c>
      <c r="BH41" s="133"/>
      <c r="BI41" s="24" t="str">
        <f t="shared" si="0"/>
        <v>NO</v>
      </c>
    </row>
    <row r="42" spans="1:61" ht="60" customHeight="1" x14ac:dyDescent="0.25">
      <c r="A42" s="142" t="s">
        <v>233</v>
      </c>
      <c r="B42" s="79" t="s">
        <v>276</v>
      </c>
      <c r="C42" s="143" t="s">
        <v>115</v>
      </c>
      <c r="D42" s="69">
        <v>216.46440000000007</v>
      </c>
      <c r="E42" s="70">
        <v>100</v>
      </c>
      <c r="F42" s="69">
        <v>216.46440000000007</v>
      </c>
      <c r="G42" s="71">
        <v>1</v>
      </c>
      <c r="H42" s="8">
        <v>216.46440000000007</v>
      </c>
      <c r="I42" s="72">
        <v>17.8674</v>
      </c>
      <c r="J42" s="73">
        <v>59</v>
      </c>
      <c r="K42" s="74">
        <v>3.3021032718806316</v>
      </c>
      <c r="L42" s="72">
        <v>18.038699999999995</v>
      </c>
      <c r="M42" s="73">
        <v>102</v>
      </c>
      <c r="N42" s="74">
        <v>5.6545094713033661</v>
      </c>
      <c r="O42" s="72">
        <v>18.038699999999995</v>
      </c>
      <c r="P42" s="73">
        <v>103</v>
      </c>
      <c r="Q42" s="74">
        <v>5.7099458386690856</v>
      </c>
      <c r="R42" s="72">
        <v>53.944799999999987</v>
      </c>
      <c r="S42" s="73">
        <v>264</v>
      </c>
      <c r="T42" s="74">
        <v>4.8938915335676478</v>
      </c>
      <c r="U42" s="72">
        <v>18.038699999999995</v>
      </c>
      <c r="V42" s="73">
        <v>116</v>
      </c>
      <c r="W42" s="74">
        <v>643.06186144234357</v>
      </c>
      <c r="X42" s="72">
        <v>18.038699999999995</v>
      </c>
      <c r="Y42" s="73">
        <v>76</v>
      </c>
      <c r="Z42" s="74">
        <v>421.31639197946652</v>
      </c>
      <c r="AA42" s="72">
        <v>18.038699999999995</v>
      </c>
      <c r="AB42" s="73">
        <v>0</v>
      </c>
      <c r="AC42" s="74">
        <v>0</v>
      </c>
      <c r="AD42" s="72">
        <v>54.116099999999989</v>
      </c>
      <c r="AE42" s="73">
        <v>192</v>
      </c>
      <c r="AF42" s="74">
        <v>354.79275114060329</v>
      </c>
      <c r="AG42" s="72">
        <v>18.038699999999995</v>
      </c>
      <c r="AH42" s="73">
        <v>0</v>
      </c>
      <c r="AI42" s="74">
        <v>0</v>
      </c>
      <c r="AJ42" s="72">
        <v>18.038699999999995</v>
      </c>
      <c r="AK42" s="73">
        <v>0</v>
      </c>
      <c r="AL42" s="74">
        <v>0</v>
      </c>
      <c r="AM42" s="72">
        <v>18.038699999999995</v>
      </c>
      <c r="AN42" s="73">
        <v>0</v>
      </c>
      <c r="AO42" s="74">
        <v>0</v>
      </c>
      <c r="AP42" s="72">
        <v>54.116099999999989</v>
      </c>
      <c r="AQ42" s="73">
        <v>0</v>
      </c>
      <c r="AR42" s="74">
        <v>0</v>
      </c>
      <c r="AS42" s="72">
        <v>18.038699999999995</v>
      </c>
      <c r="AT42" s="73">
        <v>0</v>
      </c>
      <c r="AU42" s="74">
        <v>0</v>
      </c>
      <c r="AV42" s="72">
        <v>18.038699999999995</v>
      </c>
      <c r="AW42" s="73">
        <v>0</v>
      </c>
      <c r="AX42" s="74">
        <v>0</v>
      </c>
      <c r="AY42" s="72">
        <v>18.038699999999995</v>
      </c>
      <c r="AZ42" s="73">
        <v>0</v>
      </c>
      <c r="BA42" s="74">
        <v>0</v>
      </c>
      <c r="BB42" s="72">
        <v>54.116099999999989</v>
      </c>
      <c r="BC42" s="73">
        <v>0</v>
      </c>
      <c r="BD42" s="74">
        <v>0</v>
      </c>
      <c r="BE42" s="72">
        <v>216.29309999999995</v>
      </c>
      <c r="BF42" s="73">
        <v>456</v>
      </c>
      <c r="BG42" s="74">
        <v>2.10825033253488</v>
      </c>
      <c r="BH42" s="115"/>
      <c r="BI42" s="24" t="str">
        <f t="shared" si="0"/>
        <v>NO</v>
      </c>
    </row>
    <row r="43" spans="1:61" ht="60" customHeight="1" x14ac:dyDescent="0.25">
      <c r="A43" s="112" t="s">
        <v>234</v>
      </c>
      <c r="B43" s="68" t="s">
        <v>122</v>
      </c>
      <c r="C43" s="143" t="s">
        <v>115</v>
      </c>
      <c r="D43" s="69">
        <v>10254.730278317567</v>
      </c>
      <c r="E43" s="70">
        <v>100</v>
      </c>
      <c r="F43" s="69">
        <v>10254.730278317567</v>
      </c>
      <c r="G43" s="71">
        <v>1</v>
      </c>
      <c r="H43" s="8">
        <v>10254.730278317567</v>
      </c>
      <c r="I43" s="72">
        <v>854.56085652646391</v>
      </c>
      <c r="J43" s="73">
        <v>186</v>
      </c>
      <c r="K43" s="74">
        <v>0.21765565153081637</v>
      </c>
      <c r="L43" s="72">
        <v>854.56085652646391</v>
      </c>
      <c r="M43" s="73">
        <v>187</v>
      </c>
      <c r="N43" s="74">
        <v>0.21882584320571324</v>
      </c>
      <c r="O43" s="72">
        <v>854.56085652646391</v>
      </c>
      <c r="P43" s="73">
        <v>200</v>
      </c>
      <c r="Q43" s="74">
        <v>0.23403833497937246</v>
      </c>
      <c r="R43" s="72">
        <v>2563.6825695793918</v>
      </c>
      <c r="S43" s="73">
        <v>573</v>
      </c>
      <c r="T43" s="74">
        <v>0.22350660990530069</v>
      </c>
      <c r="U43" s="72">
        <v>854.56085652646391</v>
      </c>
      <c r="V43" s="73">
        <v>195</v>
      </c>
      <c r="W43" s="74">
        <v>22.818737660488814</v>
      </c>
      <c r="X43" s="72">
        <v>854.56085652646391</v>
      </c>
      <c r="Y43" s="73">
        <v>65</v>
      </c>
      <c r="Z43" s="74">
        <v>7.6062458868296048</v>
      </c>
      <c r="AA43" s="72">
        <v>854.56085652646391</v>
      </c>
      <c r="AB43" s="73">
        <v>0</v>
      </c>
      <c r="AC43" s="74">
        <v>0</v>
      </c>
      <c r="AD43" s="72">
        <v>2563.6825695793918</v>
      </c>
      <c r="AE43" s="73">
        <v>260</v>
      </c>
      <c r="AF43" s="74">
        <v>10.141661182439472</v>
      </c>
      <c r="AG43" s="72">
        <v>854.56085652646391</v>
      </c>
      <c r="AH43" s="73">
        <v>0</v>
      </c>
      <c r="AI43" s="74">
        <v>0</v>
      </c>
      <c r="AJ43" s="72">
        <v>854.56085652646391</v>
      </c>
      <c r="AK43" s="73">
        <v>0</v>
      </c>
      <c r="AL43" s="74">
        <v>0</v>
      </c>
      <c r="AM43" s="72">
        <v>854.56085652646391</v>
      </c>
      <c r="AN43" s="73">
        <v>0</v>
      </c>
      <c r="AO43" s="74">
        <v>0</v>
      </c>
      <c r="AP43" s="72">
        <v>2563.6825695793918</v>
      </c>
      <c r="AQ43" s="73">
        <v>0</v>
      </c>
      <c r="AR43" s="74">
        <v>0</v>
      </c>
      <c r="AS43" s="72">
        <v>854.56085652646391</v>
      </c>
      <c r="AT43" s="73">
        <v>0</v>
      </c>
      <c r="AU43" s="74">
        <v>0</v>
      </c>
      <c r="AV43" s="72">
        <v>854.56085652646391</v>
      </c>
      <c r="AW43" s="73">
        <v>0</v>
      </c>
      <c r="AX43" s="74">
        <v>0</v>
      </c>
      <c r="AY43" s="72">
        <v>854.56085652646391</v>
      </c>
      <c r="AZ43" s="73">
        <v>0</v>
      </c>
      <c r="BA43" s="74">
        <v>0</v>
      </c>
      <c r="BB43" s="72">
        <v>2563.6825695793918</v>
      </c>
      <c r="BC43" s="73">
        <v>0</v>
      </c>
      <c r="BD43" s="74">
        <v>0</v>
      </c>
      <c r="BE43" s="72">
        <v>10254.730278317567</v>
      </c>
      <c r="BF43" s="73">
        <v>833</v>
      </c>
      <c r="BG43" s="74">
        <v>8.123080543242385E-2</v>
      </c>
      <c r="BH43" s="115"/>
      <c r="BI43" s="24" t="str">
        <f>IF(H43=SUM(I43,L43,O43,U43,X43,AA43,AG43,AJ43,AM43,AS43,AV43,AY43),"SI","NO")</f>
        <v>SI</v>
      </c>
    </row>
    <row r="44" spans="1:61" ht="60" customHeight="1" x14ac:dyDescent="0.25">
      <c r="A44" s="112" t="s">
        <v>235</v>
      </c>
      <c r="B44" s="144" t="s">
        <v>59</v>
      </c>
      <c r="C44" s="143" t="s">
        <v>41</v>
      </c>
      <c r="D44" s="69">
        <v>2941.4520000000007</v>
      </c>
      <c r="E44" s="70">
        <v>100</v>
      </c>
      <c r="F44" s="69">
        <v>2941.4520000000007</v>
      </c>
      <c r="G44" s="71">
        <v>1</v>
      </c>
      <c r="H44" s="8">
        <v>2941.4520000000007</v>
      </c>
      <c r="I44" s="72">
        <v>245.12099999999998</v>
      </c>
      <c r="J44" s="73">
        <v>322</v>
      </c>
      <c r="K44" s="74">
        <v>1.3136369384916022</v>
      </c>
      <c r="L44" s="72">
        <v>245.12099999999998</v>
      </c>
      <c r="M44" s="73">
        <v>269</v>
      </c>
      <c r="N44" s="74">
        <v>1.0974171939572701</v>
      </c>
      <c r="O44" s="72">
        <v>245.12099999999998</v>
      </c>
      <c r="P44" s="73">
        <v>157</v>
      </c>
      <c r="Q44" s="74">
        <v>0.64049999796019119</v>
      </c>
      <c r="R44" s="72">
        <v>735.36299999999994</v>
      </c>
      <c r="S44" s="73">
        <v>748</v>
      </c>
      <c r="T44" s="74">
        <v>1.0171847101363545</v>
      </c>
      <c r="U44" s="72">
        <v>245.12099999999998</v>
      </c>
      <c r="V44" s="73">
        <v>502</v>
      </c>
      <c r="W44" s="74">
        <v>204.79681463440505</v>
      </c>
      <c r="X44" s="72">
        <v>245.12099999999998</v>
      </c>
      <c r="Y44" s="73">
        <v>489</v>
      </c>
      <c r="Z44" s="74">
        <v>199.49331146658182</v>
      </c>
      <c r="AA44" s="72">
        <v>245.12099999999998</v>
      </c>
      <c r="AB44" s="73">
        <v>0</v>
      </c>
      <c r="AC44" s="74">
        <v>0</v>
      </c>
      <c r="AD44" s="72">
        <v>735.36299999999994</v>
      </c>
      <c r="AE44" s="73">
        <v>991</v>
      </c>
      <c r="AF44" s="74">
        <v>134.76337536699563</v>
      </c>
      <c r="AG44" s="72">
        <v>245.12099999999998</v>
      </c>
      <c r="AH44" s="73">
        <v>0</v>
      </c>
      <c r="AI44" s="74">
        <v>0</v>
      </c>
      <c r="AJ44" s="72">
        <v>245.12099999999998</v>
      </c>
      <c r="AK44" s="73">
        <v>0</v>
      </c>
      <c r="AL44" s="74">
        <v>0</v>
      </c>
      <c r="AM44" s="72">
        <v>245.12099999999998</v>
      </c>
      <c r="AN44" s="73">
        <v>0</v>
      </c>
      <c r="AO44" s="74">
        <v>0</v>
      </c>
      <c r="AP44" s="72">
        <v>735.36299999999994</v>
      </c>
      <c r="AQ44" s="73">
        <v>0</v>
      </c>
      <c r="AR44" s="74">
        <v>0</v>
      </c>
      <c r="AS44" s="72">
        <v>245.12099999999998</v>
      </c>
      <c r="AT44" s="73">
        <v>0</v>
      </c>
      <c r="AU44" s="74">
        <v>0</v>
      </c>
      <c r="AV44" s="72">
        <v>245.12099999999998</v>
      </c>
      <c r="AW44" s="73">
        <v>0</v>
      </c>
      <c r="AX44" s="74">
        <v>0</v>
      </c>
      <c r="AY44" s="72">
        <v>245.12099999999998</v>
      </c>
      <c r="AZ44" s="73">
        <v>0</v>
      </c>
      <c r="BA44" s="74">
        <v>0</v>
      </c>
      <c r="BB44" s="72">
        <v>735.36299999999994</v>
      </c>
      <c r="BC44" s="73">
        <v>0</v>
      </c>
      <c r="BD44" s="74">
        <v>0</v>
      </c>
      <c r="BE44" s="72">
        <v>2941.4519999999998</v>
      </c>
      <c r="BF44" s="73">
        <v>1739</v>
      </c>
      <c r="BG44" s="74">
        <v>0.59120461595157769</v>
      </c>
      <c r="BH44" s="115"/>
      <c r="BI44" s="24" t="str">
        <f>IF(H44=SUM(I44,L44,O44,U44,X44,AA44,AG44,AJ44,AM44,AS44,AV44,AY44),"SI","NO")</f>
        <v>SI</v>
      </c>
    </row>
    <row r="45" spans="1:61" ht="60" customHeight="1" x14ac:dyDescent="0.25">
      <c r="A45" s="369" t="s">
        <v>236</v>
      </c>
      <c r="B45" s="370"/>
      <c r="C45" s="83"/>
      <c r="D45" s="69">
        <v>0</v>
      </c>
      <c r="E45" s="70">
        <v>0</v>
      </c>
      <c r="F45" s="69">
        <v>0</v>
      </c>
      <c r="G45" s="71">
        <v>0</v>
      </c>
      <c r="H45" s="8">
        <v>0</v>
      </c>
      <c r="I45" s="72">
        <v>0</v>
      </c>
      <c r="J45" s="73">
        <v>0</v>
      </c>
      <c r="K45" s="74">
        <v>0</v>
      </c>
      <c r="L45" s="72">
        <v>0</v>
      </c>
      <c r="M45" s="73">
        <v>0</v>
      </c>
      <c r="N45" s="74">
        <v>0</v>
      </c>
      <c r="O45" s="72">
        <v>0</v>
      </c>
      <c r="P45" s="73">
        <v>0</v>
      </c>
      <c r="Q45" s="74">
        <v>0</v>
      </c>
      <c r="R45" s="72">
        <v>0</v>
      </c>
      <c r="S45" s="73">
        <v>0</v>
      </c>
      <c r="T45" s="74" t="e">
        <v>#DIV/0!</v>
      </c>
      <c r="U45" s="72">
        <v>0</v>
      </c>
      <c r="V45" s="73">
        <v>0</v>
      </c>
      <c r="W45" s="74">
        <v>0</v>
      </c>
      <c r="X45" s="72">
        <v>0</v>
      </c>
      <c r="Y45" s="73">
        <v>0</v>
      </c>
      <c r="Z45" s="74">
        <v>0</v>
      </c>
      <c r="AA45" s="72">
        <v>0</v>
      </c>
      <c r="AB45" s="73">
        <v>0</v>
      </c>
      <c r="AC45" s="74">
        <v>0</v>
      </c>
      <c r="AD45" s="72">
        <v>0</v>
      </c>
      <c r="AE45" s="73">
        <v>0</v>
      </c>
      <c r="AF45" s="74">
        <v>0</v>
      </c>
      <c r="AG45" s="72">
        <v>0</v>
      </c>
      <c r="AH45" s="73">
        <v>0</v>
      </c>
      <c r="AI45" s="74">
        <v>0</v>
      </c>
      <c r="AJ45" s="72">
        <v>0</v>
      </c>
      <c r="AK45" s="73">
        <v>0</v>
      </c>
      <c r="AL45" s="74">
        <v>0</v>
      </c>
      <c r="AM45" s="72">
        <v>0</v>
      </c>
      <c r="AN45" s="73">
        <v>0</v>
      </c>
      <c r="AO45" s="74">
        <v>0</v>
      </c>
      <c r="AP45" s="72">
        <v>0</v>
      </c>
      <c r="AQ45" s="73">
        <v>0</v>
      </c>
      <c r="AR45" s="74">
        <v>0</v>
      </c>
      <c r="AS45" s="72">
        <v>0</v>
      </c>
      <c r="AT45" s="73">
        <v>0</v>
      </c>
      <c r="AU45" s="74">
        <v>0</v>
      </c>
      <c r="AV45" s="72">
        <v>0</v>
      </c>
      <c r="AW45" s="73">
        <v>0</v>
      </c>
      <c r="AX45" s="74">
        <v>0</v>
      </c>
      <c r="AY45" s="72">
        <v>0</v>
      </c>
      <c r="AZ45" s="73">
        <v>0</v>
      </c>
      <c r="BA45" s="74">
        <v>0</v>
      </c>
      <c r="BB45" s="72">
        <v>0</v>
      </c>
      <c r="BC45" s="73">
        <v>0</v>
      </c>
      <c r="BD45" s="74">
        <v>0</v>
      </c>
      <c r="BE45" s="72">
        <v>0</v>
      </c>
      <c r="BF45" s="73">
        <v>0</v>
      </c>
      <c r="BG45" s="74">
        <v>0</v>
      </c>
      <c r="BH45" s="145"/>
      <c r="BI45" s="78"/>
    </row>
    <row r="46" spans="1:61" s="6" customFormat="1" ht="59.25" customHeight="1" x14ac:dyDescent="0.25">
      <c r="A46" s="112" t="s">
        <v>237</v>
      </c>
      <c r="B46" s="68" t="s">
        <v>95</v>
      </c>
      <c r="C46" s="113" t="s">
        <v>35</v>
      </c>
      <c r="D46" s="69">
        <v>18096.035469541024</v>
      </c>
      <c r="E46" s="70">
        <v>100</v>
      </c>
      <c r="F46" s="69">
        <v>18096.035469541024</v>
      </c>
      <c r="G46" s="71">
        <v>1</v>
      </c>
      <c r="H46" s="8">
        <v>18096.035469541024</v>
      </c>
      <c r="I46" s="72">
        <v>1508.0029557950854</v>
      </c>
      <c r="J46" s="73">
        <v>1607</v>
      </c>
      <c r="K46" s="74">
        <v>1.0656477786230325</v>
      </c>
      <c r="L46" s="72">
        <v>1508.0029557950854</v>
      </c>
      <c r="M46" s="73">
        <v>1185</v>
      </c>
      <c r="N46" s="74">
        <v>0.78580747832501163</v>
      </c>
      <c r="O46" s="72">
        <v>1508.0029557950854</v>
      </c>
      <c r="P46" s="73">
        <v>1228</v>
      </c>
      <c r="Q46" s="74">
        <v>0.81432201129376725</v>
      </c>
      <c r="R46" s="72">
        <v>4524.0088673852561</v>
      </c>
      <c r="S46" s="73">
        <v>4020</v>
      </c>
      <c r="T46" s="74">
        <v>0.88859242274727057</v>
      </c>
      <c r="U46" s="72">
        <v>1508.0029557950854</v>
      </c>
      <c r="V46" s="73">
        <v>1479</v>
      </c>
      <c r="W46" s="74">
        <v>98.076730839045752</v>
      </c>
      <c r="X46" s="72">
        <v>1508.0029557950854</v>
      </c>
      <c r="Y46" s="73">
        <v>1529</v>
      </c>
      <c r="Z46" s="74">
        <v>101.39237420750571</v>
      </c>
      <c r="AA46" s="72">
        <v>1508.0029557950854</v>
      </c>
      <c r="AB46" s="73">
        <v>0</v>
      </c>
      <c r="AC46" s="74">
        <v>0</v>
      </c>
      <c r="AD46" s="72">
        <v>4524.0088673852561</v>
      </c>
      <c r="AE46" s="73">
        <v>3008</v>
      </c>
      <c r="AF46" s="74">
        <v>66.489701682183821</v>
      </c>
      <c r="AG46" s="72">
        <v>1508.0029557950854</v>
      </c>
      <c r="AH46" s="73">
        <v>0</v>
      </c>
      <c r="AI46" s="74">
        <v>0</v>
      </c>
      <c r="AJ46" s="72">
        <v>1508.0029557950854</v>
      </c>
      <c r="AK46" s="73">
        <v>0</v>
      </c>
      <c r="AL46" s="74">
        <v>0</v>
      </c>
      <c r="AM46" s="72">
        <v>1508.0029557950854</v>
      </c>
      <c r="AN46" s="73">
        <v>0</v>
      </c>
      <c r="AO46" s="74">
        <v>0</v>
      </c>
      <c r="AP46" s="72">
        <v>4524.0088673852561</v>
      </c>
      <c r="AQ46" s="73">
        <v>0</v>
      </c>
      <c r="AR46" s="74">
        <v>0</v>
      </c>
      <c r="AS46" s="72">
        <v>1508.0029557950854</v>
      </c>
      <c r="AT46" s="73">
        <v>0</v>
      </c>
      <c r="AU46" s="74">
        <v>0</v>
      </c>
      <c r="AV46" s="72">
        <v>1508.0029557950854</v>
      </c>
      <c r="AW46" s="73">
        <v>0</v>
      </c>
      <c r="AX46" s="74">
        <v>0</v>
      </c>
      <c r="AY46" s="72">
        <v>1508.0029557950854</v>
      </c>
      <c r="AZ46" s="73">
        <v>0</v>
      </c>
      <c r="BA46" s="74">
        <v>0</v>
      </c>
      <c r="BB46" s="72">
        <v>4524.0088673852561</v>
      </c>
      <c r="BC46" s="73">
        <v>0</v>
      </c>
      <c r="BD46" s="74">
        <v>0</v>
      </c>
      <c r="BE46" s="72">
        <v>18096.035469541024</v>
      </c>
      <c r="BF46" s="73">
        <v>7028</v>
      </c>
      <c r="BG46" s="74">
        <v>0.3883723598922772</v>
      </c>
      <c r="BH46" s="115"/>
      <c r="BI46" s="24" t="str">
        <f t="shared" si="0"/>
        <v>SI</v>
      </c>
    </row>
    <row r="47" spans="1:61" ht="59.25" customHeight="1" x14ac:dyDescent="0.25">
      <c r="A47" s="112" t="s">
        <v>238</v>
      </c>
      <c r="B47" s="68" t="s">
        <v>195</v>
      </c>
      <c r="C47" s="113" t="s">
        <v>37</v>
      </c>
      <c r="D47" s="69">
        <v>1481</v>
      </c>
      <c r="E47" s="70">
        <v>100</v>
      </c>
      <c r="F47" s="69">
        <v>1481</v>
      </c>
      <c r="G47" s="71">
        <v>1</v>
      </c>
      <c r="H47" s="8">
        <v>1481</v>
      </c>
      <c r="I47" s="72">
        <v>123.41666666666667</v>
      </c>
      <c r="J47" s="73">
        <v>40</v>
      </c>
      <c r="K47" s="74">
        <v>0.32410533423362592</v>
      </c>
      <c r="L47" s="72">
        <v>123.41666666666667</v>
      </c>
      <c r="M47" s="73">
        <v>28</v>
      </c>
      <c r="N47" s="74">
        <v>0.22687373396353813</v>
      </c>
      <c r="O47" s="72">
        <v>123.41666666666667</v>
      </c>
      <c r="P47" s="73">
        <v>28</v>
      </c>
      <c r="Q47" s="74">
        <v>0.22687373396353813</v>
      </c>
      <c r="R47" s="72">
        <v>370.25</v>
      </c>
      <c r="S47" s="73">
        <v>96</v>
      </c>
      <c r="T47" s="74">
        <v>0.25928426738690075</v>
      </c>
      <c r="U47" s="72">
        <v>123.41666666666667</v>
      </c>
      <c r="V47" s="73">
        <v>31</v>
      </c>
      <c r="W47" s="74">
        <v>25.11816340310601</v>
      </c>
      <c r="X47" s="72">
        <v>123.41666666666667</v>
      </c>
      <c r="Y47" s="73">
        <v>21</v>
      </c>
      <c r="Z47" s="74">
        <v>17.015530047265358</v>
      </c>
      <c r="AA47" s="72">
        <v>123.41666666666667</v>
      </c>
      <c r="AB47" s="73">
        <v>0</v>
      </c>
      <c r="AC47" s="74">
        <v>0</v>
      </c>
      <c r="AD47" s="72">
        <v>370.25</v>
      </c>
      <c r="AE47" s="73">
        <v>52</v>
      </c>
      <c r="AF47" s="74">
        <v>14.044564483457123</v>
      </c>
      <c r="AG47" s="72">
        <v>123.41666666666667</v>
      </c>
      <c r="AH47" s="73">
        <v>0</v>
      </c>
      <c r="AI47" s="74">
        <v>0</v>
      </c>
      <c r="AJ47" s="72">
        <v>123.41666666666667</v>
      </c>
      <c r="AK47" s="73">
        <v>0</v>
      </c>
      <c r="AL47" s="74">
        <v>0</v>
      </c>
      <c r="AM47" s="72">
        <v>123.41666666666667</v>
      </c>
      <c r="AN47" s="73">
        <v>0</v>
      </c>
      <c r="AO47" s="74">
        <v>0</v>
      </c>
      <c r="AP47" s="72">
        <v>370.25</v>
      </c>
      <c r="AQ47" s="73">
        <v>0</v>
      </c>
      <c r="AR47" s="74">
        <v>0</v>
      </c>
      <c r="AS47" s="72">
        <v>123.41666666666667</v>
      </c>
      <c r="AT47" s="73">
        <v>0</v>
      </c>
      <c r="AU47" s="74">
        <v>0</v>
      </c>
      <c r="AV47" s="72">
        <v>123.41666666666667</v>
      </c>
      <c r="AW47" s="73">
        <v>0</v>
      </c>
      <c r="AX47" s="74">
        <v>0</v>
      </c>
      <c r="AY47" s="72">
        <v>123.41666666666667</v>
      </c>
      <c r="AZ47" s="73">
        <v>0</v>
      </c>
      <c r="BA47" s="74">
        <v>0</v>
      </c>
      <c r="BB47" s="72">
        <v>370.25</v>
      </c>
      <c r="BC47" s="73">
        <v>0</v>
      </c>
      <c r="BD47" s="74">
        <v>0</v>
      </c>
      <c r="BE47" s="72">
        <v>1481</v>
      </c>
      <c r="BF47" s="73">
        <v>148</v>
      </c>
      <c r="BG47" s="74">
        <v>9.9932478055367993E-2</v>
      </c>
      <c r="BH47" s="115"/>
      <c r="BI47" s="24" t="str">
        <f t="shared" si="0"/>
        <v>SI</v>
      </c>
    </row>
    <row r="48" spans="1:61" ht="59.25" customHeight="1" x14ac:dyDescent="0.25">
      <c r="A48" s="112" t="s">
        <v>239</v>
      </c>
      <c r="B48" s="68" t="s">
        <v>58</v>
      </c>
      <c r="C48" s="113" t="s">
        <v>37</v>
      </c>
      <c r="D48" s="69">
        <v>20771.035469541024</v>
      </c>
      <c r="E48" s="70">
        <v>50</v>
      </c>
      <c r="F48" s="69">
        <v>10385.517734770512</v>
      </c>
      <c r="G48" s="71">
        <v>1</v>
      </c>
      <c r="H48" s="8">
        <v>10385.517734770512</v>
      </c>
      <c r="I48" s="72">
        <v>865.45981123087597</v>
      </c>
      <c r="J48" s="73">
        <v>732</v>
      </c>
      <c r="K48" s="74">
        <v>0.8457931731791607</v>
      </c>
      <c r="L48" s="72">
        <v>865.45981123087597</v>
      </c>
      <c r="M48" s="73">
        <v>628</v>
      </c>
      <c r="N48" s="74">
        <v>0.72562583709906137</v>
      </c>
      <c r="O48" s="72">
        <v>865.45981123087597</v>
      </c>
      <c r="P48" s="73">
        <v>496</v>
      </c>
      <c r="Q48" s="74">
        <v>0.57310575668970454</v>
      </c>
      <c r="R48" s="72">
        <v>2596.379433692628</v>
      </c>
      <c r="S48" s="73">
        <v>1856</v>
      </c>
      <c r="T48" s="74">
        <v>0.71484158898930883</v>
      </c>
      <c r="U48" s="72">
        <v>865.45981123087597</v>
      </c>
      <c r="V48" s="73">
        <v>521</v>
      </c>
      <c r="W48" s="74">
        <v>60.199213555511299</v>
      </c>
      <c r="X48" s="72">
        <v>865.45981123087597</v>
      </c>
      <c r="Y48" s="73">
        <v>458</v>
      </c>
      <c r="Z48" s="74">
        <v>52.919846081428354</v>
      </c>
      <c r="AA48" s="72">
        <v>865.45981123087597</v>
      </c>
      <c r="AB48" s="73">
        <v>0</v>
      </c>
      <c r="AC48" s="74">
        <v>0</v>
      </c>
      <c r="AD48" s="72">
        <v>2596.379433692628</v>
      </c>
      <c r="AE48" s="73">
        <v>979</v>
      </c>
      <c r="AF48" s="74">
        <v>37.706353212313218</v>
      </c>
      <c r="AG48" s="72">
        <v>865.45981123087597</v>
      </c>
      <c r="AH48" s="73">
        <v>0</v>
      </c>
      <c r="AI48" s="74">
        <v>0</v>
      </c>
      <c r="AJ48" s="72">
        <v>865.45981123087597</v>
      </c>
      <c r="AK48" s="73">
        <v>0</v>
      </c>
      <c r="AL48" s="74">
        <v>0</v>
      </c>
      <c r="AM48" s="72">
        <v>865.45981123087597</v>
      </c>
      <c r="AN48" s="73">
        <v>0</v>
      </c>
      <c r="AO48" s="74">
        <v>0</v>
      </c>
      <c r="AP48" s="72">
        <v>2596.379433692628</v>
      </c>
      <c r="AQ48" s="73">
        <v>0</v>
      </c>
      <c r="AR48" s="74">
        <v>0</v>
      </c>
      <c r="AS48" s="72">
        <v>865.45981123087597</v>
      </c>
      <c r="AT48" s="73">
        <v>0</v>
      </c>
      <c r="AU48" s="74">
        <v>0</v>
      </c>
      <c r="AV48" s="72">
        <v>865.45981123087597</v>
      </c>
      <c r="AW48" s="73">
        <v>0</v>
      </c>
      <c r="AX48" s="74">
        <v>0</v>
      </c>
      <c r="AY48" s="72">
        <v>865.45981123087597</v>
      </c>
      <c r="AZ48" s="73">
        <v>0</v>
      </c>
      <c r="BA48" s="74">
        <v>0</v>
      </c>
      <c r="BB48" s="72">
        <v>2596.379433692628</v>
      </c>
      <c r="BC48" s="73">
        <v>0</v>
      </c>
      <c r="BD48" s="74">
        <v>0</v>
      </c>
      <c r="BE48" s="72">
        <v>10385.517734770512</v>
      </c>
      <c r="BF48" s="73">
        <v>2835</v>
      </c>
      <c r="BG48" s="74">
        <v>0.27297628027811027</v>
      </c>
      <c r="BH48" s="115"/>
      <c r="BI48" s="24" t="str">
        <f t="shared" si="0"/>
        <v>SI</v>
      </c>
    </row>
    <row r="49" spans="1:61" ht="66.75" customHeight="1" x14ac:dyDescent="0.25">
      <c r="A49" s="369" t="s">
        <v>240</v>
      </c>
      <c r="B49" s="354"/>
      <c r="C49" s="117"/>
      <c r="D49" s="69">
        <v>0</v>
      </c>
      <c r="E49" s="70">
        <v>0</v>
      </c>
      <c r="F49" s="69">
        <v>0</v>
      </c>
      <c r="G49" s="71">
        <v>0</v>
      </c>
      <c r="H49" s="8">
        <v>0</v>
      </c>
      <c r="I49" s="72">
        <v>0</v>
      </c>
      <c r="J49" s="73">
        <v>0</v>
      </c>
      <c r="K49" s="74">
        <v>0</v>
      </c>
      <c r="L49" s="72">
        <v>0</v>
      </c>
      <c r="M49" s="73">
        <v>0</v>
      </c>
      <c r="N49" s="74">
        <v>0</v>
      </c>
      <c r="O49" s="72">
        <v>0</v>
      </c>
      <c r="P49" s="73">
        <v>0</v>
      </c>
      <c r="Q49" s="74">
        <v>0</v>
      </c>
      <c r="R49" s="72">
        <v>0</v>
      </c>
      <c r="S49" s="73">
        <v>0</v>
      </c>
      <c r="T49" s="74">
        <v>0</v>
      </c>
      <c r="U49" s="72">
        <v>0</v>
      </c>
      <c r="V49" s="73">
        <v>0</v>
      </c>
      <c r="W49" s="74">
        <v>0</v>
      </c>
      <c r="X49" s="72">
        <v>0</v>
      </c>
      <c r="Y49" s="73">
        <v>0</v>
      </c>
      <c r="Z49" s="74">
        <v>0</v>
      </c>
      <c r="AA49" s="72">
        <v>0</v>
      </c>
      <c r="AB49" s="73">
        <v>0</v>
      </c>
      <c r="AC49" s="74">
        <v>0</v>
      </c>
      <c r="AD49" s="72">
        <v>0</v>
      </c>
      <c r="AE49" s="73">
        <v>0</v>
      </c>
      <c r="AF49" s="74">
        <v>0</v>
      </c>
      <c r="AG49" s="72">
        <v>0</v>
      </c>
      <c r="AH49" s="73">
        <v>0</v>
      </c>
      <c r="AI49" s="74">
        <v>0</v>
      </c>
      <c r="AJ49" s="72">
        <v>0</v>
      </c>
      <c r="AK49" s="73">
        <v>0</v>
      </c>
      <c r="AL49" s="74">
        <v>0</v>
      </c>
      <c r="AM49" s="72">
        <v>0</v>
      </c>
      <c r="AN49" s="73">
        <v>0</v>
      </c>
      <c r="AO49" s="74">
        <v>0</v>
      </c>
      <c r="AP49" s="72">
        <v>0</v>
      </c>
      <c r="AQ49" s="73">
        <v>0</v>
      </c>
      <c r="AR49" s="74">
        <v>0</v>
      </c>
      <c r="AS49" s="72">
        <v>0</v>
      </c>
      <c r="AT49" s="73">
        <v>0</v>
      </c>
      <c r="AU49" s="74">
        <v>0</v>
      </c>
      <c r="AV49" s="72">
        <v>0</v>
      </c>
      <c r="AW49" s="73">
        <v>0</v>
      </c>
      <c r="AX49" s="74">
        <v>0</v>
      </c>
      <c r="AY49" s="72">
        <v>0</v>
      </c>
      <c r="AZ49" s="73">
        <v>0</v>
      </c>
      <c r="BA49" s="74">
        <v>0</v>
      </c>
      <c r="BB49" s="72">
        <v>0</v>
      </c>
      <c r="BC49" s="73">
        <v>0</v>
      </c>
      <c r="BD49" s="74">
        <v>0</v>
      </c>
      <c r="BE49" s="72">
        <v>0</v>
      </c>
      <c r="BF49" s="73">
        <v>0</v>
      </c>
      <c r="BG49" s="74">
        <v>0</v>
      </c>
      <c r="BH49" s="111"/>
      <c r="BI49" s="23"/>
    </row>
    <row r="50" spans="1:61" ht="75" customHeight="1" x14ac:dyDescent="0.25">
      <c r="A50" s="112" t="s">
        <v>241</v>
      </c>
      <c r="B50" s="68" t="s">
        <v>138</v>
      </c>
      <c r="C50" s="113" t="s">
        <v>53</v>
      </c>
      <c r="D50" s="69">
        <v>56193</v>
      </c>
      <c r="E50" s="70">
        <v>100</v>
      </c>
      <c r="F50" s="69">
        <v>56166</v>
      </c>
      <c r="G50" s="71">
        <v>2</v>
      </c>
      <c r="H50" s="8">
        <v>336996</v>
      </c>
      <c r="I50" s="72">
        <v>28080</v>
      </c>
      <c r="J50" s="73">
        <v>9488</v>
      </c>
      <c r="K50" s="74">
        <v>0.33789173789173788</v>
      </c>
      <c r="L50" s="72">
        <v>28080</v>
      </c>
      <c r="M50" s="73">
        <v>10693</v>
      </c>
      <c r="N50" s="74">
        <v>0.38080484330484332</v>
      </c>
      <c r="O50" s="72">
        <v>28080</v>
      </c>
      <c r="P50" s="73">
        <v>10019</v>
      </c>
      <c r="Q50" s="74">
        <v>0.35680199430199433</v>
      </c>
      <c r="R50" s="72">
        <v>84240</v>
      </c>
      <c r="S50" s="73">
        <v>30200</v>
      </c>
      <c r="T50" s="74">
        <v>0.35849952516619182</v>
      </c>
      <c r="U50" s="72">
        <v>28080</v>
      </c>
      <c r="V50" s="73">
        <v>10388</v>
      </c>
      <c r="W50" s="74">
        <v>36.994301994301992</v>
      </c>
      <c r="X50" s="72">
        <v>28080</v>
      </c>
      <c r="Y50" s="73">
        <v>9712</v>
      </c>
      <c r="Z50" s="74">
        <v>34.586894586894587</v>
      </c>
      <c r="AA50" s="72">
        <v>28080</v>
      </c>
      <c r="AB50" s="73">
        <v>0</v>
      </c>
      <c r="AC50" s="74">
        <v>0</v>
      </c>
      <c r="AD50" s="72">
        <v>84240</v>
      </c>
      <c r="AE50" s="73">
        <v>20100</v>
      </c>
      <c r="AF50" s="74">
        <v>23.86039886039886</v>
      </c>
      <c r="AG50" s="72">
        <v>28081</v>
      </c>
      <c r="AH50" s="73">
        <v>0</v>
      </c>
      <c r="AI50" s="74">
        <v>0</v>
      </c>
      <c r="AJ50" s="72">
        <v>28081</v>
      </c>
      <c r="AK50" s="73">
        <v>0</v>
      </c>
      <c r="AL50" s="74">
        <v>0</v>
      </c>
      <c r="AM50" s="72">
        <v>28081</v>
      </c>
      <c r="AN50" s="73">
        <v>0</v>
      </c>
      <c r="AO50" s="74">
        <v>0</v>
      </c>
      <c r="AP50" s="72">
        <v>84243</v>
      </c>
      <c r="AQ50" s="73">
        <v>0</v>
      </c>
      <c r="AR50" s="74">
        <v>0</v>
      </c>
      <c r="AS50" s="72">
        <v>28111</v>
      </c>
      <c r="AT50" s="73">
        <v>0</v>
      </c>
      <c r="AU50" s="74">
        <v>0</v>
      </c>
      <c r="AV50" s="72">
        <v>28081</v>
      </c>
      <c r="AW50" s="73">
        <v>0</v>
      </c>
      <c r="AX50" s="74">
        <v>0</v>
      </c>
      <c r="AY50" s="72">
        <v>28081</v>
      </c>
      <c r="AZ50" s="73">
        <v>0</v>
      </c>
      <c r="BA50" s="74">
        <v>0</v>
      </c>
      <c r="BB50" s="72">
        <v>84273</v>
      </c>
      <c r="BC50" s="73">
        <v>0</v>
      </c>
      <c r="BD50" s="74">
        <v>0</v>
      </c>
      <c r="BE50" s="72">
        <v>336996</v>
      </c>
      <c r="BF50" s="73">
        <v>50300</v>
      </c>
      <c r="BG50" s="74">
        <v>0.14925993186862752</v>
      </c>
      <c r="BH50" s="115"/>
      <c r="BI50" s="24" t="str">
        <f>IF(H50=SUM(I50,L50,O50,U50,X50,AA50,AG50,AJ50,AM50,AS50,AV50,AY50),"SI","NO")</f>
        <v>SI</v>
      </c>
    </row>
    <row r="51" spans="1:61" ht="75" customHeight="1" x14ac:dyDescent="0.25">
      <c r="A51" s="112" t="s">
        <v>242</v>
      </c>
      <c r="B51" s="68" t="s">
        <v>154</v>
      </c>
      <c r="C51" s="147" t="s">
        <v>54</v>
      </c>
      <c r="D51" s="69">
        <v>631</v>
      </c>
      <c r="E51" s="70">
        <v>0</v>
      </c>
      <c r="F51" s="69">
        <v>631</v>
      </c>
      <c r="G51" s="71">
        <v>0</v>
      </c>
      <c r="H51" s="8">
        <v>7572</v>
      </c>
      <c r="I51" s="72">
        <v>631</v>
      </c>
      <c r="J51" s="73">
        <v>705</v>
      </c>
      <c r="K51" s="74">
        <v>1.1172741679873217</v>
      </c>
      <c r="L51" s="72">
        <v>631</v>
      </c>
      <c r="M51" s="73">
        <v>759</v>
      </c>
      <c r="N51" s="74">
        <v>1.2028526148969889</v>
      </c>
      <c r="O51" s="72">
        <v>631</v>
      </c>
      <c r="P51" s="73">
        <v>784</v>
      </c>
      <c r="Q51" s="74">
        <v>1.242472266244057</v>
      </c>
      <c r="R51" s="72">
        <v>1893</v>
      </c>
      <c r="S51" s="73">
        <v>2248</v>
      </c>
      <c r="T51" s="74">
        <v>1.1875330163761226</v>
      </c>
      <c r="U51" s="72">
        <v>631</v>
      </c>
      <c r="V51" s="73">
        <v>837</v>
      </c>
      <c r="W51" s="74">
        <v>132.64659270998416</v>
      </c>
      <c r="X51" s="72">
        <v>631</v>
      </c>
      <c r="Y51" s="73">
        <v>688</v>
      </c>
      <c r="Z51" s="74">
        <v>109.03328050713155</v>
      </c>
      <c r="AA51" s="72">
        <v>631</v>
      </c>
      <c r="AB51" s="73">
        <v>0</v>
      </c>
      <c r="AC51" s="74">
        <v>0</v>
      </c>
      <c r="AD51" s="72">
        <v>1893</v>
      </c>
      <c r="AE51" s="73">
        <v>1525</v>
      </c>
      <c r="AF51" s="74">
        <v>80.559957739038566</v>
      </c>
      <c r="AG51" s="72">
        <v>631</v>
      </c>
      <c r="AH51" s="73">
        <v>0</v>
      </c>
      <c r="AI51" s="74">
        <v>0</v>
      </c>
      <c r="AJ51" s="72">
        <v>631</v>
      </c>
      <c r="AK51" s="73">
        <v>0</v>
      </c>
      <c r="AL51" s="74">
        <v>0</v>
      </c>
      <c r="AM51" s="72">
        <v>631</v>
      </c>
      <c r="AN51" s="73">
        <v>0</v>
      </c>
      <c r="AO51" s="74">
        <v>0</v>
      </c>
      <c r="AP51" s="72">
        <v>1893</v>
      </c>
      <c r="AQ51" s="73">
        <v>0</v>
      </c>
      <c r="AR51" s="74">
        <v>0</v>
      </c>
      <c r="AS51" s="72">
        <v>631</v>
      </c>
      <c r="AT51" s="73">
        <v>0</v>
      </c>
      <c r="AU51" s="74">
        <v>0</v>
      </c>
      <c r="AV51" s="72">
        <v>631</v>
      </c>
      <c r="AW51" s="73">
        <v>0</v>
      </c>
      <c r="AX51" s="74">
        <v>0</v>
      </c>
      <c r="AY51" s="72">
        <v>631</v>
      </c>
      <c r="AZ51" s="73">
        <v>0</v>
      </c>
      <c r="BA51" s="74">
        <v>0</v>
      </c>
      <c r="BB51" s="72">
        <v>1893</v>
      </c>
      <c r="BC51" s="73">
        <v>0</v>
      </c>
      <c r="BD51" s="74">
        <v>0</v>
      </c>
      <c r="BE51" s="72">
        <v>7572</v>
      </c>
      <c r="BF51" s="73">
        <v>3773</v>
      </c>
      <c r="BG51" s="74">
        <v>0.49828314844162702</v>
      </c>
      <c r="BH51" s="115"/>
      <c r="BI51" s="24" t="str">
        <f>IF(H51=SUM(I51,L51,O51,U51,X51,AA51,AG51,AJ51,AM51,AS51,AV51,AY51),"SI","NO")</f>
        <v>SI</v>
      </c>
    </row>
    <row r="52" spans="1:61" ht="75" customHeight="1" x14ac:dyDescent="0.25">
      <c r="A52" s="112" t="s">
        <v>243</v>
      </c>
      <c r="B52" s="68" t="s">
        <v>136</v>
      </c>
      <c r="C52" s="113" t="s">
        <v>53</v>
      </c>
      <c r="D52" s="69">
        <v>56193</v>
      </c>
      <c r="E52" s="70">
        <v>0</v>
      </c>
      <c r="F52" s="69">
        <v>1123.8600000000001</v>
      </c>
      <c r="G52" s="71">
        <v>0</v>
      </c>
      <c r="H52" s="8">
        <v>1123.8600000000001</v>
      </c>
      <c r="I52" s="72">
        <v>41</v>
      </c>
      <c r="J52" s="73">
        <v>5</v>
      </c>
      <c r="K52" s="74">
        <v>0.12195121951219512</v>
      </c>
      <c r="L52" s="72">
        <v>58</v>
      </c>
      <c r="M52" s="73">
        <v>4</v>
      </c>
      <c r="N52" s="74">
        <v>6.8965517241379309E-2</v>
      </c>
      <c r="O52" s="72">
        <v>130</v>
      </c>
      <c r="P52" s="73">
        <v>43</v>
      </c>
      <c r="Q52" s="74">
        <v>0.33076923076923076</v>
      </c>
      <c r="R52" s="72">
        <v>229</v>
      </c>
      <c r="S52" s="73">
        <v>52</v>
      </c>
      <c r="T52" s="74">
        <v>0.22707423580786026</v>
      </c>
      <c r="U52" s="72">
        <v>215</v>
      </c>
      <c r="V52" s="73">
        <v>21</v>
      </c>
      <c r="W52" s="74">
        <v>9.7674418604651159</v>
      </c>
      <c r="X52" s="72">
        <v>138</v>
      </c>
      <c r="Y52" s="73">
        <v>37</v>
      </c>
      <c r="Z52" s="74">
        <v>26.811594202898554</v>
      </c>
      <c r="AA52" s="72">
        <v>82</v>
      </c>
      <c r="AB52" s="73">
        <v>0</v>
      </c>
      <c r="AC52" s="74">
        <v>0</v>
      </c>
      <c r="AD52" s="72">
        <v>435</v>
      </c>
      <c r="AE52" s="73">
        <v>58</v>
      </c>
      <c r="AF52" s="74">
        <v>13.333333333333334</v>
      </c>
      <c r="AG52" s="72">
        <v>93</v>
      </c>
      <c r="AH52" s="73">
        <v>0</v>
      </c>
      <c r="AI52" s="74">
        <v>0</v>
      </c>
      <c r="AJ52" s="72">
        <v>82</v>
      </c>
      <c r="AK52" s="73">
        <v>0</v>
      </c>
      <c r="AL52" s="74">
        <v>0</v>
      </c>
      <c r="AM52" s="72">
        <v>87</v>
      </c>
      <c r="AN52" s="73">
        <v>0</v>
      </c>
      <c r="AO52" s="74">
        <v>0</v>
      </c>
      <c r="AP52" s="72">
        <v>262</v>
      </c>
      <c r="AQ52" s="73">
        <v>0</v>
      </c>
      <c r="AR52" s="74">
        <v>0</v>
      </c>
      <c r="AS52" s="72">
        <v>76</v>
      </c>
      <c r="AT52" s="73">
        <v>0</v>
      </c>
      <c r="AU52" s="74">
        <v>0</v>
      </c>
      <c r="AV52" s="72">
        <v>70</v>
      </c>
      <c r="AW52" s="73">
        <v>0</v>
      </c>
      <c r="AX52" s="74">
        <v>0</v>
      </c>
      <c r="AY52" s="72">
        <v>55</v>
      </c>
      <c r="AZ52" s="73">
        <v>0</v>
      </c>
      <c r="BA52" s="74">
        <v>0</v>
      </c>
      <c r="BB52" s="72">
        <v>201</v>
      </c>
      <c r="BC52" s="73">
        <v>0</v>
      </c>
      <c r="BD52" s="74">
        <v>0</v>
      </c>
      <c r="BE52" s="72">
        <v>1127</v>
      </c>
      <c r="BF52" s="73">
        <v>110</v>
      </c>
      <c r="BG52" s="74">
        <v>9.7604259094942331E-2</v>
      </c>
      <c r="BH52" s="115"/>
      <c r="BI52" s="24" t="str">
        <f>IF(H52=SUM(I52,L52,O52,U52,X52,AA52,AG52,AJ52,AM52,AS52,AV52,AY52),"SI","NO")</f>
        <v>NO</v>
      </c>
    </row>
    <row r="53" spans="1:61" ht="75" customHeight="1" x14ac:dyDescent="0.25">
      <c r="A53" s="112" t="s">
        <v>244</v>
      </c>
      <c r="B53" s="68" t="s">
        <v>137</v>
      </c>
      <c r="C53" s="113" t="s">
        <v>53</v>
      </c>
      <c r="D53" s="69">
        <v>56193</v>
      </c>
      <c r="E53" s="70">
        <v>0</v>
      </c>
      <c r="F53" s="69">
        <v>2838.3</v>
      </c>
      <c r="G53" s="71">
        <v>0</v>
      </c>
      <c r="H53" s="8">
        <v>2837.9500000000003</v>
      </c>
      <c r="I53" s="72">
        <v>227</v>
      </c>
      <c r="J53" s="73">
        <v>317</v>
      </c>
      <c r="K53" s="74">
        <v>1.3964757709251101</v>
      </c>
      <c r="L53" s="72">
        <v>528</v>
      </c>
      <c r="M53" s="73">
        <v>296</v>
      </c>
      <c r="N53" s="74">
        <v>0.56060606060606055</v>
      </c>
      <c r="O53" s="72">
        <v>513</v>
      </c>
      <c r="P53" s="73">
        <v>334</v>
      </c>
      <c r="Q53" s="74">
        <v>0.65107212475633525</v>
      </c>
      <c r="R53" s="72">
        <v>1268</v>
      </c>
      <c r="S53" s="73">
        <v>947</v>
      </c>
      <c r="T53" s="74">
        <v>0.74684542586750791</v>
      </c>
      <c r="U53" s="72">
        <v>535</v>
      </c>
      <c r="V53" s="73">
        <v>656</v>
      </c>
      <c r="W53" s="74">
        <v>122.61682242990655</v>
      </c>
      <c r="X53" s="72">
        <v>277</v>
      </c>
      <c r="Y53" s="73">
        <v>285</v>
      </c>
      <c r="Z53" s="74">
        <v>102.88808664259928</v>
      </c>
      <c r="AA53" s="72">
        <v>185</v>
      </c>
      <c r="AB53" s="73">
        <v>0</v>
      </c>
      <c r="AC53" s="74">
        <v>0</v>
      </c>
      <c r="AD53" s="72">
        <v>997</v>
      </c>
      <c r="AE53" s="73">
        <v>941</v>
      </c>
      <c r="AF53" s="74">
        <v>94.383149448345037</v>
      </c>
      <c r="AG53" s="72">
        <v>148</v>
      </c>
      <c r="AH53" s="73">
        <v>0</v>
      </c>
      <c r="AI53" s="74">
        <v>0</v>
      </c>
      <c r="AJ53" s="72">
        <v>182</v>
      </c>
      <c r="AK53" s="73">
        <v>0</v>
      </c>
      <c r="AL53" s="74">
        <v>0</v>
      </c>
      <c r="AM53" s="72">
        <v>125</v>
      </c>
      <c r="AN53" s="73">
        <v>0</v>
      </c>
      <c r="AO53" s="74">
        <v>0</v>
      </c>
      <c r="AP53" s="72">
        <v>455</v>
      </c>
      <c r="AQ53" s="73">
        <v>0</v>
      </c>
      <c r="AR53" s="74">
        <v>0</v>
      </c>
      <c r="AS53" s="72">
        <v>65</v>
      </c>
      <c r="AT53" s="73">
        <v>0</v>
      </c>
      <c r="AU53" s="74">
        <v>0</v>
      </c>
      <c r="AV53" s="72">
        <v>28</v>
      </c>
      <c r="AW53" s="73">
        <v>0</v>
      </c>
      <c r="AX53" s="74">
        <v>0</v>
      </c>
      <c r="AY53" s="72">
        <v>26</v>
      </c>
      <c r="AZ53" s="73">
        <v>0</v>
      </c>
      <c r="BA53" s="74">
        <v>0</v>
      </c>
      <c r="BB53" s="72">
        <v>119</v>
      </c>
      <c r="BC53" s="73">
        <v>0</v>
      </c>
      <c r="BD53" s="74">
        <v>0</v>
      </c>
      <c r="BE53" s="72">
        <v>2839</v>
      </c>
      <c r="BF53" s="73">
        <v>1888</v>
      </c>
      <c r="BG53" s="74">
        <v>0.66502289538569914</v>
      </c>
      <c r="BH53" s="115"/>
      <c r="BI53" s="24" t="str">
        <f>IF(H53=SUM(I53,L53,O53,U53,X53,AA53,AG53,AJ53,AM53,AS53,AV53,AY53),"SI","NO")</f>
        <v>NO</v>
      </c>
    </row>
    <row r="54" spans="1:61" ht="75" customHeight="1" x14ac:dyDescent="0.25">
      <c r="A54" s="112" t="s">
        <v>245</v>
      </c>
      <c r="B54" s="148" t="s">
        <v>188</v>
      </c>
      <c r="C54" s="113" t="s">
        <v>42</v>
      </c>
      <c r="D54" s="69">
        <v>85425</v>
      </c>
      <c r="E54" s="70">
        <v>100</v>
      </c>
      <c r="F54" s="69">
        <v>85425</v>
      </c>
      <c r="G54" s="71">
        <v>1</v>
      </c>
      <c r="H54" s="8">
        <v>85425</v>
      </c>
      <c r="I54" s="72">
        <v>0</v>
      </c>
      <c r="J54" s="73">
        <v>445</v>
      </c>
      <c r="K54" s="74" t="e">
        <v>#DIV/0!</v>
      </c>
      <c r="L54" s="72">
        <v>68773</v>
      </c>
      <c r="M54" s="73">
        <v>52066</v>
      </c>
      <c r="N54" s="74">
        <v>0.75707036191528654</v>
      </c>
      <c r="O54" s="72">
        <v>7749</v>
      </c>
      <c r="P54" s="73">
        <v>26724</v>
      </c>
      <c r="Q54" s="74">
        <v>3.4487030584591558</v>
      </c>
      <c r="R54" s="72">
        <v>76522</v>
      </c>
      <c r="S54" s="73">
        <v>79235</v>
      </c>
      <c r="T54" s="74">
        <v>1.0354538564073077</v>
      </c>
      <c r="U54" s="72">
        <v>0</v>
      </c>
      <c r="V54" s="73">
        <v>2539</v>
      </c>
      <c r="W54" s="74" t="e">
        <v>#DIV/0!</v>
      </c>
      <c r="X54" s="72">
        <v>0</v>
      </c>
      <c r="Y54" s="73">
        <v>0</v>
      </c>
      <c r="Z54" s="74" t="e">
        <v>#DIV/0!</v>
      </c>
      <c r="AA54" s="72">
        <v>0</v>
      </c>
      <c r="AB54" s="73">
        <v>0</v>
      </c>
      <c r="AC54" s="74" t="e">
        <v>#DIV/0!</v>
      </c>
      <c r="AD54" s="72">
        <v>0</v>
      </c>
      <c r="AE54" s="73">
        <v>2539</v>
      </c>
      <c r="AF54" s="74" t="e">
        <v>#DIV/0!</v>
      </c>
      <c r="AG54" s="72">
        <v>0</v>
      </c>
      <c r="AH54" s="73">
        <v>0</v>
      </c>
      <c r="AI54" s="74" t="e">
        <v>#DIV/0!</v>
      </c>
      <c r="AJ54" s="72">
        <v>0</v>
      </c>
      <c r="AK54" s="73">
        <v>0</v>
      </c>
      <c r="AL54" s="74" t="e">
        <v>#DIV/0!</v>
      </c>
      <c r="AM54" s="72">
        <v>0</v>
      </c>
      <c r="AN54" s="73">
        <v>0</v>
      </c>
      <c r="AO54" s="74" t="e">
        <v>#DIV/0!</v>
      </c>
      <c r="AP54" s="72">
        <v>0</v>
      </c>
      <c r="AQ54" s="73">
        <v>0</v>
      </c>
      <c r="AR54" s="74" t="e">
        <v>#DIV/0!</v>
      </c>
      <c r="AS54" s="72">
        <v>0</v>
      </c>
      <c r="AT54" s="73">
        <v>0</v>
      </c>
      <c r="AU54" s="74" t="e">
        <v>#DIV/0!</v>
      </c>
      <c r="AV54" s="72">
        <v>0</v>
      </c>
      <c r="AW54" s="73">
        <v>0</v>
      </c>
      <c r="AX54" s="74" t="e">
        <v>#DIV/0!</v>
      </c>
      <c r="AY54" s="72">
        <v>0</v>
      </c>
      <c r="AZ54" s="73">
        <v>0</v>
      </c>
      <c r="BA54" s="74" t="e">
        <v>#DIV/0!</v>
      </c>
      <c r="BB54" s="72">
        <v>0</v>
      </c>
      <c r="BC54" s="73">
        <v>0</v>
      </c>
      <c r="BD54" s="74" t="e">
        <v>#DIV/0!</v>
      </c>
      <c r="BE54" s="72">
        <v>76522</v>
      </c>
      <c r="BF54" s="73">
        <v>81774</v>
      </c>
      <c r="BG54" s="74">
        <v>1.0686338569300331</v>
      </c>
      <c r="BH54" s="115"/>
      <c r="BI54" s="24" t="str">
        <f>IF(H54=SUM(I54,L54,O54,U54,X54,AA54,AG54,AJ54,AM54,AS54,AV54,AY54),"SI","NO")</f>
        <v>NO</v>
      </c>
    </row>
    <row r="55" spans="1:61" ht="66" customHeight="1" x14ac:dyDescent="0.25">
      <c r="A55" s="353" t="s">
        <v>246</v>
      </c>
      <c r="B55" s="366"/>
      <c r="C55" s="58"/>
      <c r="D55" s="69">
        <v>0</v>
      </c>
      <c r="E55" s="70">
        <v>0</v>
      </c>
      <c r="F55" s="69">
        <v>0</v>
      </c>
      <c r="G55" s="71">
        <v>0</v>
      </c>
      <c r="H55" s="8">
        <v>0</v>
      </c>
      <c r="I55" s="72">
        <v>0</v>
      </c>
      <c r="J55" s="73">
        <v>0</v>
      </c>
      <c r="K55" s="74">
        <v>0</v>
      </c>
      <c r="L55" s="72">
        <v>0</v>
      </c>
      <c r="M55" s="73">
        <v>0</v>
      </c>
      <c r="N55" s="74">
        <v>0</v>
      </c>
      <c r="O55" s="72">
        <v>0</v>
      </c>
      <c r="P55" s="73">
        <v>0</v>
      </c>
      <c r="Q55" s="74">
        <v>0</v>
      </c>
      <c r="R55" s="72">
        <v>0</v>
      </c>
      <c r="S55" s="73">
        <v>0</v>
      </c>
      <c r="T55" s="74">
        <v>0</v>
      </c>
      <c r="U55" s="72">
        <v>0</v>
      </c>
      <c r="V55" s="73">
        <v>0</v>
      </c>
      <c r="W55" s="74">
        <v>0</v>
      </c>
      <c r="X55" s="72">
        <v>0</v>
      </c>
      <c r="Y55" s="73">
        <v>0</v>
      </c>
      <c r="Z55" s="74">
        <v>0</v>
      </c>
      <c r="AA55" s="72">
        <v>0</v>
      </c>
      <c r="AB55" s="73">
        <v>0</v>
      </c>
      <c r="AC55" s="74">
        <v>0</v>
      </c>
      <c r="AD55" s="72">
        <v>0</v>
      </c>
      <c r="AE55" s="73">
        <v>0</v>
      </c>
      <c r="AF55" s="74">
        <v>0</v>
      </c>
      <c r="AG55" s="72">
        <v>0</v>
      </c>
      <c r="AH55" s="73">
        <v>0</v>
      </c>
      <c r="AI55" s="74">
        <v>0</v>
      </c>
      <c r="AJ55" s="72">
        <v>0</v>
      </c>
      <c r="AK55" s="73">
        <v>0</v>
      </c>
      <c r="AL55" s="74">
        <v>0</v>
      </c>
      <c r="AM55" s="72">
        <v>0</v>
      </c>
      <c r="AN55" s="73">
        <v>0</v>
      </c>
      <c r="AO55" s="74">
        <v>0</v>
      </c>
      <c r="AP55" s="72">
        <v>0</v>
      </c>
      <c r="AQ55" s="73">
        <v>0</v>
      </c>
      <c r="AR55" s="74">
        <v>0</v>
      </c>
      <c r="AS55" s="72">
        <v>0</v>
      </c>
      <c r="AT55" s="73">
        <v>0</v>
      </c>
      <c r="AU55" s="74">
        <v>0</v>
      </c>
      <c r="AV55" s="72">
        <v>0</v>
      </c>
      <c r="AW55" s="73">
        <v>0</v>
      </c>
      <c r="AX55" s="74">
        <v>0</v>
      </c>
      <c r="AY55" s="72">
        <v>0</v>
      </c>
      <c r="AZ55" s="73">
        <v>0</v>
      </c>
      <c r="BA55" s="74">
        <v>0</v>
      </c>
      <c r="BB55" s="72">
        <v>0</v>
      </c>
      <c r="BC55" s="73">
        <v>0</v>
      </c>
      <c r="BD55" s="74">
        <v>0</v>
      </c>
      <c r="BE55" s="72">
        <v>0</v>
      </c>
      <c r="BF55" s="73">
        <v>0</v>
      </c>
      <c r="BG55" s="74">
        <v>0</v>
      </c>
      <c r="BH55" s="111"/>
      <c r="BI55" s="23"/>
    </row>
    <row r="56" spans="1:61" ht="60" customHeight="1" x14ac:dyDescent="0.25">
      <c r="A56" s="149" t="s">
        <v>247</v>
      </c>
      <c r="B56" s="68" t="s">
        <v>193</v>
      </c>
      <c r="C56" s="143" t="s">
        <v>37</v>
      </c>
      <c r="D56" s="69">
        <v>0</v>
      </c>
      <c r="E56" s="70">
        <v>0</v>
      </c>
      <c r="F56" s="69">
        <v>0</v>
      </c>
      <c r="G56" s="71">
        <v>0</v>
      </c>
      <c r="H56" s="8">
        <v>326365</v>
      </c>
      <c r="I56" s="72">
        <v>27146</v>
      </c>
      <c r="J56" s="73">
        <v>21879</v>
      </c>
      <c r="K56" s="74">
        <v>0.80597509762027553</v>
      </c>
      <c r="L56" s="72">
        <v>26626</v>
      </c>
      <c r="M56" s="73">
        <v>21145</v>
      </c>
      <c r="N56" s="74">
        <v>0.79414857657928339</v>
      </c>
      <c r="O56" s="72">
        <v>26367</v>
      </c>
      <c r="P56" s="73">
        <v>19577</v>
      </c>
      <c r="Q56" s="74">
        <v>0.74248113171767738</v>
      </c>
      <c r="R56" s="72">
        <v>80139</v>
      </c>
      <c r="S56" s="73">
        <v>62601</v>
      </c>
      <c r="T56" s="74">
        <v>0.78115524276569459</v>
      </c>
      <c r="U56" s="72">
        <v>26367</v>
      </c>
      <c r="V56" s="73">
        <v>23015</v>
      </c>
      <c r="W56" s="74">
        <v>87.287139227064131</v>
      </c>
      <c r="X56" s="72">
        <v>26365</v>
      </c>
      <c r="Y56" s="73">
        <v>23939</v>
      </c>
      <c r="Z56" s="74">
        <v>90.798406978949359</v>
      </c>
      <c r="AA56" s="72">
        <v>26365</v>
      </c>
      <c r="AB56" s="73">
        <v>0</v>
      </c>
      <c r="AC56" s="74">
        <v>0</v>
      </c>
      <c r="AD56" s="72">
        <v>79097</v>
      </c>
      <c r="AE56" s="73">
        <v>46954</v>
      </c>
      <c r="AF56" s="74">
        <v>59.362554837730883</v>
      </c>
      <c r="AG56" s="72">
        <v>26526</v>
      </c>
      <c r="AH56" s="73">
        <v>0</v>
      </c>
      <c r="AI56" s="74">
        <v>0</v>
      </c>
      <c r="AJ56" s="72">
        <v>26362</v>
      </c>
      <c r="AK56" s="73">
        <v>0</v>
      </c>
      <c r="AL56" s="74">
        <v>0</v>
      </c>
      <c r="AM56" s="72">
        <v>26524</v>
      </c>
      <c r="AN56" s="73">
        <v>0</v>
      </c>
      <c r="AO56" s="74">
        <v>0</v>
      </c>
      <c r="AP56" s="72">
        <v>79412</v>
      </c>
      <c r="AQ56" s="73">
        <v>0</v>
      </c>
      <c r="AR56" s="74">
        <v>0</v>
      </c>
      <c r="AS56" s="72">
        <v>26539</v>
      </c>
      <c r="AT56" s="73">
        <v>0</v>
      </c>
      <c r="AU56" s="74">
        <v>0</v>
      </c>
      <c r="AV56" s="72">
        <v>26365</v>
      </c>
      <c r="AW56" s="73">
        <v>0</v>
      </c>
      <c r="AX56" s="74">
        <v>0</v>
      </c>
      <c r="AY56" s="72">
        <v>25842</v>
      </c>
      <c r="AZ56" s="73">
        <v>0</v>
      </c>
      <c r="BA56" s="74">
        <v>0</v>
      </c>
      <c r="BB56" s="72">
        <v>78746</v>
      </c>
      <c r="BC56" s="73">
        <v>0</v>
      </c>
      <c r="BD56" s="74">
        <v>0</v>
      </c>
      <c r="BE56" s="72">
        <v>317394</v>
      </c>
      <c r="BF56" s="73">
        <v>109555</v>
      </c>
      <c r="BG56" s="74">
        <v>0.34517035608738666</v>
      </c>
      <c r="BH56" s="115"/>
      <c r="BI56" s="24" t="str">
        <f t="shared" ref="BI56:BI63" si="1">IF(H56=SUM(I56,L56,O56,U56,X56,AA56,AG56,AJ56,AM56,AS56,AV56,AY56),"SI","NO")</f>
        <v>NO</v>
      </c>
    </row>
    <row r="57" spans="1:61" ht="60" customHeight="1" x14ac:dyDescent="0.25">
      <c r="A57" s="149" t="s">
        <v>248</v>
      </c>
      <c r="B57" s="144" t="s">
        <v>194</v>
      </c>
      <c r="C57" s="143" t="s">
        <v>40</v>
      </c>
      <c r="D57" s="69">
        <v>0</v>
      </c>
      <c r="E57" s="70">
        <v>0</v>
      </c>
      <c r="F57" s="69">
        <v>0</v>
      </c>
      <c r="G57" s="71">
        <v>0</v>
      </c>
      <c r="H57" s="8">
        <v>93270</v>
      </c>
      <c r="I57" s="72">
        <v>7776</v>
      </c>
      <c r="J57" s="73">
        <v>4138</v>
      </c>
      <c r="K57" s="74">
        <v>0.53215020576131689</v>
      </c>
      <c r="L57" s="72">
        <v>7406</v>
      </c>
      <c r="M57" s="73">
        <v>3931</v>
      </c>
      <c r="N57" s="74">
        <v>0.53078584931136918</v>
      </c>
      <c r="O57" s="72">
        <v>7339</v>
      </c>
      <c r="P57" s="73">
        <v>3572</v>
      </c>
      <c r="Q57" s="74">
        <v>0.48671481128219102</v>
      </c>
      <c r="R57" s="72">
        <v>22521</v>
      </c>
      <c r="S57" s="73">
        <v>11641</v>
      </c>
      <c r="T57" s="74">
        <v>0.51689534212512767</v>
      </c>
      <c r="U57" s="72">
        <v>7340</v>
      </c>
      <c r="V57" s="73">
        <v>4408</v>
      </c>
      <c r="W57" s="74">
        <v>60.054495912806537</v>
      </c>
      <c r="X57" s="72">
        <v>7336</v>
      </c>
      <c r="Y57" s="73">
        <v>4472</v>
      </c>
      <c r="Z57" s="74">
        <v>60.959651035986916</v>
      </c>
      <c r="AA57" s="72">
        <v>7372</v>
      </c>
      <c r="AB57" s="73">
        <v>0</v>
      </c>
      <c r="AC57" s="74">
        <v>0</v>
      </c>
      <c r="AD57" s="72">
        <v>22048</v>
      </c>
      <c r="AE57" s="73">
        <v>8880</v>
      </c>
      <c r="AF57" s="74">
        <v>40.275761973875177</v>
      </c>
      <c r="AG57" s="72">
        <v>7372</v>
      </c>
      <c r="AH57" s="73">
        <v>0</v>
      </c>
      <c r="AI57" s="74">
        <v>0</v>
      </c>
      <c r="AJ57" s="72">
        <v>7373</v>
      </c>
      <c r="AK57" s="73">
        <v>0</v>
      </c>
      <c r="AL57" s="74">
        <v>0</v>
      </c>
      <c r="AM57" s="72">
        <v>7371</v>
      </c>
      <c r="AN57" s="73">
        <v>0</v>
      </c>
      <c r="AO57" s="74">
        <v>0</v>
      </c>
      <c r="AP57" s="72">
        <v>22116</v>
      </c>
      <c r="AQ57" s="73">
        <v>0</v>
      </c>
      <c r="AR57" s="74">
        <v>0</v>
      </c>
      <c r="AS57" s="72">
        <v>7369</v>
      </c>
      <c r="AT57" s="73">
        <v>0</v>
      </c>
      <c r="AU57" s="74">
        <v>0</v>
      </c>
      <c r="AV57" s="72">
        <v>7368</v>
      </c>
      <c r="AW57" s="73">
        <v>0</v>
      </c>
      <c r="AX57" s="74">
        <v>0</v>
      </c>
      <c r="AY57" s="72">
        <v>7368</v>
      </c>
      <c r="AZ57" s="73">
        <v>0</v>
      </c>
      <c r="BA57" s="74">
        <v>0</v>
      </c>
      <c r="BB57" s="72">
        <v>22105</v>
      </c>
      <c r="BC57" s="73">
        <v>0</v>
      </c>
      <c r="BD57" s="74">
        <v>0</v>
      </c>
      <c r="BE57" s="72">
        <v>88790</v>
      </c>
      <c r="BF57" s="73">
        <v>20521</v>
      </c>
      <c r="BG57" s="74">
        <v>0.23111836918571912</v>
      </c>
      <c r="BH57" s="115"/>
      <c r="BI57" s="24" t="str">
        <f t="shared" si="1"/>
        <v>NO</v>
      </c>
    </row>
    <row r="58" spans="1:61" ht="60" customHeight="1" x14ac:dyDescent="0.25">
      <c r="A58" s="149" t="s">
        <v>249</v>
      </c>
      <c r="B58" s="68" t="s">
        <v>185</v>
      </c>
      <c r="C58" s="113" t="s">
        <v>80</v>
      </c>
      <c r="D58" s="69">
        <v>0</v>
      </c>
      <c r="E58" s="70">
        <v>0</v>
      </c>
      <c r="F58" s="69">
        <v>0</v>
      </c>
      <c r="G58" s="71">
        <v>0</v>
      </c>
      <c r="H58" s="8">
        <v>19180</v>
      </c>
      <c r="I58" s="72">
        <v>1642.3333333333333</v>
      </c>
      <c r="J58" s="73">
        <v>608</v>
      </c>
      <c r="K58" s="74">
        <v>0.37020499289628578</v>
      </c>
      <c r="L58" s="72">
        <v>1598.3333333333333</v>
      </c>
      <c r="M58" s="73">
        <v>549</v>
      </c>
      <c r="N58" s="74">
        <v>0.3434827945776851</v>
      </c>
      <c r="O58" s="72">
        <v>1642.3333333333333</v>
      </c>
      <c r="P58" s="73">
        <v>462</v>
      </c>
      <c r="Q58" s="74">
        <v>0.28130708341790139</v>
      </c>
      <c r="R58" s="72">
        <v>4883</v>
      </c>
      <c r="S58" s="73">
        <v>1619</v>
      </c>
      <c r="T58" s="74">
        <v>0.33155846815482287</v>
      </c>
      <c r="U58" s="72">
        <v>1642.3333333333333</v>
      </c>
      <c r="V58" s="73">
        <v>563</v>
      </c>
      <c r="W58" s="74">
        <v>34.280495230363307</v>
      </c>
      <c r="X58" s="72">
        <v>1642.3333333333333</v>
      </c>
      <c r="Y58" s="73">
        <v>637</v>
      </c>
      <c r="Z58" s="74">
        <v>38.786279683377309</v>
      </c>
      <c r="AA58" s="72">
        <v>1642.3333333333333</v>
      </c>
      <c r="AB58" s="73">
        <v>0</v>
      </c>
      <c r="AC58" s="74">
        <v>0</v>
      </c>
      <c r="AD58" s="72">
        <v>4927</v>
      </c>
      <c r="AE58" s="73">
        <v>1200</v>
      </c>
      <c r="AF58" s="74">
        <v>24.355591637913538</v>
      </c>
      <c r="AG58" s="72">
        <v>1642.3333333333333</v>
      </c>
      <c r="AH58" s="73">
        <v>0</v>
      </c>
      <c r="AI58" s="74">
        <v>0</v>
      </c>
      <c r="AJ58" s="72">
        <v>1642.3333333333333</v>
      </c>
      <c r="AK58" s="73">
        <v>0</v>
      </c>
      <c r="AL58" s="74">
        <v>0</v>
      </c>
      <c r="AM58" s="72">
        <v>1642.3333333333333</v>
      </c>
      <c r="AN58" s="73">
        <v>0</v>
      </c>
      <c r="AO58" s="74">
        <v>0</v>
      </c>
      <c r="AP58" s="72">
        <v>4927</v>
      </c>
      <c r="AQ58" s="73">
        <v>0</v>
      </c>
      <c r="AR58" s="74">
        <v>0</v>
      </c>
      <c r="AS58" s="72">
        <v>1642.3333333333333</v>
      </c>
      <c r="AT58" s="73">
        <v>0</v>
      </c>
      <c r="AU58" s="74">
        <v>0</v>
      </c>
      <c r="AV58" s="72">
        <v>1642.3333333333333</v>
      </c>
      <c r="AW58" s="73">
        <v>0</v>
      </c>
      <c r="AX58" s="74">
        <v>0</v>
      </c>
      <c r="AY58" s="72">
        <v>1642.3333333333333</v>
      </c>
      <c r="AZ58" s="73">
        <v>0</v>
      </c>
      <c r="BA58" s="74">
        <v>0</v>
      </c>
      <c r="BB58" s="72">
        <v>4927</v>
      </c>
      <c r="BC58" s="73">
        <v>0</v>
      </c>
      <c r="BD58" s="74">
        <v>0</v>
      </c>
      <c r="BE58" s="72">
        <v>19664</v>
      </c>
      <c r="BF58" s="73">
        <v>2819</v>
      </c>
      <c r="BG58" s="74">
        <v>0.14335842148087877</v>
      </c>
      <c r="BH58" s="114"/>
      <c r="BI58" s="24" t="str">
        <f t="shared" si="1"/>
        <v>NO</v>
      </c>
    </row>
    <row r="59" spans="1:61" ht="60" customHeight="1" x14ac:dyDescent="0.25">
      <c r="A59" s="149" t="s">
        <v>250</v>
      </c>
      <c r="B59" s="68" t="s">
        <v>197</v>
      </c>
      <c r="C59" s="113" t="s">
        <v>80</v>
      </c>
      <c r="D59" s="69">
        <v>0</v>
      </c>
      <c r="E59" s="70">
        <v>0</v>
      </c>
      <c r="F59" s="69">
        <v>0</v>
      </c>
      <c r="G59" s="71">
        <v>0</v>
      </c>
      <c r="H59" s="8">
        <v>24780</v>
      </c>
      <c r="I59" s="72">
        <v>2115</v>
      </c>
      <c r="J59" s="73">
        <v>681</v>
      </c>
      <c r="K59" s="74">
        <v>0.3219858156028369</v>
      </c>
      <c r="L59" s="72">
        <v>2065</v>
      </c>
      <c r="M59" s="73">
        <v>633</v>
      </c>
      <c r="N59" s="74">
        <v>0.30653753026634384</v>
      </c>
      <c r="O59" s="72">
        <v>2115</v>
      </c>
      <c r="P59" s="73">
        <v>723</v>
      </c>
      <c r="Q59" s="74">
        <v>0.34184397163120567</v>
      </c>
      <c r="R59" s="72">
        <v>6295</v>
      </c>
      <c r="S59" s="73">
        <v>2037</v>
      </c>
      <c r="T59" s="74">
        <v>0.32359015091342336</v>
      </c>
      <c r="U59" s="72">
        <v>2115</v>
      </c>
      <c r="V59" s="73">
        <v>726</v>
      </c>
      <c r="W59" s="74">
        <v>34.326241134751776</v>
      </c>
      <c r="X59" s="72">
        <v>2115</v>
      </c>
      <c r="Y59" s="73">
        <v>947</v>
      </c>
      <c r="Z59" s="74">
        <v>44.775413711583923</v>
      </c>
      <c r="AA59" s="72">
        <v>2115</v>
      </c>
      <c r="AB59" s="73">
        <v>0</v>
      </c>
      <c r="AC59" s="74">
        <v>0</v>
      </c>
      <c r="AD59" s="72">
        <v>6345</v>
      </c>
      <c r="AE59" s="73">
        <v>1673</v>
      </c>
      <c r="AF59" s="74">
        <v>26.367218282111899</v>
      </c>
      <c r="AG59" s="72">
        <v>2115</v>
      </c>
      <c r="AH59" s="73">
        <v>0</v>
      </c>
      <c r="AI59" s="74">
        <v>0</v>
      </c>
      <c r="AJ59" s="72">
        <v>2115</v>
      </c>
      <c r="AK59" s="73">
        <v>0</v>
      </c>
      <c r="AL59" s="74">
        <v>0</v>
      </c>
      <c r="AM59" s="72">
        <v>2115</v>
      </c>
      <c r="AN59" s="73">
        <v>0</v>
      </c>
      <c r="AO59" s="74">
        <v>0</v>
      </c>
      <c r="AP59" s="72">
        <v>6345</v>
      </c>
      <c r="AQ59" s="73">
        <v>0</v>
      </c>
      <c r="AR59" s="74">
        <v>0</v>
      </c>
      <c r="AS59" s="72">
        <v>2115</v>
      </c>
      <c r="AT59" s="73">
        <v>0</v>
      </c>
      <c r="AU59" s="74">
        <v>0</v>
      </c>
      <c r="AV59" s="72">
        <v>2115</v>
      </c>
      <c r="AW59" s="73">
        <v>0</v>
      </c>
      <c r="AX59" s="74">
        <v>0</v>
      </c>
      <c r="AY59" s="72">
        <v>2107</v>
      </c>
      <c r="AZ59" s="73">
        <v>0</v>
      </c>
      <c r="BA59" s="74">
        <v>0</v>
      </c>
      <c r="BB59" s="72">
        <v>6337</v>
      </c>
      <c r="BC59" s="73">
        <v>0</v>
      </c>
      <c r="BD59" s="74">
        <v>0</v>
      </c>
      <c r="BE59" s="72">
        <v>25322</v>
      </c>
      <c r="BF59" s="73">
        <v>3710</v>
      </c>
      <c r="BG59" s="74">
        <v>0.14651291367190586</v>
      </c>
      <c r="BH59" s="114"/>
      <c r="BI59" s="24" t="str">
        <f t="shared" si="1"/>
        <v>NO</v>
      </c>
    </row>
    <row r="60" spans="1:61" ht="60" customHeight="1" x14ac:dyDescent="0.25">
      <c r="A60" s="149" t="s">
        <v>251</v>
      </c>
      <c r="B60" s="68" t="s">
        <v>81</v>
      </c>
      <c r="C60" s="113" t="s">
        <v>82</v>
      </c>
      <c r="D60" s="69">
        <v>0</v>
      </c>
      <c r="E60" s="70">
        <v>0</v>
      </c>
      <c r="F60" s="69">
        <v>0</v>
      </c>
      <c r="G60" s="71">
        <v>0</v>
      </c>
      <c r="H60" s="8">
        <v>7920</v>
      </c>
      <c r="I60" s="72">
        <v>880</v>
      </c>
      <c r="J60" s="73">
        <v>293</v>
      </c>
      <c r="K60" s="74">
        <v>0.33295454545454545</v>
      </c>
      <c r="L60" s="72">
        <v>660</v>
      </c>
      <c r="M60" s="73">
        <v>295</v>
      </c>
      <c r="N60" s="74">
        <v>0.44696969696969696</v>
      </c>
      <c r="O60" s="72">
        <v>880</v>
      </c>
      <c r="P60" s="73">
        <v>332</v>
      </c>
      <c r="Q60" s="74">
        <v>0.37727272727272726</v>
      </c>
      <c r="R60" s="72">
        <v>2420</v>
      </c>
      <c r="S60" s="73">
        <v>920</v>
      </c>
      <c r="T60" s="74">
        <v>0.38016528925619836</v>
      </c>
      <c r="U60" s="72">
        <v>880</v>
      </c>
      <c r="V60" s="73">
        <v>400</v>
      </c>
      <c r="W60" s="74">
        <v>45.454545454545453</v>
      </c>
      <c r="X60" s="72">
        <v>880</v>
      </c>
      <c r="Y60" s="73">
        <v>783</v>
      </c>
      <c r="Z60" s="74">
        <v>88.977272727272734</v>
      </c>
      <c r="AA60" s="72">
        <v>880</v>
      </c>
      <c r="AB60" s="73">
        <v>0</v>
      </c>
      <c r="AC60" s="74">
        <v>0</v>
      </c>
      <c r="AD60" s="72">
        <v>2640</v>
      </c>
      <c r="AE60" s="73">
        <v>1183</v>
      </c>
      <c r="AF60" s="74">
        <v>44.810606060606062</v>
      </c>
      <c r="AG60" s="72">
        <v>880</v>
      </c>
      <c r="AH60" s="73">
        <v>0</v>
      </c>
      <c r="AI60" s="74">
        <v>0</v>
      </c>
      <c r="AJ60" s="72">
        <v>880</v>
      </c>
      <c r="AK60" s="73">
        <v>0</v>
      </c>
      <c r="AL60" s="74">
        <v>0</v>
      </c>
      <c r="AM60" s="72">
        <v>880</v>
      </c>
      <c r="AN60" s="73">
        <v>0</v>
      </c>
      <c r="AO60" s="74">
        <v>0</v>
      </c>
      <c r="AP60" s="72">
        <v>2640</v>
      </c>
      <c r="AQ60" s="73">
        <v>0</v>
      </c>
      <c r="AR60" s="74">
        <v>0</v>
      </c>
      <c r="AS60" s="72">
        <v>880</v>
      </c>
      <c r="AT60" s="73">
        <v>0</v>
      </c>
      <c r="AU60" s="74">
        <v>0</v>
      </c>
      <c r="AV60" s="72">
        <v>880</v>
      </c>
      <c r="AW60" s="73">
        <v>0</v>
      </c>
      <c r="AX60" s="74">
        <v>0</v>
      </c>
      <c r="AY60" s="72">
        <v>880</v>
      </c>
      <c r="AZ60" s="73">
        <v>0</v>
      </c>
      <c r="BA60" s="74">
        <v>0</v>
      </c>
      <c r="BB60" s="72">
        <v>2640</v>
      </c>
      <c r="BC60" s="73">
        <v>0</v>
      </c>
      <c r="BD60" s="74">
        <v>0</v>
      </c>
      <c r="BE60" s="72">
        <v>10340</v>
      </c>
      <c r="BF60" s="73">
        <v>2103</v>
      </c>
      <c r="BG60" s="74">
        <v>0.20338491295938105</v>
      </c>
      <c r="BH60" s="114"/>
      <c r="BI60" s="24" t="str">
        <f t="shared" si="1"/>
        <v>NO</v>
      </c>
    </row>
    <row r="61" spans="1:61" ht="60" customHeight="1" x14ac:dyDescent="0.25">
      <c r="A61" s="149" t="s">
        <v>252</v>
      </c>
      <c r="B61" s="68" t="s">
        <v>184</v>
      </c>
      <c r="C61" s="113" t="s">
        <v>78</v>
      </c>
      <c r="D61" s="69">
        <v>0</v>
      </c>
      <c r="E61" s="70">
        <v>0</v>
      </c>
      <c r="F61" s="69">
        <v>0</v>
      </c>
      <c r="G61" s="71">
        <v>0</v>
      </c>
      <c r="H61" s="8">
        <v>14080</v>
      </c>
      <c r="I61" s="72">
        <v>1174</v>
      </c>
      <c r="J61" s="73">
        <v>815</v>
      </c>
      <c r="K61" s="74">
        <v>0.69420783645655881</v>
      </c>
      <c r="L61" s="72">
        <v>1173.3333333333333</v>
      </c>
      <c r="M61" s="73">
        <v>922</v>
      </c>
      <c r="N61" s="74">
        <v>0.78579545454545463</v>
      </c>
      <c r="O61" s="72">
        <v>1174</v>
      </c>
      <c r="P61" s="73">
        <v>701</v>
      </c>
      <c r="Q61" s="74">
        <v>0.59710391822827935</v>
      </c>
      <c r="R61" s="72">
        <v>3521.333333333333</v>
      </c>
      <c r="S61" s="73">
        <v>2438</v>
      </c>
      <c r="T61" s="74">
        <v>0.69235138205225299</v>
      </c>
      <c r="U61" s="72">
        <v>1174</v>
      </c>
      <c r="V61" s="73">
        <v>754</v>
      </c>
      <c r="W61" s="74">
        <v>64.224872231686547</v>
      </c>
      <c r="X61" s="72">
        <v>1174</v>
      </c>
      <c r="Y61" s="73">
        <v>881</v>
      </c>
      <c r="Z61" s="74">
        <v>75.042589437819416</v>
      </c>
      <c r="AA61" s="72">
        <v>1174</v>
      </c>
      <c r="AB61" s="73">
        <v>0</v>
      </c>
      <c r="AC61" s="74">
        <v>0</v>
      </c>
      <c r="AD61" s="72">
        <v>3522</v>
      </c>
      <c r="AE61" s="73">
        <v>1635</v>
      </c>
      <c r="AF61" s="74">
        <v>46.422487223168659</v>
      </c>
      <c r="AG61" s="72">
        <v>1174</v>
      </c>
      <c r="AH61" s="73">
        <v>0</v>
      </c>
      <c r="AI61" s="74">
        <v>0</v>
      </c>
      <c r="AJ61" s="72">
        <v>1174</v>
      </c>
      <c r="AK61" s="73">
        <v>0</v>
      </c>
      <c r="AL61" s="74">
        <v>0</v>
      </c>
      <c r="AM61" s="72">
        <v>1174</v>
      </c>
      <c r="AN61" s="73">
        <v>0</v>
      </c>
      <c r="AO61" s="74">
        <v>0</v>
      </c>
      <c r="AP61" s="72">
        <v>3522</v>
      </c>
      <c r="AQ61" s="73">
        <v>0</v>
      </c>
      <c r="AR61" s="74">
        <v>0</v>
      </c>
      <c r="AS61" s="72">
        <v>1174</v>
      </c>
      <c r="AT61" s="73">
        <v>0</v>
      </c>
      <c r="AU61" s="74">
        <v>0</v>
      </c>
      <c r="AV61" s="72">
        <v>1174</v>
      </c>
      <c r="AW61" s="73">
        <v>0</v>
      </c>
      <c r="AX61" s="74">
        <v>0</v>
      </c>
      <c r="AY61" s="72">
        <v>1174</v>
      </c>
      <c r="AZ61" s="73">
        <v>0</v>
      </c>
      <c r="BA61" s="74">
        <v>0</v>
      </c>
      <c r="BB61" s="72">
        <v>3522</v>
      </c>
      <c r="BC61" s="73">
        <v>0</v>
      </c>
      <c r="BD61" s="74">
        <v>0</v>
      </c>
      <c r="BE61" s="72">
        <v>14087.333333333332</v>
      </c>
      <c r="BF61" s="73">
        <v>4073</v>
      </c>
      <c r="BG61" s="74">
        <v>0.28912498225356115</v>
      </c>
      <c r="BH61" s="114"/>
      <c r="BI61" s="24" t="str">
        <f t="shared" si="1"/>
        <v>NO</v>
      </c>
    </row>
    <row r="62" spans="1:61" ht="60" customHeight="1" x14ac:dyDescent="0.25">
      <c r="A62" s="149" t="s">
        <v>253</v>
      </c>
      <c r="B62" s="68" t="s">
        <v>186</v>
      </c>
      <c r="C62" s="113" t="s">
        <v>76</v>
      </c>
      <c r="D62" s="69">
        <v>0</v>
      </c>
      <c r="E62" s="70">
        <v>0</v>
      </c>
      <c r="F62" s="69">
        <v>0</v>
      </c>
      <c r="G62" s="71">
        <v>0</v>
      </c>
      <c r="H62" s="8">
        <v>17820</v>
      </c>
      <c r="I62" s="72">
        <v>1301.6666666666667</v>
      </c>
      <c r="J62" s="73">
        <v>819</v>
      </c>
      <c r="K62" s="74">
        <v>0.62919334186939813</v>
      </c>
      <c r="L62" s="72">
        <v>1485</v>
      </c>
      <c r="M62" s="73">
        <v>834</v>
      </c>
      <c r="N62" s="74">
        <v>0.56161616161616157</v>
      </c>
      <c r="O62" s="72">
        <v>1301.6666666666667</v>
      </c>
      <c r="P62" s="73">
        <v>648</v>
      </c>
      <c r="Q62" s="74">
        <v>0.49782330345710624</v>
      </c>
      <c r="R62" s="72">
        <v>4088.3333333333339</v>
      </c>
      <c r="S62" s="73">
        <v>2301</v>
      </c>
      <c r="T62" s="74">
        <v>0.56282103546677531</v>
      </c>
      <c r="U62" s="72">
        <v>1301.6666666666667</v>
      </c>
      <c r="V62" s="73">
        <v>971</v>
      </c>
      <c r="W62" s="74">
        <v>74.596670934699091</v>
      </c>
      <c r="X62" s="72">
        <v>1301.6666666666667</v>
      </c>
      <c r="Y62" s="73">
        <v>907</v>
      </c>
      <c r="Z62" s="74">
        <v>69.679897567221502</v>
      </c>
      <c r="AA62" s="72">
        <v>1301.6666666666667</v>
      </c>
      <c r="AB62" s="73">
        <v>0</v>
      </c>
      <c r="AC62" s="74">
        <v>0</v>
      </c>
      <c r="AD62" s="72">
        <v>3905</v>
      </c>
      <c r="AE62" s="73">
        <v>1878</v>
      </c>
      <c r="AF62" s="74">
        <v>48.092189500640202</v>
      </c>
      <c r="AG62" s="72">
        <v>1301.6666666666667</v>
      </c>
      <c r="AH62" s="73">
        <v>0</v>
      </c>
      <c r="AI62" s="74">
        <v>0</v>
      </c>
      <c r="AJ62" s="72">
        <v>1301.6666666666667</v>
      </c>
      <c r="AK62" s="73">
        <v>0</v>
      </c>
      <c r="AL62" s="74">
        <v>0</v>
      </c>
      <c r="AM62" s="72">
        <v>1301.6666666666667</v>
      </c>
      <c r="AN62" s="73">
        <v>0</v>
      </c>
      <c r="AO62" s="74">
        <v>0</v>
      </c>
      <c r="AP62" s="72">
        <v>3905</v>
      </c>
      <c r="AQ62" s="73">
        <v>0</v>
      </c>
      <c r="AR62" s="74">
        <v>0</v>
      </c>
      <c r="AS62" s="72">
        <v>1301.6666666666667</v>
      </c>
      <c r="AT62" s="73">
        <v>0</v>
      </c>
      <c r="AU62" s="74">
        <v>0</v>
      </c>
      <c r="AV62" s="72">
        <v>1301.6666666666667</v>
      </c>
      <c r="AW62" s="73">
        <v>0</v>
      </c>
      <c r="AX62" s="74">
        <v>0</v>
      </c>
      <c r="AY62" s="72">
        <v>1301.6666666666667</v>
      </c>
      <c r="AZ62" s="73">
        <v>0</v>
      </c>
      <c r="BA62" s="74">
        <v>0</v>
      </c>
      <c r="BB62" s="72">
        <v>3905</v>
      </c>
      <c r="BC62" s="73">
        <v>0</v>
      </c>
      <c r="BD62" s="74">
        <v>0</v>
      </c>
      <c r="BE62" s="72">
        <v>15803.333333333334</v>
      </c>
      <c r="BF62" s="73">
        <v>4179</v>
      </c>
      <c r="BG62" s="74">
        <v>0.2644378823033115</v>
      </c>
      <c r="BH62" s="114"/>
      <c r="BI62" s="24" t="str">
        <f t="shared" si="1"/>
        <v>NO</v>
      </c>
    </row>
    <row r="63" spans="1:61" ht="60" customHeight="1" x14ac:dyDescent="0.25">
      <c r="A63" s="149" t="s">
        <v>254</v>
      </c>
      <c r="B63" s="68" t="s">
        <v>187</v>
      </c>
      <c r="C63" s="113" t="s">
        <v>77</v>
      </c>
      <c r="D63" s="69">
        <v>0</v>
      </c>
      <c r="E63" s="70">
        <v>0</v>
      </c>
      <c r="F63" s="69">
        <v>0</v>
      </c>
      <c r="G63" s="71">
        <v>0</v>
      </c>
      <c r="H63" s="8">
        <v>11880</v>
      </c>
      <c r="I63" s="72">
        <v>990</v>
      </c>
      <c r="J63" s="73">
        <v>425</v>
      </c>
      <c r="K63" s="74">
        <v>0.42929292929292928</v>
      </c>
      <c r="L63" s="72">
        <v>990</v>
      </c>
      <c r="M63" s="73">
        <v>378</v>
      </c>
      <c r="N63" s="74">
        <v>0.38181818181818183</v>
      </c>
      <c r="O63" s="72">
        <v>990</v>
      </c>
      <c r="P63" s="73">
        <v>282</v>
      </c>
      <c r="Q63" s="74">
        <v>0.28484848484848485</v>
      </c>
      <c r="R63" s="72">
        <v>2970</v>
      </c>
      <c r="S63" s="73">
        <v>1085</v>
      </c>
      <c r="T63" s="74">
        <v>0.36531986531986532</v>
      </c>
      <c r="U63" s="72">
        <v>990</v>
      </c>
      <c r="V63" s="73">
        <v>523</v>
      </c>
      <c r="W63" s="74">
        <v>52.828282828282823</v>
      </c>
      <c r="X63" s="72">
        <v>990</v>
      </c>
      <c r="Y63" s="73">
        <v>508</v>
      </c>
      <c r="Z63" s="74">
        <v>51.313131313131308</v>
      </c>
      <c r="AA63" s="72">
        <v>990</v>
      </c>
      <c r="AB63" s="73">
        <v>0</v>
      </c>
      <c r="AC63" s="74">
        <v>0</v>
      </c>
      <c r="AD63" s="72">
        <v>2970</v>
      </c>
      <c r="AE63" s="73">
        <v>1031</v>
      </c>
      <c r="AF63" s="74">
        <v>34.713804713804713</v>
      </c>
      <c r="AG63" s="72">
        <v>990</v>
      </c>
      <c r="AH63" s="73">
        <v>0</v>
      </c>
      <c r="AI63" s="74">
        <v>0</v>
      </c>
      <c r="AJ63" s="72">
        <v>990</v>
      </c>
      <c r="AK63" s="73">
        <v>0</v>
      </c>
      <c r="AL63" s="74">
        <v>0</v>
      </c>
      <c r="AM63" s="72">
        <v>990</v>
      </c>
      <c r="AN63" s="73">
        <v>0</v>
      </c>
      <c r="AO63" s="74">
        <v>0</v>
      </c>
      <c r="AP63" s="72">
        <v>2970</v>
      </c>
      <c r="AQ63" s="73">
        <v>0</v>
      </c>
      <c r="AR63" s="74">
        <v>0</v>
      </c>
      <c r="AS63" s="72">
        <v>990</v>
      </c>
      <c r="AT63" s="73">
        <v>0</v>
      </c>
      <c r="AU63" s="74">
        <v>0</v>
      </c>
      <c r="AV63" s="72">
        <v>990</v>
      </c>
      <c r="AW63" s="73">
        <v>0</v>
      </c>
      <c r="AX63" s="74">
        <v>0</v>
      </c>
      <c r="AY63" s="72">
        <v>990</v>
      </c>
      <c r="AZ63" s="73">
        <v>0</v>
      </c>
      <c r="BA63" s="74">
        <v>0</v>
      </c>
      <c r="BB63" s="72">
        <v>2970</v>
      </c>
      <c r="BC63" s="73">
        <v>0</v>
      </c>
      <c r="BD63" s="74">
        <v>0</v>
      </c>
      <c r="BE63" s="72">
        <v>11880</v>
      </c>
      <c r="BF63" s="73">
        <v>2116</v>
      </c>
      <c r="BG63" s="74">
        <v>0.17811447811447811</v>
      </c>
      <c r="BH63" s="114"/>
      <c r="BI63" s="24" t="str">
        <f t="shared" si="1"/>
        <v>SI</v>
      </c>
    </row>
    <row r="64" spans="1:61" s="6" customFormat="1" ht="46.5" customHeight="1" x14ac:dyDescent="0.25">
      <c r="A64" s="383" t="s">
        <v>255</v>
      </c>
      <c r="B64" s="384"/>
      <c r="C64" s="173"/>
      <c r="D64" s="69">
        <v>0</v>
      </c>
      <c r="E64" s="70">
        <v>0</v>
      </c>
      <c r="F64" s="69">
        <v>0</v>
      </c>
      <c r="G64" s="71">
        <v>0</v>
      </c>
      <c r="H64" s="8">
        <v>0</v>
      </c>
      <c r="I64" s="72">
        <v>0</v>
      </c>
      <c r="J64" s="73">
        <v>0</v>
      </c>
      <c r="K64" s="74">
        <v>0</v>
      </c>
      <c r="L64" s="72">
        <v>0</v>
      </c>
      <c r="M64" s="73">
        <v>0</v>
      </c>
      <c r="N64" s="74">
        <v>0</v>
      </c>
      <c r="O64" s="72">
        <v>0</v>
      </c>
      <c r="P64" s="73">
        <v>0</v>
      </c>
      <c r="Q64" s="74">
        <v>0</v>
      </c>
      <c r="R64" s="72">
        <v>0</v>
      </c>
      <c r="S64" s="73">
        <v>0</v>
      </c>
      <c r="T64" s="74">
        <v>0</v>
      </c>
      <c r="U64" s="72">
        <v>0</v>
      </c>
      <c r="V64" s="73">
        <v>0</v>
      </c>
      <c r="W64" s="74">
        <v>0</v>
      </c>
      <c r="X64" s="72">
        <v>0</v>
      </c>
      <c r="Y64" s="73">
        <v>0</v>
      </c>
      <c r="Z64" s="74">
        <v>0</v>
      </c>
      <c r="AA64" s="72">
        <v>0</v>
      </c>
      <c r="AB64" s="73">
        <v>0</v>
      </c>
      <c r="AC64" s="74">
        <v>0</v>
      </c>
      <c r="AD64" s="72">
        <v>0</v>
      </c>
      <c r="AE64" s="73">
        <v>0</v>
      </c>
      <c r="AF64" s="74">
        <v>0</v>
      </c>
      <c r="AG64" s="72">
        <v>0</v>
      </c>
      <c r="AH64" s="73">
        <v>0</v>
      </c>
      <c r="AI64" s="74">
        <v>0</v>
      </c>
      <c r="AJ64" s="72">
        <v>0</v>
      </c>
      <c r="AK64" s="73">
        <v>0</v>
      </c>
      <c r="AL64" s="74">
        <v>0</v>
      </c>
      <c r="AM64" s="72">
        <v>0</v>
      </c>
      <c r="AN64" s="73">
        <v>0</v>
      </c>
      <c r="AO64" s="74">
        <v>0</v>
      </c>
      <c r="AP64" s="72">
        <v>0</v>
      </c>
      <c r="AQ64" s="73">
        <v>0</v>
      </c>
      <c r="AR64" s="74">
        <v>0</v>
      </c>
      <c r="AS64" s="72">
        <v>0</v>
      </c>
      <c r="AT64" s="73">
        <v>0</v>
      </c>
      <c r="AU64" s="74">
        <v>0</v>
      </c>
      <c r="AV64" s="72">
        <v>0</v>
      </c>
      <c r="AW64" s="73">
        <v>0</v>
      </c>
      <c r="AX64" s="74">
        <v>0</v>
      </c>
      <c r="AY64" s="72">
        <v>0</v>
      </c>
      <c r="AZ64" s="73">
        <v>0</v>
      </c>
      <c r="BA64" s="74">
        <v>0</v>
      </c>
      <c r="BB64" s="72">
        <v>0</v>
      </c>
      <c r="BC64" s="73">
        <v>0</v>
      </c>
      <c r="BD64" s="74">
        <v>0</v>
      </c>
      <c r="BE64" s="72">
        <v>0</v>
      </c>
      <c r="BF64" s="73">
        <v>0</v>
      </c>
      <c r="BG64" s="74">
        <v>0</v>
      </c>
      <c r="BH64" s="150"/>
      <c r="BI64" s="81"/>
    </row>
    <row r="65" spans="1:61" s="76" customFormat="1" ht="77.25" customHeight="1" x14ac:dyDescent="0.25">
      <c r="A65" s="379" t="s">
        <v>256</v>
      </c>
      <c r="B65" s="380"/>
      <c r="C65" s="151"/>
      <c r="D65" s="69">
        <v>0</v>
      </c>
      <c r="E65" s="70">
        <v>0</v>
      </c>
      <c r="F65" s="69">
        <v>0</v>
      </c>
      <c r="G65" s="71">
        <v>0</v>
      </c>
      <c r="H65" s="8">
        <v>0</v>
      </c>
      <c r="I65" s="72">
        <v>0</v>
      </c>
      <c r="J65" s="73">
        <v>0</v>
      </c>
      <c r="K65" s="74">
        <v>0</v>
      </c>
      <c r="L65" s="72">
        <v>0</v>
      </c>
      <c r="M65" s="73">
        <v>0</v>
      </c>
      <c r="N65" s="74">
        <v>0</v>
      </c>
      <c r="O65" s="72">
        <v>0</v>
      </c>
      <c r="P65" s="73">
        <v>0</v>
      </c>
      <c r="Q65" s="74">
        <v>0</v>
      </c>
      <c r="R65" s="72">
        <v>0</v>
      </c>
      <c r="S65" s="73">
        <v>0</v>
      </c>
      <c r="T65" s="74">
        <v>0</v>
      </c>
      <c r="U65" s="72">
        <v>0</v>
      </c>
      <c r="V65" s="73">
        <v>0</v>
      </c>
      <c r="W65" s="74">
        <v>0</v>
      </c>
      <c r="X65" s="72">
        <v>0</v>
      </c>
      <c r="Y65" s="73">
        <v>0</v>
      </c>
      <c r="Z65" s="74">
        <v>0</v>
      </c>
      <c r="AA65" s="72">
        <v>0</v>
      </c>
      <c r="AB65" s="73">
        <v>0</v>
      </c>
      <c r="AC65" s="74">
        <v>0</v>
      </c>
      <c r="AD65" s="72">
        <v>0</v>
      </c>
      <c r="AE65" s="73">
        <v>0</v>
      </c>
      <c r="AF65" s="74">
        <v>0</v>
      </c>
      <c r="AG65" s="72">
        <v>0</v>
      </c>
      <c r="AH65" s="73">
        <v>0</v>
      </c>
      <c r="AI65" s="74">
        <v>0</v>
      </c>
      <c r="AJ65" s="72">
        <v>0</v>
      </c>
      <c r="AK65" s="73">
        <v>0</v>
      </c>
      <c r="AL65" s="74">
        <v>0</v>
      </c>
      <c r="AM65" s="72">
        <v>0</v>
      </c>
      <c r="AN65" s="73">
        <v>0</v>
      </c>
      <c r="AO65" s="74">
        <v>0</v>
      </c>
      <c r="AP65" s="72">
        <v>0</v>
      </c>
      <c r="AQ65" s="73">
        <v>0</v>
      </c>
      <c r="AR65" s="74">
        <v>0</v>
      </c>
      <c r="AS65" s="72">
        <v>0</v>
      </c>
      <c r="AT65" s="73">
        <v>0</v>
      </c>
      <c r="AU65" s="74">
        <v>0</v>
      </c>
      <c r="AV65" s="72">
        <v>0</v>
      </c>
      <c r="AW65" s="73">
        <v>0</v>
      </c>
      <c r="AX65" s="74">
        <v>0</v>
      </c>
      <c r="AY65" s="72">
        <v>0</v>
      </c>
      <c r="AZ65" s="73">
        <v>0</v>
      </c>
      <c r="BA65" s="74">
        <v>0</v>
      </c>
      <c r="BB65" s="72">
        <v>0</v>
      </c>
      <c r="BC65" s="73">
        <v>0</v>
      </c>
      <c r="BD65" s="74">
        <v>0</v>
      </c>
      <c r="BE65" s="72">
        <v>0</v>
      </c>
      <c r="BF65" s="73">
        <v>0</v>
      </c>
      <c r="BG65" s="74">
        <v>0</v>
      </c>
      <c r="BH65" s="155"/>
    </row>
    <row r="66" spans="1:61" ht="75" customHeight="1" x14ac:dyDescent="0.25">
      <c r="A66" s="112" t="s">
        <v>257</v>
      </c>
      <c r="B66" s="68" t="s">
        <v>63</v>
      </c>
      <c r="C66" s="113" t="s">
        <v>42</v>
      </c>
      <c r="D66" s="69">
        <v>164</v>
      </c>
      <c r="E66" s="70">
        <v>100</v>
      </c>
      <c r="F66" s="69">
        <v>164</v>
      </c>
      <c r="G66" s="71">
        <v>4</v>
      </c>
      <c r="H66" s="8">
        <v>656</v>
      </c>
      <c r="I66" s="72">
        <v>57</v>
      </c>
      <c r="J66" s="73">
        <v>46</v>
      </c>
      <c r="K66" s="74">
        <v>0.80701754385964908</v>
      </c>
      <c r="L66" s="72">
        <v>40</v>
      </c>
      <c r="M66" s="73">
        <v>43</v>
      </c>
      <c r="N66" s="74">
        <v>1.075</v>
      </c>
      <c r="O66" s="72">
        <v>59</v>
      </c>
      <c r="P66" s="73">
        <v>39</v>
      </c>
      <c r="Q66" s="74">
        <v>0.66101694915254239</v>
      </c>
      <c r="R66" s="72">
        <v>156</v>
      </c>
      <c r="S66" s="73">
        <v>128</v>
      </c>
      <c r="T66" s="74">
        <v>0.82051282051282048</v>
      </c>
      <c r="U66" s="72">
        <v>54</v>
      </c>
      <c r="V66" s="73">
        <v>61</v>
      </c>
      <c r="W66" s="74">
        <v>112.96296296296295</v>
      </c>
      <c r="X66" s="72">
        <v>57</v>
      </c>
      <c r="Y66" s="73">
        <v>55</v>
      </c>
      <c r="Z66" s="74">
        <v>96.491228070175438</v>
      </c>
      <c r="AA66" s="72">
        <v>54</v>
      </c>
      <c r="AB66" s="73">
        <v>50</v>
      </c>
      <c r="AC66" s="74">
        <v>92.592592592592595</v>
      </c>
      <c r="AD66" s="72">
        <v>165</v>
      </c>
      <c r="AE66" s="73">
        <v>166</v>
      </c>
      <c r="AF66" s="74">
        <v>100.60606060606061</v>
      </c>
      <c r="AG66" s="72">
        <v>53</v>
      </c>
      <c r="AH66" s="73">
        <v>0</v>
      </c>
      <c r="AI66" s="74">
        <v>0</v>
      </c>
      <c r="AJ66" s="72">
        <v>54</v>
      </c>
      <c r="AK66" s="73">
        <v>0</v>
      </c>
      <c r="AL66" s="74">
        <v>0</v>
      </c>
      <c r="AM66" s="72">
        <v>55</v>
      </c>
      <c r="AN66" s="73">
        <v>0</v>
      </c>
      <c r="AO66" s="74">
        <v>0</v>
      </c>
      <c r="AP66" s="72">
        <v>162</v>
      </c>
      <c r="AQ66" s="73">
        <v>0</v>
      </c>
      <c r="AR66" s="74">
        <v>0</v>
      </c>
      <c r="AS66" s="72">
        <v>55</v>
      </c>
      <c r="AT66" s="73">
        <v>0</v>
      </c>
      <c r="AU66" s="74">
        <v>0</v>
      </c>
      <c r="AV66" s="72">
        <v>59</v>
      </c>
      <c r="AW66" s="73">
        <v>0</v>
      </c>
      <c r="AX66" s="74">
        <v>0</v>
      </c>
      <c r="AY66" s="72">
        <v>53</v>
      </c>
      <c r="AZ66" s="73">
        <v>0</v>
      </c>
      <c r="BA66" s="74">
        <v>0</v>
      </c>
      <c r="BB66" s="72">
        <v>167</v>
      </c>
      <c r="BC66" s="73">
        <v>0</v>
      </c>
      <c r="BD66" s="74">
        <v>0</v>
      </c>
      <c r="BE66" s="72">
        <v>650</v>
      </c>
      <c r="BF66" s="73">
        <v>294</v>
      </c>
      <c r="BG66" s="74">
        <v>0.4523076923076923</v>
      </c>
      <c r="BH66" s="115"/>
      <c r="BI66" s="24" t="str">
        <f t="shared" ref="BI66:BI72" si="2">IF(H66=SUM(I66,L66,O66,U66,X66,AA66,AG66,AJ66,AM66,AS66,AV66,AY66),"SI","NO")</f>
        <v>NO</v>
      </c>
    </row>
    <row r="67" spans="1:61" ht="75" customHeight="1" x14ac:dyDescent="0.25">
      <c r="A67" s="112" t="s">
        <v>258</v>
      </c>
      <c r="B67" s="68" t="s">
        <v>64</v>
      </c>
      <c r="C67" s="113" t="s">
        <v>42</v>
      </c>
      <c r="D67" s="69">
        <v>11</v>
      </c>
      <c r="E67" s="70">
        <v>0</v>
      </c>
      <c r="F67" s="69">
        <v>11</v>
      </c>
      <c r="G67" s="71">
        <v>4</v>
      </c>
      <c r="H67" s="8">
        <v>44</v>
      </c>
      <c r="I67" s="72">
        <v>4</v>
      </c>
      <c r="J67" s="73">
        <v>13</v>
      </c>
      <c r="K67" s="74">
        <v>3.25</v>
      </c>
      <c r="L67" s="72">
        <v>5</v>
      </c>
      <c r="M67" s="73">
        <v>6</v>
      </c>
      <c r="N67" s="74">
        <v>1.2</v>
      </c>
      <c r="O67" s="72">
        <v>4</v>
      </c>
      <c r="P67" s="73">
        <v>23</v>
      </c>
      <c r="Q67" s="74">
        <v>5.75</v>
      </c>
      <c r="R67" s="72">
        <v>13</v>
      </c>
      <c r="S67" s="73">
        <v>42</v>
      </c>
      <c r="T67" s="74">
        <v>3.2307692307692308</v>
      </c>
      <c r="U67" s="72">
        <v>3</v>
      </c>
      <c r="V67" s="73">
        <v>5</v>
      </c>
      <c r="W67" s="74">
        <v>166.66666666666669</v>
      </c>
      <c r="X67" s="72">
        <v>5</v>
      </c>
      <c r="Y67" s="73">
        <v>4</v>
      </c>
      <c r="Z67" s="74">
        <v>80</v>
      </c>
      <c r="AA67" s="72">
        <v>4</v>
      </c>
      <c r="AB67" s="73">
        <v>15</v>
      </c>
      <c r="AC67" s="74">
        <v>375</v>
      </c>
      <c r="AD67" s="72">
        <v>12</v>
      </c>
      <c r="AE67" s="73">
        <v>24</v>
      </c>
      <c r="AF67" s="74">
        <v>200</v>
      </c>
      <c r="AG67" s="72">
        <v>7</v>
      </c>
      <c r="AH67" s="73">
        <v>0</v>
      </c>
      <c r="AI67" s="74">
        <v>0</v>
      </c>
      <c r="AJ67" s="72">
        <v>10</v>
      </c>
      <c r="AK67" s="73">
        <v>0</v>
      </c>
      <c r="AL67" s="74">
        <v>0</v>
      </c>
      <c r="AM67" s="72">
        <v>8</v>
      </c>
      <c r="AN67" s="73">
        <v>0</v>
      </c>
      <c r="AO67" s="74">
        <v>0</v>
      </c>
      <c r="AP67" s="72">
        <v>25</v>
      </c>
      <c r="AQ67" s="73">
        <v>0</v>
      </c>
      <c r="AR67" s="74">
        <v>0</v>
      </c>
      <c r="AS67" s="72">
        <v>8</v>
      </c>
      <c r="AT67" s="73">
        <v>0</v>
      </c>
      <c r="AU67" s="74">
        <v>0</v>
      </c>
      <c r="AV67" s="72">
        <v>7</v>
      </c>
      <c r="AW67" s="73">
        <v>0</v>
      </c>
      <c r="AX67" s="74">
        <v>0</v>
      </c>
      <c r="AY67" s="72">
        <v>9</v>
      </c>
      <c r="AZ67" s="73">
        <v>0</v>
      </c>
      <c r="BA67" s="74">
        <v>0</v>
      </c>
      <c r="BB67" s="72">
        <v>24</v>
      </c>
      <c r="BC67" s="73">
        <v>0</v>
      </c>
      <c r="BD67" s="74">
        <v>0</v>
      </c>
      <c r="BE67" s="72">
        <v>74</v>
      </c>
      <c r="BF67" s="73">
        <v>66</v>
      </c>
      <c r="BG67" s="74">
        <v>0.89189189189189189</v>
      </c>
      <c r="BH67" s="115"/>
      <c r="BI67" s="24" t="str">
        <f t="shared" si="2"/>
        <v>NO</v>
      </c>
    </row>
    <row r="68" spans="1:61" ht="75" customHeight="1" x14ac:dyDescent="0.25">
      <c r="A68" s="112" t="s">
        <v>259</v>
      </c>
      <c r="B68" s="68" t="s">
        <v>131</v>
      </c>
      <c r="C68" s="113" t="s">
        <v>42</v>
      </c>
      <c r="D68" s="69">
        <v>597</v>
      </c>
      <c r="E68" s="70">
        <v>0</v>
      </c>
      <c r="F68" s="69">
        <v>597</v>
      </c>
      <c r="G68" s="71">
        <v>1</v>
      </c>
      <c r="H68" s="8">
        <v>597</v>
      </c>
      <c r="I68" s="72">
        <v>51</v>
      </c>
      <c r="J68" s="73">
        <v>50</v>
      </c>
      <c r="K68" s="74">
        <v>0.98039215686274506</v>
      </c>
      <c r="L68" s="72">
        <v>50</v>
      </c>
      <c r="M68" s="73">
        <v>57</v>
      </c>
      <c r="N68" s="74">
        <v>1.1399999999999999</v>
      </c>
      <c r="O68" s="72">
        <v>50</v>
      </c>
      <c r="P68" s="73">
        <v>51</v>
      </c>
      <c r="Q68" s="74">
        <v>1.02</v>
      </c>
      <c r="R68" s="72">
        <v>151</v>
      </c>
      <c r="S68" s="73">
        <v>158</v>
      </c>
      <c r="T68" s="74">
        <v>1.0463576158940397</v>
      </c>
      <c r="U68" s="72">
        <v>50</v>
      </c>
      <c r="V68" s="73">
        <v>56</v>
      </c>
      <c r="W68" s="74">
        <v>112.00000000000001</v>
      </c>
      <c r="X68" s="72">
        <v>51</v>
      </c>
      <c r="Y68" s="73">
        <v>52</v>
      </c>
      <c r="Z68" s="74">
        <v>101.96078431372548</v>
      </c>
      <c r="AA68" s="72">
        <v>49</v>
      </c>
      <c r="AB68" s="73">
        <v>54</v>
      </c>
      <c r="AC68" s="74">
        <v>110.20408163265304</v>
      </c>
      <c r="AD68" s="72">
        <v>150</v>
      </c>
      <c r="AE68" s="73">
        <v>162</v>
      </c>
      <c r="AF68" s="74">
        <v>108</v>
      </c>
      <c r="AG68" s="72">
        <v>51</v>
      </c>
      <c r="AH68" s="73">
        <v>0</v>
      </c>
      <c r="AI68" s="74">
        <v>0</v>
      </c>
      <c r="AJ68" s="72">
        <v>50</v>
      </c>
      <c r="AK68" s="73">
        <v>0</v>
      </c>
      <c r="AL68" s="74">
        <v>0</v>
      </c>
      <c r="AM68" s="72">
        <v>49</v>
      </c>
      <c r="AN68" s="73">
        <v>0</v>
      </c>
      <c r="AO68" s="74">
        <v>0</v>
      </c>
      <c r="AP68" s="72">
        <v>150</v>
      </c>
      <c r="AQ68" s="73">
        <v>0</v>
      </c>
      <c r="AR68" s="74">
        <v>0</v>
      </c>
      <c r="AS68" s="72">
        <v>49</v>
      </c>
      <c r="AT68" s="73">
        <v>0</v>
      </c>
      <c r="AU68" s="74">
        <v>0</v>
      </c>
      <c r="AV68" s="72">
        <v>49</v>
      </c>
      <c r="AW68" s="73">
        <v>0</v>
      </c>
      <c r="AX68" s="74">
        <v>0</v>
      </c>
      <c r="AY68" s="72">
        <v>48</v>
      </c>
      <c r="AZ68" s="73">
        <v>0</v>
      </c>
      <c r="BA68" s="74">
        <v>0</v>
      </c>
      <c r="BB68" s="72">
        <v>146</v>
      </c>
      <c r="BC68" s="73">
        <v>0</v>
      </c>
      <c r="BD68" s="74">
        <v>0</v>
      </c>
      <c r="BE68" s="72">
        <v>597</v>
      </c>
      <c r="BF68" s="73">
        <v>320</v>
      </c>
      <c r="BG68" s="74">
        <v>0.53601340033500833</v>
      </c>
      <c r="BH68" s="115"/>
      <c r="BI68" s="24" t="str">
        <f t="shared" si="2"/>
        <v>SI</v>
      </c>
    </row>
    <row r="69" spans="1:61" ht="75" customHeight="1" x14ac:dyDescent="0.25">
      <c r="A69" s="112" t="s">
        <v>260</v>
      </c>
      <c r="B69" s="68" t="s">
        <v>132</v>
      </c>
      <c r="C69" s="113" t="s">
        <v>42</v>
      </c>
      <c r="D69" s="69">
        <v>51</v>
      </c>
      <c r="E69" s="70">
        <v>0</v>
      </c>
      <c r="F69" s="69">
        <v>51</v>
      </c>
      <c r="G69" s="71">
        <v>1</v>
      </c>
      <c r="H69" s="8">
        <v>51</v>
      </c>
      <c r="I69" s="72">
        <v>3</v>
      </c>
      <c r="J69" s="73">
        <v>15</v>
      </c>
      <c r="K69" s="74">
        <v>5</v>
      </c>
      <c r="L69" s="72">
        <v>5</v>
      </c>
      <c r="M69" s="73">
        <v>5</v>
      </c>
      <c r="N69" s="74">
        <v>1</v>
      </c>
      <c r="O69" s="72">
        <v>4</v>
      </c>
      <c r="P69" s="73">
        <v>5</v>
      </c>
      <c r="Q69" s="74">
        <v>1.25</v>
      </c>
      <c r="R69" s="72">
        <v>12</v>
      </c>
      <c r="S69" s="73">
        <v>25</v>
      </c>
      <c r="T69" s="74">
        <v>2.0833333333333335</v>
      </c>
      <c r="U69" s="72">
        <v>3</v>
      </c>
      <c r="V69" s="73">
        <v>2</v>
      </c>
      <c r="W69" s="74">
        <v>66.666666666666657</v>
      </c>
      <c r="X69" s="72">
        <v>5</v>
      </c>
      <c r="Y69" s="73">
        <v>7</v>
      </c>
      <c r="Z69" s="74">
        <v>140</v>
      </c>
      <c r="AA69" s="72">
        <v>4</v>
      </c>
      <c r="AB69" s="73">
        <v>8</v>
      </c>
      <c r="AC69" s="74">
        <v>200</v>
      </c>
      <c r="AD69" s="72">
        <v>12</v>
      </c>
      <c r="AE69" s="73">
        <v>17</v>
      </c>
      <c r="AF69" s="74">
        <v>141.66666666666669</v>
      </c>
      <c r="AG69" s="72">
        <v>4</v>
      </c>
      <c r="AH69" s="73">
        <v>0</v>
      </c>
      <c r="AI69" s="74">
        <v>0</v>
      </c>
      <c r="AJ69" s="72">
        <v>8</v>
      </c>
      <c r="AK69" s="73">
        <v>0</v>
      </c>
      <c r="AL69" s="74">
        <v>0</v>
      </c>
      <c r="AM69" s="72">
        <v>4</v>
      </c>
      <c r="AN69" s="73">
        <v>0</v>
      </c>
      <c r="AO69" s="74">
        <v>0</v>
      </c>
      <c r="AP69" s="72">
        <v>16</v>
      </c>
      <c r="AQ69" s="73">
        <v>0</v>
      </c>
      <c r="AR69" s="74">
        <v>0</v>
      </c>
      <c r="AS69" s="72">
        <v>4</v>
      </c>
      <c r="AT69" s="73">
        <v>0</v>
      </c>
      <c r="AU69" s="74">
        <v>0</v>
      </c>
      <c r="AV69" s="72">
        <v>4</v>
      </c>
      <c r="AW69" s="73">
        <v>0</v>
      </c>
      <c r="AX69" s="74">
        <v>0</v>
      </c>
      <c r="AY69" s="72">
        <v>4</v>
      </c>
      <c r="AZ69" s="73">
        <v>0</v>
      </c>
      <c r="BA69" s="74">
        <v>0</v>
      </c>
      <c r="BB69" s="72">
        <v>12</v>
      </c>
      <c r="BC69" s="73">
        <v>0</v>
      </c>
      <c r="BD69" s="74">
        <v>0</v>
      </c>
      <c r="BE69" s="72">
        <v>52</v>
      </c>
      <c r="BF69" s="73">
        <v>42</v>
      </c>
      <c r="BG69" s="74">
        <v>0.80769230769230771</v>
      </c>
      <c r="BH69" s="115"/>
      <c r="BI69" s="24" t="str">
        <f t="shared" si="2"/>
        <v>NO</v>
      </c>
    </row>
    <row r="70" spans="1:61" ht="75" customHeight="1" x14ac:dyDescent="0.25">
      <c r="A70" s="112" t="s">
        <v>261</v>
      </c>
      <c r="B70" s="68" t="s">
        <v>133</v>
      </c>
      <c r="C70" s="113" t="s">
        <v>42</v>
      </c>
      <c r="D70" s="69">
        <v>7</v>
      </c>
      <c r="E70" s="70">
        <v>0</v>
      </c>
      <c r="F70" s="69">
        <v>7</v>
      </c>
      <c r="G70" s="71">
        <v>1</v>
      </c>
      <c r="H70" s="8">
        <v>28</v>
      </c>
      <c r="I70" s="72">
        <v>2</v>
      </c>
      <c r="J70" s="73">
        <v>2</v>
      </c>
      <c r="K70" s="74">
        <v>1</v>
      </c>
      <c r="L70" s="72">
        <v>2</v>
      </c>
      <c r="M70" s="73">
        <v>1</v>
      </c>
      <c r="N70" s="74">
        <v>0.5</v>
      </c>
      <c r="O70" s="72">
        <v>3</v>
      </c>
      <c r="P70" s="73">
        <v>1</v>
      </c>
      <c r="Q70" s="74">
        <v>0.33333333333333331</v>
      </c>
      <c r="R70" s="72">
        <v>7</v>
      </c>
      <c r="S70" s="73">
        <v>4</v>
      </c>
      <c r="T70" s="74">
        <v>0.5714285714285714</v>
      </c>
      <c r="U70" s="72">
        <v>2</v>
      </c>
      <c r="V70" s="73">
        <v>3</v>
      </c>
      <c r="W70" s="74">
        <v>150</v>
      </c>
      <c r="X70" s="72">
        <v>2</v>
      </c>
      <c r="Y70" s="73">
        <v>2</v>
      </c>
      <c r="Z70" s="74">
        <v>100</v>
      </c>
      <c r="AA70" s="72">
        <v>3</v>
      </c>
      <c r="AB70" s="73">
        <v>5</v>
      </c>
      <c r="AC70" s="74">
        <v>166.66666666666669</v>
      </c>
      <c r="AD70" s="72">
        <v>7</v>
      </c>
      <c r="AE70" s="73">
        <v>10</v>
      </c>
      <c r="AF70" s="74">
        <v>142.85714285714286</v>
      </c>
      <c r="AG70" s="72">
        <v>2</v>
      </c>
      <c r="AH70" s="73">
        <v>0</v>
      </c>
      <c r="AI70" s="74">
        <v>0</v>
      </c>
      <c r="AJ70" s="72">
        <v>2</v>
      </c>
      <c r="AK70" s="73">
        <v>0</v>
      </c>
      <c r="AL70" s="74">
        <v>0</v>
      </c>
      <c r="AM70" s="72">
        <v>3</v>
      </c>
      <c r="AN70" s="73">
        <v>0</v>
      </c>
      <c r="AO70" s="74">
        <v>0</v>
      </c>
      <c r="AP70" s="72">
        <v>7</v>
      </c>
      <c r="AQ70" s="73">
        <v>0</v>
      </c>
      <c r="AR70" s="74">
        <v>0</v>
      </c>
      <c r="AS70" s="72">
        <v>2</v>
      </c>
      <c r="AT70" s="73">
        <v>0</v>
      </c>
      <c r="AU70" s="74">
        <v>0</v>
      </c>
      <c r="AV70" s="72">
        <v>2</v>
      </c>
      <c r="AW70" s="73">
        <v>0</v>
      </c>
      <c r="AX70" s="74">
        <v>0</v>
      </c>
      <c r="AY70" s="72">
        <v>3</v>
      </c>
      <c r="AZ70" s="73">
        <v>0</v>
      </c>
      <c r="BA70" s="74">
        <v>0</v>
      </c>
      <c r="BB70" s="72">
        <v>7</v>
      </c>
      <c r="BC70" s="73">
        <v>0</v>
      </c>
      <c r="BD70" s="74">
        <v>0</v>
      </c>
      <c r="BE70" s="72">
        <v>28</v>
      </c>
      <c r="BF70" s="73">
        <v>14</v>
      </c>
      <c r="BG70" s="74">
        <v>0.5</v>
      </c>
      <c r="BH70" s="115"/>
      <c r="BI70" s="24" t="str">
        <f t="shared" si="2"/>
        <v>SI</v>
      </c>
    </row>
    <row r="71" spans="1:61" ht="75" customHeight="1" x14ac:dyDescent="0.25">
      <c r="A71" s="112" t="s">
        <v>262</v>
      </c>
      <c r="B71" s="68" t="s">
        <v>134</v>
      </c>
      <c r="C71" s="113" t="s">
        <v>42</v>
      </c>
      <c r="D71" s="69">
        <v>49</v>
      </c>
      <c r="E71" s="70">
        <v>0</v>
      </c>
      <c r="F71" s="69">
        <v>49</v>
      </c>
      <c r="G71" s="71">
        <v>1</v>
      </c>
      <c r="H71" s="8">
        <v>579</v>
      </c>
      <c r="I71" s="72">
        <v>46</v>
      </c>
      <c r="J71" s="73">
        <v>45</v>
      </c>
      <c r="K71" s="74">
        <v>0.97826086956521741</v>
      </c>
      <c r="L71" s="72">
        <v>47</v>
      </c>
      <c r="M71" s="73">
        <v>45</v>
      </c>
      <c r="N71" s="74">
        <v>0.95744680851063835</v>
      </c>
      <c r="O71" s="72">
        <v>46</v>
      </c>
      <c r="P71" s="73">
        <v>40</v>
      </c>
      <c r="Q71" s="74">
        <v>0.86956521739130432</v>
      </c>
      <c r="R71" s="72">
        <v>139</v>
      </c>
      <c r="S71" s="73">
        <v>130</v>
      </c>
      <c r="T71" s="74">
        <v>0.93525179856115104</v>
      </c>
      <c r="U71" s="72">
        <v>49</v>
      </c>
      <c r="V71" s="73">
        <v>48</v>
      </c>
      <c r="W71" s="74">
        <v>97.959183673469383</v>
      </c>
      <c r="X71" s="72">
        <v>49</v>
      </c>
      <c r="Y71" s="73">
        <v>51</v>
      </c>
      <c r="Z71" s="74">
        <v>104.08163265306123</v>
      </c>
      <c r="AA71" s="72">
        <v>49</v>
      </c>
      <c r="AB71" s="73">
        <v>48</v>
      </c>
      <c r="AC71" s="74">
        <v>97.959183673469383</v>
      </c>
      <c r="AD71" s="72">
        <v>147</v>
      </c>
      <c r="AE71" s="73">
        <v>147</v>
      </c>
      <c r="AF71" s="74">
        <v>100</v>
      </c>
      <c r="AG71" s="72">
        <v>48</v>
      </c>
      <c r="AH71" s="73">
        <v>0</v>
      </c>
      <c r="AI71" s="74">
        <v>0</v>
      </c>
      <c r="AJ71" s="72">
        <v>48</v>
      </c>
      <c r="AK71" s="73">
        <v>0</v>
      </c>
      <c r="AL71" s="74">
        <v>0</v>
      </c>
      <c r="AM71" s="72">
        <v>48</v>
      </c>
      <c r="AN71" s="73">
        <v>0</v>
      </c>
      <c r="AO71" s="74">
        <v>0</v>
      </c>
      <c r="AP71" s="72">
        <v>144</v>
      </c>
      <c r="AQ71" s="73">
        <v>0</v>
      </c>
      <c r="AR71" s="74">
        <v>0</v>
      </c>
      <c r="AS71" s="72">
        <v>48</v>
      </c>
      <c r="AT71" s="73">
        <v>0</v>
      </c>
      <c r="AU71" s="74">
        <v>0</v>
      </c>
      <c r="AV71" s="72">
        <v>48</v>
      </c>
      <c r="AW71" s="73">
        <v>0</v>
      </c>
      <c r="AX71" s="74">
        <v>0</v>
      </c>
      <c r="AY71" s="72">
        <v>48</v>
      </c>
      <c r="AZ71" s="73">
        <v>0</v>
      </c>
      <c r="BA71" s="74">
        <v>0</v>
      </c>
      <c r="BB71" s="72">
        <v>144</v>
      </c>
      <c r="BC71" s="73">
        <v>0</v>
      </c>
      <c r="BD71" s="74">
        <v>0</v>
      </c>
      <c r="BE71" s="72">
        <v>574</v>
      </c>
      <c r="BF71" s="73">
        <v>277</v>
      </c>
      <c r="BG71" s="74">
        <v>0.48257839721254353</v>
      </c>
      <c r="BH71" s="115"/>
      <c r="BI71" s="24" t="str">
        <f t="shared" si="2"/>
        <v>NO</v>
      </c>
    </row>
    <row r="72" spans="1:61" ht="75" customHeight="1" x14ac:dyDescent="0.25">
      <c r="A72" s="112" t="s">
        <v>263</v>
      </c>
      <c r="B72" s="68" t="s">
        <v>135</v>
      </c>
      <c r="C72" s="113" t="s">
        <v>42</v>
      </c>
      <c r="D72" s="69">
        <v>60</v>
      </c>
      <c r="E72" s="70">
        <v>0</v>
      </c>
      <c r="F72" s="69">
        <v>61</v>
      </c>
      <c r="G72" s="71" t="s">
        <v>634</v>
      </c>
      <c r="H72" s="8">
        <v>122</v>
      </c>
      <c r="I72" s="72">
        <v>6</v>
      </c>
      <c r="J72" s="73">
        <v>3</v>
      </c>
      <c r="K72" s="74">
        <v>0.5</v>
      </c>
      <c r="L72" s="72">
        <v>7</v>
      </c>
      <c r="M72" s="73">
        <v>2</v>
      </c>
      <c r="N72" s="74">
        <v>0.2857142857142857</v>
      </c>
      <c r="O72" s="72">
        <v>15</v>
      </c>
      <c r="P72" s="73">
        <v>6</v>
      </c>
      <c r="Q72" s="74">
        <v>0.4</v>
      </c>
      <c r="R72" s="72">
        <v>28</v>
      </c>
      <c r="S72" s="73">
        <v>11</v>
      </c>
      <c r="T72" s="74">
        <v>0.39285714285714285</v>
      </c>
      <c r="U72" s="72">
        <v>12</v>
      </c>
      <c r="V72" s="73">
        <v>5</v>
      </c>
      <c r="W72" s="74">
        <v>41.666666666666671</v>
      </c>
      <c r="X72" s="72">
        <v>13</v>
      </c>
      <c r="Y72" s="73">
        <v>22</v>
      </c>
      <c r="Z72" s="74">
        <v>169.23076923076923</v>
      </c>
      <c r="AA72" s="72">
        <v>8</v>
      </c>
      <c r="AB72" s="73">
        <v>15</v>
      </c>
      <c r="AC72" s="74">
        <v>187.5</v>
      </c>
      <c r="AD72" s="72">
        <v>33</v>
      </c>
      <c r="AE72" s="73">
        <v>42</v>
      </c>
      <c r="AF72" s="74">
        <v>127.27272727272727</v>
      </c>
      <c r="AG72" s="72">
        <v>8</v>
      </c>
      <c r="AH72" s="73">
        <v>0</v>
      </c>
      <c r="AI72" s="74">
        <v>0</v>
      </c>
      <c r="AJ72" s="72">
        <v>10</v>
      </c>
      <c r="AK72" s="73">
        <v>0</v>
      </c>
      <c r="AL72" s="74">
        <v>0</v>
      </c>
      <c r="AM72" s="72">
        <v>15</v>
      </c>
      <c r="AN72" s="73">
        <v>0</v>
      </c>
      <c r="AO72" s="74">
        <v>0</v>
      </c>
      <c r="AP72" s="72">
        <v>33</v>
      </c>
      <c r="AQ72" s="73">
        <v>0</v>
      </c>
      <c r="AR72" s="74">
        <v>0</v>
      </c>
      <c r="AS72" s="72">
        <v>13</v>
      </c>
      <c r="AT72" s="73">
        <v>0</v>
      </c>
      <c r="AU72" s="74">
        <v>0</v>
      </c>
      <c r="AV72" s="72">
        <v>14</v>
      </c>
      <c r="AW72" s="73">
        <v>0</v>
      </c>
      <c r="AX72" s="74">
        <v>0</v>
      </c>
      <c r="AY72" s="72">
        <v>3</v>
      </c>
      <c r="AZ72" s="73">
        <v>0</v>
      </c>
      <c r="BA72" s="74">
        <v>0</v>
      </c>
      <c r="BB72" s="72">
        <v>30</v>
      </c>
      <c r="BC72" s="73">
        <v>0</v>
      </c>
      <c r="BD72" s="74">
        <v>0</v>
      </c>
      <c r="BE72" s="72">
        <v>124</v>
      </c>
      <c r="BF72" s="73">
        <v>53</v>
      </c>
      <c r="BG72" s="74">
        <v>0.42741935483870969</v>
      </c>
      <c r="BH72" s="115"/>
      <c r="BI72" s="24" t="str">
        <f t="shared" si="2"/>
        <v>NO</v>
      </c>
    </row>
    <row r="73" spans="1:61" s="76" customFormat="1" ht="75.75" customHeight="1" x14ac:dyDescent="0.25">
      <c r="A73" s="377" t="s">
        <v>264</v>
      </c>
      <c r="B73" s="378"/>
      <c r="C73" s="151"/>
      <c r="D73" s="69">
        <v>0</v>
      </c>
      <c r="E73" s="70">
        <v>0</v>
      </c>
      <c r="F73" s="69">
        <v>0</v>
      </c>
      <c r="G73" s="71">
        <v>0</v>
      </c>
      <c r="H73" s="8">
        <v>0</v>
      </c>
      <c r="I73" s="72">
        <v>0</v>
      </c>
      <c r="J73" s="73">
        <v>0</v>
      </c>
      <c r="K73" s="74">
        <v>0</v>
      </c>
      <c r="L73" s="72">
        <v>0</v>
      </c>
      <c r="M73" s="73">
        <v>0</v>
      </c>
      <c r="N73" s="74">
        <v>0</v>
      </c>
      <c r="O73" s="72">
        <v>0</v>
      </c>
      <c r="P73" s="73">
        <v>0</v>
      </c>
      <c r="Q73" s="74">
        <v>0</v>
      </c>
      <c r="R73" s="72">
        <v>0</v>
      </c>
      <c r="S73" s="73">
        <v>0</v>
      </c>
      <c r="T73" s="74">
        <v>0</v>
      </c>
      <c r="U73" s="72">
        <v>0</v>
      </c>
      <c r="V73" s="73">
        <v>0</v>
      </c>
      <c r="W73" s="74">
        <v>0</v>
      </c>
      <c r="X73" s="72">
        <v>0</v>
      </c>
      <c r="Y73" s="73">
        <v>0</v>
      </c>
      <c r="Z73" s="74">
        <v>0</v>
      </c>
      <c r="AA73" s="72">
        <v>0</v>
      </c>
      <c r="AB73" s="73">
        <v>0</v>
      </c>
      <c r="AC73" s="74">
        <v>0</v>
      </c>
      <c r="AD73" s="72">
        <v>0</v>
      </c>
      <c r="AE73" s="73">
        <v>0</v>
      </c>
      <c r="AF73" s="74">
        <v>0</v>
      </c>
      <c r="AG73" s="72">
        <v>0</v>
      </c>
      <c r="AH73" s="73">
        <v>0</v>
      </c>
      <c r="AI73" s="74">
        <v>0</v>
      </c>
      <c r="AJ73" s="72">
        <v>0</v>
      </c>
      <c r="AK73" s="73">
        <v>0</v>
      </c>
      <c r="AL73" s="74">
        <v>0</v>
      </c>
      <c r="AM73" s="72">
        <v>0</v>
      </c>
      <c r="AN73" s="73">
        <v>0</v>
      </c>
      <c r="AO73" s="74">
        <v>0</v>
      </c>
      <c r="AP73" s="72">
        <v>0</v>
      </c>
      <c r="AQ73" s="73">
        <v>0</v>
      </c>
      <c r="AR73" s="74">
        <v>0</v>
      </c>
      <c r="AS73" s="72">
        <v>0</v>
      </c>
      <c r="AT73" s="73">
        <v>0</v>
      </c>
      <c r="AU73" s="74">
        <v>0</v>
      </c>
      <c r="AV73" s="72">
        <v>0</v>
      </c>
      <c r="AW73" s="73">
        <v>0</v>
      </c>
      <c r="AX73" s="74">
        <v>0</v>
      </c>
      <c r="AY73" s="72">
        <v>0</v>
      </c>
      <c r="AZ73" s="73">
        <v>0</v>
      </c>
      <c r="BA73" s="74">
        <v>0</v>
      </c>
      <c r="BB73" s="72">
        <v>0</v>
      </c>
      <c r="BC73" s="73">
        <v>0</v>
      </c>
      <c r="BD73" s="74">
        <v>0</v>
      </c>
      <c r="BE73" s="72">
        <v>0</v>
      </c>
      <c r="BF73" s="73">
        <v>0</v>
      </c>
      <c r="BG73" s="74">
        <v>0</v>
      </c>
      <c r="BH73" s="155"/>
    </row>
    <row r="74" spans="1:61" ht="75" customHeight="1" x14ac:dyDescent="0.25">
      <c r="A74" s="112" t="s">
        <v>265</v>
      </c>
      <c r="B74" s="148" t="s">
        <v>32</v>
      </c>
      <c r="C74" s="113" t="s">
        <v>42</v>
      </c>
      <c r="D74" s="69">
        <v>118</v>
      </c>
      <c r="E74" s="70">
        <v>0</v>
      </c>
      <c r="F74" s="69">
        <v>118</v>
      </c>
      <c r="G74" s="71">
        <v>0</v>
      </c>
      <c r="H74" s="8">
        <v>708</v>
      </c>
      <c r="I74" s="72">
        <v>62</v>
      </c>
      <c r="J74" s="73">
        <v>63</v>
      </c>
      <c r="K74" s="74">
        <v>1.0161290322580645</v>
      </c>
      <c r="L74" s="72">
        <v>39</v>
      </c>
      <c r="M74" s="73">
        <v>34</v>
      </c>
      <c r="N74" s="74">
        <v>0.87179487179487181</v>
      </c>
      <c r="O74" s="72">
        <v>63</v>
      </c>
      <c r="P74" s="73">
        <v>42</v>
      </c>
      <c r="Q74" s="74">
        <v>0.66666666666666663</v>
      </c>
      <c r="R74" s="72">
        <v>164</v>
      </c>
      <c r="S74" s="73">
        <v>139</v>
      </c>
      <c r="T74" s="74">
        <v>0.84756097560975607</v>
      </c>
      <c r="U74" s="72">
        <v>59</v>
      </c>
      <c r="V74" s="73">
        <v>72</v>
      </c>
      <c r="W74" s="74">
        <v>122.03389830508475</v>
      </c>
      <c r="X74" s="72">
        <v>60</v>
      </c>
      <c r="Y74" s="73">
        <v>72</v>
      </c>
      <c r="Z74" s="74">
        <v>120</v>
      </c>
      <c r="AA74" s="72">
        <v>60</v>
      </c>
      <c r="AB74" s="73">
        <v>73</v>
      </c>
      <c r="AC74" s="74">
        <v>121.66666666666666</v>
      </c>
      <c r="AD74" s="72">
        <v>179</v>
      </c>
      <c r="AE74" s="73">
        <v>217</v>
      </c>
      <c r="AF74" s="74">
        <v>121.22905027932961</v>
      </c>
      <c r="AG74" s="72">
        <v>59</v>
      </c>
      <c r="AH74" s="73">
        <v>0</v>
      </c>
      <c r="AI74" s="74">
        <v>0</v>
      </c>
      <c r="AJ74" s="72">
        <v>64</v>
      </c>
      <c r="AK74" s="73">
        <v>0</v>
      </c>
      <c r="AL74" s="74">
        <v>0</v>
      </c>
      <c r="AM74" s="72">
        <v>61</v>
      </c>
      <c r="AN74" s="73">
        <v>0</v>
      </c>
      <c r="AO74" s="74">
        <v>0</v>
      </c>
      <c r="AP74" s="72">
        <v>184</v>
      </c>
      <c r="AQ74" s="73">
        <v>0</v>
      </c>
      <c r="AR74" s="74">
        <v>0</v>
      </c>
      <c r="AS74" s="72">
        <v>65</v>
      </c>
      <c r="AT74" s="73">
        <v>0</v>
      </c>
      <c r="AU74" s="74">
        <v>0</v>
      </c>
      <c r="AV74" s="72">
        <v>62</v>
      </c>
      <c r="AW74" s="73">
        <v>0</v>
      </c>
      <c r="AX74" s="74">
        <v>0</v>
      </c>
      <c r="AY74" s="72">
        <v>54</v>
      </c>
      <c r="AZ74" s="73">
        <v>0</v>
      </c>
      <c r="BA74" s="74">
        <v>0</v>
      </c>
      <c r="BB74" s="72">
        <v>181</v>
      </c>
      <c r="BC74" s="73">
        <v>0</v>
      </c>
      <c r="BD74" s="74">
        <v>0</v>
      </c>
      <c r="BE74" s="72">
        <v>708</v>
      </c>
      <c r="BF74" s="73">
        <v>356</v>
      </c>
      <c r="BG74" s="74">
        <v>0.50282485875706218</v>
      </c>
      <c r="BH74" s="115"/>
      <c r="BI74" s="24" t="str">
        <f>IF(H74=SUM(I74,L74,O74,U74,X74,AA74,AG74,AJ74,AM74,AS74,AV74,AY74),"SI","NO")</f>
        <v>SI</v>
      </c>
    </row>
    <row r="75" spans="1:61" ht="75" customHeight="1" x14ac:dyDescent="0.25">
      <c r="A75" s="112" t="s">
        <v>266</v>
      </c>
      <c r="B75" s="148" t="s">
        <v>60</v>
      </c>
      <c r="C75" s="113" t="s">
        <v>42</v>
      </c>
      <c r="D75" s="69">
        <v>80</v>
      </c>
      <c r="E75" s="70">
        <v>0</v>
      </c>
      <c r="F75" s="69">
        <v>80</v>
      </c>
      <c r="G75" s="71">
        <v>0</v>
      </c>
      <c r="H75" s="8">
        <v>80</v>
      </c>
      <c r="I75" s="72">
        <v>5</v>
      </c>
      <c r="J75" s="73">
        <v>2</v>
      </c>
      <c r="K75" s="74">
        <v>0.4</v>
      </c>
      <c r="L75" s="72">
        <v>3</v>
      </c>
      <c r="M75" s="73">
        <v>6</v>
      </c>
      <c r="N75" s="74">
        <v>2</v>
      </c>
      <c r="O75" s="72">
        <v>9</v>
      </c>
      <c r="P75" s="73">
        <v>5</v>
      </c>
      <c r="Q75" s="74">
        <v>0.55555555555555558</v>
      </c>
      <c r="R75" s="72">
        <v>17</v>
      </c>
      <c r="S75" s="73">
        <v>13</v>
      </c>
      <c r="T75" s="74">
        <v>0.76470588235294112</v>
      </c>
      <c r="U75" s="72">
        <v>4</v>
      </c>
      <c r="V75" s="73">
        <v>4</v>
      </c>
      <c r="W75" s="74">
        <v>100</v>
      </c>
      <c r="X75" s="72">
        <v>12</v>
      </c>
      <c r="Y75" s="73">
        <v>2</v>
      </c>
      <c r="Z75" s="74">
        <v>16.666666666666664</v>
      </c>
      <c r="AA75" s="72">
        <v>11</v>
      </c>
      <c r="AB75" s="73">
        <v>20</v>
      </c>
      <c r="AC75" s="74">
        <v>181.81818181818181</v>
      </c>
      <c r="AD75" s="72">
        <v>27</v>
      </c>
      <c r="AE75" s="73">
        <v>26</v>
      </c>
      <c r="AF75" s="74">
        <v>96.296296296296291</v>
      </c>
      <c r="AG75" s="72">
        <v>14</v>
      </c>
      <c r="AH75" s="73">
        <v>0</v>
      </c>
      <c r="AI75" s="74">
        <v>0</v>
      </c>
      <c r="AJ75" s="72">
        <v>9</v>
      </c>
      <c r="AK75" s="73">
        <v>0</v>
      </c>
      <c r="AL75" s="74">
        <v>0</v>
      </c>
      <c r="AM75" s="72">
        <v>6</v>
      </c>
      <c r="AN75" s="73">
        <v>0</v>
      </c>
      <c r="AO75" s="74">
        <v>0</v>
      </c>
      <c r="AP75" s="72">
        <v>29</v>
      </c>
      <c r="AQ75" s="73">
        <v>0</v>
      </c>
      <c r="AR75" s="74">
        <v>0</v>
      </c>
      <c r="AS75" s="72">
        <v>10</v>
      </c>
      <c r="AT75" s="73">
        <v>0</v>
      </c>
      <c r="AU75" s="74">
        <v>0</v>
      </c>
      <c r="AV75" s="72">
        <v>2</v>
      </c>
      <c r="AW75" s="73">
        <v>0</v>
      </c>
      <c r="AX75" s="74">
        <v>0</v>
      </c>
      <c r="AY75" s="72">
        <v>0</v>
      </c>
      <c r="AZ75" s="73">
        <v>0</v>
      </c>
      <c r="BA75" s="74" t="e">
        <v>#DIV/0!</v>
      </c>
      <c r="BB75" s="72">
        <v>12</v>
      </c>
      <c r="BC75" s="73">
        <v>0</v>
      </c>
      <c r="BD75" s="74">
        <v>0</v>
      </c>
      <c r="BE75" s="72">
        <v>85</v>
      </c>
      <c r="BF75" s="73">
        <v>39</v>
      </c>
      <c r="BG75" s="74">
        <v>0.45882352941176469</v>
      </c>
      <c r="BH75" s="115"/>
      <c r="BI75" s="24" t="str">
        <f>IF(H75=SUM(I75,L75,O75,U75,X75,AA75,AG75,AJ75,AM75,AS75,AV75,AY75),"SI","NO")</f>
        <v>NO</v>
      </c>
    </row>
    <row r="76" spans="1:61" s="6" customFormat="1" ht="36.75" customHeight="1" x14ac:dyDescent="0.25">
      <c r="A76" s="364" t="s">
        <v>196</v>
      </c>
      <c r="B76" s="365"/>
      <c r="C76" s="173"/>
      <c r="D76" s="69">
        <v>0</v>
      </c>
      <c r="E76" s="70">
        <v>0</v>
      </c>
      <c r="F76" s="69">
        <v>0</v>
      </c>
      <c r="G76" s="71">
        <v>0</v>
      </c>
      <c r="H76" s="8">
        <v>0</v>
      </c>
      <c r="I76" s="72">
        <v>0</v>
      </c>
      <c r="J76" s="73">
        <v>0</v>
      </c>
      <c r="K76" s="74">
        <v>0</v>
      </c>
      <c r="L76" s="72">
        <v>0</v>
      </c>
      <c r="M76" s="73">
        <v>0</v>
      </c>
      <c r="N76" s="74">
        <v>0</v>
      </c>
      <c r="O76" s="72">
        <v>0</v>
      </c>
      <c r="P76" s="73">
        <v>0</v>
      </c>
      <c r="Q76" s="74">
        <v>0</v>
      </c>
      <c r="R76" s="72">
        <v>0</v>
      </c>
      <c r="S76" s="73">
        <v>0</v>
      </c>
      <c r="T76" s="74">
        <v>0</v>
      </c>
      <c r="U76" s="72">
        <v>0</v>
      </c>
      <c r="V76" s="73">
        <v>0</v>
      </c>
      <c r="W76" s="74">
        <v>0</v>
      </c>
      <c r="X76" s="72">
        <v>0</v>
      </c>
      <c r="Y76" s="73">
        <v>0</v>
      </c>
      <c r="Z76" s="74">
        <v>0</v>
      </c>
      <c r="AA76" s="72">
        <v>0</v>
      </c>
      <c r="AB76" s="73">
        <v>0</v>
      </c>
      <c r="AC76" s="74">
        <v>0</v>
      </c>
      <c r="AD76" s="72">
        <v>0</v>
      </c>
      <c r="AE76" s="73">
        <v>0</v>
      </c>
      <c r="AF76" s="74">
        <v>0</v>
      </c>
      <c r="AG76" s="72">
        <v>0</v>
      </c>
      <c r="AH76" s="73">
        <v>0</v>
      </c>
      <c r="AI76" s="74">
        <v>0</v>
      </c>
      <c r="AJ76" s="72">
        <v>0</v>
      </c>
      <c r="AK76" s="73">
        <v>0</v>
      </c>
      <c r="AL76" s="74">
        <v>0</v>
      </c>
      <c r="AM76" s="72">
        <v>0</v>
      </c>
      <c r="AN76" s="73">
        <v>0</v>
      </c>
      <c r="AO76" s="74">
        <v>0</v>
      </c>
      <c r="AP76" s="72">
        <v>0</v>
      </c>
      <c r="AQ76" s="73">
        <v>0</v>
      </c>
      <c r="AR76" s="74">
        <v>0</v>
      </c>
      <c r="AS76" s="72">
        <v>0</v>
      </c>
      <c r="AT76" s="73">
        <v>0</v>
      </c>
      <c r="AU76" s="74">
        <v>0</v>
      </c>
      <c r="AV76" s="72">
        <v>0</v>
      </c>
      <c r="AW76" s="73">
        <v>0</v>
      </c>
      <c r="AX76" s="74">
        <v>0</v>
      </c>
      <c r="AY76" s="72">
        <v>0</v>
      </c>
      <c r="AZ76" s="73">
        <v>0</v>
      </c>
      <c r="BA76" s="74">
        <v>0</v>
      </c>
      <c r="BB76" s="72">
        <v>0</v>
      </c>
      <c r="BC76" s="73">
        <v>0</v>
      </c>
      <c r="BD76" s="74">
        <v>0</v>
      </c>
      <c r="BE76" s="72">
        <v>0</v>
      </c>
      <c r="BF76" s="73">
        <v>0</v>
      </c>
      <c r="BG76" s="74">
        <v>0</v>
      </c>
      <c r="BH76" s="150"/>
      <c r="BI76" s="81"/>
    </row>
    <row r="77" spans="1:61" s="6" customFormat="1" ht="65.25" customHeight="1" x14ac:dyDescent="0.25">
      <c r="A77" s="353" t="s">
        <v>267</v>
      </c>
      <c r="B77" s="354"/>
      <c r="C77" s="160"/>
      <c r="D77" s="69">
        <v>0</v>
      </c>
      <c r="E77" s="70">
        <v>0</v>
      </c>
      <c r="F77" s="69">
        <v>0</v>
      </c>
      <c r="G77" s="71">
        <v>0</v>
      </c>
      <c r="H77" s="8">
        <v>0</v>
      </c>
      <c r="I77" s="72">
        <v>0</v>
      </c>
      <c r="J77" s="73">
        <v>0</v>
      </c>
      <c r="K77" s="74">
        <v>0</v>
      </c>
      <c r="L77" s="72">
        <v>0</v>
      </c>
      <c r="M77" s="73">
        <v>0</v>
      </c>
      <c r="N77" s="74">
        <v>0</v>
      </c>
      <c r="O77" s="72">
        <v>0</v>
      </c>
      <c r="P77" s="73">
        <v>0</v>
      </c>
      <c r="Q77" s="74">
        <v>0</v>
      </c>
      <c r="R77" s="72">
        <v>0</v>
      </c>
      <c r="S77" s="73">
        <v>0</v>
      </c>
      <c r="T77" s="74">
        <v>0</v>
      </c>
      <c r="U77" s="72">
        <v>0</v>
      </c>
      <c r="V77" s="73">
        <v>0</v>
      </c>
      <c r="W77" s="74">
        <v>0</v>
      </c>
      <c r="X77" s="72">
        <v>0</v>
      </c>
      <c r="Y77" s="73">
        <v>0</v>
      </c>
      <c r="Z77" s="74">
        <v>0</v>
      </c>
      <c r="AA77" s="72">
        <v>0</v>
      </c>
      <c r="AB77" s="73">
        <v>0</v>
      </c>
      <c r="AC77" s="74">
        <v>0</v>
      </c>
      <c r="AD77" s="72">
        <v>0</v>
      </c>
      <c r="AE77" s="73">
        <v>0</v>
      </c>
      <c r="AF77" s="74">
        <v>0</v>
      </c>
      <c r="AG77" s="72">
        <v>0</v>
      </c>
      <c r="AH77" s="73">
        <v>0</v>
      </c>
      <c r="AI77" s="74">
        <v>0</v>
      </c>
      <c r="AJ77" s="72">
        <v>0</v>
      </c>
      <c r="AK77" s="73">
        <v>0</v>
      </c>
      <c r="AL77" s="74">
        <v>0</v>
      </c>
      <c r="AM77" s="72">
        <v>0</v>
      </c>
      <c r="AN77" s="73">
        <v>0</v>
      </c>
      <c r="AO77" s="74">
        <v>0</v>
      </c>
      <c r="AP77" s="72">
        <v>0</v>
      </c>
      <c r="AQ77" s="73">
        <v>0</v>
      </c>
      <c r="AR77" s="74">
        <v>0</v>
      </c>
      <c r="AS77" s="72">
        <v>0</v>
      </c>
      <c r="AT77" s="73">
        <v>0</v>
      </c>
      <c r="AU77" s="74">
        <v>0</v>
      </c>
      <c r="AV77" s="72">
        <v>0</v>
      </c>
      <c r="AW77" s="73">
        <v>0</v>
      </c>
      <c r="AX77" s="74">
        <v>0</v>
      </c>
      <c r="AY77" s="72">
        <v>0</v>
      </c>
      <c r="AZ77" s="73">
        <v>0</v>
      </c>
      <c r="BA77" s="74">
        <v>0</v>
      </c>
      <c r="BB77" s="72">
        <v>0</v>
      </c>
      <c r="BC77" s="73">
        <v>0</v>
      </c>
      <c r="BD77" s="74">
        <v>0</v>
      </c>
      <c r="BE77" s="72">
        <v>0</v>
      </c>
      <c r="BF77" s="73">
        <v>0</v>
      </c>
      <c r="BG77" s="74">
        <v>0</v>
      </c>
      <c r="BH77" s="111"/>
      <c r="BI77" s="23"/>
    </row>
    <row r="78" spans="1:61" ht="81.75" customHeight="1" x14ac:dyDescent="0.25">
      <c r="A78" s="122" t="s">
        <v>268</v>
      </c>
      <c r="B78" s="68" t="s">
        <v>62</v>
      </c>
      <c r="C78" s="113" t="s">
        <v>33</v>
      </c>
      <c r="D78" s="69">
        <v>0</v>
      </c>
      <c r="E78" s="70">
        <v>0</v>
      </c>
      <c r="F78" s="69">
        <v>0</v>
      </c>
      <c r="G78" s="71">
        <v>0</v>
      </c>
      <c r="H78" s="8">
        <v>2057</v>
      </c>
      <c r="I78" s="72">
        <v>173</v>
      </c>
      <c r="J78" s="73">
        <v>148</v>
      </c>
      <c r="K78" s="74">
        <v>0.8554913294797688</v>
      </c>
      <c r="L78" s="72">
        <v>177</v>
      </c>
      <c r="M78" s="73">
        <v>165</v>
      </c>
      <c r="N78" s="74">
        <v>0.93220338983050843</v>
      </c>
      <c r="O78" s="72">
        <v>177</v>
      </c>
      <c r="P78" s="73">
        <v>168</v>
      </c>
      <c r="Q78" s="74">
        <v>0.94915254237288138</v>
      </c>
      <c r="R78" s="72">
        <v>527</v>
      </c>
      <c r="S78" s="73">
        <v>481</v>
      </c>
      <c r="T78" s="74">
        <v>0.91271347248576851</v>
      </c>
      <c r="U78" s="72">
        <v>178</v>
      </c>
      <c r="V78" s="73">
        <v>170</v>
      </c>
      <c r="W78" s="74">
        <v>95.50561797752809</v>
      </c>
      <c r="X78" s="72">
        <v>179</v>
      </c>
      <c r="Y78" s="73">
        <v>164</v>
      </c>
      <c r="Z78" s="74">
        <v>91.620111731843579</v>
      </c>
      <c r="AA78" s="72">
        <v>173</v>
      </c>
      <c r="AB78" s="73">
        <v>0</v>
      </c>
      <c r="AC78" s="74">
        <v>0</v>
      </c>
      <c r="AD78" s="72">
        <v>530</v>
      </c>
      <c r="AE78" s="73">
        <v>334</v>
      </c>
      <c r="AF78" s="74">
        <v>63.018867924528301</v>
      </c>
      <c r="AG78" s="72">
        <v>173</v>
      </c>
      <c r="AH78" s="73">
        <v>0</v>
      </c>
      <c r="AI78" s="74">
        <v>0</v>
      </c>
      <c r="AJ78" s="72">
        <v>174</v>
      </c>
      <c r="AK78" s="73">
        <v>0</v>
      </c>
      <c r="AL78" s="74">
        <v>0</v>
      </c>
      <c r="AM78" s="72">
        <v>173</v>
      </c>
      <c r="AN78" s="73">
        <v>0</v>
      </c>
      <c r="AO78" s="74">
        <v>0</v>
      </c>
      <c r="AP78" s="72">
        <v>520</v>
      </c>
      <c r="AQ78" s="73">
        <v>0</v>
      </c>
      <c r="AR78" s="74">
        <v>0</v>
      </c>
      <c r="AS78" s="72">
        <v>173</v>
      </c>
      <c r="AT78" s="73">
        <v>0</v>
      </c>
      <c r="AU78" s="74">
        <v>0</v>
      </c>
      <c r="AV78" s="72">
        <v>173</v>
      </c>
      <c r="AW78" s="73">
        <v>0</v>
      </c>
      <c r="AX78" s="74">
        <v>0</v>
      </c>
      <c r="AY78" s="72">
        <v>173</v>
      </c>
      <c r="AZ78" s="73">
        <v>0</v>
      </c>
      <c r="BA78" s="74">
        <v>0</v>
      </c>
      <c r="BB78" s="72">
        <v>519</v>
      </c>
      <c r="BC78" s="73">
        <v>0</v>
      </c>
      <c r="BD78" s="74">
        <v>0</v>
      </c>
      <c r="BE78" s="72">
        <v>2096</v>
      </c>
      <c r="BF78" s="73">
        <v>815</v>
      </c>
      <c r="BG78" s="74">
        <v>0.38883587786259544</v>
      </c>
      <c r="BH78" s="115"/>
      <c r="BI78" s="24" t="str">
        <f>IF(H78=SUM(I78,L78,O78,U78,X78,AA78,AG78,AJ78,AM78,AS78,AV78,AY78),"SI","NO")</f>
        <v>NO</v>
      </c>
    </row>
    <row r="79" spans="1:61" ht="60" customHeight="1" x14ac:dyDescent="0.25">
      <c r="A79" s="122" t="s">
        <v>269</v>
      </c>
      <c r="B79" s="68" t="s">
        <v>68</v>
      </c>
      <c r="C79" s="113" t="s">
        <v>34</v>
      </c>
      <c r="D79" s="69">
        <v>0</v>
      </c>
      <c r="E79" s="70">
        <v>0</v>
      </c>
      <c r="F79" s="69">
        <v>0</v>
      </c>
      <c r="G79" s="71">
        <v>0</v>
      </c>
      <c r="H79" s="8">
        <v>1457</v>
      </c>
      <c r="I79" s="72">
        <v>118</v>
      </c>
      <c r="J79" s="73">
        <v>104</v>
      </c>
      <c r="K79" s="74">
        <v>0.88135593220338981</v>
      </c>
      <c r="L79" s="72">
        <v>120</v>
      </c>
      <c r="M79" s="73">
        <v>112</v>
      </c>
      <c r="N79" s="74">
        <v>0.93333333333333335</v>
      </c>
      <c r="O79" s="72">
        <v>118</v>
      </c>
      <c r="P79" s="73">
        <v>114</v>
      </c>
      <c r="Q79" s="74">
        <v>0.96610169491525422</v>
      </c>
      <c r="R79" s="72">
        <v>356</v>
      </c>
      <c r="S79" s="73">
        <v>330</v>
      </c>
      <c r="T79" s="74">
        <v>0.9269662921348315</v>
      </c>
      <c r="U79" s="72">
        <v>118</v>
      </c>
      <c r="V79" s="73">
        <v>119</v>
      </c>
      <c r="W79" s="74">
        <v>100.84745762711864</v>
      </c>
      <c r="X79" s="72">
        <v>118</v>
      </c>
      <c r="Y79" s="73">
        <v>102</v>
      </c>
      <c r="Z79" s="74">
        <v>86.440677966101703</v>
      </c>
      <c r="AA79" s="72">
        <v>118</v>
      </c>
      <c r="AB79" s="73">
        <v>0</v>
      </c>
      <c r="AC79" s="74">
        <v>0</v>
      </c>
      <c r="AD79" s="72">
        <v>354</v>
      </c>
      <c r="AE79" s="73">
        <v>221</v>
      </c>
      <c r="AF79" s="74">
        <v>62.429378531073439</v>
      </c>
      <c r="AG79" s="72">
        <v>118</v>
      </c>
      <c r="AH79" s="73">
        <v>0</v>
      </c>
      <c r="AI79" s="74">
        <v>0</v>
      </c>
      <c r="AJ79" s="72">
        <v>118</v>
      </c>
      <c r="AK79" s="73">
        <v>0</v>
      </c>
      <c r="AL79" s="74">
        <v>0</v>
      </c>
      <c r="AM79" s="72">
        <v>118</v>
      </c>
      <c r="AN79" s="73">
        <v>0</v>
      </c>
      <c r="AO79" s="74">
        <v>0</v>
      </c>
      <c r="AP79" s="72">
        <v>354</v>
      </c>
      <c r="AQ79" s="73">
        <v>0</v>
      </c>
      <c r="AR79" s="74">
        <v>0</v>
      </c>
      <c r="AS79" s="72">
        <v>118</v>
      </c>
      <c r="AT79" s="73">
        <v>0</v>
      </c>
      <c r="AU79" s="74">
        <v>0</v>
      </c>
      <c r="AV79" s="72">
        <v>118</v>
      </c>
      <c r="AW79" s="73">
        <v>0</v>
      </c>
      <c r="AX79" s="74">
        <v>0</v>
      </c>
      <c r="AY79" s="72">
        <v>118</v>
      </c>
      <c r="AZ79" s="73">
        <v>0</v>
      </c>
      <c r="BA79" s="74">
        <v>0</v>
      </c>
      <c r="BB79" s="72">
        <v>354</v>
      </c>
      <c r="BC79" s="73">
        <v>0</v>
      </c>
      <c r="BD79" s="74">
        <v>0</v>
      </c>
      <c r="BE79" s="72">
        <v>1418</v>
      </c>
      <c r="BF79" s="73">
        <v>551</v>
      </c>
      <c r="BG79" s="74">
        <v>0.38857545839210156</v>
      </c>
      <c r="BH79" s="115"/>
      <c r="BI79" s="25" t="str">
        <f>IF(H79=SUM(I79,L79,O79,U79,X79,AA79,AG79,AJ79,AM79,AS79,AV79,AY79),"SI","NO")</f>
        <v>NO</v>
      </c>
    </row>
    <row r="80" spans="1:61" ht="60" customHeight="1" x14ac:dyDescent="0.25">
      <c r="A80" s="122" t="s">
        <v>270</v>
      </c>
      <c r="B80" s="54" t="s">
        <v>67</v>
      </c>
      <c r="C80" s="55" t="s">
        <v>66</v>
      </c>
      <c r="D80" s="69">
        <v>0</v>
      </c>
      <c r="E80" s="70">
        <v>0</v>
      </c>
      <c r="F80" s="69">
        <v>0</v>
      </c>
      <c r="G80" s="71">
        <v>0</v>
      </c>
      <c r="H80" s="8">
        <v>1494</v>
      </c>
      <c r="I80" s="72">
        <v>119</v>
      </c>
      <c r="J80" s="73">
        <v>108</v>
      </c>
      <c r="K80" s="74">
        <v>0.90756302521008403</v>
      </c>
      <c r="L80" s="72">
        <v>121</v>
      </c>
      <c r="M80" s="73">
        <v>114</v>
      </c>
      <c r="N80" s="74">
        <v>0.94214876033057848</v>
      </c>
      <c r="O80" s="72">
        <v>119</v>
      </c>
      <c r="P80" s="73">
        <v>111</v>
      </c>
      <c r="Q80" s="74">
        <v>0.9327731092436975</v>
      </c>
      <c r="R80" s="72">
        <v>359</v>
      </c>
      <c r="S80" s="73">
        <v>333</v>
      </c>
      <c r="T80" s="74">
        <v>0.92757660167130918</v>
      </c>
      <c r="U80" s="72">
        <v>119</v>
      </c>
      <c r="V80" s="73">
        <v>106</v>
      </c>
      <c r="W80" s="74">
        <v>89.075630252100851</v>
      </c>
      <c r="X80" s="72">
        <v>119</v>
      </c>
      <c r="Y80" s="73">
        <v>96</v>
      </c>
      <c r="Z80" s="74">
        <v>80.672268907563023</v>
      </c>
      <c r="AA80" s="72">
        <v>119</v>
      </c>
      <c r="AB80" s="73">
        <v>0</v>
      </c>
      <c r="AC80" s="74">
        <v>0</v>
      </c>
      <c r="AD80" s="72">
        <v>357</v>
      </c>
      <c r="AE80" s="73">
        <v>202</v>
      </c>
      <c r="AF80" s="74">
        <v>56.582633053221286</v>
      </c>
      <c r="AG80" s="72">
        <v>119</v>
      </c>
      <c r="AH80" s="73">
        <v>0</v>
      </c>
      <c r="AI80" s="74">
        <v>0</v>
      </c>
      <c r="AJ80" s="72">
        <v>119</v>
      </c>
      <c r="AK80" s="73">
        <v>0</v>
      </c>
      <c r="AL80" s="74">
        <v>0</v>
      </c>
      <c r="AM80" s="72">
        <v>119</v>
      </c>
      <c r="AN80" s="73">
        <v>0</v>
      </c>
      <c r="AO80" s="74">
        <v>0</v>
      </c>
      <c r="AP80" s="72">
        <v>357</v>
      </c>
      <c r="AQ80" s="73">
        <v>0</v>
      </c>
      <c r="AR80" s="74">
        <v>0</v>
      </c>
      <c r="AS80" s="72">
        <v>119</v>
      </c>
      <c r="AT80" s="73">
        <v>0</v>
      </c>
      <c r="AU80" s="74">
        <v>0</v>
      </c>
      <c r="AV80" s="72">
        <v>119</v>
      </c>
      <c r="AW80" s="73">
        <v>0</v>
      </c>
      <c r="AX80" s="74">
        <v>0</v>
      </c>
      <c r="AY80" s="72">
        <v>119</v>
      </c>
      <c r="AZ80" s="73">
        <v>0</v>
      </c>
      <c r="BA80" s="74">
        <v>0</v>
      </c>
      <c r="BB80" s="72">
        <v>357</v>
      </c>
      <c r="BC80" s="73">
        <v>0</v>
      </c>
      <c r="BD80" s="74">
        <v>0</v>
      </c>
      <c r="BE80" s="72">
        <v>1430</v>
      </c>
      <c r="BF80" s="73">
        <v>535</v>
      </c>
      <c r="BG80" s="74">
        <v>0.37412587412587411</v>
      </c>
      <c r="BH80" s="161"/>
      <c r="BI80" s="25" t="str">
        <f>IF(H80=SUM(I80,L80,O80,U80,X80,AA80,AG80,AJ80,AM80,AS80,AV80,AY80),"SI","NO")</f>
        <v>NO</v>
      </c>
    </row>
    <row r="81" spans="1:62" ht="60" customHeight="1" thickBot="1" x14ac:dyDescent="0.3">
      <c r="A81" s="122" t="s">
        <v>271</v>
      </c>
      <c r="B81" s="56" t="s">
        <v>158</v>
      </c>
      <c r="C81" s="57" t="s">
        <v>66</v>
      </c>
      <c r="D81" s="69">
        <v>0</v>
      </c>
      <c r="E81" s="70">
        <v>0</v>
      </c>
      <c r="F81" s="69">
        <v>0</v>
      </c>
      <c r="G81" s="71">
        <v>0</v>
      </c>
      <c r="H81" s="8">
        <v>627</v>
      </c>
      <c r="I81" s="72">
        <v>53</v>
      </c>
      <c r="J81" s="73">
        <v>55</v>
      </c>
      <c r="K81" s="74">
        <v>1.0377358490566038</v>
      </c>
      <c r="L81" s="72">
        <v>57</v>
      </c>
      <c r="M81" s="73">
        <v>56</v>
      </c>
      <c r="N81" s="74">
        <v>0.98245614035087714</v>
      </c>
      <c r="O81" s="72">
        <v>54</v>
      </c>
      <c r="P81" s="73">
        <v>56</v>
      </c>
      <c r="Q81" s="74">
        <v>1.037037037037037</v>
      </c>
      <c r="R81" s="72">
        <v>164</v>
      </c>
      <c r="S81" s="73">
        <v>167</v>
      </c>
      <c r="T81" s="74">
        <v>1.0182926829268293</v>
      </c>
      <c r="U81" s="72">
        <v>54</v>
      </c>
      <c r="V81" s="73">
        <v>57</v>
      </c>
      <c r="W81" s="74">
        <v>105.55555555555556</v>
      </c>
      <c r="X81" s="72">
        <v>54</v>
      </c>
      <c r="Y81" s="73">
        <v>51</v>
      </c>
      <c r="Z81" s="74">
        <v>94.444444444444443</v>
      </c>
      <c r="AA81" s="72">
        <v>53</v>
      </c>
      <c r="AB81" s="73">
        <v>0</v>
      </c>
      <c r="AC81" s="74">
        <v>0</v>
      </c>
      <c r="AD81" s="72">
        <v>161</v>
      </c>
      <c r="AE81" s="73">
        <v>108</v>
      </c>
      <c r="AF81" s="74">
        <v>67.080745341614914</v>
      </c>
      <c r="AG81" s="72">
        <v>53</v>
      </c>
      <c r="AH81" s="73">
        <v>0</v>
      </c>
      <c r="AI81" s="74">
        <v>0</v>
      </c>
      <c r="AJ81" s="72">
        <v>55</v>
      </c>
      <c r="AK81" s="73">
        <v>0</v>
      </c>
      <c r="AL81" s="74">
        <v>0</v>
      </c>
      <c r="AM81" s="72">
        <v>53</v>
      </c>
      <c r="AN81" s="73">
        <v>0</v>
      </c>
      <c r="AO81" s="74">
        <v>0</v>
      </c>
      <c r="AP81" s="72">
        <v>161</v>
      </c>
      <c r="AQ81" s="73">
        <v>0</v>
      </c>
      <c r="AR81" s="74">
        <v>0</v>
      </c>
      <c r="AS81" s="72">
        <v>53</v>
      </c>
      <c r="AT81" s="73">
        <v>0</v>
      </c>
      <c r="AU81" s="74">
        <v>0</v>
      </c>
      <c r="AV81" s="72">
        <v>53</v>
      </c>
      <c r="AW81" s="73">
        <v>0</v>
      </c>
      <c r="AX81" s="74">
        <v>0</v>
      </c>
      <c r="AY81" s="72">
        <v>53</v>
      </c>
      <c r="AZ81" s="73">
        <v>0</v>
      </c>
      <c r="BA81" s="74">
        <v>0</v>
      </c>
      <c r="BB81" s="72">
        <v>159</v>
      </c>
      <c r="BC81" s="73">
        <v>0</v>
      </c>
      <c r="BD81" s="74">
        <v>0</v>
      </c>
      <c r="BE81" s="72">
        <v>645</v>
      </c>
      <c r="BF81" s="73">
        <v>275</v>
      </c>
      <c r="BG81" s="74">
        <v>0.4263565891472868</v>
      </c>
      <c r="BH81" s="161"/>
      <c r="BI81" s="25" t="str">
        <f>IF(H81=SUM(I81,L81,O81,U81,X81,AA81,AG81,AJ81,AM81,AS81,AV81,AY81),"SI","NO")</f>
        <v>NO</v>
      </c>
    </row>
    <row r="82" spans="1:62" ht="69" customHeight="1" x14ac:dyDescent="0.25">
      <c r="A82" s="376" t="s">
        <v>272</v>
      </c>
      <c r="B82" s="370"/>
      <c r="C82" s="117"/>
      <c r="D82" s="69">
        <v>0</v>
      </c>
      <c r="E82" s="70">
        <v>0</v>
      </c>
      <c r="F82" s="69">
        <v>0</v>
      </c>
      <c r="G82" s="71">
        <v>0</v>
      </c>
      <c r="H82" s="8">
        <v>0</v>
      </c>
      <c r="I82" s="72">
        <v>0</v>
      </c>
      <c r="J82" s="73">
        <v>0</v>
      </c>
      <c r="K82" s="74">
        <v>0</v>
      </c>
      <c r="L82" s="72">
        <v>0</v>
      </c>
      <c r="M82" s="73">
        <v>0</v>
      </c>
      <c r="N82" s="74">
        <v>0</v>
      </c>
      <c r="O82" s="72">
        <v>0</v>
      </c>
      <c r="P82" s="73">
        <v>0</v>
      </c>
      <c r="Q82" s="74">
        <v>0</v>
      </c>
      <c r="R82" s="72">
        <v>0</v>
      </c>
      <c r="S82" s="73">
        <v>0</v>
      </c>
      <c r="T82" s="74">
        <v>0</v>
      </c>
      <c r="U82" s="72">
        <v>0</v>
      </c>
      <c r="V82" s="73">
        <v>0</v>
      </c>
      <c r="W82" s="74">
        <v>0</v>
      </c>
      <c r="X82" s="72">
        <v>0</v>
      </c>
      <c r="Y82" s="73">
        <v>0</v>
      </c>
      <c r="Z82" s="74">
        <v>0</v>
      </c>
      <c r="AA82" s="72">
        <v>0</v>
      </c>
      <c r="AB82" s="73">
        <v>0</v>
      </c>
      <c r="AC82" s="74">
        <v>0</v>
      </c>
      <c r="AD82" s="72">
        <v>0</v>
      </c>
      <c r="AE82" s="73">
        <v>0</v>
      </c>
      <c r="AF82" s="74">
        <v>0</v>
      </c>
      <c r="AG82" s="72">
        <v>0</v>
      </c>
      <c r="AH82" s="73">
        <v>0</v>
      </c>
      <c r="AI82" s="74">
        <v>0</v>
      </c>
      <c r="AJ82" s="72">
        <v>0</v>
      </c>
      <c r="AK82" s="73">
        <v>0</v>
      </c>
      <c r="AL82" s="74">
        <v>0</v>
      </c>
      <c r="AM82" s="72">
        <v>0</v>
      </c>
      <c r="AN82" s="73">
        <v>0</v>
      </c>
      <c r="AO82" s="74">
        <v>0</v>
      </c>
      <c r="AP82" s="72">
        <v>0</v>
      </c>
      <c r="AQ82" s="73">
        <v>0</v>
      </c>
      <c r="AR82" s="74">
        <v>0</v>
      </c>
      <c r="AS82" s="72">
        <v>0</v>
      </c>
      <c r="AT82" s="73">
        <v>0</v>
      </c>
      <c r="AU82" s="74">
        <v>0</v>
      </c>
      <c r="AV82" s="72">
        <v>0</v>
      </c>
      <c r="AW82" s="73">
        <v>0</v>
      </c>
      <c r="AX82" s="74">
        <v>0</v>
      </c>
      <c r="AY82" s="72">
        <v>0</v>
      </c>
      <c r="AZ82" s="73">
        <v>0</v>
      </c>
      <c r="BA82" s="74">
        <v>0</v>
      </c>
      <c r="BB82" s="72">
        <v>0</v>
      </c>
      <c r="BC82" s="73">
        <v>0</v>
      </c>
      <c r="BD82" s="74">
        <v>0</v>
      </c>
      <c r="BE82" s="72">
        <v>0</v>
      </c>
      <c r="BF82" s="73">
        <v>0</v>
      </c>
      <c r="BG82" s="74">
        <v>0</v>
      </c>
      <c r="BH82" s="162"/>
      <c r="BI82" s="6"/>
      <c r="BJ82" s="23"/>
    </row>
    <row r="83" spans="1:62" ht="44.25" customHeight="1" thickBot="1" x14ac:dyDescent="0.3">
      <c r="A83" s="163" t="s">
        <v>273</v>
      </c>
      <c r="B83" s="164" t="s">
        <v>189</v>
      </c>
      <c r="C83" s="165" t="s">
        <v>34</v>
      </c>
      <c r="D83" s="69">
        <v>0</v>
      </c>
      <c r="E83" s="70">
        <v>0</v>
      </c>
      <c r="F83" s="69">
        <v>0</v>
      </c>
      <c r="G83" s="71">
        <v>0</v>
      </c>
      <c r="H83" s="8">
        <v>0</v>
      </c>
      <c r="I83" s="72">
        <v>2</v>
      </c>
      <c r="J83" s="73">
        <v>1</v>
      </c>
      <c r="K83" s="74">
        <v>0.5</v>
      </c>
      <c r="L83" s="72">
        <v>1</v>
      </c>
      <c r="M83" s="73">
        <v>2</v>
      </c>
      <c r="N83" s="74">
        <v>2</v>
      </c>
      <c r="O83" s="72">
        <v>3</v>
      </c>
      <c r="P83" s="73">
        <v>1</v>
      </c>
      <c r="Q83" s="74">
        <v>0.33333333333333331</v>
      </c>
      <c r="R83" s="72">
        <v>6</v>
      </c>
      <c r="S83" s="73">
        <v>4</v>
      </c>
      <c r="T83" s="74">
        <v>0.66666666666666663</v>
      </c>
      <c r="U83" s="72">
        <v>1</v>
      </c>
      <c r="V83" s="73">
        <v>0</v>
      </c>
      <c r="W83" s="74">
        <v>0</v>
      </c>
      <c r="X83" s="72">
        <v>0</v>
      </c>
      <c r="Y83" s="73">
        <v>0</v>
      </c>
      <c r="Z83" s="74" t="e">
        <v>#DIV/0!</v>
      </c>
      <c r="AA83" s="72">
        <v>1</v>
      </c>
      <c r="AB83" s="73">
        <v>0</v>
      </c>
      <c r="AC83" s="74">
        <v>0</v>
      </c>
      <c r="AD83" s="72">
        <v>2</v>
      </c>
      <c r="AE83" s="73">
        <v>0</v>
      </c>
      <c r="AF83" s="74">
        <v>0</v>
      </c>
      <c r="AG83" s="72">
        <v>0</v>
      </c>
      <c r="AH83" s="73">
        <v>0</v>
      </c>
      <c r="AI83" s="74" t="e">
        <v>#DIV/0!</v>
      </c>
      <c r="AJ83" s="72">
        <v>0</v>
      </c>
      <c r="AK83" s="73">
        <v>0</v>
      </c>
      <c r="AL83" s="74" t="e">
        <v>#DIV/0!</v>
      </c>
      <c r="AM83" s="72">
        <v>0</v>
      </c>
      <c r="AN83" s="73">
        <v>0</v>
      </c>
      <c r="AO83" s="74" t="e">
        <v>#DIV/0!</v>
      </c>
      <c r="AP83" s="72">
        <v>0</v>
      </c>
      <c r="AQ83" s="73">
        <v>0</v>
      </c>
      <c r="AR83" s="74" t="e">
        <v>#DIV/0!</v>
      </c>
      <c r="AS83" s="72">
        <v>0</v>
      </c>
      <c r="AT83" s="73">
        <v>0</v>
      </c>
      <c r="AU83" s="74" t="e">
        <v>#DIV/0!</v>
      </c>
      <c r="AV83" s="72">
        <v>0</v>
      </c>
      <c r="AW83" s="73">
        <v>0</v>
      </c>
      <c r="AX83" s="74" t="e">
        <v>#DIV/0!</v>
      </c>
      <c r="AY83" s="72">
        <v>0</v>
      </c>
      <c r="AZ83" s="73">
        <v>0</v>
      </c>
      <c r="BA83" s="74" t="e">
        <v>#DIV/0!</v>
      </c>
      <c r="BB83" s="72">
        <v>0</v>
      </c>
      <c r="BC83" s="73">
        <v>0</v>
      </c>
      <c r="BD83" s="74" t="e">
        <v>#DIV/0!</v>
      </c>
      <c r="BE83" s="72">
        <v>8</v>
      </c>
      <c r="BF83" s="73">
        <v>4</v>
      </c>
      <c r="BG83" s="74">
        <v>0.5</v>
      </c>
      <c r="BH83" s="166"/>
      <c r="BI83" s="25" t="str">
        <f>IF(H83=SUM(I83,L83,O83,U83,X83,AA83,AG83,AJ83,AM83,AS83,AV83,AY83),"SI","NO")</f>
        <v>NO</v>
      </c>
      <c r="BJ83" s="78"/>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opLeftCell="A4" zoomScale="70" zoomScaleNormal="70" zoomScalePageLayoutView="70" workbookViewId="0">
      <pane xSplit="2" ySplit="2" topLeftCell="AP6" activePane="bottomRight" state="frozen"/>
      <selection activeCell="G10" sqref="G10"/>
      <selection pane="topRight" activeCell="G10" sqref="G10"/>
      <selection pane="bottomLeft" activeCell="G10" sqref="G10"/>
      <selection pane="bottomRight" activeCell="BG5" sqref="D1:BG1048576"/>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35">
      <c r="A1" s="348" t="s">
        <v>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1"/>
      <c r="BF1" s="1"/>
      <c r="BG1" s="1"/>
    </row>
    <row r="2" spans="1:61" ht="65.25" customHeight="1" x14ac:dyDescent="0.3">
      <c r="A2" s="348">
        <v>2017</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60" t="s">
        <v>6</v>
      </c>
      <c r="B4" s="361"/>
      <c r="C4" s="372" t="s">
        <v>31</v>
      </c>
      <c r="D4" s="355" t="s">
        <v>28</v>
      </c>
      <c r="E4" s="355" t="s">
        <v>44</v>
      </c>
      <c r="F4" s="355" t="s">
        <v>29</v>
      </c>
      <c r="G4" s="358" t="s">
        <v>2</v>
      </c>
      <c r="H4" s="374" t="s">
        <v>61</v>
      </c>
      <c r="I4" s="350" t="s">
        <v>7</v>
      </c>
      <c r="J4" s="355"/>
      <c r="K4" s="356"/>
      <c r="L4" s="350" t="s">
        <v>8</v>
      </c>
      <c r="M4" s="355"/>
      <c r="N4" s="356"/>
      <c r="O4" s="350" t="s">
        <v>9</v>
      </c>
      <c r="P4" s="355"/>
      <c r="Q4" s="356"/>
      <c r="R4" s="350" t="s">
        <v>26</v>
      </c>
      <c r="S4" s="351"/>
      <c r="T4" s="352"/>
      <c r="U4" s="350" t="s">
        <v>13</v>
      </c>
      <c r="V4" s="355"/>
      <c r="W4" s="356"/>
      <c r="X4" s="350" t="s">
        <v>14</v>
      </c>
      <c r="Y4" s="355"/>
      <c r="Z4" s="356"/>
      <c r="AA4" s="350" t="s">
        <v>15</v>
      </c>
      <c r="AB4" s="355"/>
      <c r="AC4" s="356"/>
      <c r="AD4" s="350" t="s">
        <v>16</v>
      </c>
      <c r="AE4" s="351"/>
      <c r="AF4" s="352"/>
      <c r="AG4" s="350" t="s">
        <v>17</v>
      </c>
      <c r="AH4" s="355"/>
      <c r="AI4" s="356"/>
      <c r="AJ4" s="350" t="s">
        <v>18</v>
      </c>
      <c r="AK4" s="355"/>
      <c r="AL4" s="356"/>
      <c r="AM4" s="350" t="s">
        <v>19</v>
      </c>
      <c r="AN4" s="355"/>
      <c r="AO4" s="356"/>
      <c r="AP4" s="350" t="s">
        <v>20</v>
      </c>
      <c r="AQ4" s="351"/>
      <c r="AR4" s="352"/>
      <c r="AS4" s="350" t="s">
        <v>21</v>
      </c>
      <c r="AT4" s="355"/>
      <c r="AU4" s="356"/>
      <c r="AV4" s="350" t="s">
        <v>22</v>
      </c>
      <c r="AW4" s="355"/>
      <c r="AX4" s="356"/>
      <c r="AY4" s="350" t="s">
        <v>23</v>
      </c>
      <c r="AZ4" s="355"/>
      <c r="BA4" s="356"/>
      <c r="BB4" s="350" t="s">
        <v>24</v>
      </c>
      <c r="BC4" s="351"/>
      <c r="BD4" s="352"/>
      <c r="BE4" s="350" t="s">
        <v>25</v>
      </c>
      <c r="BF4" s="351"/>
      <c r="BG4" s="352"/>
      <c r="BH4" s="381" t="s">
        <v>139</v>
      </c>
    </row>
    <row r="5" spans="1:61" ht="35.25" customHeight="1" thickBot="1" x14ac:dyDescent="0.3">
      <c r="A5" s="362"/>
      <c r="B5" s="363"/>
      <c r="C5" s="373"/>
      <c r="D5" s="357"/>
      <c r="E5" s="357"/>
      <c r="F5" s="357"/>
      <c r="G5" s="359"/>
      <c r="H5" s="375"/>
      <c r="I5" s="65" t="s">
        <v>10</v>
      </c>
      <c r="J5" s="66" t="s">
        <v>11</v>
      </c>
      <c r="K5" s="67" t="s">
        <v>12</v>
      </c>
      <c r="L5" s="65" t="s">
        <v>10</v>
      </c>
      <c r="M5" s="66" t="s">
        <v>11</v>
      </c>
      <c r="N5" s="67" t="s">
        <v>12</v>
      </c>
      <c r="O5" s="65" t="s">
        <v>10</v>
      </c>
      <c r="P5" s="66" t="s">
        <v>11</v>
      </c>
      <c r="Q5" s="67" t="s">
        <v>12</v>
      </c>
      <c r="R5" s="65" t="s">
        <v>10</v>
      </c>
      <c r="S5" s="66" t="s">
        <v>11</v>
      </c>
      <c r="T5" s="67" t="s">
        <v>12</v>
      </c>
      <c r="U5" s="65" t="s">
        <v>10</v>
      </c>
      <c r="V5" s="66" t="s">
        <v>11</v>
      </c>
      <c r="W5" s="67" t="s">
        <v>12</v>
      </c>
      <c r="X5" s="65" t="s">
        <v>10</v>
      </c>
      <c r="Y5" s="66" t="s">
        <v>11</v>
      </c>
      <c r="Z5" s="67" t="s">
        <v>12</v>
      </c>
      <c r="AA5" s="65" t="s">
        <v>10</v>
      </c>
      <c r="AB5" s="66" t="s">
        <v>11</v>
      </c>
      <c r="AC5" s="67" t="s">
        <v>12</v>
      </c>
      <c r="AD5" s="65" t="s">
        <v>10</v>
      </c>
      <c r="AE5" s="66" t="s">
        <v>11</v>
      </c>
      <c r="AF5" s="67" t="s">
        <v>12</v>
      </c>
      <c r="AG5" s="65" t="s">
        <v>10</v>
      </c>
      <c r="AH5" s="66" t="s">
        <v>11</v>
      </c>
      <c r="AI5" s="67" t="s">
        <v>12</v>
      </c>
      <c r="AJ5" s="65" t="s">
        <v>10</v>
      </c>
      <c r="AK5" s="66" t="s">
        <v>11</v>
      </c>
      <c r="AL5" s="67" t="s">
        <v>12</v>
      </c>
      <c r="AM5" s="65" t="s">
        <v>10</v>
      </c>
      <c r="AN5" s="66" t="s">
        <v>11</v>
      </c>
      <c r="AO5" s="67" t="s">
        <v>12</v>
      </c>
      <c r="AP5" s="65" t="s">
        <v>10</v>
      </c>
      <c r="AQ5" s="66" t="s">
        <v>11</v>
      </c>
      <c r="AR5" s="67" t="s">
        <v>12</v>
      </c>
      <c r="AS5" s="65" t="s">
        <v>10</v>
      </c>
      <c r="AT5" s="66" t="s">
        <v>11</v>
      </c>
      <c r="AU5" s="67" t="s">
        <v>12</v>
      </c>
      <c r="AV5" s="65" t="s">
        <v>10</v>
      </c>
      <c r="AW5" s="66" t="s">
        <v>11</v>
      </c>
      <c r="AX5" s="67" t="s">
        <v>12</v>
      </c>
      <c r="AY5" s="65" t="s">
        <v>10</v>
      </c>
      <c r="AZ5" s="66" t="s">
        <v>11</v>
      </c>
      <c r="BA5" s="67" t="s">
        <v>12</v>
      </c>
      <c r="BB5" s="65" t="s">
        <v>10</v>
      </c>
      <c r="BC5" s="66" t="s">
        <v>11</v>
      </c>
      <c r="BD5" s="67" t="s">
        <v>12</v>
      </c>
      <c r="BE5" s="65" t="s">
        <v>10</v>
      </c>
      <c r="BF5" s="89" t="s">
        <v>11</v>
      </c>
      <c r="BG5" s="67" t="s">
        <v>12</v>
      </c>
      <c r="BH5" s="382"/>
    </row>
    <row r="6" spans="1:61" s="6" customFormat="1" ht="36.75" customHeight="1" thickTop="1" x14ac:dyDescent="0.3">
      <c r="A6" s="386" t="s">
        <v>198</v>
      </c>
      <c r="B6" s="387"/>
      <c r="C6" s="90"/>
      <c r="D6" s="91"/>
      <c r="E6" s="91"/>
      <c r="F6" s="91"/>
      <c r="G6" s="92"/>
      <c r="H6" s="21"/>
      <c r="I6" s="93"/>
      <c r="J6" s="94"/>
      <c r="K6" s="95"/>
      <c r="L6" s="93"/>
      <c r="M6" s="94"/>
      <c r="N6" s="95"/>
      <c r="O6" s="93"/>
      <c r="P6" s="94"/>
      <c r="Q6" s="95"/>
      <c r="R6" s="93"/>
      <c r="S6" s="94"/>
      <c r="T6" s="95"/>
      <c r="U6" s="93"/>
      <c r="V6" s="94"/>
      <c r="W6" s="95"/>
      <c r="X6" s="93"/>
      <c r="Y6" s="94"/>
      <c r="Z6" s="95"/>
      <c r="AA6" s="93"/>
      <c r="AB6" s="94"/>
      <c r="AC6" s="95"/>
      <c r="AD6" s="93"/>
      <c r="AE6" s="94"/>
      <c r="AF6" s="95"/>
      <c r="AG6" s="93"/>
      <c r="AH6" s="94"/>
      <c r="AI6" s="95"/>
      <c r="AJ6" s="93"/>
      <c r="AK6" s="94"/>
      <c r="AL6" s="95"/>
      <c r="AM6" s="93"/>
      <c r="AN6" s="94"/>
      <c r="AO6" s="95"/>
      <c r="AP6" s="93"/>
      <c r="AQ6" s="94"/>
      <c r="AR6" s="95"/>
      <c r="AS6" s="93"/>
      <c r="AT6" s="94"/>
      <c r="AU6" s="95"/>
      <c r="AV6" s="93"/>
      <c r="AW6" s="94"/>
      <c r="AX6" s="95"/>
      <c r="AY6" s="93"/>
      <c r="AZ6" s="94"/>
      <c r="BA6" s="95"/>
      <c r="BB6" s="93"/>
      <c r="BC6" s="94"/>
      <c r="BD6" s="95"/>
      <c r="BE6" s="96"/>
      <c r="BF6" s="97"/>
      <c r="BG6" s="95"/>
      <c r="BH6" s="98"/>
      <c r="BI6" s="23"/>
    </row>
    <row r="7" spans="1:61" s="6" customFormat="1" ht="69.75" customHeight="1" x14ac:dyDescent="0.25">
      <c r="A7" s="388" t="s">
        <v>157</v>
      </c>
      <c r="B7" s="389"/>
      <c r="C7" s="99"/>
      <c r="D7" s="100"/>
      <c r="E7" s="100"/>
      <c r="F7" s="100"/>
      <c r="G7" s="100"/>
      <c r="H7" s="10"/>
      <c r="I7" s="101"/>
      <c r="J7" s="102"/>
      <c r="K7" s="103"/>
      <c r="L7" s="101"/>
      <c r="M7" s="102"/>
      <c r="N7" s="103"/>
      <c r="O7" s="101"/>
      <c r="P7" s="102"/>
      <c r="Q7" s="103"/>
      <c r="R7" s="101"/>
      <c r="S7" s="102"/>
      <c r="T7" s="103"/>
      <c r="U7" s="101"/>
      <c r="V7" s="102"/>
      <c r="W7" s="103"/>
      <c r="X7" s="101"/>
      <c r="Y7" s="102"/>
      <c r="Z7" s="103"/>
      <c r="AA7" s="101"/>
      <c r="AB7" s="102"/>
      <c r="AC7" s="103"/>
      <c r="AD7" s="101"/>
      <c r="AE7" s="102"/>
      <c r="AF7" s="103"/>
      <c r="AG7" s="101"/>
      <c r="AH7" s="102"/>
      <c r="AI7" s="103"/>
      <c r="AJ7" s="101"/>
      <c r="AK7" s="102"/>
      <c r="AL7" s="103"/>
      <c r="AM7" s="101"/>
      <c r="AN7" s="102"/>
      <c r="AO7" s="103"/>
      <c r="AP7" s="101"/>
      <c r="AQ7" s="102"/>
      <c r="AR7" s="103"/>
      <c r="AS7" s="101"/>
      <c r="AT7" s="102"/>
      <c r="AU7" s="103"/>
      <c r="AV7" s="101"/>
      <c r="AW7" s="102"/>
      <c r="AX7" s="103"/>
      <c r="AY7" s="101"/>
      <c r="AZ7" s="102"/>
      <c r="BA7" s="103"/>
      <c r="BB7" s="101"/>
      <c r="BC7" s="102"/>
      <c r="BD7" s="103"/>
      <c r="BE7" s="101"/>
      <c r="BF7" s="104"/>
      <c r="BG7" s="103"/>
      <c r="BH7" s="105"/>
      <c r="BI7" s="23"/>
    </row>
    <row r="8" spans="1:61" ht="82.5" customHeight="1" x14ac:dyDescent="0.3">
      <c r="A8" s="369" t="s">
        <v>226</v>
      </c>
      <c r="B8" s="385"/>
      <c r="C8" s="106"/>
      <c r="D8" s="319"/>
      <c r="E8" s="319"/>
      <c r="F8" s="108"/>
      <c r="G8" s="319"/>
      <c r="H8" s="22"/>
      <c r="I8" s="109"/>
      <c r="J8" s="319"/>
      <c r="K8" s="110"/>
      <c r="L8" s="109"/>
      <c r="M8" s="319"/>
      <c r="N8" s="110"/>
      <c r="O8" s="109"/>
      <c r="P8" s="319"/>
      <c r="Q8" s="110"/>
      <c r="R8" s="109"/>
      <c r="S8" s="319"/>
      <c r="T8" s="110"/>
      <c r="U8" s="109"/>
      <c r="V8" s="319"/>
      <c r="W8" s="110"/>
      <c r="X8" s="109"/>
      <c r="Y8" s="319"/>
      <c r="Z8" s="110"/>
      <c r="AA8" s="109"/>
      <c r="AB8" s="319"/>
      <c r="AC8" s="110"/>
      <c r="AD8" s="109"/>
      <c r="AE8" s="319"/>
      <c r="AF8" s="110"/>
      <c r="AG8" s="109"/>
      <c r="AH8" s="319"/>
      <c r="AI8" s="110"/>
      <c r="AJ8" s="109"/>
      <c r="AK8" s="319"/>
      <c r="AL8" s="110"/>
      <c r="AM8" s="109"/>
      <c r="AN8" s="319"/>
      <c r="AO8" s="110"/>
      <c r="AP8" s="109"/>
      <c r="AQ8" s="319"/>
      <c r="AR8" s="110"/>
      <c r="AS8" s="109"/>
      <c r="AT8" s="319"/>
      <c r="AU8" s="110"/>
      <c r="AV8" s="109"/>
      <c r="AW8" s="319"/>
      <c r="AX8" s="110"/>
      <c r="AY8" s="109"/>
      <c r="AZ8" s="319"/>
      <c r="BA8" s="110"/>
      <c r="BB8" s="109"/>
      <c r="BC8" s="319"/>
      <c r="BD8" s="110"/>
      <c r="BE8" s="109"/>
      <c r="BF8" s="319"/>
      <c r="BG8" s="110"/>
      <c r="BH8" s="111"/>
      <c r="BI8" s="23"/>
    </row>
    <row r="9" spans="1:61" ht="60" customHeight="1" x14ac:dyDescent="0.25">
      <c r="A9" s="112" t="s">
        <v>199</v>
      </c>
      <c r="B9" s="68" t="s">
        <v>277</v>
      </c>
      <c r="C9" s="113" t="s">
        <v>37</v>
      </c>
      <c r="D9" s="69">
        <v>5393.3</v>
      </c>
      <c r="E9" s="70">
        <v>100</v>
      </c>
      <c r="F9" s="69">
        <v>5393.3</v>
      </c>
      <c r="G9" s="69">
        <v>1</v>
      </c>
      <c r="H9" s="8">
        <v>5393.3</v>
      </c>
      <c r="I9" s="72">
        <v>449.44166666666666</v>
      </c>
      <c r="J9" s="73">
        <v>46</v>
      </c>
      <c r="K9" s="74">
        <v>0.10234921105816476</v>
      </c>
      <c r="L9" s="72">
        <v>449.44166666666666</v>
      </c>
      <c r="M9" s="73">
        <v>54</v>
      </c>
      <c r="N9" s="74">
        <v>0.12014907385088906</v>
      </c>
      <c r="O9" s="72">
        <v>449.44166666666666</v>
      </c>
      <c r="P9" s="73">
        <v>40</v>
      </c>
      <c r="Q9" s="74">
        <v>8.8999313963621526E-2</v>
      </c>
      <c r="R9" s="72">
        <v>1348.325</v>
      </c>
      <c r="S9" s="73">
        <v>140</v>
      </c>
      <c r="T9" s="74">
        <v>0.10383253295755845</v>
      </c>
      <c r="U9" s="72">
        <v>449.44166666666666</v>
      </c>
      <c r="V9" s="73">
        <v>45</v>
      </c>
      <c r="W9" s="74">
        <v>0.10012422820907423</v>
      </c>
      <c r="X9" s="72">
        <v>449.44166666666666</v>
      </c>
      <c r="Y9" s="73">
        <v>52</v>
      </c>
      <c r="Z9" s="74">
        <v>0.11569910815270799</v>
      </c>
      <c r="AA9" s="72">
        <v>449.44166666666666</v>
      </c>
      <c r="AB9" s="73">
        <v>0</v>
      </c>
      <c r="AC9" s="74">
        <v>0</v>
      </c>
      <c r="AD9" s="72">
        <v>1348.325</v>
      </c>
      <c r="AE9" s="73">
        <v>97</v>
      </c>
      <c r="AF9" s="74">
        <v>7.1941112120594064E-2</v>
      </c>
      <c r="AG9" s="72">
        <v>449.44166666666666</v>
      </c>
      <c r="AH9" s="73">
        <v>0</v>
      </c>
      <c r="AI9" s="74">
        <v>0</v>
      </c>
      <c r="AJ9" s="72">
        <v>449.44166666666666</v>
      </c>
      <c r="AK9" s="73">
        <v>0</v>
      </c>
      <c r="AL9" s="74">
        <v>0</v>
      </c>
      <c r="AM9" s="72">
        <v>449.44166666666666</v>
      </c>
      <c r="AN9" s="73">
        <v>0</v>
      </c>
      <c r="AO9" s="74">
        <v>0</v>
      </c>
      <c r="AP9" s="72">
        <v>1348.325</v>
      </c>
      <c r="AQ9" s="73">
        <v>0</v>
      </c>
      <c r="AR9" s="74">
        <v>0</v>
      </c>
      <c r="AS9" s="72">
        <v>449.44166666666666</v>
      </c>
      <c r="AT9" s="73">
        <v>0</v>
      </c>
      <c r="AU9" s="74">
        <v>0</v>
      </c>
      <c r="AV9" s="72">
        <v>449.44166666666666</v>
      </c>
      <c r="AW9" s="73">
        <v>0</v>
      </c>
      <c r="AX9" s="74">
        <v>0</v>
      </c>
      <c r="AY9" s="72">
        <v>449.44166666666666</v>
      </c>
      <c r="AZ9" s="73">
        <v>0</v>
      </c>
      <c r="BA9" s="74">
        <v>0</v>
      </c>
      <c r="BB9" s="72">
        <v>1348.325</v>
      </c>
      <c r="BC9" s="73">
        <v>0</v>
      </c>
      <c r="BD9" s="74">
        <v>0</v>
      </c>
      <c r="BE9" s="72">
        <v>5393.3</v>
      </c>
      <c r="BF9" s="73">
        <v>237</v>
      </c>
      <c r="BG9" s="74">
        <v>4.394341126953813E-2</v>
      </c>
      <c r="BH9" s="115"/>
      <c r="BI9" s="24" t="str">
        <f>IF(H9=SUM(I9,L9,O9,U9,X9,AA9,AG9,AJ9,AM9,AS9,AV9,AY9),"SI","NO")</f>
        <v>SI</v>
      </c>
    </row>
    <row r="10" spans="1:61" ht="60" customHeight="1" x14ac:dyDescent="0.25">
      <c r="A10" s="112" t="s">
        <v>200</v>
      </c>
      <c r="B10" s="68" t="s">
        <v>130</v>
      </c>
      <c r="C10" s="113" t="s">
        <v>35</v>
      </c>
      <c r="D10" s="69">
        <v>2455.9899999999998</v>
      </c>
      <c r="E10" s="70">
        <v>100</v>
      </c>
      <c r="F10" s="69">
        <v>2455.9899999999998</v>
      </c>
      <c r="G10" s="69">
        <v>1</v>
      </c>
      <c r="H10" s="8">
        <v>2455.9899999999998</v>
      </c>
      <c r="I10" s="72">
        <v>204.66583333333332</v>
      </c>
      <c r="J10" s="73">
        <v>230</v>
      </c>
      <c r="K10" s="74">
        <v>1.12378307729266</v>
      </c>
      <c r="L10" s="72">
        <v>204.66583333333332</v>
      </c>
      <c r="M10" s="73">
        <v>221</v>
      </c>
      <c r="N10" s="74">
        <v>1.0798089568768603</v>
      </c>
      <c r="O10" s="72">
        <v>204.66583333333332</v>
      </c>
      <c r="P10" s="73">
        <v>175</v>
      </c>
      <c r="Q10" s="74">
        <v>0.85505234141832831</v>
      </c>
      <c r="R10" s="72">
        <v>613.99749999999995</v>
      </c>
      <c r="S10" s="73">
        <v>626</v>
      </c>
      <c r="T10" s="74">
        <v>1.0195481251959495</v>
      </c>
      <c r="U10" s="72">
        <v>204.66583333333332</v>
      </c>
      <c r="V10" s="73">
        <v>234</v>
      </c>
      <c r="W10" s="74">
        <v>1.1433271308107933</v>
      </c>
      <c r="X10" s="72">
        <v>204.66583333333332</v>
      </c>
      <c r="Y10" s="73">
        <v>214</v>
      </c>
      <c r="Z10" s="74">
        <v>1.0456068632201272</v>
      </c>
      <c r="AA10" s="72">
        <v>204.66583333333332</v>
      </c>
      <c r="AB10" s="73">
        <v>0</v>
      </c>
      <c r="AC10" s="74">
        <v>0</v>
      </c>
      <c r="AD10" s="72">
        <v>613.99749999999995</v>
      </c>
      <c r="AE10" s="73">
        <v>448</v>
      </c>
      <c r="AF10" s="74">
        <v>0.72964466467697353</v>
      </c>
      <c r="AG10" s="72">
        <v>204.66583333333332</v>
      </c>
      <c r="AH10" s="73">
        <v>0</v>
      </c>
      <c r="AI10" s="74">
        <v>0</v>
      </c>
      <c r="AJ10" s="72">
        <v>204.66583333333332</v>
      </c>
      <c r="AK10" s="73">
        <v>0</v>
      </c>
      <c r="AL10" s="74">
        <v>0</v>
      </c>
      <c r="AM10" s="72">
        <v>204.66583333333332</v>
      </c>
      <c r="AN10" s="73">
        <v>0</v>
      </c>
      <c r="AO10" s="74">
        <v>0</v>
      </c>
      <c r="AP10" s="72">
        <v>613.99749999999995</v>
      </c>
      <c r="AQ10" s="73">
        <v>0</v>
      </c>
      <c r="AR10" s="74">
        <v>0</v>
      </c>
      <c r="AS10" s="72">
        <v>204.66583333333332</v>
      </c>
      <c r="AT10" s="73">
        <v>0</v>
      </c>
      <c r="AU10" s="74">
        <v>0</v>
      </c>
      <c r="AV10" s="72">
        <v>204.66583333333332</v>
      </c>
      <c r="AW10" s="73">
        <v>0</v>
      </c>
      <c r="AX10" s="74">
        <v>0</v>
      </c>
      <c r="AY10" s="72">
        <v>204.66583333333332</v>
      </c>
      <c r="AZ10" s="73">
        <v>0</v>
      </c>
      <c r="BA10" s="74">
        <v>0</v>
      </c>
      <c r="BB10" s="72">
        <v>613.99749999999995</v>
      </c>
      <c r="BC10" s="73">
        <v>0</v>
      </c>
      <c r="BD10" s="74">
        <v>0</v>
      </c>
      <c r="BE10" s="72">
        <v>2455.9899999999998</v>
      </c>
      <c r="BF10" s="73">
        <v>1074</v>
      </c>
      <c r="BG10" s="74">
        <v>0.43729819746823079</v>
      </c>
      <c r="BH10" s="115"/>
      <c r="BI10" s="24" t="str">
        <f>IF(H10=SUM(I10,L10,O10,U10,X10,AA10,AG10,AJ10,AM10,AS10,AV10,AY10),"SI","NO")</f>
        <v>SI</v>
      </c>
    </row>
    <row r="11" spans="1:61" ht="60" customHeight="1" x14ac:dyDescent="0.25">
      <c r="A11" s="112" t="s">
        <v>201</v>
      </c>
      <c r="B11" s="68" t="s">
        <v>127</v>
      </c>
      <c r="C11" s="113" t="s">
        <v>35</v>
      </c>
      <c r="D11" s="69">
        <v>2455.9899999999998</v>
      </c>
      <c r="E11" s="70">
        <v>100</v>
      </c>
      <c r="F11" s="69">
        <v>2455.9899999999998</v>
      </c>
      <c r="G11" s="69">
        <v>6</v>
      </c>
      <c r="H11" s="8">
        <v>14735.939999999999</v>
      </c>
      <c r="I11" s="72">
        <v>1227.9949999999999</v>
      </c>
      <c r="J11" s="73">
        <v>1258</v>
      </c>
      <c r="K11" s="74">
        <v>1.0244341385754829</v>
      </c>
      <c r="L11" s="72">
        <v>1227.9949999999999</v>
      </c>
      <c r="M11" s="73">
        <v>1160</v>
      </c>
      <c r="N11" s="74">
        <v>0.94462925337643888</v>
      </c>
      <c r="O11" s="72">
        <v>1227.9949999999999</v>
      </c>
      <c r="P11" s="73">
        <v>1083</v>
      </c>
      <c r="Q11" s="74">
        <v>0.88192541500576149</v>
      </c>
      <c r="R11" s="72">
        <v>3683.9849999999997</v>
      </c>
      <c r="S11" s="73">
        <v>3501</v>
      </c>
      <c r="T11" s="74">
        <v>0.95032960231922781</v>
      </c>
      <c r="U11" s="72">
        <v>1227.9949999999999</v>
      </c>
      <c r="V11" s="73">
        <v>1263</v>
      </c>
      <c r="W11" s="74">
        <v>1.0285058163917606</v>
      </c>
      <c r="X11" s="72">
        <v>1227.9949999999999</v>
      </c>
      <c r="Y11" s="73">
        <v>1295</v>
      </c>
      <c r="Z11" s="74">
        <v>1.0545645544159383</v>
      </c>
      <c r="AA11" s="72">
        <v>1227.9949999999999</v>
      </c>
      <c r="AB11" s="73">
        <v>0</v>
      </c>
      <c r="AC11" s="74">
        <v>0</v>
      </c>
      <c r="AD11" s="72">
        <v>3683.9849999999997</v>
      </c>
      <c r="AE11" s="73">
        <v>2558</v>
      </c>
      <c r="AF11" s="74">
        <v>0.69435679026923303</v>
      </c>
      <c r="AG11" s="72">
        <v>1227.9949999999999</v>
      </c>
      <c r="AH11" s="73">
        <v>0</v>
      </c>
      <c r="AI11" s="74">
        <v>0</v>
      </c>
      <c r="AJ11" s="72">
        <v>1227.9949999999999</v>
      </c>
      <c r="AK11" s="73">
        <v>0</v>
      </c>
      <c r="AL11" s="74">
        <v>0</v>
      </c>
      <c r="AM11" s="72">
        <v>1227.9949999999999</v>
      </c>
      <c r="AN11" s="73">
        <v>0</v>
      </c>
      <c r="AO11" s="74">
        <v>0</v>
      </c>
      <c r="AP11" s="72">
        <v>3683.9849999999997</v>
      </c>
      <c r="AQ11" s="73">
        <v>0</v>
      </c>
      <c r="AR11" s="74">
        <v>0</v>
      </c>
      <c r="AS11" s="72">
        <v>1227.9949999999999</v>
      </c>
      <c r="AT11" s="73">
        <v>0</v>
      </c>
      <c r="AU11" s="74">
        <v>0</v>
      </c>
      <c r="AV11" s="72">
        <v>1227.9949999999999</v>
      </c>
      <c r="AW11" s="73">
        <v>0</v>
      </c>
      <c r="AX11" s="74">
        <v>0</v>
      </c>
      <c r="AY11" s="72">
        <v>1227.9949999999999</v>
      </c>
      <c r="AZ11" s="73">
        <v>0</v>
      </c>
      <c r="BA11" s="74">
        <v>0</v>
      </c>
      <c r="BB11" s="72">
        <v>3683.9849999999997</v>
      </c>
      <c r="BC11" s="73">
        <v>0</v>
      </c>
      <c r="BD11" s="74">
        <v>0</v>
      </c>
      <c r="BE11" s="72">
        <v>14735.939999999999</v>
      </c>
      <c r="BF11" s="73">
        <v>6059</v>
      </c>
      <c r="BG11" s="74">
        <v>0.41117159814711518</v>
      </c>
      <c r="BH11" s="115"/>
      <c r="BI11" s="24" t="str">
        <f t="shared" ref="BI11:BI48" si="0">IF(H11=SUM(I11,L11,O11,U11,X11,AA11,AG11,AJ11,AM11,AS11,AV11,AY11),"SI","NO")</f>
        <v>SI</v>
      </c>
    </row>
    <row r="12" spans="1:61" s="6" customFormat="1" ht="60" customHeight="1" x14ac:dyDescent="0.25">
      <c r="A12" s="112" t="s">
        <v>202</v>
      </c>
      <c r="B12" s="68" t="s">
        <v>57</v>
      </c>
      <c r="C12" s="113" t="s">
        <v>39</v>
      </c>
      <c r="D12" s="69">
        <v>5393.3</v>
      </c>
      <c r="E12" s="70">
        <v>100</v>
      </c>
      <c r="F12" s="69">
        <v>5393.3</v>
      </c>
      <c r="G12" s="69">
        <v>1</v>
      </c>
      <c r="H12" s="8">
        <v>5393.3</v>
      </c>
      <c r="I12" s="72">
        <v>449.44166666666666</v>
      </c>
      <c r="J12" s="73">
        <v>529</v>
      </c>
      <c r="K12" s="74">
        <v>1.1770159271688947</v>
      </c>
      <c r="L12" s="72">
        <v>449.44166666666666</v>
      </c>
      <c r="M12" s="73">
        <v>468</v>
      </c>
      <c r="N12" s="74">
        <v>1.041291973374372</v>
      </c>
      <c r="O12" s="72">
        <v>449.44166666666666</v>
      </c>
      <c r="P12" s="73">
        <v>379</v>
      </c>
      <c r="Q12" s="74">
        <v>0.84326849980531404</v>
      </c>
      <c r="R12" s="72">
        <v>1348.325</v>
      </c>
      <c r="S12" s="73">
        <v>1376</v>
      </c>
      <c r="T12" s="74">
        <v>1.0205254667828603</v>
      </c>
      <c r="U12" s="72">
        <v>449.44166666666666</v>
      </c>
      <c r="V12" s="73">
        <v>483</v>
      </c>
      <c r="W12" s="74">
        <v>1.0746667161107299</v>
      </c>
      <c r="X12" s="72">
        <v>449.44166666666666</v>
      </c>
      <c r="Y12" s="73">
        <v>466</v>
      </c>
      <c r="Z12" s="74">
        <v>1.0368420076761908</v>
      </c>
      <c r="AA12" s="72">
        <v>449.44166666666666</v>
      </c>
      <c r="AB12" s="73">
        <v>0</v>
      </c>
      <c r="AC12" s="74">
        <v>0</v>
      </c>
      <c r="AD12" s="72">
        <v>1348.325</v>
      </c>
      <c r="AE12" s="73">
        <v>949</v>
      </c>
      <c r="AF12" s="74">
        <v>0.70383624126230693</v>
      </c>
      <c r="AG12" s="72">
        <v>449.44166666666666</v>
      </c>
      <c r="AH12" s="73">
        <v>0</v>
      </c>
      <c r="AI12" s="74">
        <v>0</v>
      </c>
      <c r="AJ12" s="72">
        <v>449.44166666666666</v>
      </c>
      <c r="AK12" s="73">
        <v>0</v>
      </c>
      <c r="AL12" s="74">
        <v>0</v>
      </c>
      <c r="AM12" s="72">
        <v>449.44166666666666</v>
      </c>
      <c r="AN12" s="73">
        <v>0</v>
      </c>
      <c r="AO12" s="74">
        <v>0</v>
      </c>
      <c r="AP12" s="72">
        <v>1348.325</v>
      </c>
      <c r="AQ12" s="73">
        <v>0</v>
      </c>
      <c r="AR12" s="74">
        <v>0</v>
      </c>
      <c r="AS12" s="72">
        <v>449.44166666666666</v>
      </c>
      <c r="AT12" s="73">
        <v>0</v>
      </c>
      <c r="AU12" s="74">
        <v>0</v>
      </c>
      <c r="AV12" s="72">
        <v>449.44166666666666</v>
      </c>
      <c r="AW12" s="73">
        <v>0</v>
      </c>
      <c r="AX12" s="74">
        <v>0</v>
      </c>
      <c r="AY12" s="72">
        <v>449.44166666666666</v>
      </c>
      <c r="AZ12" s="73">
        <v>0</v>
      </c>
      <c r="BA12" s="74">
        <v>0</v>
      </c>
      <c r="BB12" s="72">
        <v>1348.325</v>
      </c>
      <c r="BC12" s="73">
        <v>0</v>
      </c>
      <c r="BD12" s="74">
        <v>0</v>
      </c>
      <c r="BE12" s="72">
        <v>5393.3</v>
      </c>
      <c r="BF12" s="73">
        <v>2325</v>
      </c>
      <c r="BG12" s="74">
        <v>0.4310904270112918</v>
      </c>
      <c r="BH12" s="115"/>
      <c r="BI12" s="24" t="str">
        <f t="shared" si="0"/>
        <v>SI</v>
      </c>
    </row>
    <row r="13" spans="1:61" s="6" customFormat="1" ht="60" customHeight="1" x14ac:dyDescent="0.25">
      <c r="A13" s="112" t="s">
        <v>203</v>
      </c>
      <c r="B13" s="68" t="s">
        <v>74</v>
      </c>
      <c r="C13" s="113" t="s">
        <v>1</v>
      </c>
      <c r="D13" s="69">
        <v>5393.3</v>
      </c>
      <c r="E13" s="70">
        <v>100</v>
      </c>
      <c r="F13" s="69">
        <v>5393.3</v>
      </c>
      <c r="G13" s="69">
        <v>4</v>
      </c>
      <c r="H13" s="8">
        <v>21573.200000000001</v>
      </c>
      <c r="I13" s="72">
        <v>1797.7666666666667</v>
      </c>
      <c r="J13" s="73">
        <v>2017</v>
      </c>
      <c r="K13" s="74">
        <v>1.1219476016539038</v>
      </c>
      <c r="L13" s="72">
        <v>1797.7666666666667</v>
      </c>
      <c r="M13" s="73">
        <v>1925</v>
      </c>
      <c r="N13" s="74">
        <v>1.0707729961248216</v>
      </c>
      <c r="O13" s="72">
        <v>1797.7666666666667</v>
      </c>
      <c r="P13" s="73">
        <v>1648</v>
      </c>
      <c r="Q13" s="74">
        <v>0.91669293382530181</v>
      </c>
      <c r="R13" s="72">
        <v>5393.3</v>
      </c>
      <c r="S13" s="73">
        <v>5590</v>
      </c>
      <c r="T13" s="74">
        <v>1.0364711772013424</v>
      </c>
      <c r="U13" s="72">
        <v>1797.7666666666667</v>
      </c>
      <c r="V13" s="73">
        <v>2241</v>
      </c>
      <c r="W13" s="74">
        <v>1.246546641202974</v>
      </c>
      <c r="X13" s="72">
        <v>1797.7666666666667</v>
      </c>
      <c r="Y13" s="73">
        <v>2110</v>
      </c>
      <c r="Z13" s="74">
        <v>1.1736784528952589</v>
      </c>
      <c r="AA13" s="72">
        <v>1797.7666666666667</v>
      </c>
      <c r="AB13" s="73">
        <v>0</v>
      </c>
      <c r="AC13" s="74">
        <v>0</v>
      </c>
      <c r="AD13" s="72">
        <v>5393.3</v>
      </c>
      <c r="AE13" s="73">
        <v>4351</v>
      </c>
      <c r="AF13" s="74">
        <v>0.80674169803274431</v>
      </c>
      <c r="AG13" s="72">
        <v>1797.7666666666667</v>
      </c>
      <c r="AH13" s="73">
        <v>0</v>
      </c>
      <c r="AI13" s="74">
        <v>0</v>
      </c>
      <c r="AJ13" s="72">
        <v>1797.7666666666667</v>
      </c>
      <c r="AK13" s="73">
        <v>0</v>
      </c>
      <c r="AL13" s="74">
        <v>0</v>
      </c>
      <c r="AM13" s="72">
        <v>1797.7666666666667</v>
      </c>
      <c r="AN13" s="73">
        <v>0</v>
      </c>
      <c r="AO13" s="74">
        <v>0</v>
      </c>
      <c r="AP13" s="72">
        <v>5393.3</v>
      </c>
      <c r="AQ13" s="73">
        <v>0</v>
      </c>
      <c r="AR13" s="74">
        <v>0</v>
      </c>
      <c r="AS13" s="72">
        <v>1797.7666666666667</v>
      </c>
      <c r="AT13" s="73">
        <v>0</v>
      </c>
      <c r="AU13" s="74">
        <v>0</v>
      </c>
      <c r="AV13" s="72">
        <v>1797.7666666666667</v>
      </c>
      <c r="AW13" s="73">
        <v>0</v>
      </c>
      <c r="AX13" s="74">
        <v>0</v>
      </c>
      <c r="AY13" s="72">
        <v>1797.7666666666667</v>
      </c>
      <c r="AZ13" s="73">
        <v>0</v>
      </c>
      <c r="BA13" s="74">
        <v>0</v>
      </c>
      <c r="BB13" s="72">
        <v>5393.3</v>
      </c>
      <c r="BC13" s="73">
        <v>0</v>
      </c>
      <c r="BD13" s="74">
        <v>0</v>
      </c>
      <c r="BE13" s="72">
        <v>21573.200000000001</v>
      </c>
      <c r="BF13" s="73">
        <v>9941</v>
      </c>
      <c r="BG13" s="74">
        <v>0.46080321880852165</v>
      </c>
      <c r="BH13" s="115"/>
      <c r="BI13" s="24" t="str">
        <f t="shared" si="0"/>
        <v>SI</v>
      </c>
    </row>
    <row r="14" spans="1:61" s="7" customFormat="1" ht="60" customHeight="1" x14ac:dyDescent="0.25">
      <c r="A14" s="112" t="s">
        <v>204</v>
      </c>
      <c r="B14" s="68" t="s">
        <v>45</v>
      </c>
      <c r="C14" s="113" t="s">
        <v>40</v>
      </c>
      <c r="D14" s="69">
        <v>5393.3</v>
      </c>
      <c r="E14" s="70">
        <v>100</v>
      </c>
      <c r="F14" s="69">
        <v>5393.3</v>
      </c>
      <c r="G14" s="69">
        <v>1</v>
      </c>
      <c r="H14" s="8">
        <v>5393.3</v>
      </c>
      <c r="I14" s="72">
        <v>449.44166666666666</v>
      </c>
      <c r="J14" s="73">
        <v>521</v>
      </c>
      <c r="K14" s="74">
        <v>1.1592160643761704</v>
      </c>
      <c r="L14" s="72">
        <v>449.44166666666666</v>
      </c>
      <c r="M14" s="73">
        <v>473</v>
      </c>
      <c r="N14" s="74">
        <v>1.0524168876198245</v>
      </c>
      <c r="O14" s="72">
        <v>449.44166666666666</v>
      </c>
      <c r="P14" s="73">
        <v>365</v>
      </c>
      <c r="Q14" s="74">
        <v>0.81211873991804651</v>
      </c>
      <c r="R14" s="72">
        <v>1348.325</v>
      </c>
      <c r="S14" s="73">
        <v>1359</v>
      </c>
      <c r="T14" s="74">
        <v>1.0079172306380138</v>
      </c>
      <c r="U14" s="72">
        <v>449.44166666666666</v>
      </c>
      <c r="V14" s="73">
        <v>458</v>
      </c>
      <c r="W14" s="74">
        <v>1.0190421448834666</v>
      </c>
      <c r="X14" s="72">
        <v>449.44166666666666</v>
      </c>
      <c r="Y14" s="73">
        <v>408</v>
      </c>
      <c r="Z14" s="74">
        <v>0.90779300242893957</v>
      </c>
      <c r="AA14" s="72">
        <v>449.44166666666666</v>
      </c>
      <c r="AB14" s="73">
        <v>0</v>
      </c>
      <c r="AC14" s="74">
        <v>0</v>
      </c>
      <c r="AD14" s="72">
        <v>1348.325</v>
      </c>
      <c r="AE14" s="73">
        <v>866</v>
      </c>
      <c r="AF14" s="74">
        <v>0.64227838243746871</v>
      </c>
      <c r="AG14" s="72">
        <v>449.44166666666666</v>
      </c>
      <c r="AH14" s="73">
        <v>0</v>
      </c>
      <c r="AI14" s="74">
        <v>0</v>
      </c>
      <c r="AJ14" s="72">
        <v>449.44166666666666</v>
      </c>
      <c r="AK14" s="73">
        <v>0</v>
      </c>
      <c r="AL14" s="74">
        <v>0</v>
      </c>
      <c r="AM14" s="72">
        <v>449.44166666666666</v>
      </c>
      <c r="AN14" s="73">
        <v>0</v>
      </c>
      <c r="AO14" s="74">
        <v>0</v>
      </c>
      <c r="AP14" s="72">
        <v>1348.325</v>
      </c>
      <c r="AQ14" s="73">
        <v>0</v>
      </c>
      <c r="AR14" s="74">
        <v>0</v>
      </c>
      <c r="AS14" s="72">
        <v>449.44166666666666</v>
      </c>
      <c r="AT14" s="73">
        <v>0</v>
      </c>
      <c r="AU14" s="74">
        <v>0</v>
      </c>
      <c r="AV14" s="72">
        <v>449.44166666666666</v>
      </c>
      <c r="AW14" s="73">
        <v>0</v>
      </c>
      <c r="AX14" s="74">
        <v>0</v>
      </c>
      <c r="AY14" s="72">
        <v>449.44166666666666</v>
      </c>
      <c r="AZ14" s="73">
        <v>0</v>
      </c>
      <c r="BA14" s="74">
        <v>0</v>
      </c>
      <c r="BB14" s="72">
        <v>1348.325</v>
      </c>
      <c r="BC14" s="73">
        <v>0</v>
      </c>
      <c r="BD14" s="74">
        <v>0</v>
      </c>
      <c r="BE14" s="72">
        <v>5393.3</v>
      </c>
      <c r="BF14" s="73">
        <v>2225</v>
      </c>
      <c r="BG14" s="74">
        <v>0.41254890326887061</v>
      </c>
      <c r="BH14" s="115"/>
      <c r="BI14" s="24" t="str">
        <f t="shared" si="0"/>
        <v>SI</v>
      </c>
    </row>
    <row r="15" spans="1:61" s="7" customFormat="1" ht="63.75" customHeight="1" x14ac:dyDescent="0.25">
      <c r="A15" s="112" t="s">
        <v>205</v>
      </c>
      <c r="B15" s="68" t="s">
        <v>190</v>
      </c>
      <c r="C15" s="113" t="s">
        <v>79</v>
      </c>
      <c r="D15" s="69">
        <v>0</v>
      </c>
      <c r="E15" s="70">
        <v>0</v>
      </c>
      <c r="F15" s="69">
        <v>0</v>
      </c>
      <c r="G15" s="69">
        <v>0</v>
      </c>
      <c r="H15" s="8">
        <v>880</v>
      </c>
      <c r="I15" s="72">
        <v>73.333333333333329</v>
      </c>
      <c r="J15" s="73">
        <v>21</v>
      </c>
      <c r="K15" s="74">
        <v>0.28636363636363638</v>
      </c>
      <c r="L15" s="72">
        <v>73.333333333333329</v>
      </c>
      <c r="M15" s="73">
        <v>39</v>
      </c>
      <c r="N15" s="74">
        <v>0.53181818181818186</v>
      </c>
      <c r="O15" s="72">
        <v>73.333333333333329</v>
      </c>
      <c r="P15" s="73">
        <v>23</v>
      </c>
      <c r="Q15" s="74">
        <v>0.31363636363636366</v>
      </c>
      <c r="R15" s="72">
        <v>220</v>
      </c>
      <c r="S15" s="73">
        <v>83</v>
      </c>
      <c r="T15" s="74">
        <v>0.37727272727272726</v>
      </c>
      <c r="U15" s="72">
        <v>73.333333333333329</v>
      </c>
      <c r="V15" s="73">
        <v>37</v>
      </c>
      <c r="W15" s="74">
        <v>0.50454545454545463</v>
      </c>
      <c r="X15" s="72">
        <v>73.333333333333329</v>
      </c>
      <c r="Y15" s="73">
        <v>41</v>
      </c>
      <c r="Z15" s="74">
        <v>0.55909090909090908</v>
      </c>
      <c r="AA15" s="72">
        <v>73.333333333333329</v>
      </c>
      <c r="AB15" s="73">
        <v>0</v>
      </c>
      <c r="AC15" s="74">
        <v>0</v>
      </c>
      <c r="AD15" s="72">
        <v>220</v>
      </c>
      <c r="AE15" s="73">
        <v>78</v>
      </c>
      <c r="AF15" s="74">
        <v>0.35454545454545455</v>
      </c>
      <c r="AG15" s="72">
        <v>73.333333333333329</v>
      </c>
      <c r="AH15" s="73">
        <v>0</v>
      </c>
      <c r="AI15" s="74">
        <v>0</v>
      </c>
      <c r="AJ15" s="72">
        <v>73.333333333333329</v>
      </c>
      <c r="AK15" s="73">
        <v>0</v>
      </c>
      <c r="AL15" s="74">
        <v>0</v>
      </c>
      <c r="AM15" s="72">
        <v>73.333333333333329</v>
      </c>
      <c r="AN15" s="73">
        <v>0</v>
      </c>
      <c r="AO15" s="74">
        <v>0</v>
      </c>
      <c r="AP15" s="72">
        <v>220</v>
      </c>
      <c r="AQ15" s="73">
        <v>0</v>
      </c>
      <c r="AR15" s="74">
        <v>0</v>
      </c>
      <c r="AS15" s="72">
        <v>73.333333333333329</v>
      </c>
      <c r="AT15" s="73">
        <v>0</v>
      </c>
      <c r="AU15" s="74">
        <v>0</v>
      </c>
      <c r="AV15" s="72">
        <v>73.333333333333329</v>
      </c>
      <c r="AW15" s="73">
        <v>0</v>
      </c>
      <c r="AX15" s="74">
        <v>0</v>
      </c>
      <c r="AY15" s="72">
        <v>73.333333333333329</v>
      </c>
      <c r="AZ15" s="73">
        <v>0</v>
      </c>
      <c r="BA15" s="74">
        <v>0</v>
      </c>
      <c r="BB15" s="72">
        <v>220</v>
      </c>
      <c r="BC15" s="73">
        <v>0</v>
      </c>
      <c r="BD15" s="74">
        <v>0</v>
      </c>
      <c r="BE15" s="72">
        <v>880</v>
      </c>
      <c r="BF15" s="73">
        <v>161</v>
      </c>
      <c r="BG15" s="74">
        <v>0.18295454545454545</v>
      </c>
      <c r="BH15" s="114"/>
      <c r="BI15" s="24" t="str">
        <f>IF(H15=SUM(I15,L15,O15,U15,X15,AA15,AG15,AJ15,AM15,AS15,AV15,AY15),"SI","NO")</f>
        <v>SI</v>
      </c>
    </row>
    <row r="16" spans="1:61" s="7" customFormat="1" ht="60" customHeight="1" x14ac:dyDescent="0.25">
      <c r="A16" s="112" t="s">
        <v>206</v>
      </c>
      <c r="B16" s="68" t="s">
        <v>182</v>
      </c>
      <c r="C16" s="113" t="s">
        <v>47</v>
      </c>
      <c r="D16" s="69">
        <v>5393.3</v>
      </c>
      <c r="E16" s="70">
        <v>100</v>
      </c>
      <c r="F16" s="69">
        <v>5393.3</v>
      </c>
      <c r="G16" s="69">
        <v>2</v>
      </c>
      <c r="H16" s="8">
        <v>10786.6</v>
      </c>
      <c r="I16" s="72">
        <v>898.88333333333333</v>
      </c>
      <c r="J16" s="73">
        <v>535</v>
      </c>
      <c r="K16" s="74">
        <v>0.59518291213171903</v>
      </c>
      <c r="L16" s="72">
        <v>898.88333333333333</v>
      </c>
      <c r="M16" s="73">
        <v>573</v>
      </c>
      <c r="N16" s="74">
        <v>0.63745758626443927</v>
      </c>
      <c r="O16" s="72">
        <v>898.88333333333333</v>
      </c>
      <c r="P16" s="73">
        <v>447</v>
      </c>
      <c r="Q16" s="74">
        <v>0.4972836667717353</v>
      </c>
      <c r="R16" s="72">
        <v>2696.65</v>
      </c>
      <c r="S16" s="73">
        <v>1555</v>
      </c>
      <c r="T16" s="74">
        <v>0.57664138838929779</v>
      </c>
      <c r="U16" s="72">
        <v>898.88333333333333</v>
      </c>
      <c r="V16" s="73">
        <v>973</v>
      </c>
      <c r="W16" s="74">
        <v>1.0824541560825469</v>
      </c>
      <c r="X16" s="72">
        <v>898.88333333333333</v>
      </c>
      <c r="Y16" s="73">
        <v>961</v>
      </c>
      <c r="Z16" s="74">
        <v>1.0691042589880035</v>
      </c>
      <c r="AA16" s="72">
        <v>898.88333333333333</v>
      </c>
      <c r="AB16" s="73">
        <v>0</v>
      </c>
      <c r="AC16" s="74">
        <v>0</v>
      </c>
      <c r="AD16" s="72">
        <v>2696.65</v>
      </c>
      <c r="AE16" s="73">
        <v>1934</v>
      </c>
      <c r="AF16" s="74">
        <v>0.71718613835685019</v>
      </c>
      <c r="AG16" s="72">
        <v>898.88333333333333</v>
      </c>
      <c r="AH16" s="73">
        <v>0</v>
      </c>
      <c r="AI16" s="74">
        <v>0</v>
      </c>
      <c r="AJ16" s="72">
        <v>898.88333333333333</v>
      </c>
      <c r="AK16" s="73">
        <v>0</v>
      </c>
      <c r="AL16" s="74">
        <v>0</v>
      </c>
      <c r="AM16" s="72">
        <v>898.88333333333333</v>
      </c>
      <c r="AN16" s="73">
        <v>0</v>
      </c>
      <c r="AO16" s="74">
        <v>0</v>
      </c>
      <c r="AP16" s="72">
        <v>2696.65</v>
      </c>
      <c r="AQ16" s="73">
        <v>0</v>
      </c>
      <c r="AR16" s="74">
        <v>0</v>
      </c>
      <c r="AS16" s="72">
        <v>898.88333333333333</v>
      </c>
      <c r="AT16" s="73">
        <v>0</v>
      </c>
      <c r="AU16" s="74">
        <v>0</v>
      </c>
      <c r="AV16" s="72">
        <v>898.88333333333333</v>
      </c>
      <c r="AW16" s="73">
        <v>0</v>
      </c>
      <c r="AX16" s="74">
        <v>0</v>
      </c>
      <c r="AY16" s="72">
        <v>898.88333333333333</v>
      </c>
      <c r="AZ16" s="73">
        <v>0</v>
      </c>
      <c r="BA16" s="74">
        <v>0</v>
      </c>
      <c r="BB16" s="72">
        <v>2696.65</v>
      </c>
      <c r="BC16" s="73">
        <v>0</v>
      </c>
      <c r="BD16" s="74">
        <v>0</v>
      </c>
      <c r="BE16" s="72">
        <v>10786.6</v>
      </c>
      <c r="BF16" s="73">
        <v>3489</v>
      </c>
      <c r="BG16" s="74">
        <v>0.32345688168653697</v>
      </c>
      <c r="BH16" s="115"/>
      <c r="BI16" s="24" t="str">
        <f t="shared" si="0"/>
        <v>SI</v>
      </c>
    </row>
    <row r="17" spans="1:61" s="6" customFormat="1" ht="60" customHeight="1" x14ac:dyDescent="0.25">
      <c r="A17" s="112" t="s">
        <v>207</v>
      </c>
      <c r="B17" s="68" t="s">
        <v>128</v>
      </c>
      <c r="C17" s="113" t="s">
        <v>35</v>
      </c>
      <c r="D17" s="69">
        <v>2205</v>
      </c>
      <c r="E17" s="70">
        <v>100</v>
      </c>
      <c r="F17" s="69">
        <v>2205</v>
      </c>
      <c r="G17" s="69">
        <v>1</v>
      </c>
      <c r="H17" s="8">
        <v>2205</v>
      </c>
      <c r="I17" s="72">
        <v>183.75</v>
      </c>
      <c r="J17" s="73">
        <v>226</v>
      </c>
      <c r="K17" s="74">
        <v>1.2299319727891156</v>
      </c>
      <c r="L17" s="72">
        <v>183.75</v>
      </c>
      <c r="M17" s="73">
        <v>167</v>
      </c>
      <c r="N17" s="74">
        <v>0.90884353741496604</v>
      </c>
      <c r="O17" s="72">
        <v>183.75</v>
      </c>
      <c r="P17" s="73">
        <v>137</v>
      </c>
      <c r="Q17" s="74">
        <v>0.74557823129251699</v>
      </c>
      <c r="R17" s="72">
        <v>551.25</v>
      </c>
      <c r="S17" s="73">
        <v>530</v>
      </c>
      <c r="T17" s="74">
        <v>0.96145124716553287</v>
      </c>
      <c r="U17" s="72">
        <v>183.75</v>
      </c>
      <c r="V17" s="73">
        <v>211</v>
      </c>
      <c r="W17" s="74">
        <v>1.1482993197278912</v>
      </c>
      <c r="X17" s="72">
        <v>183.75</v>
      </c>
      <c r="Y17" s="73">
        <v>226</v>
      </c>
      <c r="Z17" s="74">
        <v>1.2299319727891156</v>
      </c>
      <c r="AA17" s="72">
        <v>183.75</v>
      </c>
      <c r="AB17" s="73">
        <v>0</v>
      </c>
      <c r="AC17" s="74">
        <v>0</v>
      </c>
      <c r="AD17" s="72">
        <v>551.25</v>
      </c>
      <c r="AE17" s="73">
        <v>437</v>
      </c>
      <c r="AF17" s="74">
        <v>0.79274376417233561</v>
      </c>
      <c r="AG17" s="72">
        <v>183.75</v>
      </c>
      <c r="AH17" s="73">
        <v>0</v>
      </c>
      <c r="AI17" s="74">
        <v>0</v>
      </c>
      <c r="AJ17" s="72">
        <v>183.75</v>
      </c>
      <c r="AK17" s="73">
        <v>0</v>
      </c>
      <c r="AL17" s="74">
        <v>0</v>
      </c>
      <c r="AM17" s="72">
        <v>183.75</v>
      </c>
      <c r="AN17" s="73">
        <v>0</v>
      </c>
      <c r="AO17" s="74">
        <v>0</v>
      </c>
      <c r="AP17" s="72">
        <v>551.25</v>
      </c>
      <c r="AQ17" s="73">
        <v>0</v>
      </c>
      <c r="AR17" s="74">
        <v>0</v>
      </c>
      <c r="AS17" s="72">
        <v>183.75</v>
      </c>
      <c r="AT17" s="73">
        <v>0</v>
      </c>
      <c r="AU17" s="74">
        <v>0</v>
      </c>
      <c r="AV17" s="72">
        <v>183.75</v>
      </c>
      <c r="AW17" s="73">
        <v>0</v>
      </c>
      <c r="AX17" s="74">
        <v>0</v>
      </c>
      <c r="AY17" s="72">
        <v>183.75</v>
      </c>
      <c r="AZ17" s="73">
        <v>0</v>
      </c>
      <c r="BA17" s="74">
        <v>0</v>
      </c>
      <c r="BB17" s="72">
        <v>551.25</v>
      </c>
      <c r="BC17" s="73">
        <v>0</v>
      </c>
      <c r="BD17" s="74">
        <v>0</v>
      </c>
      <c r="BE17" s="72">
        <v>2205</v>
      </c>
      <c r="BF17" s="73">
        <v>967</v>
      </c>
      <c r="BG17" s="74">
        <v>0.43854875283446709</v>
      </c>
      <c r="BH17" s="115"/>
      <c r="BI17" s="24" t="str">
        <f t="shared" si="0"/>
        <v>SI</v>
      </c>
    </row>
    <row r="18" spans="1:61" s="6" customFormat="1" ht="60" customHeight="1" x14ac:dyDescent="0.25">
      <c r="A18" s="112" t="s">
        <v>208</v>
      </c>
      <c r="B18" s="68" t="s">
        <v>155</v>
      </c>
      <c r="C18" s="113" t="s">
        <v>35</v>
      </c>
      <c r="D18" s="69">
        <v>2205</v>
      </c>
      <c r="E18" s="70">
        <v>100</v>
      </c>
      <c r="F18" s="69">
        <v>2205</v>
      </c>
      <c r="G18" s="69">
        <v>4</v>
      </c>
      <c r="H18" s="8">
        <v>8820</v>
      </c>
      <c r="I18" s="72">
        <v>735</v>
      </c>
      <c r="J18" s="73">
        <v>790</v>
      </c>
      <c r="K18" s="74">
        <v>1.0748299319727892</v>
      </c>
      <c r="L18" s="72">
        <v>735</v>
      </c>
      <c r="M18" s="73">
        <v>588</v>
      </c>
      <c r="N18" s="74">
        <v>0.8</v>
      </c>
      <c r="O18" s="72">
        <v>735</v>
      </c>
      <c r="P18" s="73">
        <v>522</v>
      </c>
      <c r="Q18" s="74">
        <v>0.71020408163265303</v>
      </c>
      <c r="R18" s="72">
        <v>2205</v>
      </c>
      <c r="S18" s="73">
        <v>1900</v>
      </c>
      <c r="T18" s="74">
        <v>0.86167800453514742</v>
      </c>
      <c r="U18" s="72">
        <v>735</v>
      </c>
      <c r="V18" s="73">
        <v>709</v>
      </c>
      <c r="W18" s="74">
        <v>0.96462585034013604</v>
      </c>
      <c r="X18" s="72">
        <v>735</v>
      </c>
      <c r="Y18" s="73">
        <v>745</v>
      </c>
      <c r="Z18" s="74">
        <v>1.0136054421768708</v>
      </c>
      <c r="AA18" s="72">
        <v>735</v>
      </c>
      <c r="AB18" s="73">
        <v>0</v>
      </c>
      <c r="AC18" s="74">
        <v>0</v>
      </c>
      <c r="AD18" s="72">
        <v>2205</v>
      </c>
      <c r="AE18" s="73">
        <v>1454</v>
      </c>
      <c r="AF18" s="74">
        <v>0.6594104308390023</v>
      </c>
      <c r="AG18" s="72">
        <v>735</v>
      </c>
      <c r="AH18" s="73">
        <v>0</v>
      </c>
      <c r="AI18" s="74">
        <v>0</v>
      </c>
      <c r="AJ18" s="72">
        <v>735</v>
      </c>
      <c r="AK18" s="73">
        <v>0</v>
      </c>
      <c r="AL18" s="74">
        <v>0</v>
      </c>
      <c r="AM18" s="72">
        <v>735</v>
      </c>
      <c r="AN18" s="73">
        <v>0</v>
      </c>
      <c r="AO18" s="74">
        <v>0</v>
      </c>
      <c r="AP18" s="72">
        <v>2205</v>
      </c>
      <c r="AQ18" s="73">
        <v>0</v>
      </c>
      <c r="AR18" s="74">
        <v>0</v>
      </c>
      <c r="AS18" s="72">
        <v>735</v>
      </c>
      <c r="AT18" s="73">
        <v>0</v>
      </c>
      <c r="AU18" s="74">
        <v>0</v>
      </c>
      <c r="AV18" s="72">
        <v>735</v>
      </c>
      <c r="AW18" s="73">
        <v>0</v>
      </c>
      <c r="AX18" s="74">
        <v>0</v>
      </c>
      <c r="AY18" s="72">
        <v>735</v>
      </c>
      <c r="AZ18" s="73">
        <v>0</v>
      </c>
      <c r="BA18" s="74">
        <v>0</v>
      </c>
      <c r="BB18" s="72">
        <v>2205</v>
      </c>
      <c r="BC18" s="73">
        <v>0</v>
      </c>
      <c r="BD18" s="74">
        <v>0</v>
      </c>
      <c r="BE18" s="72">
        <v>8820</v>
      </c>
      <c r="BF18" s="73">
        <v>3354</v>
      </c>
      <c r="BG18" s="74">
        <v>0.3802721088435374</v>
      </c>
      <c r="BH18" s="115"/>
      <c r="BI18" s="24" t="str">
        <f t="shared" si="0"/>
        <v>SI</v>
      </c>
    </row>
    <row r="19" spans="1:61" s="6" customFormat="1" ht="60" customHeight="1" x14ac:dyDescent="0.25">
      <c r="A19" s="112" t="s">
        <v>209</v>
      </c>
      <c r="B19" s="68" t="s">
        <v>75</v>
      </c>
      <c r="C19" s="113" t="s">
        <v>39</v>
      </c>
      <c r="D19" s="69">
        <v>5885</v>
      </c>
      <c r="E19" s="70">
        <v>100</v>
      </c>
      <c r="F19" s="69">
        <v>5885</v>
      </c>
      <c r="G19" s="69">
        <v>2</v>
      </c>
      <c r="H19" s="8">
        <v>11770</v>
      </c>
      <c r="I19" s="72">
        <v>980.83333333333337</v>
      </c>
      <c r="J19" s="73">
        <v>819</v>
      </c>
      <c r="K19" s="74">
        <v>0.83500424808836016</v>
      </c>
      <c r="L19" s="72">
        <v>980.83333333333337</v>
      </c>
      <c r="M19" s="73">
        <v>592</v>
      </c>
      <c r="N19" s="74">
        <v>0.60356839422259978</v>
      </c>
      <c r="O19" s="72">
        <v>980.83333333333337</v>
      </c>
      <c r="P19" s="73">
        <v>638</v>
      </c>
      <c r="Q19" s="74">
        <v>0.6504672897196262</v>
      </c>
      <c r="R19" s="72">
        <v>2942.5</v>
      </c>
      <c r="S19" s="73">
        <v>2049</v>
      </c>
      <c r="T19" s="74">
        <v>0.69634664401019541</v>
      </c>
      <c r="U19" s="72">
        <v>980.83333333333337</v>
      </c>
      <c r="V19" s="73">
        <v>772</v>
      </c>
      <c r="W19" s="74">
        <v>0.78708581138487677</v>
      </c>
      <c r="X19" s="72">
        <v>980.83333333333337</v>
      </c>
      <c r="Y19" s="73">
        <v>793</v>
      </c>
      <c r="Z19" s="74">
        <v>0.8084961767204758</v>
      </c>
      <c r="AA19" s="72">
        <v>980.83333333333337</v>
      </c>
      <c r="AB19" s="73">
        <v>0</v>
      </c>
      <c r="AC19" s="74">
        <v>0</v>
      </c>
      <c r="AD19" s="72">
        <v>2942.5</v>
      </c>
      <c r="AE19" s="73">
        <v>1565</v>
      </c>
      <c r="AF19" s="74">
        <v>0.53186066270178423</v>
      </c>
      <c r="AG19" s="72">
        <v>980.83333333333337</v>
      </c>
      <c r="AH19" s="73">
        <v>0</v>
      </c>
      <c r="AI19" s="74">
        <v>0</v>
      </c>
      <c r="AJ19" s="72">
        <v>980.83333333333337</v>
      </c>
      <c r="AK19" s="73">
        <v>0</v>
      </c>
      <c r="AL19" s="74">
        <v>0</v>
      </c>
      <c r="AM19" s="72">
        <v>980.83333333333337</v>
      </c>
      <c r="AN19" s="73">
        <v>0</v>
      </c>
      <c r="AO19" s="74">
        <v>0</v>
      </c>
      <c r="AP19" s="72">
        <v>2942.5</v>
      </c>
      <c r="AQ19" s="73">
        <v>0</v>
      </c>
      <c r="AR19" s="74">
        <v>0</v>
      </c>
      <c r="AS19" s="72">
        <v>980.83333333333337</v>
      </c>
      <c r="AT19" s="73">
        <v>0</v>
      </c>
      <c r="AU19" s="74">
        <v>0</v>
      </c>
      <c r="AV19" s="72">
        <v>980.83333333333337</v>
      </c>
      <c r="AW19" s="73">
        <v>0</v>
      </c>
      <c r="AX19" s="74">
        <v>0</v>
      </c>
      <c r="AY19" s="72">
        <v>980.83333333333337</v>
      </c>
      <c r="AZ19" s="73">
        <v>0</v>
      </c>
      <c r="BA19" s="74">
        <v>0</v>
      </c>
      <c r="BB19" s="72">
        <v>2942.5</v>
      </c>
      <c r="BC19" s="73">
        <v>0</v>
      </c>
      <c r="BD19" s="74">
        <v>0</v>
      </c>
      <c r="BE19" s="72">
        <v>11770</v>
      </c>
      <c r="BF19" s="73">
        <v>3614</v>
      </c>
      <c r="BG19" s="74">
        <v>0.30705182667799491</v>
      </c>
      <c r="BH19" s="115"/>
      <c r="BI19" s="24" t="str">
        <f t="shared" si="0"/>
        <v>SI</v>
      </c>
    </row>
    <row r="20" spans="1:61" ht="60" customHeight="1" x14ac:dyDescent="0.25">
      <c r="A20" s="112" t="s">
        <v>210</v>
      </c>
      <c r="B20" s="68" t="s">
        <v>56</v>
      </c>
      <c r="C20" s="113" t="s">
        <v>38</v>
      </c>
      <c r="D20" s="69">
        <v>5480.64</v>
      </c>
      <c r="E20" s="70">
        <v>100</v>
      </c>
      <c r="F20" s="69">
        <v>5480.64</v>
      </c>
      <c r="G20" s="69">
        <v>1</v>
      </c>
      <c r="H20" s="8">
        <v>5480.64</v>
      </c>
      <c r="I20" s="72">
        <v>456.72</v>
      </c>
      <c r="J20" s="73">
        <v>335</v>
      </c>
      <c r="K20" s="74">
        <v>0.73349097915571904</v>
      </c>
      <c r="L20" s="72">
        <v>456.72</v>
      </c>
      <c r="M20" s="73">
        <v>298</v>
      </c>
      <c r="N20" s="74">
        <v>0.65247854265195304</v>
      </c>
      <c r="O20" s="72">
        <v>456.72</v>
      </c>
      <c r="P20" s="73">
        <v>215</v>
      </c>
      <c r="Q20" s="74">
        <v>0.47074794184620772</v>
      </c>
      <c r="R20" s="72">
        <v>1370.16</v>
      </c>
      <c r="S20" s="73">
        <v>848</v>
      </c>
      <c r="T20" s="74">
        <v>0.6189058212179599</v>
      </c>
      <c r="U20" s="72">
        <v>456.72</v>
      </c>
      <c r="V20" s="73">
        <v>269</v>
      </c>
      <c r="W20" s="74">
        <v>0.58898230863548784</v>
      </c>
      <c r="X20" s="72">
        <v>456.72</v>
      </c>
      <c r="Y20" s="73">
        <v>224</v>
      </c>
      <c r="Z20" s="74">
        <v>0.49045366964442105</v>
      </c>
      <c r="AA20" s="72">
        <v>456.72</v>
      </c>
      <c r="AB20" s="73">
        <v>0</v>
      </c>
      <c r="AC20" s="74">
        <v>0</v>
      </c>
      <c r="AD20" s="72">
        <v>1370.16</v>
      </c>
      <c r="AE20" s="73">
        <v>493</v>
      </c>
      <c r="AF20" s="74">
        <v>0.35981199275996961</v>
      </c>
      <c r="AG20" s="72">
        <v>456.72</v>
      </c>
      <c r="AH20" s="73">
        <v>0</v>
      </c>
      <c r="AI20" s="74">
        <v>0</v>
      </c>
      <c r="AJ20" s="72">
        <v>456.72</v>
      </c>
      <c r="AK20" s="73">
        <v>0</v>
      </c>
      <c r="AL20" s="74">
        <v>0</v>
      </c>
      <c r="AM20" s="72">
        <v>456.72</v>
      </c>
      <c r="AN20" s="73">
        <v>0</v>
      </c>
      <c r="AO20" s="74">
        <v>0</v>
      </c>
      <c r="AP20" s="72">
        <v>1370.16</v>
      </c>
      <c r="AQ20" s="73">
        <v>0</v>
      </c>
      <c r="AR20" s="74">
        <v>0</v>
      </c>
      <c r="AS20" s="72">
        <v>456.72</v>
      </c>
      <c r="AT20" s="73">
        <v>0</v>
      </c>
      <c r="AU20" s="74">
        <v>0</v>
      </c>
      <c r="AV20" s="72">
        <v>456.72</v>
      </c>
      <c r="AW20" s="73">
        <v>0</v>
      </c>
      <c r="AX20" s="74">
        <v>0</v>
      </c>
      <c r="AY20" s="72">
        <v>456.72</v>
      </c>
      <c r="AZ20" s="73">
        <v>0</v>
      </c>
      <c r="BA20" s="74">
        <v>0</v>
      </c>
      <c r="BB20" s="72">
        <v>1370.16</v>
      </c>
      <c r="BC20" s="73">
        <v>0</v>
      </c>
      <c r="BD20" s="74">
        <v>0</v>
      </c>
      <c r="BE20" s="72">
        <v>5480.64</v>
      </c>
      <c r="BF20" s="73">
        <v>1341</v>
      </c>
      <c r="BG20" s="74">
        <v>0.24467945349448239</v>
      </c>
      <c r="BH20" s="115"/>
      <c r="BI20" s="24" t="str">
        <f t="shared" si="0"/>
        <v>SI</v>
      </c>
    </row>
    <row r="21" spans="1:61" ht="60" customHeight="1" x14ac:dyDescent="0.25">
      <c r="A21" s="112" t="s">
        <v>211</v>
      </c>
      <c r="B21" s="68" t="s">
        <v>191</v>
      </c>
      <c r="C21" s="113" t="s">
        <v>46</v>
      </c>
      <c r="D21" s="69">
        <v>10447.200000000001</v>
      </c>
      <c r="E21" s="70">
        <v>100</v>
      </c>
      <c r="F21" s="69">
        <v>10447.200000000001</v>
      </c>
      <c r="G21" s="69">
        <v>1</v>
      </c>
      <c r="H21" s="8">
        <v>10447.200000000001</v>
      </c>
      <c r="I21" s="72">
        <v>870.6</v>
      </c>
      <c r="J21" s="73">
        <v>1295</v>
      </c>
      <c r="K21" s="74">
        <v>1.4874798989202849</v>
      </c>
      <c r="L21" s="72">
        <v>870.6</v>
      </c>
      <c r="M21" s="73">
        <v>1172</v>
      </c>
      <c r="N21" s="74">
        <v>1.3461980243510223</v>
      </c>
      <c r="O21" s="72">
        <v>870.6</v>
      </c>
      <c r="P21" s="73">
        <v>1054</v>
      </c>
      <c r="Q21" s="74">
        <v>1.2106593154146565</v>
      </c>
      <c r="R21" s="72">
        <v>2611.8000000000002</v>
      </c>
      <c r="S21" s="73">
        <v>3521</v>
      </c>
      <c r="T21" s="74">
        <v>1.3481124128953212</v>
      </c>
      <c r="U21" s="72">
        <v>870.6</v>
      </c>
      <c r="V21" s="73">
        <v>932</v>
      </c>
      <c r="W21" s="74">
        <v>1.0705260739719733</v>
      </c>
      <c r="X21" s="72">
        <v>870.6</v>
      </c>
      <c r="Y21" s="73">
        <v>791</v>
      </c>
      <c r="Z21" s="74">
        <v>0.90856880312428212</v>
      </c>
      <c r="AA21" s="72">
        <v>870.6</v>
      </c>
      <c r="AB21" s="73">
        <v>0</v>
      </c>
      <c r="AC21" s="74">
        <v>0</v>
      </c>
      <c r="AD21" s="72">
        <v>2611.8000000000002</v>
      </c>
      <c r="AE21" s="73">
        <v>1723</v>
      </c>
      <c r="AF21" s="74">
        <v>0.65969829236541844</v>
      </c>
      <c r="AG21" s="72">
        <v>870.6</v>
      </c>
      <c r="AH21" s="73">
        <v>0</v>
      </c>
      <c r="AI21" s="74">
        <v>0</v>
      </c>
      <c r="AJ21" s="72">
        <v>870.6</v>
      </c>
      <c r="AK21" s="73">
        <v>0</v>
      </c>
      <c r="AL21" s="74">
        <v>0</v>
      </c>
      <c r="AM21" s="72">
        <v>870.6</v>
      </c>
      <c r="AN21" s="73">
        <v>0</v>
      </c>
      <c r="AO21" s="74">
        <v>0</v>
      </c>
      <c r="AP21" s="72">
        <v>2611.8000000000002</v>
      </c>
      <c r="AQ21" s="73">
        <v>0</v>
      </c>
      <c r="AR21" s="74">
        <v>0</v>
      </c>
      <c r="AS21" s="72">
        <v>870.6</v>
      </c>
      <c r="AT21" s="73">
        <v>0</v>
      </c>
      <c r="AU21" s="74">
        <v>0</v>
      </c>
      <c r="AV21" s="72">
        <v>870.6</v>
      </c>
      <c r="AW21" s="73">
        <v>0</v>
      </c>
      <c r="AX21" s="74">
        <v>0</v>
      </c>
      <c r="AY21" s="72">
        <v>870.6</v>
      </c>
      <c r="AZ21" s="73">
        <v>0</v>
      </c>
      <c r="BA21" s="74">
        <v>0</v>
      </c>
      <c r="BB21" s="72">
        <v>2611.8000000000002</v>
      </c>
      <c r="BC21" s="73">
        <v>0</v>
      </c>
      <c r="BD21" s="74">
        <v>0</v>
      </c>
      <c r="BE21" s="72">
        <v>10447.200000000001</v>
      </c>
      <c r="BF21" s="73">
        <v>5244</v>
      </c>
      <c r="BG21" s="74">
        <v>0.50195267631518492</v>
      </c>
      <c r="BH21" s="115"/>
      <c r="BI21" s="24" t="str">
        <f t="shared" si="0"/>
        <v>SI</v>
      </c>
    </row>
    <row r="22" spans="1:61" ht="47.25" customHeight="1" x14ac:dyDescent="0.25">
      <c r="A22" s="112" t="s">
        <v>212</v>
      </c>
      <c r="B22" s="68" t="s">
        <v>125</v>
      </c>
      <c r="C22" s="113" t="s">
        <v>35</v>
      </c>
      <c r="D22" s="69">
        <v>2205</v>
      </c>
      <c r="E22" s="70">
        <v>100</v>
      </c>
      <c r="F22" s="69">
        <v>2205</v>
      </c>
      <c r="G22" s="69">
        <v>1</v>
      </c>
      <c r="H22" s="8">
        <v>2205</v>
      </c>
      <c r="I22" s="72">
        <v>183.75</v>
      </c>
      <c r="J22" s="73">
        <v>224</v>
      </c>
      <c r="K22" s="74">
        <v>1.2190476190476192</v>
      </c>
      <c r="L22" s="72">
        <v>183.75</v>
      </c>
      <c r="M22" s="73">
        <v>160</v>
      </c>
      <c r="N22" s="74">
        <v>0.87074829931972786</v>
      </c>
      <c r="O22" s="72">
        <v>183.75</v>
      </c>
      <c r="P22" s="73">
        <v>148</v>
      </c>
      <c r="Q22" s="74">
        <v>0.80544217687074826</v>
      </c>
      <c r="R22" s="72">
        <v>551.25</v>
      </c>
      <c r="S22" s="73">
        <v>532</v>
      </c>
      <c r="T22" s="74">
        <v>0.96507936507936509</v>
      </c>
      <c r="U22" s="72">
        <v>183.75</v>
      </c>
      <c r="V22" s="73">
        <v>213</v>
      </c>
      <c r="W22" s="74">
        <v>1.1591836734693877</v>
      </c>
      <c r="X22" s="72">
        <v>183.75</v>
      </c>
      <c r="Y22" s="73">
        <v>192</v>
      </c>
      <c r="Z22" s="74">
        <v>1.0448979591836736</v>
      </c>
      <c r="AA22" s="72">
        <v>183.75</v>
      </c>
      <c r="AB22" s="73">
        <v>0</v>
      </c>
      <c r="AC22" s="74">
        <v>0</v>
      </c>
      <c r="AD22" s="72">
        <v>551.25</v>
      </c>
      <c r="AE22" s="73">
        <v>405</v>
      </c>
      <c r="AF22" s="74">
        <v>0.73469387755102045</v>
      </c>
      <c r="AG22" s="72">
        <v>183.75</v>
      </c>
      <c r="AH22" s="73">
        <v>0</v>
      </c>
      <c r="AI22" s="74">
        <v>0</v>
      </c>
      <c r="AJ22" s="72">
        <v>183.75</v>
      </c>
      <c r="AK22" s="73">
        <v>0</v>
      </c>
      <c r="AL22" s="74">
        <v>0</v>
      </c>
      <c r="AM22" s="72">
        <v>183.75</v>
      </c>
      <c r="AN22" s="73">
        <v>0</v>
      </c>
      <c r="AO22" s="74">
        <v>0</v>
      </c>
      <c r="AP22" s="72">
        <v>551.25</v>
      </c>
      <c r="AQ22" s="73">
        <v>0</v>
      </c>
      <c r="AR22" s="74">
        <v>0</v>
      </c>
      <c r="AS22" s="72">
        <v>183.75</v>
      </c>
      <c r="AT22" s="73">
        <v>0</v>
      </c>
      <c r="AU22" s="74">
        <v>0</v>
      </c>
      <c r="AV22" s="72">
        <v>183.75</v>
      </c>
      <c r="AW22" s="73">
        <v>0</v>
      </c>
      <c r="AX22" s="74">
        <v>0</v>
      </c>
      <c r="AY22" s="72">
        <v>183.75</v>
      </c>
      <c r="AZ22" s="73">
        <v>0</v>
      </c>
      <c r="BA22" s="74">
        <v>0</v>
      </c>
      <c r="BB22" s="72">
        <v>551.25</v>
      </c>
      <c r="BC22" s="73">
        <v>0</v>
      </c>
      <c r="BD22" s="74">
        <v>0</v>
      </c>
      <c r="BE22" s="72">
        <v>2205</v>
      </c>
      <c r="BF22" s="73">
        <v>937</v>
      </c>
      <c r="BG22" s="74">
        <v>0.42494331065759638</v>
      </c>
      <c r="BH22" s="115"/>
      <c r="BI22" s="24" t="str">
        <f t="shared" si="0"/>
        <v>SI</v>
      </c>
    </row>
    <row r="23" spans="1:61" ht="60" customHeight="1" x14ac:dyDescent="0.25">
      <c r="A23" s="112" t="s">
        <v>213</v>
      </c>
      <c r="B23" s="68" t="s">
        <v>126</v>
      </c>
      <c r="C23" s="113" t="s">
        <v>35</v>
      </c>
      <c r="D23" s="69">
        <v>2205</v>
      </c>
      <c r="E23" s="70">
        <v>100</v>
      </c>
      <c r="F23" s="69">
        <v>2205</v>
      </c>
      <c r="G23" s="69">
        <v>4</v>
      </c>
      <c r="H23" s="8">
        <v>8820</v>
      </c>
      <c r="I23" s="72">
        <v>735</v>
      </c>
      <c r="J23" s="73">
        <v>767</v>
      </c>
      <c r="K23" s="74">
        <v>1.0435374149659864</v>
      </c>
      <c r="L23" s="72">
        <v>735</v>
      </c>
      <c r="M23" s="73">
        <v>561</v>
      </c>
      <c r="N23" s="74">
        <v>0.76326530612244903</v>
      </c>
      <c r="O23" s="72">
        <v>735</v>
      </c>
      <c r="P23" s="73">
        <v>508</v>
      </c>
      <c r="Q23" s="74">
        <v>0.69115646258503405</v>
      </c>
      <c r="R23" s="72">
        <v>2205</v>
      </c>
      <c r="S23" s="73">
        <v>1836</v>
      </c>
      <c r="T23" s="74">
        <v>0.83265306122448979</v>
      </c>
      <c r="U23" s="72">
        <v>735</v>
      </c>
      <c r="V23" s="73">
        <v>692</v>
      </c>
      <c r="W23" s="74">
        <v>0.94149659863945578</v>
      </c>
      <c r="X23" s="72">
        <v>735</v>
      </c>
      <c r="Y23" s="73">
        <v>726</v>
      </c>
      <c r="Z23" s="74">
        <v>0.98775510204081629</v>
      </c>
      <c r="AA23" s="72">
        <v>735</v>
      </c>
      <c r="AB23" s="73">
        <v>0</v>
      </c>
      <c r="AC23" s="74">
        <v>0</v>
      </c>
      <c r="AD23" s="72">
        <v>2205</v>
      </c>
      <c r="AE23" s="73">
        <v>1418</v>
      </c>
      <c r="AF23" s="74">
        <v>0.64308390022675732</v>
      </c>
      <c r="AG23" s="72">
        <v>735</v>
      </c>
      <c r="AH23" s="73">
        <v>0</v>
      </c>
      <c r="AI23" s="74">
        <v>0</v>
      </c>
      <c r="AJ23" s="72">
        <v>735</v>
      </c>
      <c r="AK23" s="73">
        <v>0</v>
      </c>
      <c r="AL23" s="74">
        <v>0</v>
      </c>
      <c r="AM23" s="72">
        <v>735</v>
      </c>
      <c r="AN23" s="73">
        <v>0</v>
      </c>
      <c r="AO23" s="74">
        <v>0</v>
      </c>
      <c r="AP23" s="72">
        <v>2205</v>
      </c>
      <c r="AQ23" s="73">
        <v>0</v>
      </c>
      <c r="AR23" s="74">
        <v>0</v>
      </c>
      <c r="AS23" s="72">
        <v>735</v>
      </c>
      <c r="AT23" s="73">
        <v>0</v>
      </c>
      <c r="AU23" s="74">
        <v>0</v>
      </c>
      <c r="AV23" s="72">
        <v>735</v>
      </c>
      <c r="AW23" s="73">
        <v>0</v>
      </c>
      <c r="AX23" s="74">
        <v>0</v>
      </c>
      <c r="AY23" s="72">
        <v>735</v>
      </c>
      <c r="AZ23" s="73">
        <v>0</v>
      </c>
      <c r="BA23" s="74">
        <v>0</v>
      </c>
      <c r="BB23" s="72">
        <v>2205</v>
      </c>
      <c r="BC23" s="73">
        <v>0</v>
      </c>
      <c r="BD23" s="74">
        <v>0</v>
      </c>
      <c r="BE23" s="72">
        <v>8820</v>
      </c>
      <c r="BF23" s="73">
        <v>3254</v>
      </c>
      <c r="BG23" s="74">
        <v>0.36893424036281181</v>
      </c>
      <c r="BH23" s="115"/>
      <c r="BI23" s="24" t="str">
        <f t="shared" si="0"/>
        <v>SI</v>
      </c>
    </row>
    <row r="24" spans="1:61" ht="60" customHeight="1" x14ac:dyDescent="0.25">
      <c r="A24" s="112" t="s">
        <v>214</v>
      </c>
      <c r="B24" s="68" t="s">
        <v>183</v>
      </c>
      <c r="C24" s="113" t="s">
        <v>79</v>
      </c>
      <c r="D24" s="69">
        <v>0</v>
      </c>
      <c r="E24" s="70">
        <v>0</v>
      </c>
      <c r="F24" s="69">
        <v>0</v>
      </c>
      <c r="G24" s="69">
        <v>0</v>
      </c>
      <c r="H24" s="8">
        <v>18642</v>
      </c>
      <c r="I24" s="72">
        <v>1553.5</v>
      </c>
      <c r="J24" s="73">
        <v>736</v>
      </c>
      <c r="K24" s="74">
        <v>0.47376890891535245</v>
      </c>
      <c r="L24" s="72">
        <v>1553.5</v>
      </c>
      <c r="M24" s="73">
        <v>697</v>
      </c>
      <c r="N24" s="74">
        <v>0.44866430640489219</v>
      </c>
      <c r="O24" s="72">
        <v>1553.5</v>
      </c>
      <c r="P24" s="73">
        <v>1049</v>
      </c>
      <c r="Q24" s="74">
        <v>0.67524943675571292</v>
      </c>
      <c r="R24" s="72">
        <v>4660.5</v>
      </c>
      <c r="S24" s="73">
        <v>2482</v>
      </c>
      <c r="T24" s="74">
        <v>0.5325608840253192</v>
      </c>
      <c r="U24" s="72">
        <v>1553.5</v>
      </c>
      <c r="V24" s="73">
        <v>707</v>
      </c>
      <c r="W24" s="74">
        <v>0.45510138397167688</v>
      </c>
      <c r="X24" s="72">
        <v>1553.5</v>
      </c>
      <c r="Y24" s="73">
        <v>671</v>
      </c>
      <c r="Z24" s="74">
        <v>0.43192790473125203</v>
      </c>
      <c r="AA24" s="72">
        <v>1553.5</v>
      </c>
      <c r="AB24" s="73">
        <v>0</v>
      </c>
      <c r="AC24" s="74">
        <v>0</v>
      </c>
      <c r="AD24" s="72">
        <v>4660.5</v>
      </c>
      <c r="AE24" s="73">
        <v>1378</v>
      </c>
      <c r="AF24" s="74">
        <v>0.29567642956764295</v>
      </c>
      <c r="AG24" s="72">
        <v>1553.5</v>
      </c>
      <c r="AH24" s="73">
        <v>0</v>
      </c>
      <c r="AI24" s="74">
        <v>0</v>
      </c>
      <c r="AJ24" s="72">
        <v>1553.5</v>
      </c>
      <c r="AK24" s="73">
        <v>0</v>
      </c>
      <c r="AL24" s="74">
        <v>0</v>
      </c>
      <c r="AM24" s="72">
        <v>1553.5</v>
      </c>
      <c r="AN24" s="73">
        <v>0</v>
      </c>
      <c r="AO24" s="74">
        <v>0</v>
      </c>
      <c r="AP24" s="72">
        <v>4660.5</v>
      </c>
      <c r="AQ24" s="73">
        <v>0</v>
      </c>
      <c r="AR24" s="74">
        <v>0</v>
      </c>
      <c r="AS24" s="72">
        <v>1553.5</v>
      </c>
      <c r="AT24" s="73">
        <v>0</v>
      </c>
      <c r="AU24" s="74">
        <v>0</v>
      </c>
      <c r="AV24" s="72">
        <v>1553.5</v>
      </c>
      <c r="AW24" s="73">
        <v>0</v>
      </c>
      <c r="AX24" s="74">
        <v>0</v>
      </c>
      <c r="AY24" s="72">
        <v>1553.5</v>
      </c>
      <c r="AZ24" s="73">
        <v>0</v>
      </c>
      <c r="BA24" s="74">
        <v>0</v>
      </c>
      <c r="BB24" s="72">
        <v>4660.5</v>
      </c>
      <c r="BC24" s="73">
        <v>0</v>
      </c>
      <c r="BD24" s="74">
        <v>0</v>
      </c>
      <c r="BE24" s="72">
        <v>18642</v>
      </c>
      <c r="BF24" s="73">
        <v>3860</v>
      </c>
      <c r="BG24" s="74">
        <v>0.20705932839824054</v>
      </c>
      <c r="BH24" s="114"/>
      <c r="BI24" s="24" t="str">
        <f>IF(H24=SUM(I24,L24,O24,U24,X24,AA24,AG24,AJ24,AM24,AS24,AV24,AY24),"SI","NO")</f>
        <v>SI</v>
      </c>
    </row>
    <row r="25" spans="1:61" s="6" customFormat="1" ht="66" customHeight="1" x14ac:dyDescent="0.25">
      <c r="A25" s="353" t="s">
        <v>225</v>
      </c>
      <c r="B25" s="354"/>
      <c r="C25" s="117"/>
      <c r="D25" s="69">
        <v>0</v>
      </c>
      <c r="E25" s="70">
        <v>0</v>
      </c>
      <c r="F25" s="69">
        <v>0</v>
      </c>
      <c r="G25" s="69">
        <v>0</v>
      </c>
      <c r="H25" s="8">
        <v>0</v>
      </c>
      <c r="I25" s="72">
        <v>0</v>
      </c>
      <c r="J25" s="73">
        <v>0</v>
      </c>
      <c r="K25" s="74">
        <v>0</v>
      </c>
      <c r="L25" s="72">
        <v>0</v>
      </c>
      <c r="M25" s="73">
        <v>0</v>
      </c>
      <c r="N25" s="74">
        <v>0</v>
      </c>
      <c r="O25" s="72">
        <v>0</v>
      </c>
      <c r="P25" s="73">
        <v>0</v>
      </c>
      <c r="Q25" s="74">
        <v>0</v>
      </c>
      <c r="R25" s="72">
        <v>0</v>
      </c>
      <c r="S25" s="73">
        <v>0</v>
      </c>
      <c r="T25" s="74">
        <v>0</v>
      </c>
      <c r="U25" s="72">
        <v>0</v>
      </c>
      <c r="V25" s="73">
        <v>0</v>
      </c>
      <c r="W25" s="74">
        <v>0</v>
      </c>
      <c r="X25" s="72">
        <v>0</v>
      </c>
      <c r="Y25" s="73">
        <v>0</v>
      </c>
      <c r="Z25" s="74">
        <v>0</v>
      </c>
      <c r="AA25" s="72">
        <v>0</v>
      </c>
      <c r="AB25" s="73">
        <v>0</v>
      </c>
      <c r="AC25" s="74">
        <v>0</v>
      </c>
      <c r="AD25" s="72">
        <v>0</v>
      </c>
      <c r="AE25" s="73">
        <v>0</v>
      </c>
      <c r="AF25" s="74">
        <v>0</v>
      </c>
      <c r="AG25" s="72">
        <v>0</v>
      </c>
      <c r="AH25" s="73">
        <v>0</v>
      </c>
      <c r="AI25" s="74">
        <v>0</v>
      </c>
      <c r="AJ25" s="72">
        <v>0</v>
      </c>
      <c r="AK25" s="73">
        <v>0</v>
      </c>
      <c r="AL25" s="74">
        <v>0</v>
      </c>
      <c r="AM25" s="72">
        <v>0</v>
      </c>
      <c r="AN25" s="73">
        <v>0</v>
      </c>
      <c r="AO25" s="74">
        <v>0</v>
      </c>
      <c r="AP25" s="72">
        <v>0</v>
      </c>
      <c r="AQ25" s="73">
        <v>0</v>
      </c>
      <c r="AR25" s="74">
        <v>0</v>
      </c>
      <c r="AS25" s="72">
        <v>0</v>
      </c>
      <c r="AT25" s="73">
        <v>0</v>
      </c>
      <c r="AU25" s="74">
        <v>0</v>
      </c>
      <c r="AV25" s="72">
        <v>0</v>
      </c>
      <c r="AW25" s="73">
        <v>0</v>
      </c>
      <c r="AX25" s="74">
        <v>0</v>
      </c>
      <c r="AY25" s="72">
        <v>0</v>
      </c>
      <c r="AZ25" s="73">
        <v>0</v>
      </c>
      <c r="BA25" s="74">
        <v>0</v>
      </c>
      <c r="BB25" s="72">
        <v>0</v>
      </c>
      <c r="BC25" s="73">
        <v>0</v>
      </c>
      <c r="BD25" s="74">
        <v>0</v>
      </c>
      <c r="BE25" s="72">
        <v>0</v>
      </c>
      <c r="BF25" s="73">
        <v>0</v>
      </c>
      <c r="BG25" s="74">
        <v>0</v>
      </c>
      <c r="BH25" s="111"/>
      <c r="BI25" s="23"/>
    </row>
    <row r="26" spans="1:61" ht="60" customHeight="1" x14ac:dyDescent="0.25">
      <c r="A26" s="122" t="s">
        <v>215</v>
      </c>
      <c r="B26" s="68" t="s">
        <v>153</v>
      </c>
      <c r="C26" s="113" t="s">
        <v>35</v>
      </c>
      <c r="D26" s="69">
        <v>14982</v>
      </c>
      <c r="E26" s="70">
        <v>100</v>
      </c>
      <c r="F26" s="69">
        <v>14982</v>
      </c>
      <c r="G26" s="69">
        <v>5</v>
      </c>
      <c r="H26" s="8">
        <v>74910</v>
      </c>
      <c r="I26" s="72">
        <v>6242.5</v>
      </c>
      <c r="J26" s="73">
        <v>6687</v>
      </c>
      <c r="K26" s="74">
        <v>1.0712054465358429</v>
      </c>
      <c r="L26" s="72">
        <v>6242.5</v>
      </c>
      <c r="M26" s="73">
        <v>4202</v>
      </c>
      <c r="N26" s="74">
        <v>0.67312775330396479</v>
      </c>
      <c r="O26" s="72">
        <v>6242.5</v>
      </c>
      <c r="P26" s="73">
        <v>3671</v>
      </c>
      <c r="Q26" s="74">
        <v>0.5880656788145775</v>
      </c>
      <c r="R26" s="72">
        <v>18727.5</v>
      </c>
      <c r="S26" s="73">
        <v>14560</v>
      </c>
      <c r="T26" s="74">
        <v>0.77746629288479507</v>
      </c>
      <c r="U26" s="72">
        <v>6242.5</v>
      </c>
      <c r="V26" s="73">
        <v>5043</v>
      </c>
      <c r="W26" s="74">
        <v>0.80784941930316378</v>
      </c>
      <c r="X26" s="72">
        <v>6242.5</v>
      </c>
      <c r="Y26" s="73">
        <v>4345</v>
      </c>
      <c r="Z26" s="74">
        <v>0.69603524229074887</v>
      </c>
      <c r="AA26" s="72">
        <v>6242.5</v>
      </c>
      <c r="AB26" s="73">
        <v>0</v>
      </c>
      <c r="AC26" s="74">
        <v>0</v>
      </c>
      <c r="AD26" s="72">
        <v>18727.5</v>
      </c>
      <c r="AE26" s="73">
        <v>9388</v>
      </c>
      <c r="AF26" s="74">
        <v>0.50129488719797088</v>
      </c>
      <c r="AG26" s="72">
        <v>6242.5</v>
      </c>
      <c r="AH26" s="73">
        <v>0</v>
      </c>
      <c r="AI26" s="74">
        <v>0</v>
      </c>
      <c r="AJ26" s="72">
        <v>6242.5</v>
      </c>
      <c r="AK26" s="73">
        <v>0</v>
      </c>
      <c r="AL26" s="74">
        <v>0</v>
      </c>
      <c r="AM26" s="72">
        <v>6242.5</v>
      </c>
      <c r="AN26" s="73">
        <v>0</v>
      </c>
      <c r="AO26" s="74">
        <v>0</v>
      </c>
      <c r="AP26" s="72">
        <v>18727.5</v>
      </c>
      <c r="AQ26" s="73">
        <v>0</v>
      </c>
      <c r="AR26" s="74">
        <v>0</v>
      </c>
      <c r="AS26" s="72">
        <v>6242.5</v>
      </c>
      <c r="AT26" s="73">
        <v>0</v>
      </c>
      <c r="AU26" s="74">
        <v>0</v>
      </c>
      <c r="AV26" s="72">
        <v>6242.5</v>
      </c>
      <c r="AW26" s="73">
        <v>0</v>
      </c>
      <c r="AX26" s="74">
        <v>0</v>
      </c>
      <c r="AY26" s="72">
        <v>6242.5</v>
      </c>
      <c r="AZ26" s="73">
        <v>0</v>
      </c>
      <c r="BA26" s="74">
        <v>0</v>
      </c>
      <c r="BB26" s="72">
        <v>18727.5</v>
      </c>
      <c r="BC26" s="73">
        <v>0</v>
      </c>
      <c r="BD26" s="74">
        <v>0</v>
      </c>
      <c r="BE26" s="72">
        <v>74910</v>
      </c>
      <c r="BF26" s="73">
        <v>23948</v>
      </c>
      <c r="BG26" s="74">
        <v>0.31969029502069152</v>
      </c>
      <c r="BH26" s="115"/>
      <c r="BI26" s="24" t="str">
        <f>IF(H26=SUM(I26,L26,O26,U26,X26,AA26,AG26,AJ26,AM26,AS26,AV26,AY26),"SI","NO")</f>
        <v>SI</v>
      </c>
    </row>
    <row r="27" spans="1:61" ht="60" customHeight="1" x14ac:dyDescent="0.25">
      <c r="A27" s="122" t="s">
        <v>216</v>
      </c>
      <c r="B27" s="68" t="s">
        <v>69</v>
      </c>
      <c r="C27" s="113" t="s">
        <v>39</v>
      </c>
      <c r="D27" s="69">
        <v>9657.8928988270891</v>
      </c>
      <c r="E27" s="70">
        <v>100</v>
      </c>
      <c r="F27" s="69">
        <v>9657.8928988270891</v>
      </c>
      <c r="G27" s="69">
        <v>1</v>
      </c>
      <c r="H27" s="8">
        <v>9657.8928988270891</v>
      </c>
      <c r="I27" s="72">
        <v>804.82440823559079</v>
      </c>
      <c r="J27" s="73">
        <v>485</v>
      </c>
      <c r="K27" s="74">
        <v>0.60261591849986396</v>
      </c>
      <c r="L27" s="72">
        <v>804.82440823559079</v>
      </c>
      <c r="M27" s="73">
        <v>358</v>
      </c>
      <c r="N27" s="74">
        <v>0.44481752334629132</v>
      </c>
      <c r="O27" s="72">
        <v>804.82440823559079</v>
      </c>
      <c r="P27" s="73">
        <v>325</v>
      </c>
      <c r="Q27" s="74">
        <v>0.40381479074733151</v>
      </c>
      <c r="R27" s="72">
        <v>2414.4732247067723</v>
      </c>
      <c r="S27" s="73">
        <v>1168</v>
      </c>
      <c r="T27" s="74">
        <v>0.48374941086449563</v>
      </c>
      <c r="U27" s="72">
        <v>804.82440823559079</v>
      </c>
      <c r="V27" s="73">
        <v>448</v>
      </c>
      <c r="W27" s="74">
        <v>0.55664315770709083</v>
      </c>
      <c r="X27" s="72">
        <v>804.82440823559079</v>
      </c>
      <c r="Y27" s="73">
        <v>402</v>
      </c>
      <c r="Z27" s="74">
        <v>0.49948783347823772</v>
      </c>
      <c r="AA27" s="72">
        <v>804.82440823559079</v>
      </c>
      <c r="AB27" s="73">
        <v>0</v>
      </c>
      <c r="AC27" s="74">
        <v>0</v>
      </c>
      <c r="AD27" s="72">
        <v>2414.4732247067723</v>
      </c>
      <c r="AE27" s="73">
        <v>850</v>
      </c>
      <c r="AF27" s="74">
        <v>0.35204366372844287</v>
      </c>
      <c r="AG27" s="72">
        <v>804.82440823559079</v>
      </c>
      <c r="AH27" s="73">
        <v>0</v>
      </c>
      <c r="AI27" s="74">
        <v>0</v>
      </c>
      <c r="AJ27" s="72">
        <v>804.82440823559079</v>
      </c>
      <c r="AK27" s="73">
        <v>0</v>
      </c>
      <c r="AL27" s="74">
        <v>0</v>
      </c>
      <c r="AM27" s="72">
        <v>804.82440823559079</v>
      </c>
      <c r="AN27" s="73">
        <v>0</v>
      </c>
      <c r="AO27" s="74">
        <v>0</v>
      </c>
      <c r="AP27" s="72">
        <v>2414.4732247067723</v>
      </c>
      <c r="AQ27" s="73">
        <v>0</v>
      </c>
      <c r="AR27" s="74">
        <v>0</v>
      </c>
      <c r="AS27" s="72">
        <v>804.82440823559079</v>
      </c>
      <c r="AT27" s="73">
        <v>0</v>
      </c>
      <c r="AU27" s="74">
        <v>0</v>
      </c>
      <c r="AV27" s="72">
        <v>804.82440823559079</v>
      </c>
      <c r="AW27" s="73">
        <v>0</v>
      </c>
      <c r="AX27" s="74">
        <v>0</v>
      </c>
      <c r="AY27" s="72">
        <v>804.82440823559079</v>
      </c>
      <c r="AZ27" s="73">
        <v>0</v>
      </c>
      <c r="BA27" s="74">
        <v>0</v>
      </c>
      <c r="BB27" s="72">
        <v>2414.4732247067723</v>
      </c>
      <c r="BC27" s="73">
        <v>0</v>
      </c>
      <c r="BD27" s="74">
        <v>0</v>
      </c>
      <c r="BE27" s="72">
        <v>9657.8928988270891</v>
      </c>
      <c r="BF27" s="73">
        <v>2018</v>
      </c>
      <c r="BG27" s="74">
        <v>0.20894826864823463</v>
      </c>
      <c r="BH27" s="115"/>
      <c r="BI27" s="24" t="str">
        <f t="shared" si="0"/>
        <v>SI</v>
      </c>
    </row>
    <row r="28" spans="1:61" ht="60" customHeight="1" x14ac:dyDescent="0.25">
      <c r="A28" s="122" t="s">
        <v>217</v>
      </c>
      <c r="B28" s="68" t="s">
        <v>70</v>
      </c>
      <c r="C28" s="113" t="s">
        <v>39</v>
      </c>
      <c r="D28" s="69">
        <v>9657.8928988270891</v>
      </c>
      <c r="E28" s="70">
        <v>100</v>
      </c>
      <c r="F28" s="69">
        <v>9657.8928988270891</v>
      </c>
      <c r="G28" s="69">
        <v>6</v>
      </c>
      <c r="H28" s="8">
        <v>57947.357392962535</v>
      </c>
      <c r="I28" s="72">
        <v>4828.9464494135445</v>
      </c>
      <c r="J28" s="73">
        <v>2606</v>
      </c>
      <c r="K28" s="74">
        <v>0.53966222804489539</v>
      </c>
      <c r="L28" s="72">
        <v>4828.9464494135445</v>
      </c>
      <c r="M28" s="73">
        <v>2162</v>
      </c>
      <c r="N28" s="74">
        <v>0.44771670645934908</v>
      </c>
      <c r="O28" s="72">
        <v>4828.9464494135445</v>
      </c>
      <c r="P28" s="73">
        <v>2071</v>
      </c>
      <c r="Q28" s="74">
        <v>0.42887201622447363</v>
      </c>
      <c r="R28" s="72">
        <v>14486.839348240634</v>
      </c>
      <c r="S28" s="73">
        <v>6839</v>
      </c>
      <c r="T28" s="74">
        <v>0.47208365024290605</v>
      </c>
      <c r="U28" s="72">
        <v>4828.9464494135445</v>
      </c>
      <c r="V28" s="73">
        <v>2613</v>
      </c>
      <c r="W28" s="74">
        <v>0.54111181960142418</v>
      </c>
      <c r="X28" s="72">
        <v>4828.9464494135445</v>
      </c>
      <c r="Y28" s="73">
        <v>2441</v>
      </c>
      <c r="Z28" s="74">
        <v>0.50549328421242889</v>
      </c>
      <c r="AA28" s="72">
        <v>4828.9464494135445</v>
      </c>
      <c r="AB28" s="73">
        <v>0</v>
      </c>
      <c r="AC28" s="74">
        <v>0</v>
      </c>
      <c r="AD28" s="72">
        <v>14486.839348240634</v>
      </c>
      <c r="AE28" s="73">
        <v>5054</v>
      </c>
      <c r="AF28" s="74">
        <v>0.34886836793795101</v>
      </c>
      <c r="AG28" s="72">
        <v>4828.9464494135445</v>
      </c>
      <c r="AH28" s="73">
        <v>0</v>
      </c>
      <c r="AI28" s="74">
        <v>0</v>
      </c>
      <c r="AJ28" s="72">
        <v>4828.9464494135445</v>
      </c>
      <c r="AK28" s="73">
        <v>0</v>
      </c>
      <c r="AL28" s="74">
        <v>0</v>
      </c>
      <c r="AM28" s="72">
        <v>4828.9464494135445</v>
      </c>
      <c r="AN28" s="73">
        <v>0</v>
      </c>
      <c r="AO28" s="74">
        <v>0</v>
      </c>
      <c r="AP28" s="72">
        <v>14486.839348240634</v>
      </c>
      <c r="AQ28" s="73">
        <v>0</v>
      </c>
      <c r="AR28" s="74">
        <v>0</v>
      </c>
      <c r="AS28" s="72">
        <v>4828.9464494135445</v>
      </c>
      <c r="AT28" s="73">
        <v>0</v>
      </c>
      <c r="AU28" s="74">
        <v>0</v>
      </c>
      <c r="AV28" s="72">
        <v>4828.9464494135445</v>
      </c>
      <c r="AW28" s="73">
        <v>0</v>
      </c>
      <c r="AX28" s="74">
        <v>0</v>
      </c>
      <c r="AY28" s="72">
        <v>4828.9464494135445</v>
      </c>
      <c r="AZ28" s="73">
        <v>0</v>
      </c>
      <c r="BA28" s="74">
        <v>0</v>
      </c>
      <c r="BB28" s="72">
        <v>14486.839348240634</v>
      </c>
      <c r="BC28" s="73">
        <v>0</v>
      </c>
      <c r="BD28" s="74">
        <v>0</v>
      </c>
      <c r="BE28" s="72">
        <v>57947.357392962535</v>
      </c>
      <c r="BF28" s="73">
        <v>11893</v>
      </c>
      <c r="BG28" s="74">
        <v>0.20523800454521426</v>
      </c>
      <c r="BH28" s="115"/>
      <c r="BI28" s="24" t="str">
        <f t="shared" si="0"/>
        <v>SI</v>
      </c>
    </row>
    <row r="29" spans="1:61" ht="60" customHeight="1" x14ac:dyDescent="0.25">
      <c r="A29" s="122" t="s">
        <v>218</v>
      </c>
      <c r="B29" s="68" t="s">
        <v>123</v>
      </c>
      <c r="C29" s="113" t="s">
        <v>39</v>
      </c>
      <c r="D29" s="69">
        <v>9238.1980033661075</v>
      </c>
      <c r="E29" s="70">
        <v>100</v>
      </c>
      <c r="F29" s="69">
        <v>9238.1980033661075</v>
      </c>
      <c r="G29" s="69">
        <v>4</v>
      </c>
      <c r="H29" s="8">
        <v>36952.79201346443</v>
      </c>
      <c r="I29" s="72">
        <v>3079.3993344553692</v>
      </c>
      <c r="J29" s="73">
        <v>1538</v>
      </c>
      <c r="K29" s="74">
        <v>0.49944805234947381</v>
      </c>
      <c r="L29" s="72">
        <v>3079.3993344553692</v>
      </c>
      <c r="M29" s="73">
        <v>1275</v>
      </c>
      <c r="N29" s="74">
        <v>0.41404178592040253</v>
      </c>
      <c r="O29" s="72">
        <v>3079.3993344553692</v>
      </c>
      <c r="P29" s="73">
        <v>1074</v>
      </c>
      <c r="Q29" s="74">
        <v>0.34876931614000967</v>
      </c>
      <c r="R29" s="72">
        <v>9238.1980033661075</v>
      </c>
      <c r="S29" s="73">
        <v>3887</v>
      </c>
      <c r="T29" s="74">
        <v>0.420753051469962</v>
      </c>
      <c r="U29" s="72">
        <v>3079.3993344553692</v>
      </c>
      <c r="V29" s="73">
        <v>1505</v>
      </c>
      <c r="W29" s="74">
        <v>0.4887316767138869</v>
      </c>
      <c r="X29" s="72">
        <v>3079.3993344553692</v>
      </c>
      <c r="Y29" s="73">
        <v>1317</v>
      </c>
      <c r="Z29" s="74">
        <v>0.42768080945660403</v>
      </c>
      <c r="AA29" s="72">
        <v>3079.3993344553692</v>
      </c>
      <c r="AB29" s="73">
        <v>0</v>
      </c>
      <c r="AC29" s="74">
        <v>0</v>
      </c>
      <c r="AD29" s="72">
        <v>9238.1980033661075</v>
      </c>
      <c r="AE29" s="73">
        <v>2822</v>
      </c>
      <c r="AF29" s="74">
        <v>0.30547082872349696</v>
      </c>
      <c r="AG29" s="72">
        <v>3079.3993344553692</v>
      </c>
      <c r="AH29" s="73">
        <v>0</v>
      </c>
      <c r="AI29" s="74">
        <v>0</v>
      </c>
      <c r="AJ29" s="72">
        <v>3079.3993344553692</v>
      </c>
      <c r="AK29" s="73">
        <v>0</v>
      </c>
      <c r="AL29" s="74">
        <v>0</v>
      </c>
      <c r="AM29" s="72">
        <v>3079.3993344553692</v>
      </c>
      <c r="AN29" s="73">
        <v>0</v>
      </c>
      <c r="AO29" s="74">
        <v>0</v>
      </c>
      <c r="AP29" s="72">
        <v>9238.1980033661075</v>
      </c>
      <c r="AQ29" s="73">
        <v>0</v>
      </c>
      <c r="AR29" s="74">
        <v>0</v>
      </c>
      <c r="AS29" s="72">
        <v>3079.3993344553692</v>
      </c>
      <c r="AT29" s="73">
        <v>0</v>
      </c>
      <c r="AU29" s="74">
        <v>0</v>
      </c>
      <c r="AV29" s="72">
        <v>3079.3993344553692</v>
      </c>
      <c r="AW29" s="73">
        <v>0</v>
      </c>
      <c r="AX29" s="74">
        <v>0</v>
      </c>
      <c r="AY29" s="72">
        <v>3079.3993344553692</v>
      </c>
      <c r="AZ29" s="73">
        <v>0</v>
      </c>
      <c r="BA29" s="74">
        <v>0</v>
      </c>
      <c r="BB29" s="72">
        <v>9238.1980033661075</v>
      </c>
      <c r="BC29" s="73">
        <v>0</v>
      </c>
      <c r="BD29" s="74">
        <v>0</v>
      </c>
      <c r="BE29" s="72">
        <v>36952.79201346443</v>
      </c>
      <c r="BF29" s="73">
        <v>6709</v>
      </c>
      <c r="BG29" s="74">
        <v>0.18155597004836474</v>
      </c>
      <c r="BH29" s="115"/>
      <c r="BI29" s="24" t="str">
        <f t="shared" si="0"/>
        <v>SI</v>
      </c>
    </row>
    <row r="30" spans="1:61" ht="60" customHeight="1" x14ac:dyDescent="0.25">
      <c r="A30" s="122" t="s">
        <v>219</v>
      </c>
      <c r="B30" s="68" t="s">
        <v>124</v>
      </c>
      <c r="C30" s="113" t="s">
        <v>39</v>
      </c>
      <c r="D30" s="69">
        <v>27687.582869774804</v>
      </c>
      <c r="E30" s="70">
        <v>100</v>
      </c>
      <c r="F30" s="69">
        <v>27687.5828697748</v>
      </c>
      <c r="G30" s="69">
        <v>2</v>
      </c>
      <c r="H30" s="8">
        <v>55375.1657395496</v>
      </c>
      <c r="I30" s="72">
        <v>4614.5971449624667</v>
      </c>
      <c r="J30" s="73">
        <v>2058</v>
      </c>
      <c r="K30" s="74">
        <v>0.44597609181261239</v>
      </c>
      <c r="L30" s="72">
        <v>4614.5971449624667</v>
      </c>
      <c r="M30" s="73">
        <v>1920</v>
      </c>
      <c r="N30" s="74">
        <v>0.41607098944616899</v>
      </c>
      <c r="O30" s="72">
        <v>4614.5971449624667</v>
      </c>
      <c r="P30" s="73">
        <v>1643</v>
      </c>
      <c r="Q30" s="74">
        <v>0.35604408107294566</v>
      </c>
      <c r="R30" s="72">
        <v>13843.7914348874</v>
      </c>
      <c r="S30" s="73">
        <v>5621</v>
      </c>
      <c r="T30" s="74">
        <v>0.40603038744390901</v>
      </c>
      <c r="U30" s="72">
        <v>4614.5971449624667</v>
      </c>
      <c r="V30" s="73">
        <v>2334</v>
      </c>
      <c r="W30" s="74">
        <v>0.50578629654549911</v>
      </c>
      <c r="X30" s="72">
        <v>4614.5971449624667</v>
      </c>
      <c r="Y30" s="73">
        <v>2153</v>
      </c>
      <c r="Z30" s="74">
        <v>0.46656293764458429</v>
      </c>
      <c r="AA30" s="72">
        <v>4614.5971449624667</v>
      </c>
      <c r="AB30" s="73">
        <v>0</v>
      </c>
      <c r="AC30" s="74">
        <v>0</v>
      </c>
      <c r="AD30" s="72">
        <v>13843.7914348874</v>
      </c>
      <c r="AE30" s="73">
        <v>4487</v>
      </c>
      <c r="AF30" s="74">
        <v>0.3241164113966945</v>
      </c>
      <c r="AG30" s="72">
        <v>4614.5971449624667</v>
      </c>
      <c r="AH30" s="73">
        <v>0</v>
      </c>
      <c r="AI30" s="74">
        <v>0</v>
      </c>
      <c r="AJ30" s="72">
        <v>4614.5971449624667</v>
      </c>
      <c r="AK30" s="73">
        <v>0</v>
      </c>
      <c r="AL30" s="74">
        <v>0</v>
      </c>
      <c r="AM30" s="72">
        <v>4614.5971449624667</v>
      </c>
      <c r="AN30" s="73">
        <v>0</v>
      </c>
      <c r="AO30" s="74">
        <v>0</v>
      </c>
      <c r="AP30" s="72">
        <v>13843.7914348874</v>
      </c>
      <c r="AQ30" s="73">
        <v>0</v>
      </c>
      <c r="AR30" s="74">
        <v>0</v>
      </c>
      <c r="AS30" s="72">
        <v>4614.5971449624667</v>
      </c>
      <c r="AT30" s="73">
        <v>0</v>
      </c>
      <c r="AU30" s="74">
        <v>0</v>
      </c>
      <c r="AV30" s="72">
        <v>4614.5971449624667</v>
      </c>
      <c r="AW30" s="73">
        <v>0</v>
      </c>
      <c r="AX30" s="74">
        <v>0</v>
      </c>
      <c r="AY30" s="72">
        <v>4614.5971449624667</v>
      </c>
      <c r="AZ30" s="73">
        <v>0</v>
      </c>
      <c r="BA30" s="74">
        <v>0</v>
      </c>
      <c r="BB30" s="72">
        <v>13843.7914348874</v>
      </c>
      <c r="BC30" s="73">
        <v>0</v>
      </c>
      <c r="BD30" s="74">
        <v>0</v>
      </c>
      <c r="BE30" s="72">
        <v>55375.1657395496</v>
      </c>
      <c r="BF30" s="73">
        <v>10108</v>
      </c>
      <c r="BG30" s="74">
        <v>0.18253669971015088</v>
      </c>
      <c r="BH30" s="115"/>
      <c r="BI30" s="24" t="str">
        <f t="shared" si="0"/>
        <v>SI</v>
      </c>
    </row>
    <row r="31" spans="1:61" ht="60" customHeight="1" x14ac:dyDescent="0.25">
      <c r="A31" s="122" t="s">
        <v>220</v>
      </c>
      <c r="B31" s="68" t="s">
        <v>129</v>
      </c>
      <c r="C31" s="113" t="s">
        <v>35</v>
      </c>
      <c r="D31" s="69">
        <v>14414</v>
      </c>
      <c r="E31" s="70">
        <v>100</v>
      </c>
      <c r="F31" s="69">
        <v>14414</v>
      </c>
      <c r="G31" s="69">
        <v>1</v>
      </c>
      <c r="H31" s="8">
        <v>14414</v>
      </c>
      <c r="I31" s="72">
        <v>1201.1666666666667</v>
      </c>
      <c r="J31" s="73">
        <v>1582</v>
      </c>
      <c r="K31" s="74">
        <v>1.3170528652698765</v>
      </c>
      <c r="L31" s="72">
        <v>1201.1666666666667</v>
      </c>
      <c r="M31" s="73">
        <v>1054</v>
      </c>
      <c r="N31" s="74">
        <v>0.8774802275565422</v>
      </c>
      <c r="O31" s="72">
        <v>1201.1666666666667</v>
      </c>
      <c r="P31" s="73">
        <v>1326</v>
      </c>
      <c r="Q31" s="74">
        <v>1.1039267378937143</v>
      </c>
      <c r="R31" s="72">
        <v>3603.5</v>
      </c>
      <c r="S31" s="73">
        <v>3962</v>
      </c>
      <c r="T31" s="74">
        <v>1.0994866102400445</v>
      </c>
      <c r="U31" s="72">
        <v>1201.1666666666667</v>
      </c>
      <c r="V31" s="73">
        <v>1862</v>
      </c>
      <c r="W31" s="74">
        <v>1.5501595670875536</v>
      </c>
      <c r="X31" s="72">
        <v>1201.1666666666667</v>
      </c>
      <c r="Y31" s="73">
        <v>2419</v>
      </c>
      <c r="Z31" s="74">
        <v>2.0138753989177189</v>
      </c>
      <c r="AA31" s="72">
        <v>1201.1666666666667</v>
      </c>
      <c r="AB31" s="73">
        <v>0</v>
      </c>
      <c r="AC31" s="74">
        <v>0</v>
      </c>
      <c r="AD31" s="72">
        <v>3603.5</v>
      </c>
      <c r="AE31" s="73">
        <v>4281</v>
      </c>
      <c r="AF31" s="74">
        <v>1.1880116553350908</v>
      </c>
      <c r="AG31" s="72">
        <v>1201.1666666666667</v>
      </c>
      <c r="AH31" s="73">
        <v>0</v>
      </c>
      <c r="AI31" s="74">
        <v>0</v>
      </c>
      <c r="AJ31" s="72">
        <v>1201.1666666666667</v>
      </c>
      <c r="AK31" s="73">
        <v>0</v>
      </c>
      <c r="AL31" s="74">
        <v>0</v>
      </c>
      <c r="AM31" s="72">
        <v>1201.1666666666667</v>
      </c>
      <c r="AN31" s="73">
        <v>0</v>
      </c>
      <c r="AO31" s="74">
        <v>0</v>
      </c>
      <c r="AP31" s="72">
        <v>3603.5</v>
      </c>
      <c r="AQ31" s="73">
        <v>0</v>
      </c>
      <c r="AR31" s="74">
        <v>0</v>
      </c>
      <c r="AS31" s="72">
        <v>1201.1666666666667</v>
      </c>
      <c r="AT31" s="73">
        <v>0</v>
      </c>
      <c r="AU31" s="74">
        <v>0</v>
      </c>
      <c r="AV31" s="72">
        <v>1201.1666666666667</v>
      </c>
      <c r="AW31" s="73">
        <v>0</v>
      </c>
      <c r="AX31" s="74">
        <v>0</v>
      </c>
      <c r="AY31" s="72">
        <v>1201.1666666666667</v>
      </c>
      <c r="AZ31" s="73">
        <v>0</v>
      </c>
      <c r="BA31" s="74">
        <v>0</v>
      </c>
      <c r="BB31" s="72">
        <v>3603.5</v>
      </c>
      <c r="BC31" s="73">
        <v>0</v>
      </c>
      <c r="BD31" s="74">
        <v>0</v>
      </c>
      <c r="BE31" s="72">
        <v>14414</v>
      </c>
      <c r="BF31" s="73">
        <v>8243</v>
      </c>
      <c r="BG31" s="74">
        <v>0.57187456639378387</v>
      </c>
      <c r="BH31" s="115"/>
      <c r="BI31" s="24" t="str">
        <f t="shared" si="0"/>
        <v>SI</v>
      </c>
    </row>
    <row r="32" spans="1:61" ht="60" customHeight="1" x14ac:dyDescent="0.25">
      <c r="A32" s="122" t="s">
        <v>221</v>
      </c>
      <c r="B32" s="68" t="s">
        <v>71</v>
      </c>
      <c r="C32" s="113" t="s">
        <v>39</v>
      </c>
      <c r="D32" s="69">
        <v>46062.027669438838</v>
      </c>
      <c r="E32" s="70">
        <v>100</v>
      </c>
      <c r="F32" s="69">
        <v>46062.027669438838</v>
      </c>
      <c r="G32" s="69">
        <v>1</v>
      </c>
      <c r="H32" s="8">
        <v>46062.027669438838</v>
      </c>
      <c r="I32" s="72">
        <v>3838.5023057865697</v>
      </c>
      <c r="J32" s="73">
        <v>973</v>
      </c>
      <c r="K32" s="74">
        <v>0.25348428175572424</v>
      </c>
      <c r="L32" s="72">
        <v>3838.5023057865697</v>
      </c>
      <c r="M32" s="73">
        <v>1092</v>
      </c>
      <c r="N32" s="74">
        <v>0.28448595650282721</v>
      </c>
      <c r="O32" s="72">
        <v>3838.5023057865697</v>
      </c>
      <c r="P32" s="73">
        <v>1050</v>
      </c>
      <c r="Q32" s="74">
        <v>0.27354418894502619</v>
      </c>
      <c r="R32" s="72">
        <v>11515.506917359709</v>
      </c>
      <c r="S32" s="73">
        <v>3115</v>
      </c>
      <c r="T32" s="74">
        <v>0.27050480906785918</v>
      </c>
      <c r="U32" s="72">
        <v>3838.5023057865697</v>
      </c>
      <c r="V32" s="73">
        <v>1067</v>
      </c>
      <c r="W32" s="74">
        <v>0.27797299962318373</v>
      </c>
      <c r="X32" s="72">
        <v>3838.5023057865697</v>
      </c>
      <c r="Y32" s="73">
        <v>991</v>
      </c>
      <c r="Z32" s="74">
        <v>0.25817361070906752</v>
      </c>
      <c r="AA32" s="72">
        <v>3838.5023057865697</v>
      </c>
      <c r="AB32" s="73">
        <v>0</v>
      </c>
      <c r="AC32" s="74">
        <v>0</v>
      </c>
      <c r="AD32" s="72">
        <v>11515.506917359709</v>
      </c>
      <c r="AE32" s="73">
        <v>2058</v>
      </c>
      <c r="AF32" s="74">
        <v>0.17871553677741708</v>
      </c>
      <c r="AG32" s="72">
        <v>3838.5023057865697</v>
      </c>
      <c r="AH32" s="73">
        <v>0</v>
      </c>
      <c r="AI32" s="74">
        <v>0</v>
      </c>
      <c r="AJ32" s="72">
        <v>3838.5023057865697</v>
      </c>
      <c r="AK32" s="73">
        <v>0</v>
      </c>
      <c r="AL32" s="74">
        <v>0</v>
      </c>
      <c r="AM32" s="72">
        <v>3838.5023057865697</v>
      </c>
      <c r="AN32" s="73">
        <v>0</v>
      </c>
      <c r="AO32" s="74">
        <v>0</v>
      </c>
      <c r="AP32" s="72">
        <v>11515.506917359709</v>
      </c>
      <c r="AQ32" s="73">
        <v>0</v>
      </c>
      <c r="AR32" s="74">
        <v>0</v>
      </c>
      <c r="AS32" s="72">
        <v>3838.5023057865697</v>
      </c>
      <c r="AT32" s="73">
        <v>0</v>
      </c>
      <c r="AU32" s="74">
        <v>0</v>
      </c>
      <c r="AV32" s="72">
        <v>3838.5023057865697</v>
      </c>
      <c r="AW32" s="73">
        <v>0</v>
      </c>
      <c r="AX32" s="74">
        <v>0</v>
      </c>
      <c r="AY32" s="72">
        <v>3838.5023057865697</v>
      </c>
      <c r="AZ32" s="73">
        <v>0</v>
      </c>
      <c r="BA32" s="74">
        <v>0</v>
      </c>
      <c r="BB32" s="72">
        <v>11515.506917359709</v>
      </c>
      <c r="BC32" s="73">
        <v>0</v>
      </c>
      <c r="BD32" s="74">
        <v>0</v>
      </c>
      <c r="BE32" s="72">
        <v>46062.027669438838</v>
      </c>
      <c r="BF32" s="73">
        <v>5173</v>
      </c>
      <c r="BG32" s="74">
        <v>0.11230508646131906</v>
      </c>
      <c r="BH32" s="115"/>
      <c r="BI32" s="24" t="str">
        <f t="shared" si="0"/>
        <v>SI</v>
      </c>
    </row>
    <row r="33" spans="1:61" ht="60" customHeight="1" x14ac:dyDescent="0.25">
      <c r="A33" s="367" t="s">
        <v>227</v>
      </c>
      <c r="B33" s="368"/>
      <c r="C33" s="123"/>
      <c r="D33" s="69">
        <v>0</v>
      </c>
      <c r="E33" s="70">
        <v>0</v>
      </c>
      <c r="F33" s="69">
        <v>0</v>
      </c>
      <c r="G33" s="69">
        <v>0</v>
      </c>
      <c r="H33" s="8">
        <v>0</v>
      </c>
      <c r="I33" s="72">
        <v>0</v>
      </c>
      <c r="J33" s="73">
        <v>0</v>
      </c>
      <c r="K33" s="74">
        <v>0</v>
      </c>
      <c r="L33" s="72">
        <v>0</v>
      </c>
      <c r="M33" s="73">
        <v>0</v>
      </c>
      <c r="N33" s="74">
        <v>0</v>
      </c>
      <c r="O33" s="72">
        <v>0</v>
      </c>
      <c r="P33" s="73">
        <v>0</v>
      </c>
      <c r="Q33" s="74">
        <v>0</v>
      </c>
      <c r="R33" s="72">
        <v>0</v>
      </c>
      <c r="S33" s="73">
        <v>0</v>
      </c>
      <c r="T33" s="74">
        <v>0</v>
      </c>
      <c r="U33" s="72">
        <v>0</v>
      </c>
      <c r="V33" s="73">
        <v>0</v>
      </c>
      <c r="W33" s="74">
        <v>0</v>
      </c>
      <c r="X33" s="72">
        <v>0</v>
      </c>
      <c r="Y33" s="73">
        <v>0</v>
      </c>
      <c r="Z33" s="74">
        <v>0</v>
      </c>
      <c r="AA33" s="72">
        <v>0</v>
      </c>
      <c r="AB33" s="73">
        <v>0</v>
      </c>
      <c r="AC33" s="74">
        <v>0</v>
      </c>
      <c r="AD33" s="72">
        <v>0</v>
      </c>
      <c r="AE33" s="73">
        <v>0</v>
      </c>
      <c r="AF33" s="74">
        <v>0</v>
      </c>
      <c r="AG33" s="72">
        <v>0</v>
      </c>
      <c r="AH33" s="73">
        <v>0</v>
      </c>
      <c r="AI33" s="74">
        <v>0</v>
      </c>
      <c r="AJ33" s="72">
        <v>0</v>
      </c>
      <c r="AK33" s="73">
        <v>0</v>
      </c>
      <c r="AL33" s="74">
        <v>0</v>
      </c>
      <c r="AM33" s="72">
        <v>0</v>
      </c>
      <c r="AN33" s="73">
        <v>0</v>
      </c>
      <c r="AO33" s="74">
        <v>0</v>
      </c>
      <c r="AP33" s="72">
        <v>0</v>
      </c>
      <c r="AQ33" s="73">
        <v>0</v>
      </c>
      <c r="AR33" s="74">
        <v>0</v>
      </c>
      <c r="AS33" s="72">
        <v>0</v>
      </c>
      <c r="AT33" s="73">
        <v>0</v>
      </c>
      <c r="AU33" s="74">
        <v>0</v>
      </c>
      <c r="AV33" s="72">
        <v>0</v>
      </c>
      <c r="AW33" s="73">
        <v>0</v>
      </c>
      <c r="AX33" s="74">
        <v>0</v>
      </c>
      <c r="AY33" s="72">
        <v>0</v>
      </c>
      <c r="AZ33" s="73">
        <v>0</v>
      </c>
      <c r="BA33" s="74">
        <v>0</v>
      </c>
      <c r="BB33" s="72">
        <v>0</v>
      </c>
      <c r="BC33" s="73">
        <v>0</v>
      </c>
      <c r="BD33" s="74">
        <v>0</v>
      </c>
      <c r="BE33" s="72">
        <v>0</v>
      </c>
      <c r="BF33" s="73">
        <v>0</v>
      </c>
      <c r="BG33" s="74">
        <v>0</v>
      </c>
      <c r="BH33" s="129"/>
      <c r="BI33" s="78"/>
    </row>
    <row r="34" spans="1:61" ht="60" customHeight="1" x14ac:dyDescent="0.25">
      <c r="A34" s="130" t="s">
        <v>222</v>
      </c>
      <c r="B34" s="79" t="s">
        <v>119</v>
      </c>
      <c r="C34" s="131" t="s">
        <v>35</v>
      </c>
      <c r="D34" s="69">
        <v>32804</v>
      </c>
      <c r="E34" s="70">
        <v>100</v>
      </c>
      <c r="F34" s="69">
        <v>32804</v>
      </c>
      <c r="G34" s="69">
        <v>1</v>
      </c>
      <c r="H34" s="8">
        <v>32804</v>
      </c>
      <c r="I34" s="72">
        <v>2733.6666666666665</v>
      </c>
      <c r="J34" s="73">
        <v>3416</v>
      </c>
      <c r="K34" s="74">
        <v>1.2496037068650165</v>
      </c>
      <c r="L34" s="72">
        <v>2733.6666666666665</v>
      </c>
      <c r="M34" s="73">
        <v>2891</v>
      </c>
      <c r="N34" s="74">
        <v>1.0575539568345325</v>
      </c>
      <c r="O34" s="72">
        <v>2733.6666666666665</v>
      </c>
      <c r="P34" s="73">
        <v>2982</v>
      </c>
      <c r="Q34" s="74">
        <v>1.0908425801731496</v>
      </c>
      <c r="R34" s="72">
        <v>8201</v>
      </c>
      <c r="S34" s="73">
        <v>9289</v>
      </c>
      <c r="T34" s="74">
        <v>1.1326667479575661</v>
      </c>
      <c r="U34" s="72">
        <v>2733.6666666666665</v>
      </c>
      <c r="V34" s="73">
        <v>4546</v>
      </c>
      <c r="W34" s="74">
        <v>1.6629679307401537</v>
      </c>
      <c r="X34" s="72">
        <v>2733.6666666666665</v>
      </c>
      <c r="Y34" s="73">
        <v>4658</v>
      </c>
      <c r="Z34" s="74">
        <v>1.7039385440799903</v>
      </c>
      <c r="AA34" s="72">
        <v>2733.6666666666665</v>
      </c>
      <c r="AB34" s="73">
        <v>0</v>
      </c>
      <c r="AC34" s="74">
        <v>0</v>
      </c>
      <c r="AD34" s="72">
        <v>8201</v>
      </c>
      <c r="AE34" s="73">
        <v>9204</v>
      </c>
      <c r="AF34" s="74">
        <v>1.1223021582733812</v>
      </c>
      <c r="AG34" s="72">
        <v>2733.6666666666665</v>
      </c>
      <c r="AH34" s="73">
        <v>0</v>
      </c>
      <c r="AI34" s="74">
        <v>0</v>
      </c>
      <c r="AJ34" s="72">
        <v>2733.6666666666665</v>
      </c>
      <c r="AK34" s="73">
        <v>0</v>
      </c>
      <c r="AL34" s="74">
        <v>0</v>
      </c>
      <c r="AM34" s="72">
        <v>2733.6666666666665</v>
      </c>
      <c r="AN34" s="73">
        <v>0</v>
      </c>
      <c r="AO34" s="74">
        <v>0</v>
      </c>
      <c r="AP34" s="72">
        <v>8201</v>
      </c>
      <c r="AQ34" s="73">
        <v>0</v>
      </c>
      <c r="AR34" s="74">
        <v>0</v>
      </c>
      <c r="AS34" s="72">
        <v>2733.6666666666665</v>
      </c>
      <c r="AT34" s="73">
        <v>0</v>
      </c>
      <c r="AU34" s="74">
        <v>0</v>
      </c>
      <c r="AV34" s="72">
        <v>2733.6666666666665</v>
      </c>
      <c r="AW34" s="73">
        <v>0</v>
      </c>
      <c r="AX34" s="74">
        <v>0</v>
      </c>
      <c r="AY34" s="72">
        <v>2733.6666666666665</v>
      </c>
      <c r="AZ34" s="73">
        <v>0</v>
      </c>
      <c r="BA34" s="74">
        <v>0</v>
      </c>
      <c r="BB34" s="72">
        <v>8201</v>
      </c>
      <c r="BC34" s="73">
        <v>0</v>
      </c>
      <c r="BD34" s="74">
        <v>0</v>
      </c>
      <c r="BE34" s="72">
        <v>32804</v>
      </c>
      <c r="BF34" s="73">
        <v>18493</v>
      </c>
      <c r="BG34" s="74">
        <v>0.56374222655773687</v>
      </c>
      <c r="BH34" s="133"/>
      <c r="BI34" s="24" t="str">
        <f>IF(H34=SUM(I34,L34,O34,U34,X34,AA34,AG34,AJ34,AM34,AS34,AV34,AY34),"SI","NO")</f>
        <v>SI</v>
      </c>
    </row>
    <row r="35" spans="1:61" ht="60" customHeight="1" x14ac:dyDescent="0.25">
      <c r="A35" s="130" t="s">
        <v>223</v>
      </c>
      <c r="B35" s="79" t="s">
        <v>192</v>
      </c>
      <c r="C35" s="131" t="s">
        <v>37</v>
      </c>
      <c r="D35" s="69">
        <v>10201.618015121843</v>
      </c>
      <c r="E35" s="70">
        <v>100</v>
      </c>
      <c r="F35" s="69">
        <v>10201.618015121843</v>
      </c>
      <c r="G35" s="69">
        <v>1</v>
      </c>
      <c r="H35" s="8">
        <v>10201.618015121843</v>
      </c>
      <c r="I35" s="72">
        <v>850.13483459348697</v>
      </c>
      <c r="J35" s="73">
        <v>141</v>
      </c>
      <c r="K35" s="74">
        <v>0.1658560433738992</v>
      </c>
      <c r="L35" s="72">
        <v>850.13483459348697</v>
      </c>
      <c r="M35" s="73">
        <v>178</v>
      </c>
      <c r="N35" s="74">
        <v>0.20937855120960325</v>
      </c>
      <c r="O35" s="72">
        <v>850.13483459348697</v>
      </c>
      <c r="P35" s="73">
        <v>130</v>
      </c>
      <c r="Q35" s="74">
        <v>0.15291691942274394</v>
      </c>
      <c r="R35" s="72">
        <v>2550.4045037804608</v>
      </c>
      <c r="S35" s="73">
        <v>449</v>
      </c>
      <c r="T35" s="74">
        <v>0.1760505046687488</v>
      </c>
      <c r="U35" s="72">
        <v>850.13483459348697</v>
      </c>
      <c r="V35" s="73">
        <v>214</v>
      </c>
      <c r="W35" s="74">
        <v>0.25172477504974772</v>
      </c>
      <c r="X35" s="72">
        <v>850.13483459348697</v>
      </c>
      <c r="Y35" s="73">
        <v>205</v>
      </c>
      <c r="Z35" s="74">
        <v>0.24113821908971161</v>
      </c>
      <c r="AA35" s="72">
        <v>850.13483459348697</v>
      </c>
      <c r="AB35" s="73">
        <v>0</v>
      </c>
      <c r="AC35" s="74">
        <v>0</v>
      </c>
      <c r="AD35" s="72">
        <v>2550.4045037804608</v>
      </c>
      <c r="AE35" s="73">
        <v>419</v>
      </c>
      <c r="AF35" s="74">
        <v>0.16428766471315312</v>
      </c>
      <c r="AG35" s="72">
        <v>850.13483459348697</v>
      </c>
      <c r="AH35" s="73">
        <v>0</v>
      </c>
      <c r="AI35" s="74">
        <v>0</v>
      </c>
      <c r="AJ35" s="72">
        <v>850.13483459348697</v>
      </c>
      <c r="AK35" s="73">
        <v>0</v>
      </c>
      <c r="AL35" s="74">
        <v>0</v>
      </c>
      <c r="AM35" s="72">
        <v>850.13483459348697</v>
      </c>
      <c r="AN35" s="73">
        <v>0</v>
      </c>
      <c r="AO35" s="74">
        <v>0</v>
      </c>
      <c r="AP35" s="72">
        <v>2550.4045037804608</v>
      </c>
      <c r="AQ35" s="73">
        <v>0</v>
      </c>
      <c r="AR35" s="74">
        <v>0</v>
      </c>
      <c r="AS35" s="72">
        <v>850.13483459348697</v>
      </c>
      <c r="AT35" s="73">
        <v>0</v>
      </c>
      <c r="AU35" s="74">
        <v>0</v>
      </c>
      <c r="AV35" s="72">
        <v>850.13483459348697</v>
      </c>
      <c r="AW35" s="73">
        <v>0</v>
      </c>
      <c r="AX35" s="74">
        <v>0</v>
      </c>
      <c r="AY35" s="72">
        <v>850.13483459348697</v>
      </c>
      <c r="AZ35" s="73">
        <v>0</v>
      </c>
      <c r="BA35" s="74">
        <v>0</v>
      </c>
      <c r="BB35" s="72">
        <v>2550.4045037804608</v>
      </c>
      <c r="BC35" s="73">
        <v>0</v>
      </c>
      <c r="BD35" s="74">
        <v>0</v>
      </c>
      <c r="BE35" s="72">
        <v>10201.618015121843</v>
      </c>
      <c r="BF35" s="73">
        <v>868</v>
      </c>
      <c r="BG35" s="74">
        <v>8.5084542345475481E-2</v>
      </c>
      <c r="BH35" s="133"/>
      <c r="BI35" s="24" t="str">
        <f>IF(H35=SUM(I35,L35,O35,U35,X35,AA35,AG35,AJ35,AM35,AS35,AV35,AY35),"SI","NO")</f>
        <v>SI</v>
      </c>
    </row>
    <row r="36" spans="1:61" ht="60" customHeight="1" x14ac:dyDescent="0.25">
      <c r="A36" s="130" t="s">
        <v>224</v>
      </c>
      <c r="B36" s="79" t="s">
        <v>55</v>
      </c>
      <c r="C36" s="131" t="s">
        <v>37</v>
      </c>
      <c r="D36" s="69">
        <v>91315.876379910129</v>
      </c>
      <c r="E36" s="70">
        <v>50</v>
      </c>
      <c r="F36" s="69">
        <v>45657.938189955064</v>
      </c>
      <c r="G36" s="69">
        <v>1</v>
      </c>
      <c r="H36" s="8">
        <v>45657.938189955064</v>
      </c>
      <c r="I36" s="72">
        <v>3804.8281824962555</v>
      </c>
      <c r="J36" s="73">
        <v>346</v>
      </c>
      <c r="K36" s="74">
        <v>9.0937089246694386E-2</v>
      </c>
      <c r="L36" s="72">
        <v>3804.8281824962555</v>
      </c>
      <c r="M36" s="73">
        <v>380</v>
      </c>
      <c r="N36" s="74">
        <v>9.9873103796947596E-2</v>
      </c>
      <c r="O36" s="72">
        <v>3804.8281824962555</v>
      </c>
      <c r="P36" s="73">
        <v>412</v>
      </c>
      <c r="Q36" s="74">
        <v>0.10828347043248003</v>
      </c>
      <c r="R36" s="72">
        <v>11414.484547488766</v>
      </c>
      <c r="S36" s="73">
        <v>1138</v>
      </c>
      <c r="T36" s="74">
        <v>9.9697887825374004E-2</v>
      </c>
      <c r="U36" s="72">
        <v>3804.8281824962555</v>
      </c>
      <c r="V36" s="73">
        <v>395</v>
      </c>
      <c r="W36" s="74">
        <v>0.10381546315735342</v>
      </c>
      <c r="X36" s="72">
        <v>3804.8281824962555</v>
      </c>
      <c r="Y36" s="73">
        <v>507</v>
      </c>
      <c r="Z36" s="74">
        <v>0.13325174638171691</v>
      </c>
      <c r="AA36" s="72">
        <v>3804.8281824962555</v>
      </c>
      <c r="AB36" s="73">
        <v>0</v>
      </c>
      <c r="AC36" s="74">
        <v>0</v>
      </c>
      <c r="AD36" s="72">
        <v>11414.484547488766</v>
      </c>
      <c r="AE36" s="73">
        <v>902</v>
      </c>
      <c r="AF36" s="74">
        <v>7.9022403179690115E-2</v>
      </c>
      <c r="AG36" s="72">
        <v>3804.8281824962555</v>
      </c>
      <c r="AH36" s="73">
        <v>0</v>
      </c>
      <c r="AI36" s="74">
        <v>0</v>
      </c>
      <c r="AJ36" s="72">
        <v>3804.8281824962555</v>
      </c>
      <c r="AK36" s="73">
        <v>0</v>
      </c>
      <c r="AL36" s="74">
        <v>0</v>
      </c>
      <c r="AM36" s="72">
        <v>3804.8281824962555</v>
      </c>
      <c r="AN36" s="73">
        <v>0</v>
      </c>
      <c r="AO36" s="74">
        <v>0</v>
      </c>
      <c r="AP36" s="72">
        <v>11414.484547488766</v>
      </c>
      <c r="AQ36" s="73">
        <v>0</v>
      </c>
      <c r="AR36" s="74">
        <v>0</v>
      </c>
      <c r="AS36" s="72">
        <v>3804.8281824962555</v>
      </c>
      <c r="AT36" s="73">
        <v>0</v>
      </c>
      <c r="AU36" s="74">
        <v>0</v>
      </c>
      <c r="AV36" s="72">
        <v>3804.8281824962555</v>
      </c>
      <c r="AW36" s="73">
        <v>0</v>
      </c>
      <c r="AX36" s="74">
        <v>0</v>
      </c>
      <c r="AY36" s="72">
        <v>3804.8281824962555</v>
      </c>
      <c r="AZ36" s="73">
        <v>0</v>
      </c>
      <c r="BA36" s="74">
        <v>0</v>
      </c>
      <c r="BB36" s="72">
        <v>11414.484547488766</v>
      </c>
      <c r="BC36" s="73">
        <v>0</v>
      </c>
      <c r="BD36" s="74">
        <v>0</v>
      </c>
      <c r="BE36" s="72">
        <v>45657.938189955064</v>
      </c>
      <c r="BF36" s="73">
        <v>2040</v>
      </c>
      <c r="BG36" s="74">
        <v>4.468007275126603E-2</v>
      </c>
      <c r="BH36" s="133"/>
      <c r="BI36" s="24" t="str">
        <f>IF(H36=SUM(I36,L36,O36,U36,X36,AA36,AG36,AJ36,AM36,AS36,AV36,AY36),"SI","NO")</f>
        <v>SI</v>
      </c>
    </row>
    <row r="37" spans="1:61" ht="66.75" customHeight="1" x14ac:dyDescent="0.25">
      <c r="A37" s="390" t="s">
        <v>228</v>
      </c>
      <c r="B37" s="391"/>
      <c r="C37" s="134"/>
      <c r="D37" s="69">
        <v>0</v>
      </c>
      <c r="E37" s="70">
        <v>0</v>
      </c>
      <c r="F37" s="69">
        <v>0</v>
      </c>
      <c r="G37" s="69">
        <v>0</v>
      </c>
      <c r="H37" s="8">
        <v>0</v>
      </c>
      <c r="I37" s="72">
        <v>0</v>
      </c>
      <c r="J37" s="73">
        <v>0</v>
      </c>
      <c r="K37" s="74">
        <v>0</v>
      </c>
      <c r="L37" s="72">
        <v>0</v>
      </c>
      <c r="M37" s="73">
        <v>0</v>
      </c>
      <c r="N37" s="74">
        <v>0</v>
      </c>
      <c r="O37" s="72">
        <v>0</v>
      </c>
      <c r="P37" s="73">
        <v>0</v>
      </c>
      <c r="Q37" s="74">
        <v>0</v>
      </c>
      <c r="R37" s="72">
        <v>0</v>
      </c>
      <c r="S37" s="73">
        <v>0</v>
      </c>
      <c r="T37" s="74">
        <v>0</v>
      </c>
      <c r="U37" s="72">
        <v>0</v>
      </c>
      <c r="V37" s="73">
        <v>0</v>
      </c>
      <c r="W37" s="74">
        <v>0</v>
      </c>
      <c r="X37" s="72">
        <v>0</v>
      </c>
      <c r="Y37" s="73">
        <v>0</v>
      </c>
      <c r="Z37" s="74">
        <v>0</v>
      </c>
      <c r="AA37" s="72">
        <v>0</v>
      </c>
      <c r="AB37" s="73">
        <v>0</v>
      </c>
      <c r="AC37" s="74">
        <v>0</v>
      </c>
      <c r="AD37" s="72">
        <v>0</v>
      </c>
      <c r="AE37" s="73">
        <v>0</v>
      </c>
      <c r="AF37" s="74">
        <v>0</v>
      </c>
      <c r="AG37" s="72">
        <v>0</v>
      </c>
      <c r="AH37" s="73">
        <v>0</v>
      </c>
      <c r="AI37" s="74">
        <v>0</v>
      </c>
      <c r="AJ37" s="72">
        <v>0</v>
      </c>
      <c r="AK37" s="73">
        <v>0</v>
      </c>
      <c r="AL37" s="74">
        <v>0</v>
      </c>
      <c r="AM37" s="72">
        <v>0</v>
      </c>
      <c r="AN37" s="73">
        <v>0</v>
      </c>
      <c r="AO37" s="74">
        <v>0</v>
      </c>
      <c r="AP37" s="72">
        <v>0</v>
      </c>
      <c r="AQ37" s="73">
        <v>0</v>
      </c>
      <c r="AR37" s="74">
        <v>0</v>
      </c>
      <c r="AS37" s="72">
        <v>0</v>
      </c>
      <c r="AT37" s="73">
        <v>0</v>
      </c>
      <c r="AU37" s="74">
        <v>0</v>
      </c>
      <c r="AV37" s="72">
        <v>0</v>
      </c>
      <c r="AW37" s="73">
        <v>0</v>
      </c>
      <c r="AX37" s="74">
        <v>0</v>
      </c>
      <c r="AY37" s="72">
        <v>0</v>
      </c>
      <c r="AZ37" s="73">
        <v>0</v>
      </c>
      <c r="BA37" s="74">
        <v>0</v>
      </c>
      <c r="BB37" s="72">
        <v>0</v>
      </c>
      <c r="BC37" s="73">
        <v>0</v>
      </c>
      <c r="BD37" s="74">
        <v>0</v>
      </c>
      <c r="BE37" s="72">
        <v>0</v>
      </c>
      <c r="BF37" s="73">
        <v>0</v>
      </c>
      <c r="BG37" s="74">
        <v>0</v>
      </c>
      <c r="BH37" s="111"/>
      <c r="BI37" s="23"/>
    </row>
    <row r="38" spans="1:61" ht="60" customHeight="1" x14ac:dyDescent="0.25">
      <c r="A38" s="139" t="s">
        <v>229</v>
      </c>
      <c r="B38" s="79" t="s">
        <v>72</v>
      </c>
      <c r="C38" s="131" t="s">
        <v>35</v>
      </c>
      <c r="D38" s="69">
        <v>79507</v>
      </c>
      <c r="E38" s="70">
        <v>100</v>
      </c>
      <c r="F38" s="69">
        <v>79507</v>
      </c>
      <c r="G38" s="69">
        <v>1</v>
      </c>
      <c r="H38" s="8">
        <v>79507</v>
      </c>
      <c r="I38" s="72">
        <v>6625.583333333333</v>
      </c>
      <c r="J38" s="73">
        <v>7301</v>
      </c>
      <c r="K38" s="74">
        <v>1.101940709623052</v>
      </c>
      <c r="L38" s="72">
        <v>6625.583333333333</v>
      </c>
      <c r="M38" s="73">
        <v>6544</v>
      </c>
      <c r="N38" s="74">
        <v>0.98768661878828279</v>
      </c>
      <c r="O38" s="72">
        <v>6625.583333333333</v>
      </c>
      <c r="P38" s="73">
        <v>5627</v>
      </c>
      <c r="Q38" s="74">
        <v>0.84928371086822552</v>
      </c>
      <c r="R38" s="72">
        <v>19876.75</v>
      </c>
      <c r="S38" s="73">
        <v>19472</v>
      </c>
      <c r="T38" s="74">
        <v>0.97963701309318674</v>
      </c>
      <c r="U38" s="72">
        <v>6625.583333333333</v>
      </c>
      <c r="V38" s="73">
        <v>7109</v>
      </c>
      <c r="W38" s="74">
        <v>1.0729621291207063</v>
      </c>
      <c r="X38" s="72">
        <v>6625.583333333333</v>
      </c>
      <c r="Y38" s="73">
        <v>7718</v>
      </c>
      <c r="Z38" s="74">
        <v>1.1648785641515842</v>
      </c>
      <c r="AA38" s="72">
        <v>6625.583333333333</v>
      </c>
      <c r="AB38" s="73">
        <v>0</v>
      </c>
      <c r="AC38" s="74">
        <v>0</v>
      </c>
      <c r="AD38" s="72">
        <v>19876.75</v>
      </c>
      <c r="AE38" s="73">
        <v>14827</v>
      </c>
      <c r="AF38" s="74">
        <v>0.74594689775743017</v>
      </c>
      <c r="AG38" s="72">
        <v>6625.583333333333</v>
      </c>
      <c r="AH38" s="73">
        <v>0</v>
      </c>
      <c r="AI38" s="74">
        <v>0</v>
      </c>
      <c r="AJ38" s="72">
        <v>6625.583333333333</v>
      </c>
      <c r="AK38" s="73">
        <v>0</v>
      </c>
      <c r="AL38" s="74">
        <v>0</v>
      </c>
      <c r="AM38" s="72">
        <v>6625.583333333333</v>
      </c>
      <c r="AN38" s="73">
        <v>0</v>
      </c>
      <c r="AO38" s="74">
        <v>0</v>
      </c>
      <c r="AP38" s="72">
        <v>19876.75</v>
      </c>
      <c r="AQ38" s="73">
        <v>0</v>
      </c>
      <c r="AR38" s="74">
        <v>0</v>
      </c>
      <c r="AS38" s="72">
        <v>6625.583333333333</v>
      </c>
      <c r="AT38" s="73">
        <v>0</v>
      </c>
      <c r="AU38" s="74">
        <v>0</v>
      </c>
      <c r="AV38" s="72">
        <v>6625.583333333333</v>
      </c>
      <c r="AW38" s="73">
        <v>0</v>
      </c>
      <c r="AX38" s="74">
        <v>0</v>
      </c>
      <c r="AY38" s="72">
        <v>6625.583333333333</v>
      </c>
      <c r="AZ38" s="73">
        <v>0</v>
      </c>
      <c r="BA38" s="74">
        <v>0</v>
      </c>
      <c r="BB38" s="72">
        <v>19876.75</v>
      </c>
      <c r="BC38" s="73">
        <v>0</v>
      </c>
      <c r="BD38" s="74">
        <v>0</v>
      </c>
      <c r="BE38" s="72">
        <v>79507</v>
      </c>
      <c r="BF38" s="73">
        <v>34299</v>
      </c>
      <c r="BG38" s="74">
        <v>0.43139597771265425</v>
      </c>
      <c r="BH38" s="133"/>
      <c r="BI38" s="24" t="str">
        <f t="shared" si="0"/>
        <v>SI</v>
      </c>
    </row>
    <row r="39" spans="1:61" ht="60" customHeight="1" x14ac:dyDescent="0.25">
      <c r="A39" s="139" t="s">
        <v>230</v>
      </c>
      <c r="B39" s="79" t="s">
        <v>73</v>
      </c>
      <c r="C39" s="131" t="s">
        <v>36</v>
      </c>
      <c r="D39" s="69">
        <v>172238.80448864462</v>
      </c>
      <c r="E39" s="70">
        <v>80</v>
      </c>
      <c r="F39" s="69">
        <v>137791.04359091568</v>
      </c>
      <c r="G39" s="69">
        <v>0.5</v>
      </c>
      <c r="H39" s="8">
        <v>68895.52179545784</v>
      </c>
      <c r="I39" s="72">
        <v>5741.2934829548203</v>
      </c>
      <c r="J39" s="73">
        <v>1439</v>
      </c>
      <c r="K39" s="74">
        <v>0.25064038343836809</v>
      </c>
      <c r="L39" s="72">
        <v>5741.2934829548203</v>
      </c>
      <c r="M39" s="73">
        <v>1551</v>
      </c>
      <c r="N39" s="74">
        <v>0.27014818256630224</v>
      </c>
      <c r="O39" s="72">
        <v>5741.2934829548203</v>
      </c>
      <c r="P39" s="73">
        <v>1121</v>
      </c>
      <c r="Q39" s="74">
        <v>0.19525216805726939</v>
      </c>
      <c r="R39" s="72">
        <v>17223.88044886446</v>
      </c>
      <c r="S39" s="73">
        <v>4111</v>
      </c>
      <c r="T39" s="74">
        <v>0.23868024468731325</v>
      </c>
      <c r="U39" s="72">
        <v>5741.2934829548203</v>
      </c>
      <c r="V39" s="73">
        <v>1503</v>
      </c>
      <c r="W39" s="74">
        <v>0.26178769722575901</v>
      </c>
      <c r="X39" s="72">
        <v>5741.2934829548203</v>
      </c>
      <c r="Y39" s="73">
        <v>1486</v>
      </c>
      <c r="Z39" s="74">
        <v>0.25882669200098329</v>
      </c>
      <c r="AA39" s="72">
        <v>5741.2934829548203</v>
      </c>
      <c r="AB39" s="73">
        <v>0</v>
      </c>
      <c r="AC39" s="74">
        <v>0</v>
      </c>
      <c r="AD39" s="72">
        <v>17223.88044886446</v>
      </c>
      <c r="AE39" s="73">
        <v>2989</v>
      </c>
      <c r="AF39" s="74">
        <v>0.17353812974224744</v>
      </c>
      <c r="AG39" s="72">
        <v>5741.2934829548203</v>
      </c>
      <c r="AH39" s="73">
        <v>0</v>
      </c>
      <c r="AI39" s="74">
        <v>0</v>
      </c>
      <c r="AJ39" s="72">
        <v>5741.2934829548203</v>
      </c>
      <c r="AK39" s="73">
        <v>0</v>
      </c>
      <c r="AL39" s="74">
        <v>0</v>
      </c>
      <c r="AM39" s="72">
        <v>5741.2934829548203</v>
      </c>
      <c r="AN39" s="73">
        <v>0</v>
      </c>
      <c r="AO39" s="74">
        <v>0</v>
      </c>
      <c r="AP39" s="72">
        <v>17223.88044886446</v>
      </c>
      <c r="AQ39" s="73">
        <v>0</v>
      </c>
      <c r="AR39" s="74">
        <v>0</v>
      </c>
      <c r="AS39" s="72">
        <v>5741.2934829548203</v>
      </c>
      <c r="AT39" s="73">
        <v>0</v>
      </c>
      <c r="AU39" s="74">
        <v>0</v>
      </c>
      <c r="AV39" s="72">
        <v>5741.2934829548203</v>
      </c>
      <c r="AW39" s="73">
        <v>0</v>
      </c>
      <c r="AX39" s="74">
        <v>0</v>
      </c>
      <c r="AY39" s="72">
        <v>5741.2934829548203</v>
      </c>
      <c r="AZ39" s="73">
        <v>0</v>
      </c>
      <c r="BA39" s="74">
        <v>0</v>
      </c>
      <c r="BB39" s="72">
        <v>17223.88044886446</v>
      </c>
      <c r="BC39" s="73">
        <v>0</v>
      </c>
      <c r="BD39" s="74">
        <v>0</v>
      </c>
      <c r="BE39" s="72">
        <v>68895.52179545784</v>
      </c>
      <c r="BF39" s="73">
        <v>7100</v>
      </c>
      <c r="BG39" s="74">
        <v>0.10305459360739018</v>
      </c>
      <c r="BH39" s="133"/>
      <c r="BI39" s="24" t="str">
        <f t="shared" si="0"/>
        <v>SI</v>
      </c>
    </row>
    <row r="40" spans="1:61" ht="60" customHeight="1" x14ac:dyDescent="0.25">
      <c r="A40" s="139" t="s">
        <v>231</v>
      </c>
      <c r="B40" s="140" t="s">
        <v>120</v>
      </c>
      <c r="C40" s="141" t="s">
        <v>115</v>
      </c>
      <c r="D40" s="69">
        <v>471.98999999999995</v>
      </c>
      <c r="E40" s="70">
        <v>100</v>
      </c>
      <c r="F40" s="69">
        <v>471.98999999999995</v>
      </c>
      <c r="G40" s="69">
        <v>1</v>
      </c>
      <c r="H40" s="8">
        <v>471.98999999999995</v>
      </c>
      <c r="I40" s="72">
        <v>39.332499999999996</v>
      </c>
      <c r="J40" s="73">
        <v>120</v>
      </c>
      <c r="K40" s="74">
        <v>3.0509120955952458</v>
      </c>
      <c r="L40" s="72">
        <v>39.332499999999996</v>
      </c>
      <c r="M40" s="73">
        <v>400</v>
      </c>
      <c r="N40" s="74">
        <v>10.169706985317486</v>
      </c>
      <c r="O40" s="72">
        <v>39.332499999999996</v>
      </c>
      <c r="P40" s="73">
        <v>266</v>
      </c>
      <c r="Q40" s="74">
        <v>6.762855145236129</v>
      </c>
      <c r="R40" s="72">
        <v>117.99749999999999</v>
      </c>
      <c r="S40" s="73">
        <v>786</v>
      </c>
      <c r="T40" s="74">
        <v>6.6611580753829536</v>
      </c>
      <c r="U40" s="72">
        <v>39.332499999999996</v>
      </c>
      <c r="V40" s="73">
        <v>395</v>
      </c>
      <c r="W40" s="74">
        <v>10.042585648001017</v>
      </c>
      <c r="X40" s="72">
        <v>39.332499999999996</v>
      </c>
      <c r="Y40" s="73">
        <v>321</v>
      </c>
      <c r="Z40" s="74">
        <v>8.1611898557172822</v>
      </c>
      <c r="AA40" s="72">
        <v>39.332499999999996</v>
      </c>
      <c r="AB40" s="73">
        <v>0</v>
      </c>
      <c r="AC40" s="74">
        <v>0</v>
      </c>
      <c r="AD40" s="72">
        <v>117.99749999999999</v>
      </c>
      <c r="AE40" s="73">
        <v>716</v>
      </c>
      <c r="AF40" s="74">
        <v>6.0679251679061004</v>
      </c>
      <c r="AG40" s="72">
        <v>39.332499999999996</v>
      </c>
      <c r="AH40" s="73">
        <v>0</v>
      </c>
      <c r="AI40" s="74">
        <v>0</v>
      </c>
      <c r="AJ40" s="72">
        <v>39.332499999999996</v>
      </c>
      <c r="AK40" s="73">
        <v>0</v>
      </c>
      <c r="AL40" s="74">
        <v>0</v>
      </c>
      <c r="AM40" s="72">
        <v>39.332499999999996</v>
      </c>
      <c r="AN40" s="73">
        <v>0</v>
      </c>
      <c r="AO40" s="74">
        <v>0</v>
      </c>
      <c r="AP40" s="72">
        <v>117.99749999999999</v>
      </c>
      <c r="AQ40" s="73">
        <v>0</v>
      </c>
      <c r="AR40" s="74">
        <v>0</v>
      </c>
      <c r="AS40" s="72">
        <v>39.332499999999996</v>
      </c>
      <c r="AT40" s="73">
        <v>0</v>
      </c>
      <c r="AU40" s="74">
        <v>0</v>
      </c>
      <c r="AV40" s="72">
        <v>39.332499999999996</v>
      </c>
      <c r="AW40" s="73">
        <v>0</v>
      </c>
      <c r="AX40" s="74">
        <v>0</v>
      </c>
      <c r="AY40" s="72">
        <v>39.332499999999996</v>
      </c>
      <c r="AZ40" s="73">
        <v>0</v>
      </c>
      <c r="BA40" s="74">
        <v>0</v>
      </c>
      <c r="BB40" s="72">
        <v>117.99749999999999</v>
      </c>
      <c r="BC40" s="73">
        <v>0</v>
      </c>
      <c r="BD40" s="74">
        <v>0</v>
      </c>
      <c r="BE40" s="72">
        <v>471.98999999999995</v>
      </c>
      <c r="BF40" s="73">
        <v>1502</v>
      </c>
      <c r="BG40" s="74">
        <v>3.1822708108222635</v>
      </c>
      <c r="BH40" s="133"/>
      <c r="BI40" s="24" t="str">
        <f t="shared" si="0"/>
        <v>SI</v>
      </c>
    </row>
    <row r="41" spans="1:61" ht="60" customHeight="1" x14ac:dyDescent="0.25">
      <c r="A41" s="142" t="s">
        <v>232</v>
      </c>
      <c r="B41" s="140" t="s">
        <v>121</v>
      </c>
      <c r="C41" s="141" t="s">
        <v>115</v>
      </c>
      <c r="D41" s="69">
        <v>235.99499999999998</v>
      </c>
      <c r="E41" s="70">
        <v>100</v>
      </c>
      <c r="F41" s="69">
        <v>235.99499999999998</v>
      </c>
      <c r="G41" s="69">
        <v>1</v>
      </c>
      <c r="H41" s="8">
        <v>235.99499999999998</v>
      </c>
      <c r="I41" s="72">
        <v>19.666249999999998</v>
      </c>
      <c r="J41" s="73">
        <v>92</v>
      </c>
      <c r="K41" s="74">
        <v>4.6780652132460441</v>
      </c>
      <c r="L41" s="72">
        <v>19.666249999999998</v>
      </c>
      <c r="M41" s="73">
        <v>209</v>
      </c>
      <c r="N41" s="74">
        <v>10.627343799656774</v>
      </c>
      <c r="O41" s="72">
        <v>19.666249999999998</v>
      </c>
      <c r="P41" s="73">
        <v>187</v>
      </c>
      <c r="Q41" s="74">
        <v>9.5086760312718503</v>
      </c>
      <c r="R41" s="72">
        <v>58.998749999999994</v>
      </c>
      <c r="S41" s="73">
        <v>488</v>
      </c>
      <c r="T41" s="74">
        <v>8.2713616813915554</v>
      </c>
      <c r="U41" s="72">
        <v>19.666249999999998</v>
      </c>
      <c r="V41" s="73">
        <v>311</v>
      </c>
      <c r="W41" s="74">
        <v>15.813894362168691</v>
      </c>
      <c r="X41" s="72">
        <v>19.666249999999998</v>
      </c>
      <c r="Y41" s="73">
        <v>261</v>
      </c>
      <c r="Z41" s="74">
        <v>13.27146761583932</v>
      </c>
      <c r="AA41" s="72">
        <v>19.666249999999998</v>
      </c>
      <c r="AB41" s="73">
        <v>0</v>
      </c>
      <c r="AC41" s="74">
        <v>0</v>
      </c>
      <c r="AD41" s="72">
        <v>58.998749999999994</v>
      </c>
      <c r="AE41" s="73">
        <v>572</v>
      </c>
      <c r="AF41" s="74">
        <v>9.6951206593360038</v>
      </c>
      <c r="AG41" s="72">
        <v>19.666249999999998</v>
      </c>
      <c r="AH41" s="73">
        <v>0</v>
      </c>
      <c r="AI41" s="74">
        <v>0</v>
      </c>
      <c r="AJ41" s="72">
        <v>19.666249999999998</v>
      </c>
      <c r="AK41" s="73">
        <v>0</v>
      </c>
      <c r="AL41" s="74">
        <v>0</v>
      </c>
      <c r="AM41" s="72">
        <v>19.666249999999998</v>
      </c>
      <c r="AN41" s="73">
        <v>0</v>
      </c>
      <c r="AO41" s="74">
        <v>0</v>
      </c>
      <c r="AP41" s="72">
        <v>58.998749999999994</v>
      </c>
      <c r="AQ41" s="73">
        <v>0</v>
      </c>
      <c r="AR41" s="74">
        <v>0</v>
      </c>
      <c r="AS41" s="72">
        <v>19.666249999999998</v>
      </c>
      <c r="AT41" s="73">
        <v>0</v>
      </c>
      <c r="AU41" s="74">
        <v>0</v>
      </c>
      <c r="AV41" s="72">
        <v>19.666249999999998</v>
      </c>
      <c r="AW41" s="73">
        <v>0</v>
      </c>
      <c r="AX41" s="74">
        <v>0</v>
      </c>
      <c r="AY41" s="72">
        <v>19.666249999999998</v>
      </c>
      <c r="AZ41" s="73">
        <v>0</v>
      </c>
      <c r="BA41" s="74">
        <v>0</v>
      </c>
      <c r="BB41" s="72">
        <v>58.998749999999994</v>
      </c>
      <c r="BC41" s="73">
        <v>0</v>
      </c>
      <c r="BD41" s="74">
        <v>0</v>
      </c>
      <c r="BE41" s="72">
        <v>235.99499999999998</v>
      </c>
      <c r="BF41" s="73">
        <v>1060</v>
      </c>
      <c r="BG41" s="74">
        <v>4.4916205851818898</v>
      </c>
      <c r="BH41" s="133"/>
      <c r="BI41" s="24" t="str">
        <f t="shared" si="0"/>
        <v>SI</v>
      </c>
    </row>
    <row r="42" spans="1:61" ht="60" customHeight="1" x14ac:dyDescent="0.25">
      <c r="A42" s="142" t="s">
        <v>233</v>
      </c>
      <c r="B42" s="79" t="s">
        <v>276</v>
      </c>
      <c r="C42" s="143" t="s">
        <v>115</v>
      </c>
      <c r="D42" s="69">
        <v>283.19400000000002</v>
      </c>
      <c r="E42" s="70">
        <v>100</v>
      </c>
      <c r="F42" s="69">
        <v>283.19400000000002</v>
      </c>
      <c r="G42" s="69">
        <v>1</v>
      </c>
      <c r="H42" s="8">
        <v>283.19400000000002</v>
      </c>
      <c r="I42" s="72">
        <v>23.599500000000003</v>
      </c>
      <c r="J42" s="73">
        <v>103</v>
      </c>
      <c r="K42" s="74">
        <v>4.3644992478654201</v>
      </c>
      <c r="L42" s="72">
        <v>23.599500000000003</v>
      </c>
      <c r="M42" s="73">
        <v>182</v>
      </c>
      <c r="N42" s="74">
        <v>7.7120277971990925</v>
      </c>
      <c r="O42" s="72">
        <v>23.599500000000003</v>
      </c>
      <c r="P42" s="73">
        <v>181</v>
      </c>
      <c r="Q42" s="74">
        <v>7.6696540180936026</v>
      </c>
      <c r="R42" s="72">
        <v>70.798500000000004</v>
      </c>
      <c r="S42" s="73">
        <v>466</v>
      </c>
      <c r="T42" s="74">
        <v>6.582060354386039</v>
      </c>
      <c r="U42" s="72">
        <v>23.599500000000003</v>
      </c>
      <c r="V42" s="73">
        <v>294</v>
      </c>
      <c r="W42" s="74">
        <v>12.457891057013919</v>
      </c>
      <c r="X42" s="72">
        <v>23.599500000000003</v>
      </c>
      <c r="Y42" s="73">
        <v>183</v>
      </c>
      <c r="Z42" s="74">
        <v>7.7544015763045815</v>
      </c>
      <c r="AA42" s="72">
        <v>23.599500000000003</v>
      </c>
      <c r="AB42" s="73">
        <v>0</v>
      </c>
      <c r="AC42" s="74">
        <v>0</v>
      </c>
      <c r="AD42" s="72">
        <v>70.798500000000004</v>
      </c>
      <c r="AE42" s="73">
        <v>477</v>
      </c>
      <c r="AF42" s="74">
        <v>6.7374308777728338</v>
      </c>
      <c r="AG42" s="72">
        <v>23.599500000000003</v>
      </c>
      <c r="AH42" s="73">
        <v>0</v>
      </c>
      <c r="AI42" s="74">
        <v>0</v>
      </c>
      <c r="AJ42" s="72">
        <v>23.599500000000003</v>
      </c>
      <c r="AK42" s="73">
        <v>0</v>
      </c>
      <c r="AL42" s="74">
        <v>0</v>
      </c>
      <c r="AM42" s="72">
        <v>23.599500000000003</v>
      </c>
      <c r="AN42" s="73">
        <v>0</v>
      </c>
      <c r="AO42" s="74">
        <v>0</v>
      </c>
      <c r="AP42" s="72">
        <v>70.798500000000004</v>
      </c>
      <c r="AQ42" s="73">
        <v>0</v>
      </c>
      <c r="AR42" s="74">
        <v>0</v>
      </c>
      <c r="AS42" s="72">
        <v>23.599500000000003</v>
      </c>
      <c r="AT42" s="73">
        <v>0</v>
      </c>
      <c r="AU42" s="74">
        <v>0</v>
      </c>
      <c r="AV42" s="72">
        <v>23.599500000000003</v>
      </c>
      <c r="AW42" s="73">
        <v>0</v>
      </c>
      <c r="AX42" s="74">
        <v>0</v>
      </c>
      <c r="AY42" s="72">
        <v>23.599500000000003</v>
      </c>
      <c r="AZ42" s="73">
        <v>0</v>
      </c>
      <c r="BA42" s="74">
        <v>0</v>
      </c>
      <c r="BB42" s="72">
        <v>70.798500000000004</v>
      </c>
      <c r="BC42" s="73">
        <v>0</v>
      </c>
      <c r="BD42" s="74">
        <v>0</v>
      </c>
      <c r="BE42" s="72">
        <v>283.19400000000002</v>
      </c>
      <c r="BF42" s="73">
        <v>943</v>
      </c>
      <c r="BG42" s="74">
        <v>3.3298728080397182</v>
      </c>
      <c r="BH42" s="115"/>
      <c r="BI42" s="24" t="str">
        <f t="shared" si="0"/>
        <v>SI</v>
      </c>
    </row>
    <row r="43" spans="1:61" ht="60" customHeight="1" x14ac:dyDescent="0.25">
      <c r="A43" s="112" t="s">
        <v>234</v>
      </c>
      <c r="B43" s="68" t="s">
        <v>122</v>
      </c>
      <c r="C43" s="143" t="s">
        <v>115</v>
      </c>
      <c r="D43" s="69">
        <v>25247.469859171139</v>
      </c>
      <c r="E43" s="70">
        <v>100</v>
      </c>
      <c r="F43" s="69">
        <v>25247.469859171139</v>
      </c>
      <c r="G43" s="69">
        <v>1</v>
      </c>
      <c r="H43" s="8">
        <v>25247.469859171139</v>
      </c>
      <c r="I43" s="72">
        <v>2103.9558215975949</v>
      </c>
      <c r="J43" s="73">
        <v>760</v>
      </c>
      <c r="K43" s="74">
        <v>0.36122431478761274</v>
      </c>
      <c r="L43" s="72">
        <v>2103.9558215975949</v>
      </c>
      <c r="M43" s="73">
        <v>1158</v>
      </c>
      <c r="N43" s="74">
        <v>0.55039178490007312</v>
      </c>
      <c r="O43" s="72">
        <v>2103.9558215975949</v>
      </c>
      <c r="P43" s="73">
        <v>828</v>
      </c>
      <c r="Q43" s="74">
        <v>0.39354438505808337</v>
      </c>
      <c r="R43" s="72">
        <v>6311.8674647927846</v>
      </c>
      <c r="S43" s="73">
        <v>2746</v>
      </c>
      <c r="T43" s="74">
        <v>0.43505349491525641</v>
      </c>
      <c r="U43" s="72">
        <v>2103.9558215975949</v>
      </c>
      <c r="V43" s="73">
        <v>1657</v>
      </c>
      <c r="W43" s="74">
        <v>0.78756406526720302</v>
      </c>
      <c r="X43" s="72">
        <v>2103.9558215975949</v>
      </c>
      <c r="Y43" s="73">
        <v>1667</v>
      </c>
      <c r="Z43" s="74">
        <v>0.79231701677756639</v>
      </c>
      <c r="AA43" s="72">
        <v>2103.9558215975949</v>
      </c>
      <c r="AB43" s="73">
        <v>0</v>
      </c>
      <c r="AC43" s="74">
        <v>0</v>
      </c>
      <c r="AD43" s="72">
        <v>6311.8674647927846</v>
      </c>
      <c r="AE43" s="73">
        <v>3324</v>
      </c>
      <c r="AF43" s="74">
        <v>0.5266270273482565</v>
      </c>
      <c r="AG43" s="72">
        <v>2103.9558215975949</v>
      </c>
      <c r="AH43" s="73">
        <v>0</v>
      </c>
      <c r="AI43" s="74">
        <v>0</v>
      </c>
      <c r="AJ43" s="72">
        <v>2103.9558215975949</v>
      </c>
      <c r="AK43" s="73">
        <v>0</v>
      </c>
      <c r="AL43" s="74">
        <v>0</v>
      </c>
      <c r="AM43" s="72">
        <v>2103.9558215975949</v>
      </c>
      <c r="AN43" s="73">
        <v>0</v>
      </c>
      <c r="AO43" s="74">
        <v>0</v>
      </c>
      <c r="AP43" s="72">
        <v>6311.8674647927846</v>
      </c>
      <c r="AQ43" s="73">
        <v>0</v>
      </c>
      <c r="AR43" s="74">
        <v>0</v>
      </c>
      <c r="AS43" s="72">
        <v>2103.9558215975949</v>
      </c>
      <c r="AT43" s="73">
        <v>0</v>
      </c>
      <c r="AU43" s="74">
        <v>0</v>
      </c>
      <c r="AV43" s="72">
        <v>2103.9558215975949</v>
      </c>
      <c r="AW43" s="73">
        <v>0</v>
      </c>
      <c r="AX43" s="74">
        <v>0</v>
      </c>
      <c r="AY43" s="72">
        <v>2103.9558215975949</v>
      </c>
      <c r="AZ43" s="73">
        <v>0</v>
      </c>
      <c r="BA43" s="74">
        <v>0</v>
      </c>
      <c r="BB43" s="72">
        <v>6311.8674647927846</v>
      </c>
      <c r="BC43" s="73">
        <v>0</v>
      </c>
      <c r="BD43" s="74">
        <v>0</v>
      </c>
      <c r="BE43" s="72">
        <v>25247.469859171139</v>
      </c>
      <c r="BF43" s="73">
        <v>6070</v>
      </c>
      <c r="BG43" s="74">
        <v>0.24042013056587822</v>
      </c>
      <c r="BH43" s="115"/>
      <c r="BI43" s="24" t="str">
        <f>IF(H43=SUM(I43,L43,O43,U43,X43,AA43,AG43,AJ43,AM43,AS43,AV43,AY43),"SI","NO")</f>
        <v>SI</v>
      </c>
    </row>
    <row r="44" spans="1:61" ht="60" customHeight="1" x14ac:dyDescent="0.25">
      <c r="A44" s="112" t="s">
        <v>235</v>
      </c>
      <c r="B44" s="144" t="s">
        <v>59</v>
      </c>
      <c r="C44" s="143" t="s">
        <v>41</v>
      </c>
      <c r="D44" s="69">
        <v>3314.16</v>
      </c>
      <c r="E44" s="70">
        <v>100</v>
      </c>
      <c r="F44" s="69">
        <v>3314.16</v>
      </c>
      <c r="G44" s="69">
        <v>1</v>
      </c>
      <c r="H44" s="8">
        <v>3314.16</v>
      </c>
      <c r="I44" s="72">
        <v>276.18</v>
      </c>
      <c r="J44" s="73">
        <v>382</v>
      </c>
      <c r="K44" s="74">
        <v>1.3831559128104858</v>
      </c>
      <c r="L44" s="72">
        <v>276.18</v>
      </c>
      <c r="M44" s="73">
        <v>683</v>
      </c>
      <c r="N44" s="74">
        <v>2.4730248388731986</v>
      </c>
      <c r="O44" s="72">
        <v>276.18</v>
      </c>
      <c r="P44" s="73">
        <v>571</v>
      </c>
      <c r="Q44" s="74">
        <v>2.0674922152219568</v>
      </c>
      <c r="R44" s="72">
        <v>828.54</v>
      </c>
      <c r="S44" s="73">
        <v>1636</v>
      </c>
      <c r="T44" s="74">
        <v>1.9745576556352138</v>
      </c>
      <c r="U44" s="72">
        <v>276.18</v>
      </c>
      <c r="V44" s="73">
        <v>779</v>
      </c>
      <c r="W44" s="74">
        <v>2.8206242305742633</v>
      </c>
      <c r="X44" s="72">
        <v>276.18</v>
      </c>
      <c r="Y44" s="73">
        <v>449</v>
      </c>
      <c r="Z44" s="74">
        <v>1.6257513216018538</v>
      </c>
      <c r="AA44" s="72">
        <v>276.18</v>
      </c>
      <c r="AB44" s="73">
        <v>0</v>
      </c>
      <c r="AC44" s="74">
        <v>0</v>
      </c>
      <c r="AD44" s="72">
        <v>828.54</v>
      </c>
      <c r="AE44" s="73">
        <v>1228</v>
      </c>
      <c r="AF44" s="74">
        <v>1.4821251840587057</v>
      </c>
      <c r="AG44" s="72">
        <v>276.18</v>
      </c>
      <c r="AH44" s="73">
        <v>0</v>
      </c>
      <c r="AI44" s="74">
        <v>0</v>
      </c>
      <c r="AJ44" s="72">
        <v>276.18</v>
      </c>
      <c r="AK44" s="73">
        <v>0</v>
      </c>
      <c r="AL44" s="74">
        <v>0</v>
      </c>
      <c r="AM44" s="72">
        <v>276.18</v>
      </c>
      <c r="AN44" s="73">
        <v>0</v>
      </c>
      <c r="AO44" s="74">
        <v>0</v>
      </c>
      <c r="AP44" s="72">
        <v>828.54</v>
      </c>
      <c r="AQ44" s="73">
        <v>0</v>
      </c>
      <c r="AR44" s="74">
        <v>0</v>
      </c>
      <c r="AS44" s="72">
        <v>276.18</v>
      </c>
      <c r="AT44" s="73">
        <v>0</v>
      </c>
      <c r="AU44" s="74">
        <v>0</v>
      </c>
      <c r="AV44" s="72">
        <v>276.18</v>
      </c>
      <c r="AW44" s="73">
        <v>0</v>
      </c>
      <c r="AX44" s="74">
        <v>0</v>
      </c>
      <c r="AY44" s="72">
        <v>276.18</v>
      </c>
      <c r="AZ44" s="73">
        <v>0</v>
      </c>
      <c r="BA44" s="74">
        <v>0</v>
      </c>
      <c r="BB44" s="72">
        <v>828.54</v>
      </c>
      <c r="BC44" s="73">
        <v>0</v>
      </c>
      <c r="BD44" s="74">
        <v>0</v>
      </c>
      <c r="BE44" s="72">
        <v>3314.16</v>
      </c>
      <c r="BF44" s="73">
        <v>2864</v>
      </c>
      <c r="BG44" s="74">
        <v>0.86417070992347989</v>
      </c>
      <c r="BH44" s="115"/>
      <c r="BI44" s="24" t="str">
        <f>IF(H44=SUM(I44,L44,O44,U44,X44,AA44,AG44,AJ44,AM44,AS44,AV44,AY44),"SI","NO")</f>
        <v>SI</v>
      </c>
    </row>
    <row r="45" spans="1:61" ht="60" customHeight="1" x14ac:dyDescent="0.25">
      <c r="A45" s="369" t="s">
        <v>236</v>
      </c>
      <c r="B45" s="370"/>
      <c r="C45" s="83"/>
      <c r="D45" s="69">
        <v>0</v>
      </c>
      <c r="E45" s="70">
        <v>0</v>
      </c>
      <c r="F45" s="69">
        <v>0</v>
      </c>
      <c r="G45" s="69">
        <v>0</v>
      </c>
      <c r="H45" s="8">
        <v>0</v>
      </c>
      <c r="I45" s="72">
        <v>0</v>
      </c>
      <c r="J45" s="73">
        <v>0</v>
      </c>
      <c r="K45" s="74">
        <v>0</v>
      </c>
      <c r="L45" s="72">
        <v>0</v>
      </c>
      <c r="M45" s="73">
        <v>0</v>
      </c>
      <c r="N45" s="74">
        <v>0</v>
      </c>
      <c r="O45" s="72">
        <v>0</v>
      </c>
      <c r="P45" s="73">
        <v>0</v>
      </c>
      <c r="Q45" s="74">
        <v>0</v>
      </c>
      <c r="R45" s="72">
        <v>0</v>
      </c>
      <c r="S45" s="73">
        <v>0</v>
      </c>
      <c r="T45" s="74">
        <v>0</v>
      </c>
      <c r="U45" s="72">
        <v>0</v>
      </c>
      <c r="V45" s="73">
        <v>0</v>
      </c>
      <c r="W45" s="74">
        <v>0</v>
      </c>
      <c r="X45" s="72">
        <v>0</v>
      </c>
      <c r="Y45" s="73">
        <v>0</v>
      </c>
      <c r="Z45" s="74">
        <v>0</v>
      </c>
      <c r="AA45" s="72">
        <v>0</v>
      </c>
      <c r="AB45" s="73">
        <v>0</v>
      </c>
      <c r="AC45" s="74">
        <v>0</v>
      </c>
      <c r="AD45" s="72">
        <v>0</v>
      </c>
      <c r="AE45" s="73">
        <v>0</v>
      </c>
      <c r="AF45" s="74">
        <v>0</v>
      </c>
      <c r="AG45" s="72">
        <v>0</v>
      </c>
      <c r="AH45" s="73">
        <v>0</v>
      </c>
      <c r="AI45" s="74">
        <v>0</v>
      </c>
      <c r="AJ45" s="72">
        <v>0</v>
      </c>
      <c r="AK45" s="73">
        <v>0</v>
      </c>
      <c r="AL45" s="74">
        <v>0</v>
      </c>
      <c r="AM45" s="72">
        <v>0</v>
      </c>
      <c r="AN45" s="73">
        <v>0</v>
      </c>
      <c r="AO45" s="74">
        <v>0</v>
      </c>
      <c r="AP45" s="72">
        <v>0</v>
      </c>
      <c r="AQ45" s="73">
        <v>0</v>
      </c>
      <c r="AR45" s="74">
        <v>0</v>
      </c>
      <c r="AS45" s="72">
        <v>0</v>
      </c>
      <c r="AT45" s="73">
        <v>0</v>
      </c>
      <c r="AU45" s="74">
        <v>0</v>
      </c>
      <c r="AV45" s="72">
        <v>0</v>
      </c>
      <c r="AW45" s="73">
        <v>0</v>
      </c>
      <c r="AX45" s="74">
        <v>0</v>
      </c>
      <c r="AY45" s="72">
        <v>0</v>
      </c>
      <c r="AZ45" s="73">
        <v>0</v>
      </c>
      <c r="BA45" s="74">
        <v>0</v>
      </c>
      <c r="BB45" s="72">
        <v>0</v>
      </c>
      <c r="BC45" s="73">
        <v>0</v>
      </c>
      <c r="BD45" s="74">
        <v>0</v>
      </c>
      <c r="BE45" s="72">
        <v>0</v>
      </c>
      <c r="BF45" s="73">
        <v>0</v>
      </c>
      <c r="BG45" s="74">
        <v>0</v>
      </c>
      <c r="BH45" s="145"/>
      <c r="BI45" s="78"/>
    </row>
    <row r="46" spans="1:61" s="6" customFormat="1" ht="59.25" customHeight="1" x14ac:dyDescent="0.25">
      <c r="A46" s="112" t="s">
        <v>237</v>
      </c>
      <c r="B46" s="68" t="s">
        <v>95</v>
      </c>
      <c r="C46" s="113" t="s">
        <v>35</v>
      </c>
      <c r="D46" s="69">
        <v>20901</v>
      </c>
      <c r="E46" s="70">
        <v>100</v>
      </c>
      <c r="F46" s="69">
        <v>20901</v>
      </c>
      <c r="G46" s="69">
        <v>1</v>
      </c>
      <c r="H46" s="8">
        <v>20901</v>
      </c>
      <c r="I46" s="72">
        <v>1741.75</v>
      </c>
      <c r="J46" s="73">
        <v>1849</v>
      </c>
      <c r="K46" s="74">
        <v>1.0615760011482704</v>
      </c>
      <c r="L46" s="72">
        <v>1741.75</v>
      </c>
      <c r="M46" s="73">
        <v>1745</v>
      </c>
      <c r="N46" s="74">
        <v>1.0018659394287355</v>
      </c>
      <c r="O46" s="72">
        <v>1741.75</v>
      </c>
      <c r="P46" s="73">
        <v>1521</v>
      </c>
      <c r="Q46" s="74">
        <v>0.8732596526481986</v>
      </c>
      <c r="R46" s="72">
        <v>5225.25</v>
      </c>
      <c r="S46" s="73">
        <v>5115</v>
      </c>
      <c r="T46" s="74">
        <v>0.97890053107506814</v>
      </c>
      <c r="U46" s="72">
        <v>1741.75</v>
      </c>
      <c r="V46" s="73">
        <v>1910</v>
      </c>
      <c r="W46" s="74">
        <v>1.0965982488876129</v>
      </c>
      <c r="X46" s="72">
        <v>1741.75</v>
      </c>
      <c r="Y46" s="73">
        <v>2143</v>
      </c>
      <c r="Z46" s="74">
        <v>1.2303717525477249</v>
      </c>
      <c r="AA46" s="72">
        <v>1741.75</v>
      </c>
      <c r="AB46" s="73">
        <v>0</v>
      </c>
      <c r="AC46" s="74">
        <v>0</v>
      </c>
      <c r="AD46" s="72">
        <v>5225.25</v>
      </c>
      <c r="AE46" s="73">
        <v>4053</v>
      </c>
      <c r="AF46" s="74">
        <v>0.77565666714511272</v>
      </c>
      <c r="AG46" s="72">
        <v>1741.75</v>
      </c>
      <c r="AH46" s="73">
        <v>0</v>
      </c>
      <c r="AI46" s="74">
        <v>0</v>
      </c>
      <c r="AJ46" s="72">
        <v>1741.75</v>
      </c>
      <c r="AK46" s="73">
        <v>0</v>
      </c>
      <c r="AL46" s="74">
        <v>0</v>
      </c>
      <c r="AM46" s="72">
        <v>1741.75</v>
      </c>
      <c r="AN46" s="73">
        <v>0</v>
      </c>
      <c r="AO46" s="74">
        <v>0</v>
      </c>
      <c r="AP46" s="72">
        <v>5225.25</v>
      </c>
      <c r="AQ46" s="73">
        <v>0</v>
      </c>
      <c r="AR46" s="74">
        <v>0</v>
      </c>
      <c r="AS46" s="72">
        <v>1741.75</v>
      </c>
      <c r="AT46" s="73">
        <v>0</v>
      </c>
      <c r="AU46" s="74">
        <v>0</v>
      </c>
      <c r="AV46" s="72">
        <v>1741.75</v>
      </c>
      <c r="AW46" s="73">
        <v>0</v>
      </c>
      <c r="AX46" s="74">
        <v>0</v>
      </c>
      <c r="AY46" s="72">
        <v>1741.75</v>
      </c>
      <c r="AZ46" s="73">
        <v>0</v>
      </c>
      <c r="BA46" s="74">
        <v>0</v>
      </c>
      <c r="BB46" s="72">
        <v>5225.25</v>
      </c>
      <c r="BC46" s="73">
        <v>0</v>
      </c>
      <c r="BD46" s="74">
        <v>0</v>
      </c>
      <c r="BE46" s="72">
        <v>20901</v>
      </c>
      <c r="BF46" s="73">
        <v>9168</v>
      </c>
      <c r="BG46" s="74">
        <v>0.43863929955504521</v>
      </c>
      <c r="BH46" s="115"/>
      <c r="BI46" s="24" t="str">
        <f t="shared" si="0"/>
        <v>SI</v>
      </c>
    </row>
    <row r="47" spans="1:61" ht="59.25" customHeight="1" x14ac:dyDescent="0.25">
      <c r="A47" s="112" t="s">
        <v>238</v>
      </c>
      <c r="B47" s="68" t="s">
        <v>195</v>
      </c>
      <c r="C47" s="113" t="s">
        <v>37</v>
      </c>
      <c r="D47" s="69">
        <v>6977.4815543380928</v>
      </c>
      <c r="E47" s="70">
        <v>100</v>
      </c>
      <c r="F47" s="69">
        <v>6977.4815543380928</v>
      </c>
      <c r="G47" s="69">
        <v>1</v>
      </c>
      <c r="H47" s="8">
        <v>6977.4815543380928</v>
      </c>
      <c r="I47" s="72">
        <v>581.4567961948411</v>
      </c>
      <c r="J47" s="73">
        <v>87</v>
      </c>
      <c r="K47" s="74">
        <v>0.14962418630127605</v>
      </c>
      <c r="L47" s="72">
        <v>581.4567961948411</v>
      </c>
      <c r="M47" s="73">
        <v>94</v>
      </c>
      <c r="N47" s="74">
        <v>0.16166291393471205</v>
      </c>
      <c r="O47" s="72">
        <v>581.4567961948411</v>
      </c>
      <c r="P47" s="73">
        <v>67</v>
      </c>
      <c r="Q47" s="74">
        <v>0.11522782163431604</v>
      </c>
      <c r="R47" s="72">
        <v>1744.3703885845234</v>
      </c>
      <c r="S47" s="73">
        <v>248</v>
      </c>
      <c r="T47" s="74">
        <v>0.14217164062343471</v>
      </c>
      <c r="U47" s="72">
        <v>581.4567961948411</v>
      </c>
      <c r="V47" s="73">
        <v>18</v>
      </c>
      <c r="W47" s="74">
        <v>3.095672820026401E-2</v>
      </c>
      <c r="X47" s="72">
        <v>581.4567961948411</v>
      </c>
      <c r="Y47" s="73">
        <v>12</v>
      </c>
      <c r="Z47" s="74">
        <v>2.0637818800176008E-2</v>
      </c>
      <c r="AA47" s="72">
        <v>581.4567961948411</v>
      </c>
      <c r="AB47" s="73">
        <v>0</v>
      </c>
      <c r="AC47" s="74">
        <v>0</v>
      </c>
      <c r="AD47" s="72">
        <v>1744.3703885845234</v>
      </c>
      <c r="AE47" s="73">
        <v>30</v>
      </c>
      <c r="AF47" s="74">
        <v>1.7198182333480003E-2</v>
      </c>
      <c r="AG47" s="72">
        <v>581.4567961948411</v>
      </c>
      <c r="AH47" s="73">
        <v>0</v>
      </c>
      <c r="AI47" s="74">
        <v>0</v>
      </c>
      <c r="AJ47" s="72">
        <v>581.4567961948411</v>
      </c>
      <c r="AK47" s="73">
        <v>0</v>
      </c>
      <c r="AL47" s="74">
        <v>0</v>
      </c>
      <c r="AM47" s="72">
        <v>581.4567961948411</v>
      </c>
      <c r="AN47" s="73">
        <v>0</v>
      </c>
      <c r="AO47" s="74">
        <v>0</v>
      </c>
      <c r="AP47" s="72">
        <v>1744.3703885845234</v>
      </c>
      <c r="AQ47" s="73">
        <v>0</v>
      </c>
      <c r="AR47" s="74">
        <v>0</v>
      </c>
      <c r="AS47" s="72">
        <v>581.4567961948411</v>
      </c>
      <c r="AT47" s="73">
        <v>0</v>
      </c>
      <c r="AU47" s="74">
        <v>0</v>
      </c>
      <c r="AV47" s="72">
        <v>581.4567961948411</v>
      </c>
      <c r="AW47" s="73">
        <v>0</v>
      </c>
      <c r="AX47" s="74">
        <v>0</v>
      </c>
      <c r="AY47" s="72">
        <v>581.4567961948411</v>
      </c>
      <c r="AZ47" s="73">
        <v>0</v>
      </c>
      <c r="BA47" s="74">
        <v>0</v>
      </c>
      <c r="BB47" s="72">
        <v>1744.3703885845234</v>
      </c>
      <c r="BC47" s="73">
        <v>0</v>
      </c>
      <c r="BD47" s="74">
        <v>0</v>
      </c>
      <c r="BE47" s="72">
        <v>6977.4815543380937</v>
      </c>
      <c r="BF47" s="73">
        <v>278</v>
      </c>
      <c r="BG47" s="74">
        <v>3.9842455739228677E-2</v>
      </c>
      <c r="BH47" s="115"/>
      <c r="BI47" s="24" t="str">
        <f t="shared" si="0"/>
        <v>SI</v>
      </c>
    </row>
    <row r="48" spans="1:61" ht="59.25" customHeight="1" x14ac:dyDescent="0.25">
      <c r="A48" s="112" t="s">
        <v>239</v>
      </c>
      <c r="B48" s="68" t="s">
        <v>58</v>
      </c>
      <c r="C48" s="113" t="s">
        <v>37</v>
      </c>
      <c r="D48" s="69">
        <v>49244.603007175778</v>
      </c>
      <c r="E48" s="70">
        <v>50</v>
      </c>
      <c r="F48" s="69">
        <v>24622.301503587885</v>
      </c>
      <c r="G48" s="69">
        <v>1</v>
      </c>
      <c r="H48" s="8">
        <v>24622.301503587885</v>
      </c>
      <c r="I48" s="72">
        <v>2051.8584586323236</v>
      </c>
      <c r="J48" s="73">
        <v>627</v>
      </c>
      <c r="K48" s="74">
        <v>0.3055766333989382</v>
      </c>
      <c r="L48" s="72">
        <v>2051.8584586323236</v>
      </c>
      <c r="M48" s="73">
        <v>541</v>
      </c>
      <c r="N48" s="74">
        <v>0.26366341095506474</v>
      </c>
      <c r="O48" s="72">
        <v>2051.8584586323236</v>
      </c>
      <c r="P48" s="73">
        <v>489</v>
      </c>
      <c r="Q48" s="74">
        <v>0.23832053226807143</v>
      </c>
      <c r="R48" s="72">
        <v>6155.5753758969713</v>
      </c>
      <c r="S48" s="73">
        <v>1657</v>
      </c>
      <c r="T48" s="74">
        <v>0.26918685887402477</v>
      </c>
      <c r="U48" s="72">
        <v>2051.8584586323236</v>
      </c>
      <c r="V48" s="73">
        <v>22</v>
      </c>
      <c r="W48" s="74">
        <v>1.0721987136804849E-2</v>
      </c>
      <c r="X48" s="72">
        <v>2051.8584586323236</v>
      </c>
      <c r="Y48" s="73">
        <v>32</v>
      </c>
      <c r="Z48" s="74">
        <v>1.5595617653534326E-2</v>
      </c>
      <c r="AA48" s="72">
        <v>2051.8584586323236</v>
      </c>
      <c r="AB48" s="73">
        <v>0</v>
      </c>
      <c r="AC48" s="74">
        <v>0</v>
      </c>
      <c r="AD48" s="72">
        <v>6155.5753758969713</v>
      </c>
      <c r="AE48" s="73">
        <v>54</v>
      </c>
      <c r="AF48" s="74">
        <v>8.772534930113058E-3</v>
      </c>
      <c r="AG48" s="72">
        <v>2051.8584586323236</v>
      </c>
      <c r="AH48" s="73">
        <v>0</v>
      </c>
      <c r="AI48" s="74">
        <v>0</v>
      </c>
      <c r="AJ48" s="72">
        <v>2051.8584586323236</v>
      </c>
      <c r="AK48" s="73">
        <v>0</v>
      </c>
      <c r="AL48" s="74">
        <v>0</v>
      </c>
      <c r="AM48" s="72">
        <v>2051.8584586323236</v>
      </c>
      <c r="AN48" s="73">
        <v>0</v>
      </c>
      <c r="AO48" s="74">
        <v>0</v>
      </c>
      <c r="AP48" s="72">
        <v>6155.5753758969713</v>
      </c>
      <c r="AQ48" s="73">
        <v>0</v>
      </c>
      <c r="AR48" s="74">
        <v>0</v>
      </c>
      <c r="AS48" s="72">
        <v>2051.8584586323236</v>
      </c>
      <c r="AT48" s="73">
        <v>0</v>
      </c>
      <c r="AU48" s="74">
        <v>0</v>
      </c>
      <c r="AV48" s="72">
        <v>2051.8584586323236</v>
      </c>
      <c r="AW48" s="73">
        <v>0</v>
      </c>
      <c r="AX48" s="74">
        <v>0</v>
      </c>
      <c r="AY48" s="72">
        <v>2051.8584586323236</v>
      </c>
      <c r="AZ48" s="73">
        <v>0</v>
      </c>
      <c r="BA48" s="74">
        <v>0</v>
      </c>
      <c r="BB48" s="72">
        <v>6155.5753758969713</v>
      </c>
      <c r="BC48" s="73">
        <v>0</v>
      </c>
      <c r="BD48" s="74">
        <v>0</v>
      </c>
      <c r="BE48" s="72">
        <v>24622.301503587885</v>
      </c>
      <c r="BF48" s="73">
        <v>1711</v>
      </c>
      <c r="BG48" s="74">
        <v>6.9489848451034453E-2</v>
      </c>
      <c r="BH48" s="115"/>
      <c r="BI48" s="24" t="str">
        <f t="shared" si="0"/>
        <v>SI</v>
      </c>
    </row>
    <row r="49" spans="1:61" ht="66.75" customHeight="1" x14ac:dyDescent="0.25">
      <c r="A49" s="369" t="s">
        <v>240</v>
      </c>
      <c r="B49" s="354"/>
      <c r="C49" s="117"/>
      <c r="D49" s="69">
        <v>0</v>
      </c>
      <c r="E49" s="70">
        <v>0</v>
      </c>
      <c r="F49" s="69">
        <v>0</v>
      </c>
      <c r="G49" s="69">
        <v>0</v>
      </c>
      <c r="H49" s="8">
        <v>0</v>
      </c>
      <c r="I49" s="72">
        <v>0</v>
      </c>
      <c r="J49" s="73">
        <v>0</v>
      </c>
      <c r="K49" s="74">
        <v>0</v>
      </c>
      <c r="L49" s="72">
        <v>0</v>
      </c>
      <c r="M49" s="73">
        <v>0</v>
      </c>
      <c r="N49" s="74">
        <v>0</v>
      </c>
      <c r="O49" s="72">
        <v>0</v>
      </c>
      <c r="P49" s="73">
        <v>0</v>
      </c>
      <c r="Q49" s="74">
        <v>0</v>
      </c>
      <c r="R49" s="72">
        <v>0</v>
      </c>
      <c r="S49" s="73">
        <v>0</v>
      </c>
      <c r="T49" s="74">
        <v>0</v>
      </c>
      <c r="U49" s="72">
        <v>0</v>
      </c>
      <c r="V49" s="73">
        <v>0</v>
      </c>
      <c r="W49" s="74">
        <v>0</v>
      </c>
      <c r="X49" s="72">
        <v>0</v>
      </c>
      <c r="Y49" s="73">
        <v>0</v>
      </c>
      <c r="Z49" s="74">
        <v>0</v>
      </c>
      <c r="AA49" s="72">
        <v>0</v>
      </c>
      <c r="AB49" s="73">
        <v>0</v>
      </c>
      <c r="AC49" s="74">
        <v>0</v>
      </c>
      <c r="AD49" s="72">
        <v>0</v>
      </c>
      <c r="AE49" s="73">
        <v>0</v>
      </c>
      <c r="AF49" s="74">
        <v>0</v>
      </c>
      <c r="AG49" s="72">
        <v>0</v>
      </c>
      <c r="AH49" s="73">
        <v>0</v>
      </c>
      <c r="AI49" s="74">
        <v>0</v>
      </c>
      <c r="AJ49" s="72">
        <v>0</v>
      </c>
      <c r="AK49" s="73">
        <v>0</v>
      </c>
      <c r="AL49" s="74">
        <v>0</v>
      </c>
      <c r="AM49" s="72">
        <v>0</v>
      </c>
      <c r="AN49" s="73">
        <v>0</v>
      </c>
      <c r="AO49" s="74">
        <v>0</v>
      </c>
      <c r="AP49" s="72">
        <v>0</v>
      </c>
      <c r="AQ49" s="73">
        <v>0</v>
      </c>
      <c r="AR49" s="74">
        <v>0</v>
      </c>
      <c r="AS49" s="72">
        <v>0</v>
      </c>
      <c r="AT49" s="73">
        <v>0</v>
      </c>
      <c r="AU49" s="74">
        <v>0</v>
      </c>
      <c r="AV49" s="72">
        <v>0</v>
      </c>
      <c r="AW49" s="73">
        <v>0</v>
      </c>
      <c r="AX49" s="74">
        <v>0</v>
      </c>
      <c r="AY49" s="72">
        <v>0</v>
      </c>
      <c r="AZ49" s="73">
        <v>0</v>
      </c>
      <c r="BA49" s="74">
        <v>0</v>
      </c>
      <c r="BB49" s="72">
        <v>0</v>
      </c>
      <c r="BC49" s="73">
        <v>0</v>
      </c>
      <c r="BD49" s="74">
        <v>0</v>
      </c>
      <c r="BE49" s="72">
        <v>0</v>
      </c>
      <c r="BF49" s="73">
        <v>0</v>
      </c>
      <c r="BG49" s="74">
        <v>0</v>
      </c>
      <c r="BH49" s="111"/>
      <c r="BI49" s="23"/>
    </row>
    <row r="50" spans="1:61" ht="75" customHeight="1" x14ac:dyDescent="0.25">
      <c r="A50" s="112" t="s">
        <v>241</v>
      </c>
      <c r="B50" s="68" t="s">
        <v>138</v>
      </c>
      <c r="C50" s="113" t="s">
        <v>53</v>
      </c>
      <c r="D50" s="69">
        <v>140334</v>
      </c>
      <c r="E50" s="70">
        <v>100</v>
      </c>
      <c r="F50" s="69">
        <v>140334</v>
      </c>
      <c r="G50" s="69">
        <v>2</v>
      </c>
      <c r="H50" s="8">
        <v>280668</v>
      </c>
      <c r="I50" s="72">
        <v>23389</v>
      </c>
      <c r="J50" s="73">
        <v>6912</v>
      </c>
      <c r="K50" s="74">
        <v>0.2955235367052888</v>
      </c>
      <c r="L50" s="72">
        <v>23389</v>
      </c>
      <c r="M50" s="73">
        <v>5718</v>
      </c>
      <c r="N50" s="74">
        <v>0.24447389798623284</v>
      </c>
      <c r="O50" s="72">
        <v>23389</v>
      </c>
      <c r="P50" s="73">
        <v>5242</v>
      </c>
      <c r="Q50" s="74">
        <v>0.22412245072469963</v>
      </c>
      <c r="R50" s="72">
        <v>70167</v>
      </c>
      <c r="S50" s="73">
        <v>17872</v>
      </c>
      <c r="T50" s="74">
        <v>0.25470662847207376</v>
      </c>
      <c r="U50" s="72">
        <v>23389</v>
      </c>
      <c r="V50" s="73">
        <v>6609</v>
      </c>
      <c r="W50" s="74">
        <v>0.28256872888964896</v>
      </c>
      <c r="X50" s="72">
        <v>23389</v>
      </c>
      <c r="Y50" s="73">
        <v>7420</v>
      </c>
      <c r="Z50" s="74">
        <v>0.31724314848860574</v>
      </c>
      <c r="AA50" s="72">
        <v>23389</v>
      </c>
      <c r="AB50" s="73">
        <v>0</v>
      </c>
      <c r="AC50" s="74">
        <v>0</v>
      </c>
      <c r="AD50" s="72">
        <v>70167</v>
      </c>
      <c r="AE50" s="73">
        <v>14029</v>
      </c>
      <c r="AF50" s="74">
        <v>0.19993729245941824</v>
      </c>
      <c r="AG50" s="72">
        <v>23389</v>
      </c>
      <c r="AH50" s="73">
        <v>0</v>
      </c>
      <c r="AI50" s="74">
        <v>0</v>
      </c>
      <c r="AJ50" s="72">
        <v>23389</v>
      </c>
      <c r="AK50" s="73">
        <v>0</v>
      </c>
      <c r="AL50" s="74">
        <v>0</v>
      </c>
      <c r="AM50" s="72">
        <v>23389</v>
      </c>
      <c r="AN50" s="73">
        <v>0</v>
      </c>
      <c r="AO50" s="74">
        <v>0</v>
      </c>
      <c r="AP50" s="72">
        <v>70167</v>
      </c>
      <c r="AQ50" s="73">
        <v>0</v>
      </c>
      <c r="AR50" s="74">
        <v>0</v>
      </c>
      <c r="AS50" s="72">
        <v>23389</v>
      </c>
      <c r="AT50" s="73">
        <v>0</v>
      </c>
      <c r="AU50" s="74">
        <v>0</v>
      </c>
      <c r="AV50" s="72">
        <v>23389</v>
      </c>
      <c r="AW50" s="73">
        <v>0</v>
      </c>
      <c r="AX50" s="74">
        <v>0</v>
      </c>
      <c r="AY50" s="72">
        <v>23389</v>
      </c>
      <c r="AZ50" s="73">
        <v>0</v>
      </c>
      <c r="BA50" s="74">
        <v>0</v>
      </c>
      <c r="BB50" s="72">
        <v>70167</v>
      </c>
      <c r="BC50" s="73">
        <v>0</v>
      </c>
      <c r="BD50" s="74">
        <v>0</v>
      </c>
      <c r="BE50" s="72">
        <v>280668</v>
      </c>
      <c r="BF50" s="73">
        <v>31901</v>
      </c>
      <c r="BG50" s="74">
        <v>0.11366098023287301</v>
      </c>
      <c r="BH50" s="115"/>
      <c r="BI50" s="24" t="str">
        <f>IF(H50=SUM(I50,L50,O50,U50,X50,AA50,AG50,AJ50,AM50,AS50,AV50,AY50),"SI","NO")</f>
        <v>SI</v>
      </c>
    </row>
    <row r="51" spans="1:61" ht="75" customHeight="1" x14ac:dyDescent="0.25">
      <c r="A51" s="112" t="s">
        <v>242</v>
      </c>
      <c r="B51" s="68" t="s">
        <v>154</v>
      </c>
      <c r="C51" s="147" t="s">
        <v>54</v>
      </c>
      <c r="D51" s="69">
        <v>0</v>
      </c>
      <c r="E51" s="70">
        <v>0</v>
      </c>
      <c r="F51" s="69">
        <v>0</v>
      </c>
      <c r="G51" s="69">
        <v>0</v>
      </c>
      <c r="H51" s="8">
        <v>18304</v>
      </c>
      <c r="I51" s="72">
        <v>1525.3333333333333</v>
      </c>
      <c r="J51" s="73">
        <v>660</v>
      </c>
      <c r="K51" s="74">
        <v>0.43269230769230771</v>
      </c>
      <c r="L51" s="72">
        <v>1525.3333333333333</v>
      </c>
      <c r="M51" s="73">
        <v>492</v>
      </c>
      <c r="N51" s="74">
        <v>0.32255244755244755</v>
      </c>
      <c r="O51" s="72">
        <v>1525.3333333333333</v>
      </c>
      <c r="P51" s="73">
        <v>243</v>
      </c>
      <c r="Q51" s="74">
        <v>0.15930944055944057</v>
      </c>
      <c r="R51" s="72">
        <v>4576</v>
      </c>
      <c r="S51" s="73">
        <v>1395</v>
      </c>
      <c r="T51" s="74">
        <v>0.30485139860139859</v>
      </c>
      <c r="U51" s="72">
        <v>1525.3333333333333</v>
      </c>
      <c r="V51" s="73">
        <v>0</v>
      </c>
      <c r="W51" s="74">
        <v>0</v>
      </c>
      <c r="X51" s="72">
        <v>1525.3333333333333</v>
      </c>
      <c r="Y51" s="73">
        <v>0</v>
      </c>
      <c r="Z51" s="74">
        <v>0</v>
      </c>
      <c r="AA51" s="72">
        <v>1525.3333333333333</v>
      </c>
      <c r="AB51" s="73">
        <v>0</v>
      </c>
      <c r="AC51" s="74">
        <v>0</v>
      </c>
      <c r="AD51" s="72">
        <v>4576</v>
      </c>
      <c r="AE51" s="73">
        <v>0</v>
      </c>
      <c r="AF51" s="74">
        <v>0</v>
      </c>
      <c r="AG51" s="72">
        <v>1525.3333333333333</v>
      </c>
      <c r="AH51" s="73">
        <v>0</v>
      </c>
      <c r="AI51" s="74">
        <v>0</v>
      </c>
      <c r="AJ51" s="72">
        <v>1525.3333333333333</v>
      </c>
      <c r="AK51" s="73">
        <v>0</v>
      </c>
      <c r="AL51" s="74">
        <v>0</v>
      </c>
      <c r="AM51" s="72">
        <v>1525.3333333333333</v>
      </c>
      <c r="AN51" s="73">
        <v>0</v>
      </c>
      <c r="AO51" s="74">
        <v>0</v>
      </c>
      <c r="AP51" s="72">
        <v>4576</v>
      </c>
      <c r="AQ51" s="73">
        <v>0</v>
      </c>
      <c r="AR51" s="74">
        <v>0</v>
      </c>
      <c r="AS51" s="72">
        <v>1525.3333333333333</v>
      </c>
      <c r="AT51" s="73">
        <v>0</v>
      </c>
      <c r="AU51" s="74">
        <v>0</v>
      </c>
      <c r="AV51" s="72">
        <v>1525.3333333333333</v>
      </c>
      <c r="AW51" s="73">
        <v>0</v>
      </c>
      <c r="AX51" s="74">
        <v>0</v>
      </c>
      <c r="AY51" s="72">
        <v>1525.3333333333333</v>
      </c>
      <c r="AZ51" s="73">
        <v>0</v>
      </c>
      <c r="BA51" s="74">
        <v>0</v>
      </c>
      <c r="BB51" s="72">
        <v>4576</v>
      </c>
      <c r="BC51" s="73">
        <v>0</v>
      </c>
      <c r="BD51" s="74">
        <v>0</v>
      </c>
      <c r="BE51" s="72">
        <v>18304</v>
      </c>
      <c r="BF51" s="73">
        <v>1395</v>
      </c>
      <c r="BG51" s="74">
        <v>7.6212849650349648E-2</v>
      </c>
      <c r="BH51" s="115"/>
      <c r="BI51" s="24" t="str">
        <f>IF(H51=SUM(I51,L51,O51,U51,X51,AA51,AG51,AJ51,AM51,AS51,AV51,AY51),"SI","NO")</f>
        <v>SI</v>
      </c>
    </row>
    <row r="52" spans="1:61" ht="75" customHeight="1" x14ac:dyDescent="0.25">
      <c r="A52" s="112" t="s">
        <v>243</v>
      </c>
      <c r="B52" s="68" t="s">
        <v>136</v>
      </c>
      <c r="C52" s="113" t="s">
        <v>53</v>
      </c>
      <c r="D52" s="69">
        <v>0</v>
      </c>
      <c r="E52" s="70">
        <v>0</v>
      </c>
      <c r="F52" s="69">
        <v>0</v>
      </c>
      <c r="G52" s="69">
        <v>0</v>
      </c>
      <c r="H52" s="8">
        <v>18364</v>
      </c>
      <c r="I52" s="72">
        <v>1530.3333333333333</v>
      </c>
      <c r="J52" s="73">
        <v>294</v>
      </c>
      <c r="K52" s="74">
        <v>0.19211500762361142</v>
      </c>
      <c r="L52" s="72">
        <v>1530.3333333333333</v>
      </c>
      <c r="M52" s="73">
        <v>363</v>
      </c>
      <c r="N52" s="74">
        <v>0.23720322369854063</v>
      </c>
      <c r="O52" s="72">
        <v>1530.3333333333333</v>
      </c>
      <c r="P52" s="73">
        <v>238</v>
      </c>
      <c r="Q52" s="74">
        <v>0.15552167283816162</v>
      </c>
      <c r="R52" s="72">
        <v>4591</v>
      </c>
      <c r="S52" s="73">
        <v>895</v>
      </c>
      <c r="T52" s="74">
        <v>0.19494663472010454</v>
      </c>
      <c r="U52" s="72">
        <v>1530.3333333333333</v>
      </c>
      <c r="V52" s="73">
        <v>0</v>
      </c>
      <c r="W52" s="74">
        <v>0</v>
      </c>
      <c r="X52" s="72">
        <v>1530.3333333333333</v>
      </c>
      <c r="Y52" s="73">
        <v>0</v>
      </c>
      <c r="Z52" s="74">
        <v>0</v>
      </c>
      <c r="AA52" s="72">
        <v>1530.3333333333333</v>
      </c>
      <c r="AB52" s="73">
        <v>0</v>
      </c>
      <c r="AC52" s="74">
        <v>0</v>
      </c>
      <c r="AD52" s="72">
        <v>4591</v>
      </c>
      <c r="AE52" s="73">
        <v>0</v>
      </c>
      <c r="AF52" s="74">
        <v>0</v>
      </c>
      <c r="AG52" s="72">
        <v>1530.3333333333333</v>
      </c>
      <c r="AH52" s="73">
        <v>0</v>
      </c>
      <c r="AI52" s="74">
        <v>0</v>
      </c>
      <c r="AJ52" s="72">
        <v>1530.3333333333333</v>
      </c>
      <c r="AK52" s="73">
        <v>0</v>
      </c>
      <c r="AL52" s="74">
        <v>0</v>
      </c>
      <c r="AM52" s="72">
        <v>1530.3333333333333</v>
      </c>
      <c r="AN52" s="73">
        <v>0</v>
      </c>
      <c r="AO52" s="74">
        <v>0</v>
      </c>
      <c r="AP52" s="72">
        <v>4591</v>
      </c>
      <c r="AQ52" s="73">
        <v>0</v>
      </c>
      <c r="AR52" s="74">
        <v>0</v>
      </c>
      <c r="AS52" s="72">
        <v>1530.3333333333333</v>
      </c>
      <c r="AT52" s="73">
        <v>0</v>
      </c>
      <c r="AU52" s="74">
        <v>0</v>
      </c>
      <c r="AV52" s="72">
        <v>1530.3333333333333</v>
      </c>
      <c r="AW52" s="73">
        <v>0</v>
      </c>
      <c r="AX52" s="74">
        <v>0</v>
      </c>
      <c r="AY52" s="72">
        <v>1530.3333333333333</v>
      </c>
      <c r="AZ52" s="73">
        <v>0</v>
      </c>
      <c r="BA52" s="74">
        <v>0</v>
      </c>
      <c r="BB52" s="72">
        <v>4591</v>
      </c>
      <c r="BC52" s="73">
        <v>0</v>
      </c>
      <c r="BD52" s="74">
        <v>0</v>
      </c>
      <c r="BE52" s="72">
        <v>18364</v>
      </c>
      <c r="BF52" s="73">
        <v>895</v>
      </c>
      <c r="BG52" s="74">
        <v>4.8736658680026135E-2</v>
      </c>
      <c r="BH52" s="115"/>
      <c r="BI52" s="24" t="str">
        <f>IF(H52=SUM(I52,L52,O52,U52,X52,AA52,AG52,AJ52,AM52,AS52,AV52,AY52),"SI","NO")</f>
        <v>SI</v>
      </c>
    </row>
    <row r="53" spans="1:61" ht="75" customHeight="1" x14ac:dyDescent="0.25">
      <c r="A53" s="112" t="s">
        <v>244</v>
      </c>
      <c r="B53" s="68" t="s">
        <v>137</v>
      </c>
      <c r="C53" s="113" t="s">
        <v>53</v>
      </c>
      <c r="D53" s="69">
        <v>0</v>
      </c>
      <c r="E53" s="70">
        <v>0</v>
      </c>
      <c r="F53" s="69">
        <v>0</v>
      </c>
      <c r="G53" s="69">
        <v>0</v>
      </c>
      <c r="H53" s="8">
        <v>4761</v>
      </c>
      <c r="I53" s="72">
        <v>396.75</v>
      </c>
      <c r="J53" s="73">
        <v>8</v>
      </c>
      <c r="K53" s="74">
        <v>2.0163831127914304E-2</v>
      </c>
      <c r="L53" s="72">
        <v>396.75</v>
      </c>
      <c r="M53" s="73">
        <v>1</v>
      </c>
      <c r="N53" s="74">
        <v>2.520478890989288E-3</v>
      </c>
      <c r="O53" s="72">
        <v>396.75</v>
      </c>
      <c r="P53" s="73">
        <v>46</v>
      </c>
      <c r="Q53" s="74">
        <v>0.11594202898550725</v>
      </c>
      <c r="R53" s="72">
        <v>1190.25</v>
      </c>
      <c r="S53" s="73">
        <v>55</v>
      </c>
      <c r="T53" s="74">
        <v>4.6208779668136947E-2</v>
      </c>
      <c r="U53" s="72">
        <v>396.75</v>
      </c>
      <c r="V53" s="73">
        <v>0</v>
      </c>
      <c r="W53" s="74">
        <v>0</v>
      </c>
      <c r="X53" s="72">
        <v>396.75</v>
      </c>
      <c r="Y53" s="73">
        <v>0</v>
      </c>
      <c r="Z53" s="74">
        <v>0</v>
      </c>
      <c r="AA53" s="72">
        <v>396.75</v>
      </c>
      <c r="AB53" s="73">
        <v>0</v>
      </c>
      <c r="AC53" s="74">
        <v>0</v>
      </c>
      <c r="AD53" s="72">
        <v>1190.25</v>
      </c>
      <c r="AE53" s="73">
        <v>0</v>
      </c>
      <c r="AF53" s="74">
        <v>0</v>
      </c>
      <c r="AG53" s="72">
        <v>396.75</v>
      </c>
      <c r="AH53" s="73">
        <v>0</v>
      </c>
      <c r="AI53" s="74">
        <v>0</v>
      </c>
      <c r="AJ53" s="72">
        <v>396.75</v>
      </c>
      <c r="AK53" s="73">
        <v>0</v>
      </c>
      <c r="AL53" s="74">
        <v>0</v>
      </c>
      <c r="AM53" s="72">
        <v>396.75</v>
      </c>
      <c r="AN53" s="73">
        <v>0</v>
      </c>
      <c r="AO53" s="74">
        <v>0</v>
      </c>
      <c r="AP53" s="72">
        <v>1190.25</v>
      </c>
      <c r="AQ53" s="73">
        <v>0</v>
      </c>
      <c r="AR53" s="74">
        <v>0</v>
      </c>
      <c r="AS53" s="72">
        <v>396.75</v>
      </c>
      <c r="AT53" s="73">
        <v>0</v>
      </c>
      <c r="AU53" s="74">
        <v>0</v>
      </c>
      <c r="AV53" s="72">
        <v>396.75</v>
      </c>
      <c r="AW53" s="73">
        <v>0</v>
      </c>
      <c r="AX53" s="74">
        <v>0</v>
      </c>
      <c r="AY53" s="72">
        <v>396.75</v>
      </c>
      <c r="AZ53" s="73">
        <v>0</v>
      </c>
      <c r="BA53" s="74">
        <v>0</v>
      </c>
      <c r="BB53" s="72">
        <v>1190.25</v>
      </c>
      <c r="BC53" s="73">
        <v>0</v>
      </c>
      <c r="BD53" s="74">
        <v>0</v>
      </c>
      <c r="BE53" s="72">
        <v>4761</v>
      </c>
      <c r="BF53" s="73">
        <v>55</v>
      </c>
      <c r="BG53" s="74">
        <v>1.1552194917034237E-2</v>
      </c>
      <c r="BH53" s="115"/>
      <c r="BI53" s="24" t="str">
        <f>IF(H53=SUM(I53,L53,O53,U53,X53,AA53,AG53,AJ53,AM53,AS53,AV53,AY53),"SI","NO")</f>
        <v>SI</v>
      </c>
    </row>
    <row r="54" spans="1:61" ht="75" customHeight="1" x14ac:dyDescent="0.25">
      <c r="A54" s="112" t="s">
        <v>245</v>
      </c>
      <c r="B54" s="148" t="s">
        <v>188</v>
      </c>
      <c r="C54" s="113" t="s">
        <v>42</v>
      </c>
      <c r="D54" s="69">
        <v>118497</v>
      </c>
      <c r="E54" s="70">
        <v>100</v>
      </c>
      <c r="F54" s="69">
        <v>118497</v>
      </c>
      <c r="G54" s="69">
        <v>1</v>
      </c>
      <c r="H54" s="8" t="e">
        <v>#REF!</v>
      </c>
      <c r="I54" s="72">
        <v>0</v>
      </c>
      <c r="J54" s="73">
        <v>0</v>
      </c>
      <c r="K54" s="74" t="s">
        <v>633</v>
      </c>
      <c r="L54" s="72">
        <v>75043</v>
      </c>
      <c r="M54" s="73">
        <v>67701</v>
      </c>
      <c r="N54" s="74">
        <v>0.90216276001758988</v>
      </c>
      <c r="O54" s="72">
        <v>44211</v>
      </c>
      <c r="P54" s="73">
        <v>50310</v>
      </c>
      <c r="Q54" s="74">
        <v>1.1379520933704281</v>
      </c>
      <c r="R54" s="72">
        <v>119254</v>
      </c>
      <c r="S54" s="73">
        <v>118011</v>
      </c>
      <c r="T54" s="74">
        <v>0.98957686953896729</v>
      </c>
      <c r="U54" s="72">
        <v>0</v>
      </c>
      <c r="V54" s="73">
        <v>0</v>
      </c>
      <c r="W54" s="74" t="s">
        <v>633</v>
      </c>
      <c r="X54" s="72">
        <v>0</v>
      </c>
      <c r="Y54" s="73">
        <v>0</v>
      </c>
      <c r="Z54" s="74" t="s">
        <v>633</v>
      </c>
      <c r="AA54" s="72">
        <v>0</v>
      </c>
      <c r="AB54" s="73">
        <v>0</v>
      </c>
      <c r="AC54" s="74" t="s">
        <v>633</v>
      </c>
      <c r="AD54" s="72">
        <v>0</v>
      </c>
      <c r="AE54" s="73">
        <v>0</v>
      </c>
      <c r="AF54" s="74" t="s">
        <v>633</v>
      </c>
      <c r="AG54" s="72">
        <v>0</v>
      </c>
      <c r="AH54" s="73">
        <v>0</v>
      </c>
      <c r="AI54" s="74" t="s">
        <v>633</v>
      </c>
      <c r="AJ54" s="72">
        <v>0</v>
      </c>
      <c r="AK54" s="73">
        <v>0</v>
      </c>
      <c r="AL54" s="74" t="s">
        <v>633</v>
      </c>
      <c r="AM54" s="72">
        <v>0</v>
      </c>
      <c r="AN54" s="73">
        <v>0</v>
      </c>
      <c r="AO54" s="74" t="s">
        <v>633</v>
      </c>
      <c r="AP54" s="72">
        <v>0</v>
      </c>
      <c r="AQ54" s="73">
        <v>0</v>
      </c>
      <c r="AR54" s="74" t="s">
        <v>633</v>
      </c>
      <c r="AS54" s="72">
        <v>0</v>
      </c>
      <c r="AT54" s="73">
        <v>0</v>
      </c>
      <c r="AU54" s="74" t="s">
        <v>633</v>
      </c>
      <c r="AV54" s="72">
        <v>0</v>
      </c>
      <c r="AW54" s="73">
        <v>0</v>
      </c>
      <c r="AX54" s="74" t="s">
        <v>633</v>
      </c>
      <c r="AY54" s="72">
        <v>0</v>
      </c>
      <c r="AZ54" s="73">
        <v>0</v>
      </c>
      <c r="BA54" s="74" t="s">
        <v>633</v>
      </c>
      <c r="BB54" s="72">
        <v>0</v>
      </c>
      <c r="BC54" s="73">
        <v>0</v>
      </c>
      <c r="BD54" s="74" t="s">
        <v>633</v>
      </c>
      <c r="BE54" s="72">
        <v>119254</v>
      </c>
      <c r="BF54" s="73">
        <v>118011</v>
      </c>
      <c r="BG54" s="74">
        <v>0.98957686953896729</v>
      </c>
      <c r="BH54" s="115"/>
      <c r="BI54" s="24" t="e">
        <f>IF(H54=SUM(I54,L54,O54,U54,X54,AA54,AG54,AJ54,AM54,AS54,AV54,AY54),"SI","NO")</f>
        <v>#REF!</v>
      </c>
    </row>
    <row r="55" spans="1:61" ht="66" customHeight="1" x14ac:dyDescent="0.25">
      <c r="A55" s="353" t="s">
        <v>246</v>
      </c>
      <c r="B55" s="366"/>
      <c r="C55" s="58"/>
      <c r="D55" s="69">
        <v>0</v>
      </c>
      <c r="E55" s="70">
        <v>0</v>
      </c>
      <c r="F55" s="69">
        <v>0</v>
      </c>
      <c r="G55" s="69">
        <v>0</v>
      </c>
      <c r="H55" s="8">
        <v>0</v>
      </c>
      <c r="I55" s="72">
        <v>0</v>
      </c>
      <c r="J55" s="73">
        <v>0</v>
      </c>
      <c r="K55" s="74">
        <v>0</v>
      </c>
      <c r="L55" s="72">
        <v>0</v>
      </c>
      <c r="M55" s="73">
        <v>0</v>
      </c>
      <c r="N55" s="74">
        <v>0</v>
      </c>
      <c r="O55" s="72">
        <v>0</v>
      </c>
      <c r="P55" s="73">
        <v>0</v>
      </c>
      <c r="Q55" s="74">
        <v>0</v>
      </c>
      <c r="R55" s="72">
        <v>0</v>
      </c>
      <c r="S55" s="73">
        <v>0</v>
      </c>
      <c r="T55" s="74">
        <v>0</v>
      </c>
      <c r="U55" s="72">
        <v>0</v>
      </c>
      <c r="V55" s="73">
        <v>0</v>
      </c>
      <c r="W55" s="74">
        <v>0</v>
      </c>
      <c r="X55" s="72">
        <v>0</v>
      </c>
      <c r="Y55" s="73">
        <v>0</v>
      </c>
      <c r="Z55" s="74">
        <v>0</v>
      </c>
      <c r="AA55" s="72">
        <v>0</v>
      </c>
      <c r="AB55" s="73">
        <v>0</v>
      </c>
      <c r="AC55" s="74">
        <v>0</v>
      </c>
      <c r="AD55" s="72">
        <v>0</v>
      </c>
      <c r="AE55" s="73">
        <v>0</v>
      </c>
      <c r="AF55" s="74">
        <v>0</v>
      </c>
      <c r="AG55" s="72">
        <v>0</v>
      </c>
      <c r="AH55" s="73">
        <v>0</v>
      </c>
      <c r="AI55" s="74">
        <v>0</v>
      </c>
      <c r="AJ55" s="72">
        <v>0</v>
      </c>
      <c r="AK55" s="73">
        <v>0</v>
      </c>
      <c r="AL55" s="74">
        <v>0</v>
      </c>
      <c r="AM55" s="72">
        <v>0</v>
      </c>
      <c r="AN55" s="73">
        <v>0</v>
      </c>
      <c r="AO55" s="74">
        <v>0</v>
      </c>
      <c r="AP55" s="72">
        <v>0</v>
      </c>
      <c r="AQ55" s="73">
        <v>0</v>
      </c>
      <c r="AR55" s="74">
        <v>0</v>
      </c>
      <c r="AS55" s="72">
        <v>0</v>
      </c>
      <c r="AT55" s="73">
        <v>0</v>
      </c>
      <c r="AU55" s="74">
        <v>0</v>
      </c>
      <c r="AV55" s="72">
        <v>0</v>
      </c>
      <c r="AW55" s="73">
        <v>0</v>
      </c>
      <c r="AX55" s="74">
        <v>0</v>
      </c>
      <c r="AY55" s="72">
        <v>0</v>
      </c>
      <c r="AZ55" s="73">
        <v>0</v>
      </c>
      <c r="BA55" s="74">
        <v>0</v>
      </c>
      <c r="BB55" s="72">
        <v>0</v>
      </c>
      <c r="BC55" s="73">
        <v>0</v>
      </c>
      <c r="BD55" s="74">
        <v>0</v>
      </c>
      <c r="BE55" s="72">
        <v>0</v>
      </c>
      <c r="BF55" s="73">
        <v>0</v>
      </c>
      <c r="BG55" s="74">
        <v>0</v>
      </c>
      <c r="BH55" s="111"/>
      <c r="BI55" s="23"/>
    </row>
    <row r="56" spans="1:61" ht="60" customHeight="1" x14ac:dyDescent="0.25">
      <c r="A56" s="149" t="s">
        <v>247</v>
      </c>
      <c r="B56" s="68" t="s">
        <v>193</v>
      </c>
      <c r="C56" s="143" t="s">
        <v>37</v>
      </c>
      <c r="D56" s="69">
        <v>0</v>
      </c>
      <c r="E56" s="70">
        <v>0</v>
      </c>
      <c r="F56" s="69">
        <v>0</v>
      </c>
      <c r="G56" s="69">
        <v>0</v>
      </c>
      <c r="H56" s="8">
        <v>423956</v>
      </c>
      <c r="I56" s="72">
        <v>35329.666666666664</v>
      </c>
      <c r="J56" s="73">
        <v>16896</v>
      </c>
      <c r="K56" s="74">
        <v>0.47823830774891735</v>
      </c>
      <c r="L56" s="72">
        <v>35329.666666666664</v>
      </c>
      <c r="M56" s="73">
        <v>33323</v>
      </c>
      <c r="N56" s="74">
        <v>0.94320165300172665</v>
      </c>
      <c r="O56" s="72">
        <v>35329.666666666664</v>
      </c>
      <c r="P56" s="73">
        <v>32140</v>
      </c>
      <c r="Q56" s="74">
        <v>0.90971704610855852</v>
      </c>
      <c r="R56" s="72">
        <v>105989</v>
      </c>
      <c r="S56" s="73">
        <v>82359</v>
      </c>
      <c r="T56" s="74">
        <v>0.77705233561973408</v>
      </c>
      <c r="U56" s="72">
        <v>35329.666666666664</v>
      </c>
      <c r="V56" s="73">
        <v>34082</v>
      </c>
      <c r="W56" s="74">
        <v>0.96468501448263511</v>
      </c>
      <c r="X56" s="72">
        <v>35329.666666666664</v>
      </c>
      <c r="Y56" s="73">
        <v>39176</v>
      </c>
      <c r="Z56" s="74">
        <v>1.1088697883742653</v>
      </c>
      <c r="AA56" s="72">
        <v>35329.666666666664</v>
      </c>
      <c r="AB56" s="73">
        <v>0</v>
      </c>
      <c r="AC56" s="74">
        <v>0</v>
      </c>
      <c r="AD56" s="72">
        <v>105989</v>
      </c>
      <c r="AE56" s="73">
        <v>73258</v>
      </c>
      <c r="AF56" s="74">
        <v>0.69118493428563343</v>
      </c>
      <c r="AG56" s="72">
        <v>35329.666666666664</v>
      </c>
      <c r="AH56" s="73">
        <v>0</v>
      </c>
      <c r="AI56" s="74">
        <v>0</v>
      </c>
      <c r="AJ56" s="72">
        <v>35329.666666666664</v>
      </c>
      <c r="AK56" s="73">
        <v>0</v>
      </c>
      <c r="AL56" s="74">
        <v>0</v>
      </c>
      <c r="AM56" s="72">
        <v>35329.666666666664</v>
      </c>
      <c r="AN56" s="73">
        <v>0</v>
      </c>
      <c r="AO56" s="74">
        <v>0</v>
      </c>
      <c r="AP56" s="72">
        <v>105989</v>
      </c>
      <c r="AQ56" s="73">
        <v>0</v>
      </c>
      <c r="AR56" s="74">
        <v>0</v>
      </c>
      <c r="AS56" s="72">
        <v>35329.666666666664</v>
      </c>
      <c r="AT56" s="73">
        <v>0</v>
      </c>
      <c r="AU56" s="74">
        <v>0</v>
      </c>
      <c r="AV56" s="72">
        <v>35329.666666666664</v>
      </c>
      <c r="AW56" s="73">
        <v>0</v>
      </c>
      <c r="AX56" s="74">
        <v>0</v>
      </c>
      <c r="AY56" s="72">
        <v>35329.666666666664</v>
      </c>
      <c r="AZ56" s="73">
        <v>0</v>
      </c>
      <c r="BA56" s="74">
        <v>0</v>
      </c>
      <c r="BB56" s="72">
        <v>105989</v>
      </c>
      <c r="BC56" s="73">
        <v>0</v>
      </c>
      <c r="BD56" s="74">
        <v>0</v>
      </c>
      <c r="BE56" s="72">
        <v>423956</v>
      </c>
      <c r="BF56" s="73">
        <v>155617</v>
      </c>
      <c r="BG56" s="74">
        <v>0.36705931747634191</v>
      </c>
      <c r="BH56" s="115"/>
      <c r="BI56" s="24" t="str">
        <f t="shared" ref="BI56:BI63" si="1">IF(H56=SUM(I56,L56,O56,U56,X56,AA56,AG56,AJ56,AM56,AS56,AV56,AY56),"SI","NO")</f>
        <v>SI</v>
      </c>
    </row>
    <row r="57" spans="1:61" ht="60" customHeight="1" x14ac:dyDescent="0.25">
      <c r="A57" s="149" t="s">
        <v>248</v>
      </c>
      <c r="B57" s="144" t="s">
        <v>194</v>
      </c>
      <c r="C57" s="143" t="s">
        <v>40</v>
      </c>
      <c r="D57" s="69">
        <v>0</v>
      </c>
      <c r="E57" s="70">
        <v>0</v>
      </c>
      <c r="F57" s="69">
        <v>0</v>
      </c>
      <c r="G57" s="69">
        <v>0</v>
      </c>
      <c r="H57" s="8">
        <v>97740</v>
      </c>
      <c r="I57" s="72">
        <v>8145</v>
      </c>
      <c r="J57" s="73">
        <v>3775</v>
      </c>
      <c r="K57" s="74">
        <v>0.46347452424800489</v>
      </c>
      <c r="L57" s="72">
        <v>8145</v>
      </c>
      <c r="M57" s="73">
        <v>8944</v>
      </c>
      <c r="N57" s="74">
        <v>1.0980969920196439</v>
      </c>
      <c r="O57" s="72">
        <v>8145</v>
      </c>
      <c r="P57" s="73">
        <v>7069</v>
      </c>
      <c r="Q57" s="74">
        <v>0.86789441375076737</v>
      </c>
      <c r="R57" s="72">
        <v>24435</v>
      </c>
      <c r="S57" s="73">
        <v>19788</v>
      </c>
      <c r="T57" s="74">
        <v>0.80982197667280542</v>
      </c>
      <c r="U57" s="72">
        <v>8145</v>
      </c>
      <c r="V57" s="73">
        <v>10755</v>
      </c>
      <c r="W57" s="74">
        <v>1.3204419889502763</v>
      </c>
      <c r="X57" s="72">
        <v>8145</v>
      </c>
      <c r="Y57" s="73">
        <v>11065</v>
      </c>
      <c r="Z57" s="74">
        <v>1.3585021485573971</v>
      </c>
      <c r="AA57" s="72">
        <v>8145</v>
      </c>
      <c r="AB57" s="73">
        <v>0</v>
      </c>
      <c r="AC57" s="74">
        <v>0</v>
      </c>
      <c r="AD57" s="72">
        <v>24435</v>
      </c>
      <c r="AE57" s="73">
        <v>21820</v>
      </c>
      <c r="AF57" s="74">
        <v>0.89298137916922449</v>
      </c>
      <c r="AG57" s="72">
        <v>8145</v>
      </c>
      <c r="AH57" s="73">
        <v>0</v>
      </c>
      <c r="AI57" s="74">
        <v>0</v>
      </c>
      <c r="AJ57" s="72">
        <v>8145</v>
      </c>
      <c r="AK57" s="73">
        <v>0</v>
      </c>
      <c r="AL57" s="74">
        <v>0</v>
      </c>
      <c r="AM57" s="72">
        <v>8145</v>
      </c>
      <c r="AN57" s="73">
        <v>0</v>
      </c>
      <c r="AO57" s="74">
        <v>0</v>
      </c>
      <c r="AP57" s="72">
        <v>24435</v>
      </c>
      <c r="AQ57" s="73">
        <v>0</v>
      </c>
      <c r="AR57" s="74">
        <v>0</v>
      </c>
      <c r="AS57" s="72">
        <v>8145</v>
      </c>
      <c r="AT57" s="73">
        <v>0</v>
      </c>
      <c r="AU57" s="74">
        <v>0</v>
      </c>
      <c r="AV57" s="72">
        <v>8145</v>
      </c>
      <c r="AW57" s="73">
        <v>0</v>
      </c>
      <c r="AX57" s="74">
        <v>0</v>
      </c>
      <c r="AY57" s="72">
        <v>8145</v>
      </c>
      <c r="AZ57" s="73">
        <v>0</v>
      </c>
      <c r="BA57" s="74">
        <v>0</v>
      </c>
      <c r="BB57" s="72">
        <v>24435</v>
      </c>
      <c r="BC57" s="73">
        <v>0</v>
      </c>
      <c r="BD57" s="74">
        <v>0</v>
      </c>
      <c r="BE57" s="72">
        <v>97740</v>
      </c>
      <c r="BF57" s="73">
        <v>41608</v>
      </c>
      <c r="BG57" s="74">
        <v>0.42570083896050748</v>
      </c>
      <c r="BH57" s="115"/>
      <c r="BI57" s="24" t="str">
        <f t="shared" si="1"/>
        <v>SI</v>
      </c>
    </row>
    <row r="58" spans="1:61" ht="60" customHeight="1" x14ac:dyDescent="0.25">
      <c r="A58" s="149" t="s">
        <v>249</v>
      </c>
      <c r="B58" s="68" t="s">
        <v>185</v>
      </c>
      <c r="C58" s="113" t="s">
        <v>80</v>
      </c>
      <c r="D58" s="69">
        <v>0</v>
      </c>
      <c r="E58" s="70">
        <v>0</v>
      </c>
      <c r="F58" s="69">
        <v>0</v>
      </c>
      <c r="G58" s="69">
        <v>0</v>
      </c>
      <c r="H58" s="8">
        <v>17637</v>
      </c>
      <c r="I58" s="72">
        <v>1469.75</v>
      </c>
      <c r="J58" s="73">
        <v>95</v>
      </c>
      <c r="K58" s="74">
        <v>6.4636843000510286E-2</v>
      </c>
      <c r="L58" s="72">
        <v>1469.75</v>
      </c>
      <c r="M58" s="73">
        <v>503</v>
      </c>
      <c r="N58" s="74">
        <v>0.34223507399217556</v>
      </c>
      <c r="O58" s="72">
        <v>1469.75</v>
      </c>
      <c r="P58" s="73">
        <v>430</v>
      </c>
      <c r="Q58" s="74">
        <v>0.29256676305494134</v>
      </c>
      <c r="R58" s="72">
        <v>4409.25</v>
      </c>
      <c r="S58" s="73">
        <v>1028</v>
      </c>
      <c r="T58" s="74">
        <v>0.2331462266825424</v>
      </c>
      <c r="U58" s="72">
        <v>1469.75</v>
      </c>
      <c r="V58" s="73">
        <v>501</v>
      </c>
      <c r="W58" s="74">
        <v>0.34087429835005956</v>
      </c>
      <c r="X58" s="72">
        <v>1469.75</v>
      </c>
      <c r="Y58" s="73">
        <v>518</v>
      </c>
      <c r="Z58" s="74">
        <v>0.35244089130804557</v>
      </c>
      <c r="AA58" s="72">
        <v>1469.75</v>
      </c>
      <c r="AB58" s="73">
        <v>0</v>
      </c>
      <c r="AC58" s="74">
        <v>0</v>
      </c>
      <c r="AD58" s="72">
        <v>4409.25</v>
      </c>
      <c r="AE58" s="73">
        <v>1019</v>
      </c>
      <c r="AF58" s="74">
        <v>0.23110506321936838</v>
      </c>
      <c r="AG58" s="72">
        <v>1469.75</v>
      </c>
      <c r="AH58" s="73">
        <v>0</v>
      </c>
      <c r="AI58" s="74">
        <v>0</v>
      </c>
      <c r="AJ58" s="72">
        <v>1469.75</v>
      </c>
      <c r="AK58" s="73">
        <v>0</v>
      </c>
      <c r="AL58" s="74">
        <v>0</v>
      </c>
      <c r="AM58" s="72">
        <v>1469.75</v>
      </c>
      <c r="AN58" s="73">
        <v>0</v>
      </c>
      <c r="AO58" s="74">
        <v>0</v>
      </c>
      <c r="AP58" s="72">
        <v>4409.25</v>
      </c>
      <c r="AQ58" s="73">
        <v>0</v>
      </c>
      <c r="AR58" s="74">
        <v>0</v>
      </c>
      <c r="AS58" s="72">
        <v>1469.75</v>
      </c>
      <c r="AT58" s="73">
        <v>0</v>
      </c>
      <c r="AU58" s="74">
        <v>0</v>
      </c>
      <c r="AV58" s="72">
        <v>1469.75</v>
      </c>
      <c r="AW58" s="73">
        <v>0</v>
      </c>
      <c r="AX58" s="74">
        <v>0</v>
      </c>
      <c r="AY58" s="72">
        <v>1469.75</v>
      </c>
      <c r="AZ58" s="73">
        <v>0</v>
      </c>
      <c r="BA58" s="74">
        <v>0</v>
      </c>
      <c r="BB58" s="72">
        <v>4409.25</v>
      </c>
      <c r="BC58" s="73">
        <v>0</v>
      </c>
      <c r="BD58" s="74">
        <v>0</v>
      </c>
      <c r="BE58" s="72">
        <v>17637</v>
      </c>
      <c r="BF58" s="73">
        <v>2047</v>
      </c>
      <c r="BG58" s="74">
        <v>0.11606282247547769</v>
      </c>
      <c r="BH58" s="114"/>
      <c r="BI58" s="24" t="str">
        <f t="shared" si="1"/>
        <v>SI</v>
      </c>
    </row>
    <row r="59" spans="1:61" ht="60" customHeight="1" x14ac:dyDescent="0.25">
      <c r="A59" s="149" t="s">
        <v>250</v>
      </c>
      <c r="B59" s="68" t="s">
        <v>197</v>
      </c>
      <c r="C59" s="113" t="s">
        <v>80</v>
      </c>
      <c r="D59" s="69">
        <v>0</v>
      </c>
      <c r="E59" s="70">
        <v>0</v>
      </c>
      <c r="F59" s="69">
        <v>0</v>
      </c>
      <c r="G59" s="69">
        <v>0</v>
      </c>
      <c r="H59" s="8">
        <v>32801</v>
      </c>
      <c r="I59" s="72">
        <v>2733.4166666666665</v>
      </c>
      <c r="J59" s="73">
        <v>452</v>
      </c>
      <c r="K59" s="74">
        <v>0.16536081217036067</v>
      </c>
      <c r="L59" s="72">
        <v>2733.4166666666665</v>
      </c>
      <c r="M59" s="73">
        <v>1034</v>
      </c>
      <c r="N59" s="74">
        <v>0.37828114996494011</v>
      </c>
      <c r="O59" s="72">
        <v>2733.4166666666665</v>
      </c>
      <c r="P59" s="73">
        <v>1198</v>
      </c>
      <c r="Q59" s="74">
        <v>0.4382793207524161</v>
      </c>
      <c r="R59" s="72">
        <v>8200.25</v>
      </c>
      <c r="S59" s="73">
        <v>2684</v>
      </c>
      <c r="T59" s="74">
        <v>0.3273070942959056</v>
      </c>
      <c r="U59" s="72">
        <v>2733.4166666666665</v>
      </c>
      <c r="V59" s="73">
        <v>1096</v>
      </c>
      <c r="W59" s="74">
        <v>0.40096338526264447</v>
      </c>
      <c r="X59" s="72">
        <v>2733.4166666666665</v>
      </c>
      <c r="Y59" s="73">
        <v>1094</v>
      </c>
      <c r="Z59" s="74">
        <v>0.40023170025304111</v>
      </c>
      <c r="AA59" s="72">
        <v>2733.4166666666665</v>
      </c>
      <c r="AB59" s="73">
        <v>0</v>
      </c>
      <c r="AC59" s="74">
        <v>0</v>
      </c>
      <c r="AD59" s="72">
        <v>8200.25</v>
      </c>
      <c r="AE59" s="73">
        <v>2190</v>
      </c>
      <c r="AF59" s="74">
        <v>0.26706502850522851</v>
      </c>
      <c r="AG59" s="72">
        <v>2733.4166666666665</v>
      </c>
      <c r="AH59" s="73">
        <v>0</v>
      </c>
      <c r="AI59" s="74">
        <v>0</v>
      </c>
      <c r="AJ59" s="72">
        <v>2733.4166666666665</v>
      </c>
      <c r="AK59" s="73">
        <v>0</v>
      </c>
      <c r="AL59" s="74">
        <v>0</v>
      </c>
      <c r="AM59" s="72">
        <v>2733.4166666666665</v>
      </c>
      <c r="AN59" s="73">
        <v>0</v>
      </c>
      <c r="AO59" s="74">
        <v>0</v>
      </c>
      <c r="AP59" s="72">
        <v>8200.25</v>
      </c>
      <c r="AQ59" s="73">
        <v>0</v>
      </c>
      <c r="AR59" s="74">
        <v>0</v>
      </c>
      <c r="AS59" s="72">
        <v>2733.4166666666665</v>
      </c>
      <c r="AT59" s="73">
        <v>0</v>
      </c>
      <c r="AU59" s="74">
        <v>0</v>
      </c>
      <c r="AV59" s="72">
        <v>2733.4166666666665</v>
      </c>
      <c r="AW59" s="73">
        <v>0</v>
      </c>
      <c r="AX59" s="74">
        <v>0</v>
      </c>
      <c r="AY59" s="72">
        <v>2733.4166666666665</v>
      </c>
      <c r="AZ59" s="73">
        <v>0</v>
      </c>
      <c r="BA59" s="74">
        <v>0</v>
      </c>
      <c r="BB59" s="72">
        <v>8200.25</v>
      </c>
      <c r="BC59" s="73">
        <v>0</v>
      </c>
      <c r="BD59" s="74">
        <v>0</v>
      </c>
      <c r="BE59" s="72">
        <v>32801</v>
      </c>
      <c r="BF59" s="73">
        <v>4874</v>
      </c>
      <c r="BG59" s="74">
        <v>0.14859303070028354</v>
      </c>
      <c r="BH59" s="114"/>
      <c r="BI59" s="24" t="str">
        <f t="shared" si="1"/>
        <v>SI</v>
      </c>
    </row>
    <row r="60" spans="1:61" ht="60" customHeight="1" x14ac:dyDescent="0.25">
      <c r="A60" s="149" t="s">
        <v>251</v>
      </c>
      <c r="B60" s="68" t="s">
        <v>81</v>
      </c>
      <c r="C60" s="113" t="s">
        <v>82</v>
      </c>
      <c r="D60" s="69">
        <v>0</v>
      </c>
      <c r="E60" s="70">
        <v>0</v>
      </c>
      <c r="F60" s="69">
        <v>0</v>
      </c>
      <c r="G60" s="69">
        <v>0</v>
      </c>
      <c r="H60" s="8">
        <v>0</v>
      </c>
      <c r="I60" s="72">
        <v>0</v>
      </c>
      <c r="J60" s="73">
        <v>0</v>
      </c>
      <c r="K60" s="74" t="s">
        <v>633</v>
      </c>
      <c r="L60" s="72">
        <v>0</v>
      </c>
      <c r="M60" s="73">
        <v>0</v>
      </c>
      <c r="N60" s="74" t="s">
        <v>633</v>
      </c>
      <c r="O60" s="72">
        <v>0</v>
      </c>
      <c r="P60" s="73">
        <v>0</v>
      </c>
      <c r="Q60" s="74" t="s">
        <v>633</v>
      </c>
      <c r="R60" s="72">
        <v>0</v>
      </c>
      <c r="S60" s="73">
        <v>0</v>
      </c>
      <c r="T60" s="74" t="s">
        <v>633</v>
      </c>
      <c r="U60" s="72">
        <v>0</v>
      </c>
      <c r="V60" s="73">
        <v>0</v>
      </c>
      <c r="W60" s="74" t="s">
        <v>633</v>
      </c>
      <c r="X60" s="72">
        <v>0</v>
      </c>
      <c r="Y60" s="73">
        <v>0</v>
      </c>
      <c r="Z60" s="74" t="s">
        <v>633</v>
      </c>
      <c r="AA60" s="72">
        <v>0</v>
      </c>
      <c r="AB60" s="73">
        <v>0</v>
      </c>
      <c r="AC60" s="74" t="s">
        <v>633</v>
      </c>
      <c r="AD60" s="72">
        <v>0</v>
      </c>
      <c r="AE60" s="73">
        <v>0</v>
      </c>
      <c r="AF60" s="74" t="s">
        <v>633</v>
      </c>
      <c r="AG60" s="72">
        <v>0</v>
      </c>
      <c r="AH60" s="73">
        <v>0</v>
      </c>
      <c r="AI60" s="74" t="s">
        <v>633</v>
      </c>
      <c r="AJ60" s="72">
        <v>0</v>
      </c>
      <c r="AK60" s="73">
        <v>0</v>
      </c>
      <c r="AL60" s="74" t="s">
        <v>633</v>
      </c>
      <c r="AM60" s="72">
        <v>0</v>
      </c>
      <c r="AN60" s="73">
        <v>0</v>
      </c>
      <c r="AO60" s="74" t="s">
        <v>633</v>
      </c>
      <c r="AP60" s="72">
        <v>0</v>
      </c>
      <c r="AQ60" s="73">
        <v>0</v>
      </c>
      <c r="AR60" s="74" t="s">
        <v>633</v>
      </c>
      <c r="AS60" s="72">
        <v>0</v>
      </c>
      <c r="AT60" s="73">
        <v>0</v>
      </c>
      <c r="AU60" s="74" t="s">
        <v>633</v>
      </c>
      <c r="AV60" s="72">
        <v>0</v>
      </c>
      <c r="AW60" s="73">
        <v>0</v>
      </c>
      <c r="AX60" s="74" t="s">
        <v>633</v>
      </c>
      <c r="AY60" s="72">
        <v>0</v>
      </c>
      <c r="AZ60" s="73">
        <v>0</v>
      </c>
      <c r="BA60" s="74" t="s">
        <v>633</v>
      </c>
      <c r="BB60" s="72">
        <v>0</v>
      </c>
      <c r="BC60" s="73">
        <v>0</v>
      </c>
      <c r="BD60" s="74" t="s">
        <v>633</v>
      </c>
      <c r="BE60" s="72">
        <v>0</v>
      </c>
      <c r="BF60" s="73">
        <v>0</v>
      </c>
      <c r="BG60" s="74" t="s">
        <v>633</v>
      </c>
      <c r="BH60" s="114"/>
      <c r="BI60" s="24" t="str">
        <f t="shared" si="1"/>
        <v>SI</v>
      </c>
    </row>
    <row r="61" spans="1:61" ht="60" customHeight="1" x14ac:dyDescent="0.25">
      <c r="A61" s="149" t="s">
        <v>252</v>
      </c>
      <c r="B61" s="68" t="s">
        <v>184</v>
      </c>
      <c r="C61" s="113" t="s">
        <v>78</v>
      </c>
      <c r="D61" s="69">
        <v>0</v>
      </c>
      <c r="E61" s="70">
        <v>0</v>
      </c>
      <c r="F61" s="69">
        <v>0</v>
      </c>
      <c r="G61" s="69">
        <v>0</v>
      </c>
      <c r="H61" s="8">
        <v>7388</v>
      </c>
      <c r="I61" s="72">
        <v>615.66666666666663</v>
      </c>
      <c r="J61" s="73">
        <v>177</v>
      </c>
      <c r="K61" s="74">
        <v>0.28749323226854362</v>
      </c>
      <c r="L61" s="72">
        <v>615.66666666666663</v>
      </c>
      <c r="M61" s="73">
        <v>501</v>
      </c>
      <c r="N61" s="74">
        <v>0.81375203031943699</v>
      </c>
      <c r="O61" s="72">
        <v>615.66666666666663</v>
      </c>
      <c r="P61" s="73">
        <v>268</v>
      </c>
      <c r="Q61" s="74">
        <v>0.43530048727666487</v>
      </c>
      <c r="R61" s="72">
        <v>1847</v>
      </c>
      <c r="S61" s="73">
        <v>946</v>
      </c>
      <c r="T61" s="74">
        <v>0.51218191662154844</v>
      </c>
      <c r="U61" s="72">
        <v>615.66666666666663</v>
      </c>
      <c r="V61" s="73">
        <v>70</v>
      </c>
      <c r="W61" s="74">
        <v>0.1136978884677856</v>
      </c>
      <c r="X61" s="72">
        <v>615.66666666666663</v>
      </c>
      <c r="Y61" s="73">
        <v>83</v>
      </c>
      <c r="Z61" s="74">
        <v>0.13481321061180293</v>
      </c>
      <c r="AA61" s="72">
        <v>615.66666666666663</v>
      </c>
      <c r="AB61" s="73">
        <v>0</v>
      </c>
      <c r="AC61" s="74">
        <v>0</v>
      </c>
      <c r="AD61" s="72">
        <v>1847</v>
      </c>
      <c r="AE61" s="73">
        <v>153</v>
      </c>
      <c r="AF61" s="74">
        <v>8.2837033026529505E-2</v>
      </c>
      <c r="AG61" s="72">
        <v>615.66666666666663</v>
      </c>
      <c r="AH61" s="73">
        <v>0</v>
      </c>
      <c r="AI61" s="74">
        <v>0</v>
      </c>
      <c r="AJ61" s="72">
        <v>615.66666666666663</v>
      </c>
      <c r="AK61" s="73">
        <v>0</v>
      </c>
      <c r="AL61" s="74">
        <v>0</v>
      </c>
      <c r="AM61" s="72">
        <v>615.66666666666663</v>
      </c>
      <c r="AN61" s="73">
        <v>0</v>
      </c>
      <c r="AO61" s="74">
        <v>0</v>
      </c>
      <c r="AP61" s="72">
        <v>1847</v>
      </c>
      <c r="AQ61" s="73">
        <v>0</v>
      </c>
      <c r="AR61" s="74">
        <v>0</v>
      </c>
      <c r="AS61" s="72">
        <v>615.66666666666663</v>
      </c>
      <c r="AT61" s="73">
        <v>0</v>
      </c>
      <c r="AU61" s="74">
        <v>0</v>
      </c>
      <c r="AV61" s="72">
        <v>615.66666666666663</v>
      </c>
      <c r="AW61" s="73">
        <v>0</v>
      </c>
      <c r="AX61" s="74">
        <v>0</v>
      </c>
      <c r="AY61" s="72">
        <v>615.66666666666663</v>
      </c>
      <c r="AZ61" s="73">
        <v>0</v>
      </c>
      <c r="BA61" s="74">
        <v>0</v>
      </c>
      <c r="BB61" s="72">
        <v>1847</v>
      </c>
      <c r="BC61" s="73">
        <v>0</v>
      </c>
      <c r="BD61" s="74">
        <v>0</v>
      </c>
      <c r="BE61" s="72">
        <v>7388</v>
      </c>
      <c r="BF61" s="73">
        <v>1099</v>
      </c>
      <c r="BG61" s="74">
        <v>0.1487547374120195</v>
      </c>
      <c r="BH61" s="114"/>
      <c r="BI61" s="24" t="str">
        <f t="shared" si="1"/>
        <v>SI</v>
      </c>
    </row>
    <row r="62" spans="1:61" ht="60" customHeight="1" x14ac:dyDescent="0.25">
      <c r="A62" s="149" t="s">
        <v>253</v>
      </c>
      <c r="B62" s="68" t="s">
        <v>186</v>
      </c>
      <c r="C62" s="113" t="s">
        <v>76</v>
      </c>
      <c r="D62" s="69">
        <v>0</v>
      </c>
      <c r="E62" s="70">
        <v>0</v>
      </c>
      <c r="F62" s="69">
        <v>0</v>
      </c>
      <c r="G62" s="69">
        <v>0</v>
      </c>
      <c r="H62" s="8">
        <v>4181</v>
      </c>
      <c r="I62" s="72">
        <v>348.41666666666669</v>
      </c>
      <c r="J62" s="73">
        <v>1</v>
      </c>
      <c r="K62" s="74">
        <v>2.8701267639320736E-3</v>
      </c>
      <c r="L62" s="72">
        <v>348.41666666666669</v>
      </c>
      <c r="M62" s="73">
        <v>94</v>
      </c>
      <c r="N62" s="74">
        <v>0.26979191580961492</v>
      </c>
      <c r="O62" s="72">
        <v>348.41666666666669</v>
      </c>
      <c r="P62" s="73">
        <v>54</v>
      </c>
      <c r="Q62" s="74">
        <v>0.15498684525233197</v>
      </c>
      <c r="R62" s="72">
        <v>1045.25</v>
      </c>
      <c r="S62" s="73">
        <v>149</v>
      </c>
      <c r="T62" s="74">
        <v>0.14254962927529299</v>
      </c>
      <c r="U62" s="72">
        <v>348.41666666666669</v>
      </c>
      <c r="V62" s="73">
        <v>102</v>
      </c>
      <c r="W62" s="74">
        <v>0.29275292992107149</v>
      </c>
      <c r="X62" s="72">
        <v>348.41666666666669</v>
      </c>
      <c r="Y62" s="73">
        <v>81</v>
      </c>
      <c r="Z62" s="74">
        <v>0.23248026787849796</v>
      </c>
      <c r="AA62" s="72">
        <v>348.41666666666669</v>
      </c>
      <c r="AB62" s="73">
        <v>0</v>
      </c>
      <c r="AC62" s="74">
        <v>0</v>
      </c>
      <c r="AD62" s="72">
        <v>1045.25</v>
      </c>
      <c r="AE62" s="73">
        <v>183</v>
      </c>
      <c r="AF62" s="74">
        <v>0.17507773259985648</v>
      </c>
      <c r="AG62" s="72">
        <v>348.41666666666669</v>
      </c>
      <c r="AH62" s="73">
        <v>0</v>
      </c>
      <c r="AI62" s="74">
        <v>0</v>
      </c>
      <c r="AJ62" s="72">
        <v>348.41666666666669</v>
      </c>
      <c r="AK62" s="73">
        <v>0</v>
      </c>
      <c r="AL62" s="74">
        <v>0</v>
      </c>
      <c r="AM62" s="72">
        <v>348.41666666666669</v>
      </c>
      <c r="AN62" s="73">
        <v>0</v>
      </c>
      <c r="AO62" s="74">
        <v>0</v>
      </c>
      <c r="AP62" s="72">
        <v>1045.25</v>
      </c>
      <c r="AQ62" s="73">
        <v>0</v>
      </c>
      <c r="AR62" s="74">
        <v>0</v>
      </c>
      <c r="AS62" s="72">
        <v>348.41666666666669</v>
      </c>
      <c r="AT62" s="73">
        <v>0</v>
      </c>
      <c r="AU62" s="74">
        <v>0</v>
      </c>
      <c r="AV62" s="72">
        <v>348.41666666666669</v>
      </c>
      <c r="AW62" s="73">
        <v>0</v>
      </c>
      <c r="AX62" s="74">
        <v>0</v>
      </c>
      <c r="AY62" s="72">
        <v>348.41666666666669</v>
      </c>
      <c r="AZ62" s="73">
        <v>0</v>
      </c>
      <c r="BA62" s="74">
        <v>0</v>
      </c>
      <c r="BB62" s="72">
        <v>1045.25</v>
      </c>
      <c r="BC62" s="73">
        <v>0</v>
      </c>
      <c r="BD62" s="74">
        <v>0</v>
      </c>
      <c r="BE62" s="72">
        <v>4181</v>
      </c>
      <c r="BF62" s="73">
        <v>332</v>
      </c>
      <c r="BG62" s="74">
        <v>7.9406840468787376E-2</v>
      </c>
      <c r="BH62" s="114"/>
      <c r="BI62" s="24" t="str">
        <f t="shared" si="1"/>
        <v>SI</v>
      </c>
    </row>
    <row r="63" spans="1:61" ht="60" customHeight="1" x14ac:dyDescent="0.25">
      <c r="A63" s="149" t="s">
        <v>254</v>
      </c>
      <c r="B63" s="68" t="s">
        <v>187</v>
      </c>
      <c r="C63" s="113" t="s">
        <v>77</v>
      </c>
      <c r="D63" s="69">
        <v>0</v>
      </c>
      <c r="E63" s="70">
        <v>0</v>
      </c>
      <c r="F63" s="69">
        <v>0</v>
      </c>
      <c r="G63" s="69">
        <v>0</v>
      </c>
      <c r="H63" s="8">
        <v>15406</v>
      </c>
      <c r="I63" s="72">
        <v>1283.8333333333333</v>
      </c>
      <c r="J63" s="73">
        <v>155</v>
      </c>
      <c r="K63" s="74">
        <v>0.12073218226664936</v>
      </c>
      <c r="L63" s="72">
        <v>1283.8333333333333</v>
      </c>
      <c r="M63" s="73">
        <v>81</v>
      </c>
      <c r="N63" s="74">
        <v>6.3092301700636122E-2</v>
      </c>
      <c r="O63" s="72">
        <v>1283.8333333333333</v>
      </c>
      <c r="P63" s="73">
        <v>241</v>
      </c>
      <c r="Q63" s="74">
        <v>0.18771907049201611</v>
      </c>
      <c r="R63" s="72">
        <v>3851.5</v>
      </c>
      <c r="S63" s="73">
        <v>477</v>
      </c>
      <c r="T63" s="74">
        <v>0.12384785148643386</v>
      </c>
      <c r="U63" s="72">
        <v>1283.8333333333333</v>
      </c>
      <c r="V63" s="73">
        <v>163</v>
      </c>
      <c r="W63" s="74">
        <v>0.12696352070621836</v>
      </c>
      <c r="X63" s="72">
        <v>1283.8333333333333</v>
      </c>
      <c r="Y63" s="73">
        <v>204</v>
      </c>
      <c r="Z63" s="74">
        <v>0.15889913020900948</v>
      </c>
      <c r="AA63" s="72">
        <v>1283.8333333333333</v>
      </c>
      <c r="AB63" s="73">
        <v>0</v>
      </c>
      <c r="AC63" s="74">
        <v>0</v>
      </c>
      <c r="AD63" s="72">
        <v>3851.5</v>
      </c>
      <c r="AE63" s="73">
        <v>367</v>
      </c>
      <c r="AF63" s="74">
        <v>9.5287550305075949E-2</v>
      </c>
      <c r="AG63" s="72">
        <v>1283.8333333333333</v>
      </c>
      <c r="AH63" s="73">
        <v>0</v>
      </c>
      <c r="AI63" s="74">
        <v>0</v>
      </c>
      <c r="AJ63" s="72">
        <v>1283.8333333333333</v>
      </c>
      <c r="AK63" s="73">
        <v>0</v>
      </c>
      <c r="AL63" s="74">
        <v>0</v>
      </c>
      <c r="AM63" s="72">
        <v>1283.8333333333333</v>
      </c>
      <c r="AN63" s="73">
        <v>0</v>
      </c>
      <c r="AO63" s="74">
        <v>0</v>
      </c>
      <c r="AP63" s="72">
        <v>3851.5</v>
      </c>
      <c r="AQ63" s="73">
        <v>0</v>
      </c>
      <c r="AR63" s="74">
        <v>0</v>
      </c>
      <c r="AS63" s="72">
        <v>1283.8333333333333</v>
      </c>
      <c r="AT63" s="73">
        <v>0</v>
      </c>
      <c r="AU63" s="74">
        <v>0</v>
      </c>
      <c r="AV63" s="72">
        <v>1283.8333333333333</v>
      </c>
      <c r="AW63" s="73">
        <v>0</v>
      </c>
      <c r="AX63" s="74">
        <v>0</v>
      </c>
      <c r="AY63" s="72">
        <v>1283.8333333333333</v>
      </c>
      <c r="AZ63" s="73">
        <v>0</v>
      </c>
      <c r="BA63" s="74">
        <v>0</v>
      </c>
      <c r="BB63" s="72">
        <v>3851.5</v>
      </c>
      <c r="BC63" s="73">
        <v>0</v>
      </c>
      <c r="BD63" s="74">
        <v>0</v>
      </c>
      <c r="BE63" s="72">
        <v>15406</v>
      </c>
      <c r="BF63" s="73">
        <v>844</v>
      </c>
      <c r="BG63" s="74">
        <v>5.4783850447877452E-2</v>
      </c>
      <c r="BH63" s="114"/>
      <c r="BI63" s="24" t="str">
        <f t="shared" si="1"/>
        <v>SI</v>
      </c>
    </row>
    <row r="64" spans="1:61" s="6" customFormat="1" ht="46.5" customHeight="1" x14ac:dyDescent="0.25">
      <c r="A64" s="383" t="s">
        <v>255</v>
      </c>
      <c r="B64" s="384"/>
      <c r="C64" s="173"/>
      <c r="D64" s="69">
        <v>0</v>
      </c>
      <c r="E64" s="70">
        <v>0</v>
      </c>
      <c r="F64" s="69">
        <v>0</v>
      </c>
      <c r="G64" s="69">
        <v>0</v>
      </c>
      <c r="H64" s="8">
        <v>0</v>
      </c>
      <c r="I64" s="72">
        <v>0</v>
      </c>
      <c r="J64" s="73">
        <v>0</v>
      </c>
      <c r="K64" s="74">
        <v>0</v>
      </c>
      <c r="L64" s="72">
        <v>0</v>
      </c>
      <c r="M64" s="73">
        <v>0</v>
      </c>
      <c r="N64" s="74">
        <v>0</v>
      </c>
      <c r="O64" s="72">
        <v>0</v>
      </c>
      <c r="P64" s="73">
        <v>0</v>
      </c>
      <c r="Q64" s="74">
        <v>0</v>
      </c>
      <c r="R64" s="72">
        <v>0</v>
      </c>
      <c r="S64" s="73">
        <v>0</v>
      </c>
      <c r="T64" s="74">
        <v>0</v>
      </c>
      <c r="U64" s="72">
        <v>0</v>
      </c>
      <c r="V64" s="73">
        <v>0</v>
      </c>
      <c r="W64" s="74">
        <v>0</v>
      </c>
      <c r="X64" s="72">
        <v>0</v>
      </c>
      <c r="Y64" s="73">
        <v>0</v>
      </c>
      <c r="Z64" s="74">
        <v>0</v>
      </c>
      <c r="AA64" s="72">
        <v>0</v>
      </c>
      <c r="AB64" s="73">
        <v>0</v>
      </c>
      <c r="AC64" s="74">
        <v>0</v>
      </c>
      <c r="AD64" s="72">
        <v>0</v>
      </c>
      <c r="AE64" s="73">
        <v>0</v>
      </c>
      <c r="AF64" s="74">
        <v>0</v>
      </c>
      <c r="AG64" s="72">
        <v>0</v>
      </c>
      <c r="AH64" s="73">
        <v>0</v>
      </c>
      <c r="AI64" s="74">
        <v>0</v>
      </c>
      <c r="AJ64" s="72">
        <v>0</v>
      </c>
      <c r="AK64" s="73">
        <v>0</v>
      </c>
      <c r="AL64" s="74">
        <v>0</v>
      </c>
      <c r="AM64" s="72">
        <v>0</v>
      </c>
      <c r="AN64" s="73">
        <v>0</v>
      </c>
      <c r="AO64" s="74">
        <v>0</v>
      </c>
      <c r="AP64" s="72">
        <v>0</v>
      </c>
      <c r="AQ64" s="73">
        <v>0</v>
      </c>
      <c r="AR64" s="74">
        <v>0</v>
      </c>
      <c r="AS64" s="72">
        <v>0</v>
      </c>
      <c r="AT64" s="73">
        <v>0</v>
      </c>
      <c r="AU64" s="74">
        <v>0</v>
      </c>
      <c r="AV64" s="72">
        <v>0</v>
      </c>
      <c r="AW64" s="73">
        <v>0</v>
      </c>
      <c r="AX64" s="74">
        <v>0</v>
      </c>
      <c r="AY64" s="72">
        <v>0</v>
      </c>
      <c r="AZ64" s="73">
        <v>0</v>
      </c>
      <c r="BA64" s="74">
        <v>0</v>
      </c>
      <c r="BB64" s="72">
        <v>0</v>
      </c>
      <c r="BC64" s="73">
        <v>0</v>
      </c>
      <c r="BD64" s="74">
        <v>0</v>
      </c>
      <c r="BE64" s="72">
        <v>0</v>
      </c>
      <c r="BF64" s="73">
        <v>0</v>
      </c>
      <c r="BG64" s="74">
        <v>0</v>
      </c>
      <c r="BH64" s="150"/>
      <c r="BI64" s="81"/>
    </row>
    <row r="65" spans="1:61" s="76" customFormat="1" ht="77.25" customHeight="1" x14ac:dyDescent="0.25">
      <c r="A65" s="379" t="s">
        <v>256</v>
      </c>
      <c r="B65" s="380"/>
      <c r="C65" s="151"/>
      <c r="D65" s="69">
        <v>0</v>
      </c>
      <c r="E65" s="70">
        <v>0</v>
      </c>
      <c r="F65" s="69">
        <v>0</v>
      </c>
      <c r="G65" s="69">
        <v>0</v>
      </c>
      <c r="H65" s="8">
        <v>0</v>
      </c>
      <c r="I65" s="72">
        <v>0</v>
      </c>
      <c r="J65" s="73">
        <v>0</v>
      </c>
      <c r="K65" s="74">
        <v>0</v>
      </c>
      <c r="L65" s="72">
        <v>0</v>
      </c>
      <c r="M65" s="73">
        <v>0</v>
      </c>
      <c r="N65" s="74">
        <v>0</v>
      </c>
      <c r="O65" s="72">
        <v>0</v>
      </c>
      <c r="P65" s="73">
        <v>0</v>
      </c>
      <c r="Q65" s="74">
        <v>0</v>
      </c>
      <c r="R65" s="72">
        <v>0</v>
      </c>
      <c r="S65" s="73">
        <v>0</v>
      </c>
      <c r="T65" s="74">
        <v>0</v>
      </c>
      <c r="U65" s="72">
        <v>0</v>
      </c>
      <c r="V65" s="73">
        <v>0</v>
      </c>
      <c r="W65" s="74">
        <v>0</v>
      </c>
      <c r="X65" s="72">
        <v>0</v>
      </c>
      <c r="Y65" s="73">
        <v>0</v>
      </c>
      <c r="Z65" s="74">
        <v>0</v>
      </c>
      <c r="AA65" s="72">
        <v>0</v>
      </c>
      <c r="AB65" s="73">
        <v>0</v>
      </c>
      <c r="AC65" s="74">
        <v>0</v>
      </c>
      <c r="AD65" s="72">
        <v>0</v>
      </c>
      <c r="AE65" s="73">
        <v>0</v>
      </c>
      <c r="AF65" s="74">
        <v>0</v>
      </c>
      <c r="AG65" s="72">
        <v>0</v>
      </c>
      <c r="AH65" s="73">
        <v>0</v>
      </c>
      <c r="AI65" s="74">
        <v>0</v>
      </c>
      <c r="AJ65" s="72">
        <v>0</v>
      </c>
      <c r="AK65" s="73">
        <v>0</v>
      </c>
      <c r="AL65" s="74">
        <v>0</v>
      </c>
      <c r="AM65" s="72">
        <v>0</v>
      </c>
      <c r="AN65" s="73">
        <v>0</v>
      </c>
      <c r="AO65" s="74">
        <v>0</v>
      </c>
      <c r="AP65" s="72">
        <v>0</v>
      </c>
      <c r="AQ65" s="73">
        <v>0</v>
      </c>
      <c r="AR65" s="74">
        <v>0</v>
      </c>
      <c r="AS65" s="72">
        <v>0</v>
      </c>
      <c r="AT65" s="73">
        <v>0</v>
      </c>
      <c r="AU65" s="74">
        <v>0</v>
      </c>
      <c r="AV65" s="72">
        <v>0</v>
      </c>
      <c r="AW65" s="73">
        <v>0</v>
      </c>
      <c r="AX65" s="74">
        <v>0</v>
      </c>
      <c r="AY65" s="72">
        <v>0</v>
      </c>
      <c r="AZ65" s="73">
        <v>0</v>
      </c>
      <c r="BA65" s="74">
        <v>0</v>
      </c>
      <c r="BB65" s="72">
        <v>0</v>
      </c>
      <c r="BC65" s="73">
        <v>0</v>
      </c>
      <c r="BD65" s="74">
        <v>0</v>
      </c>
      <c r="BE65" s="72">
        <v>0</v>
      </c>
      <c r="BF65" s="73">
        <v>0</v>
      </c>
      <c r="BG65" s="74">
        <v>0</v>
      </c>
      <c r="BH65" s="155"/>
    </row>
    <row r="66" spans="1:61" ht="75" customHeight="1" x14ac:dyDescent="0.25">
      <c r="A66" s="112" t="s">
        <v>257</v>
      </c>
      <c r="B66" s="68" t="s">
        <v>63</v>
      </c>
      <c r="C66" s="113" t="s">
        <v>42</v>
      </c>
      <c r="D66" s="69">
        <v>175</v>
      </c>
      <c r="E66" s="70">
        <v>100</v>
      </c>
      <c r="F66" s="69">
        <v>175</v>
      </c>
      <c r="G66" s="69">
        <v>0</v>
      </c>
      <c r="H66" s="8">
        <v>856</v>
      </c>
      <c r="I66" s="72">
        <v>71.333333333333329</v>
      </c>
      <c r="J66" s="73">
        <v>41</v>
      </c>
      <c r="K66" s="74">
        <v>0.57476635514018692</v>
      </c>
      <c r="L66" s="72">
        <v>71.333333333333329</v>
      </c>
      <c r="M66" s="73">
        <v>36</v>
      </c>
      <c r="N66" s="74">
        <v>0.50467289719626174</v>
      </c>
      <c r="O66" s="72">
        <v>71.333333333333329</v>
      </c>
      <c r="P66" s="73">
        <v>33</v>
      </c>
      <c r="Q66" s="74">
        <v>0.46261682242990659</v>
      </c>
      <c r="R66" s="72">
        <v>214</v>
      </c>
      <c r="S66" s="73">
        <v>110</v>
      </c>
      <c r="T66" s="74">
        <v>0.51401869158878499</v>
      </c>
      <c r="U66" s="72">
        <v>71.333333333333329</v>
      </c>
      <c r="V66" s="73">
        <v>35</v>
      </c>
      <c r="W66" s="74">
        <v>0.49065420560747669</v>
      </c>
      <c r="X66" s="72">
        <v>71.333333333333329</v>
      </c>
      <c r="Y66" s="73">
        <v>46</v>
      </c>
      <c r="Z66" s="74">
        <v>0.64485981308411222</v>
      </c>
      <c r="AA66" s="72">
        <v>71.333333333333329</v>
      </c>
      <c r="AB66" s="73">
        <v>0</v>
      </c>
      <c r="AC66" s="74">
        <v>0</v>
      </c>
      <c r="AD66" s="72">
        <v>214</v>
      </c>
      <c r="AE66" s="73">
        <v>81</v>
      </c>
      <c r="AF66" s="74">
        <v>0.37850467289719625</v>
      </c>
      <c r="AG66" s="72">
        <v>71.333333333333329</v>
      </c>
      <c r="AH66" s="73">
        <v>0</v>
      </c>
      <c r="AI66" s="74">
        <v>0</v>
      </c>
      <c r="AJ66" s="72">
        <v>71.333333333333329</v>
      </c>
      <c r="AK66" s="73">
        <v>0</v>
      </c>
      <c r="AL66" s="74">
        <v>0</v>
      </c>
      <c r="AM66" s="72">
        <v>71.333333333333329</v>
      </c>
      <c r="AN66" s="73">
        <v>0</v>
      </c>
      <c r="AO66" s="74">
        <v>0</v>
      </c>
      <c r="AP66" s="72">
        <v>214</v>
      </c>
      <c r="AQ66" s="73">
        <v>0</v>
      </c>
      <c r="AR66" s="74">
        <v>0</v>
      </c>
      <c r="AS66" s="72">
        <v>71.333333333333329</v>
      </c>
      <c r="AT66" s="73">
        <v>0</v>
      </c>
      <c r="AU66" s="74">
        <v>0</v>
      </c>
      <c r="AV66" s="72">
        <v>71.333333333333329</v>
      </c>
      <c r="AW66" s="73">
        <v>0</v>
      </c>
      <c r="AX66" s="74">
        <v>0</v>
      </c>
      <c r="AY66" s="72">
        <v>71.333333333333329</v>
      </c>
      <c r="AZ66" s="73">
        <v>0</v>
      </c>
      <c r="BA66" s="74">
        <v>0</v>
      </c>
      <c r="BB66" s="72">
        <v>214</v>
      </c>
      <c r="BC66" s="73">
        <v>0</v>
      </c>
      <c r="BD66" s="74">
        <v>0</v>
      </c>
      <c r="BE66" s="72">
        <v>856</v>
      </c>
      <c r="BF66" s="73">
        <v>191</v>
      </c>
      <c r="BG66" s="74">
        <v>0.22313084112149534</v>
      </c>
      <c r="BH66" s="115"/>
      <c r="BI66" s="24" t="str">
        <f t="shared" ref="BI66:BI72" si="2">IF(H66=SUM(I66,L66,O66,U66,X66,AA66,AG66,AJ66,AM66,AS66,AV66,AY66),"SI","NO")</f>
        <v>SI</v>
      </c>
    </row>
    <row r="67" spans="1:61" ht="75" customHeight="1" x14ac:dyDescent="0.25">
      <c r="A67" s="112" t="s">
        <v>258</v>
      </c>
      <c r="B67" s="68" t="s">
        <v>64</v>
      </c>
      <c r="C67" s="113" t="s">
        <v>42</v>
      </c>
      <c r="D67" s="69">
        <v>1752</v>
      </c>
      <c r="E67" s="70">
        <v>0</v>
      </c>
      <c r="F67" s="69">
        <v>0</v>
      </c>
      <c r="G67" s="69">
        <v>0</v>
      </c>
      <c r="H67" s="8">
        <v>225</v>
      </c>
      <c r="I67" s="72">
        <v>18.75</v>
      </c>
      <c r="J67" s="73">
        <v>0</v>
      </c>
      <c r="K67" s="74">
        <v>0</v>
      </c>
      <c r="L67" s="72">
        <v>18.75</v>
      </c>
      <c r="M67" s="73">
        <v>0</v>
      </c>
      <c r="N67" s="74">
        <v>0</v>
      </c>
      <c r="O67" s="72">
        <v>18.75</v>
      </c>
      <c r="P67" s="73">
        <v>6</v>
      </c>
      <c r="Q67" s="74">
        <v>0.32</v>
      </c>
      <c r="R67" s="72">
        <v>56.25</v>
      </c>
      <c r="S67" s="73">
        <v>6</v>
      </c>
      <c r="T67" s="74">
        <v>0.10666666666666667</v>
      </c>
      <c r="U67" s="72">
        <v>18.75</v>
      </c>
      <c r="V67" s="73">
        <v>3</v>
      </c>
      <c r="W67" s="74">
        <v>0.16</v>
      </c>
      <c r="X67" s="72">
        <v>18.75</v>
      </c>
      <c r="Y67" s="73">
        <v>10</v>
      </c>
      <c r="Z67" s="74">
        <v>0.53333333333333333</v>
      </c>
      <c r="AA67" s="72">
        <v>18.75</v>
      </c>
      <c r="AB67" s="73">
        <v>0</v>
      </c>
      <c r="AC67" s="74">
        <v>0</v>
      </c>
      <c r="AD67" s="72">
        <v>56.25</v>
      </c>
      <c r="AE67" s="73">
        <v>13</v>
      </c>
      <c r="AF67" s="74">
        <v>0.2311111111111111</v>
      </c>
      <c r="AG67" s="72">
        <v>18.75</v>
      </c>
      <c r="AH67" s="73">
        <v>0</v>
      </c>
      <c r="AI67" s="74">
        <v>0</v>
      </c>
      <c r="AJ67" s="72">
        <v>18.75</v>
      </c>
      <c r="AK67" s="73">
        <v>0</v>
      </c>
      <c r="AL67" s="74">
        <v>0</v>
      </c>
      <c r="AM67" s="72">
        <v>18.75</v>
      </c>
      <c r="AN67" s="73">
        <v>0</v>
      </c>
      <c r="AO67" s="74">
        <v>0</v>
      </c>
      <c r="AP67" s="72">
        <v>56.25</v>
      </c>
      <c r="AQ67" s="73">
        <v>0</v>
      </c>
      <c r="AR67" s="74">
        <v>0</v>
      </c>
      <c r="AS67" s="72">
        <v>18.75</v>
      </c>
      <c r="AT67" s="73">
        <v>0</v>
      </c>
      <c r="AU67" s="74">
        <v>0</v>
      </c>
      <c r="AV67" s="72">
        <v>18.75</v>
      </c>
      <c r="AW67" s="73">
        <v>0</v>
      </c>
      <c r="AX67" s="74">
        <v>0</v>
      </c>
      <c r="AY67" s="72">
        <v>18.75</v>
      </c>
      <c r="AZ67" s="73">
        <v>0</v>
      </c>
      <c r="BA67" s="74">
        <v>0</v>
      </c>
      <c r="BB67" s="72">
        <v>56.25</v>
      </c>
      <c r="BC67" s="73">
        <v>0</v>
      </c>
      <c r="BD67" s="74">
        <v>0</v>
      </c>
      <c r="BE67" s="72">
        <v>225</v>
      </c>
      <c r="BF67" s="73">
        <v>19</v>
      </c>
      <c r="BG67" s="74">
        <v>8.4444444444444447E-2</v>
      </c>
      <c r="BH67" s="115"/>
      <c r="BI67" s="24" t="str">
        <f t="shared" si="2"/>
        <v>SI</v>
      </c>
    </row>
    <row r="68" spans="1:61" ht="75" customHeight="1" x14ac:dyDescent="0.25">
      <c r="A68" s="112" t="s">
        <v>259</v>
      </c>
      <c r="B68" s="68" t="s">
        <v>131</v>
      </c>
      <c r="C68" s="113" t="s">
        <v>42</v>
      </c>
      <c r="D68" s="69">
        <v>0</v>
      </c>
      <c r="E68" s="70">
        <v>0</v>
      </c>
      <c r="F68" s="69">
        <v>0</v>
      </c>
      <c r="G68" s="69">
        <v>0</v>
      </c>
      <c r="H68" s="8">
        <v>1118</v>
      </c>
      <c r="I68" s="72">
        <v>93.166666666666671</v>
      </c>
      <c r="J68" s="73">
        <v>46</v>
      </c>
      <c r="K68" s="74">
        <v>0.49373881932021463</v>
      </c>
      <c r="L68" s="72">
        <v>93.166666666666671</v>
      </c>
      <c r="M68" s="73">
        <v>82</v>
      </c>
      <c r="N68" s="74">
        <v>0.88014311270125223</v>
      </c>
      <c r="O68" s="72">
        <v>93.166666666666671</v>
      </c>
      <c r="P68" s="73">
        <v>38</v>
      </c>
      <c r="Q68" s="74">
        <v>0.40787119856887294</v>
      </c>
      <c r="R68" s="72">
        <v>279.5</v>
      </c>
      <c r="S68" s="73">
        <v>166</v>
      </c>
      <c r="T68" s="74">
        <v>0.59391771019677997</v>
      </c>
      <c r="U68" s="72">
        <v>93.166666666666671</v>
      </c>
      <c r="V68" s="73">
        <v>61</v>
      </c>
      <c r="W68" s="74">
        <v>0.65474060822898028</v>
      </c>
      <c r="X68" s="72">
        <v>93.166666666666671</v>
      </c>
      <c r="Y68" s="73">
        <v>70</v>
      </c>
      <c r="Z68" s="74">
        <v>0.75134168157423964</v>
      </c>
      <c r="AA68" s="72">
        <v>93.166666666666671</v>
      </c>
      <c r="AB68" s="73">
        <v>0</v>
      </c>
      <c r="AC68" s="74">
        <v>0</v>
      </c>
      <c r="AD68" s="72">
        <v>279.5</v>
      </c>
      <c r="AE68" s="73">
        <v>131</v>
      </c>
      <c r="AF68" s="74">
        <v>0.46869409660107336</v>
      </c>
      <c r="AG68" s="72">
        <v>93.166666666666671</v>
      </c>
      <c r="AH68" s="73">
        <v>0</v>
      </c>
      <c r="AI68" s="74">
        <v>0</v>
      </c>
      <c r="AJ68" s="72">
        <v>93.166666666666671</v>
      </c>
      <c r="AK68" s="73">
        <v>0</v>
      </c>
      <c r="AL68" s="74">
        <v>0</v>
      </c>
      <c r="AM68" s="72">
        <v>93.166666666666671</v>
      </c>
      <c r="AN68" s="73">
        <v>0</v>
      </c>
      <c r="AO68" s="74">
        <v>0</v>
      </c>
      <c r="AP68" s="72">
        <v>279.5</v>
      </c>
      <c r="AQ68" s="73">
        <v>0</v>
      </c>
      <c r="AR68" s="74">
        <v>0</v>
      </c>
      <c r="AS68" s="72">
        <v>93.166666666666671</v>
      </c>
      <c r="AT68" s="73">
        <v>0</v>
      </c>
      <c r="AU68" s="74">
        <v>0</v>
      </c>
      <c r="AV68" s="72">
        <v>93.166666666666671</v>
      </c>
      <c r="AW68" s="73">
        <v>0</v>
      </c>
      <c r="AX68" s="74">
        <v>0</v>
      </c>
      <c r="AY68" s="72">
        <v>93.166666666666671</v>
      </c>
      <c r="AZ68" s="73">
        <v>0</v>
      </c>
      <c r="BA68" s="74">
        <v>0</v>
      </c>
      <c r="BB68" s="72">
        <v>279.5</v>
      </c>
      <c r="BC68" s="73">
        <v>0</v>
      </c>
      <c r="BD68" s="74">
        <v>0</v>
      </c>
      <c r="BE68" s="72">
        <v>1118</v>
      </c>
      <c r="BF68" s="73">
        <v>297</v>
      </c>
      <c r="BG68" s="74">
        <v>0.26565295169946335</v>
      </c>
      <c r="BH68" s="115"/>
      <c r="BI68" s="24" t="str">
        <f t="shared" si="2"/>
        <v>SI</v>
      </c>
    </row>
    <row r="69" spans="1:61" ht="75" customHeight="1" x14ac:dyDescent="0.25">
      <c r="A69" s="112" t="s">
        <v>260</v>
      </c>
      <c r="B69" s="68" t="s">
        <v>132</v>
      </c>
      <c r="C69" s="113" t="s">
        <v>42</v>
      </c>
      <c r="D69" s="69">
        <v>0</v>
      </c>
      <c r="E69" s="70">
        <v>0</v>
      </c>
      <c r="F69" s="69">
        <v>0</v>
      </c>
      <c r="G69" s="69">
        <v>0</v>
      </c>
      <c r="H69" s="8">
        <v>84</v>
      </c>
      <c r="I69" s="72">
        <v>7</v>
      </c>
      <c r="J69" s="73">
        <v>0</v>
      </c>
      <c r="K69" s="74">
        <v>0</v>
      </c>
      <c r="L69" s="72">
        <v>7</v>
      </c>
      <c r="M69" s="73">
        <v>7</v>
      </c>
      <c r="N69" s="74">
        <v>1</v>
      </c>
      <c r="O69" s="72">
        <v>7</v>
      </c>
      <c r="P69" s="73">
        <v>3</v>
      </c>
      <c r="Q69" s="74">
        <v>0.42857142857142855</v>
      </c>
      <c r="R69" s="72">
        <v>21</v>
      </c>
      <c r="S69" s="73">
        <v>10</v>
      </c>
      <c r="T69" s="74">
        <v>0.47619047619047616</v>
      </c>
      <c r="U69" s="72">
        <v>7</v>
      </c>
      <c r="V69" s="73">
        <v>7</v>
      </c>
      <c r="W69" s="74">
        <v>1</v>
      </c>
      <c r="X69" s="72">
        <v>7</v>
      </c>
      <c r="Y69" s="73">
        <v>12</v>
      </c>
      <c r="Z69" s="74">
        <v>1.7142857142857142</v>
      </c>
      <c r="AA69" s="72">
        <v>7</v>
      </c>
      <c r="AB69" s="73">
        <v>0</v>
      </c>
      <c r="AC69" s="74">
        <v>0</v>
      </c>
      <c r="AD69" s="72">
        <v>21</v>
      </c>
      <c r="AE69" s="73">
        <v>19</v>
      </c>
      <c r="AF69" s="74">
        <v>0.90476190476190477</v>
      </c>
      <c r="AG69" s="72">
        <v>7</v>
      </c>
      <c r="AH69" s="73">
        <v>0</v>
      </c>
      <c r="AI69" s="74">
        <v>0</v>
      </c>
      <c r="AJ69" s="72">
        <v>7</v>
      </c>
      <c r="AK69" s="73">
        <v>0</v>
      </c>
      <c r="AL69" s="74">
        <v>0</v>
      </c>
      <c r="AM69" s="72">
        <v>7</v>
      </c>
      <c r="AN69" s="73">
        <v>0</v>
      </c>
      <c r="AO69" s="74">
        <v>0</v>
      </c>
      <c r="AP69" s="72">
        <v>21</v>
      </c>
      <c r="AQ69" s="73">
        <v>0</v>
      </c>
      <c r="AR69" s="74">
        <v>0</v>
      </c>
      <c r="AS69" s="72">
        <v>7</v>
      </c>
      <c r="AT69" s="73">
        <v>0</v>
      </c>
      <c r="AU69" s="74">
        <v>0</v>
      </c>
      <c r="AV69" s="72">
        <v>7</v>
      </c>
      <c r="AW69" s="73">
        <v>0</v>
      </c>
      <c r="AX69" s="74">
        <v>0</v>
      </c>
      <c r="AY69" s="72">
        <v>7</v>
      </c>
      <c r="AZ69" s="73">
        <v>0</v>
      </c>
      <c r="BA69" s="74">
        <v>0</v>
      </c>
      <c r="BB69" s="72">
        <v>21</v>
      </c>
      <c r="BC69" s="73">
        <v>0</v>
      </c>
      <c r="BD69" s="74">
        <v>0</v>
      </c>
      <c r="BE69" s="72">
        <v>84</v>
      </c>
      <c r="BF69" s="73">
        <v>29</v>
      </c>
      <c r="BG69" s="74">
        <v>0.34523809523809523</v>
      </c>
      <c r="BH69" s="115"/>
      <c r="BI69" s="24" t="str">
        <f t="shared" si="2"/>
        <v>SI</v>
      </c>
    </row>
    <row r="70" spans="1:61" ht="75" customHeight="1" x14ac:dyDescent="0.25">
      <c r="A70" s="112" t="s">
        <v>261</v>
      </c>
      <c r="B70" s="68" t="s">
        <v>133</v>
      </c>
      <c r="C70" s="113" t="s">
        <v>42</v>
      </c>
      <c r="D70" s="69">
        <v>0</v>
      </c>
      <c r="E70" s="70">
        <v>0</v>
      </c>
      <c r="F70" s="69">
        <v>0</v>
      </c>
      <c r="G70" s="69">
        <v>0</v>
      </c>
      <c r="H70" s="8">
        <v>159</v>
      </c>
      <c r="I70" s="72">
        <v>13.25</v>
      </c>
      <c r="J70" s="73">
        <v>4</v>
      </c>
      <c r="K70" s="74">
        <v>0.30188679245283018</v>
      </c>
      <c r="L70" s="72">
        <v>13.25</v>
      </c>
      <c r="M70" s="73">
        <v>1</v>
      </c>
      <c r="N70" s="74">
        <v>7.5471698113207544E-2</v>
      </c>
      <c r="O70" s="72">
        <v>13.25</v>
      </c>
      <c r="P70" s="73">
        <v>3</v>
      </c>
      <c r="Q70" s="74">
        <v>0.22641509433962265</v>
      </c>
      <c r="R70" s="72">
        <v>39.75</v>
      </c>
      <c r="S70" s="73">
        <v>8</v>
      </c>
      <c r="T70" s="74">
        <v>0.20125786163522014</v>
      </c>
      <c r="U70" s="72">
        <v>13.25</v>
      </c>
      <c r="V70" s="73">
        <v>3</v>
      </c>
      <c r="W70" s="74">
        <v>0.22641509433962265</v>
      </c>
      <c r="X70" s="72">
        <v>13.25</v>
      </c>
      <c r="Y70" s="73">
        <v>1</v>
      </c>
      <c r="Z70" s="74">
        <v>7.5471698113207544E-2</v>
      </c>
      <c r="AA70" s="72">
        <v>13.25</v>
      </c>
      <c r="AB70" s="73">
        <v>0</v>
      </c>
      <c r="AC70" s="74">
        <v>0</v>
      </c>
      <c r="AD70" s="72">
        <v>39.75</v>
      </c>
      <c r="AE70" s="73">
        <v>4</v>
      </c>
      <c r="AF70" s="74">
        <v>0.10062893081761007</v>
      </c>
      <c r="AG70" s="72">
        <v>13.25</v>
      </c>
      <c r="AH70" s="73">
        <v>0</v>
      </c>
      <c r="AI70" s="74">
        <v>0</v>
      </c>
      <c r="AJ70" s="72">
        <v>13.25</v>
      </c>
      <c r="AK70" s="73">
        <v>0</v>
      </c>
      <c r="AL70" s="74">
        <v>0</v>
      </c>
      <c r="AM70" s="72">
        <v>13.25</v>
      </c>
      <c r="AN70" s="73">
        <v>0</v>
      </c>
      <c r="AO70" s="74">
        <v>0</v>
      </c>
      <c r="AP70" s="72">
        <v>39.75</v>
      </c>
      <c r="AQ70" s="73">
        <v>0</v>
      </c>
      <c r="AR70" s="74">
        <v>0</v>
      </c>
      <c r="AS70" s="72">
        <v>13.25</v>
      </c>
      <c r="AT70" s="73">
        <v>0</v>
      </c>
      <c r="AU70" s="74">
        <v>0</v>
      </c>
      <c r="AV70" s="72">
        <v>13.25</v>
      </c>
      <c r="AW70" s="73">
        <v>0</v>
      </c>
      <c r="AX70" s="74">
        <v>0</v>
      </c>
      <c r="AY70" s="72">
        <v>13.25</v>
      </c>
      <c r="AZ70" s="73">
        <v>0</v>
      </c>
      <c r="BA70" s="74">
        <v>0</v>
      </c>
      <c r="BB70" s="72">
        <v>39.75</v>
      </c>
      <c r="BC70" s="73">
        <v>0</v>
      </c>
      <c r="BD70" s="74">
        <v>0</v>
      </c>
      <c r="BE70" s="72">
        <v>159</v>
      </c>
      <c r="BF70" s="73">
        <v>12</v>
      </c>
      <c r="BG70" s="74">
        <v>7.5471698113207544E-2</v>
      </c>
      <c r="BH70" s="115"/>
      <c r="BI70" s="24" t="str">
        <f t="shared" si="2"/>
        <v>SI</v>
      </c>
    </row>
    <row r="71" spans="1:61" ht="75" customHeight="1" x14ac:dyDescent="0.25">
      <c r="A71" s="112" t="s">
        <v>262</v>
      </c>
      <c r="B71" s="68" t="s">
        <v>134</v>
      </c>
      <c r="C71" s="113" t="s">
        <v>42</v>
      </c>
      <c r="D71" s="69">
        <v>0</v>
      </c>
      <c r="E71" s="70">
        <v>0</v>
      </c>
      <c r="F71" s="69">
        <v>0</v>
      </c>
      <c r="G71" s="69">
        <v>0</v>
      </c>
      <c r="H71" s="8">
        <v>656</v>
      </c>
      <c r="I71" s="72">
        <v>54.666666666666664</v>
      </c>
      <c r="J71" s="73">
        <v>45</v>
      </c>
      <c r="K71" s="74">
        <v>0.82317073170731714</v>
      </c>
      <c r="L71" s="72">
        <v>54.666666666666664</v>
      </c>
      <c r="M71" s="73">
        <v>50</v>
      </c>
      <c r="N71" s="74">
        <v>0.91463414634146345</v>
      </c>
      <c r="O71" s="72">
        <v>54.666666666666664</v>
      </c>
      <c r="P71" s="73">
        <v>53</v>
      </c>
      <c r="Q71" s="74">
        <v>0.9695121951219513</v>
      </c>
      <c r="R71" s="72">
        <v>164</v>
      </c>
      <c r="S71" s="73">
        <v>148</v>
      </c>
      <c r="T71" s="74">
        <v>0.90243902439024393</v>
      </c>
      <c r="U71" s="72">
        <v>54.666666666666664</v>
      </c>
      <c r="V71" s="73">
        <v>44</v>
      </c>
      <c r="W71" s="74">
        <v>0.80487804878048785</v>
      </c>
      <c r="X71" s="72">
        <v>54.666666666666664</v>
      </c>
      <c r="Y71" s="73">
        <v>54</v>
      </c>
      <c r="Z71" s="74">
        <v>0.98780487804878048</v>
      </c>
      <c r="AA71" s="72">
        <v>54.666666666666664</v>
      </c>
      <c r="AB71" s="73">
        <v>0</v>
      </c>
      <c r="AC71" s="74">
        <v>0</v>
      </c>
      <c r="AD71" s="72">
        <v>164</v>
      </c>
      <c r="AE71" s="73">
        <v>98</v>
      </c>
      <c r="AF71" s="74">
        <v>0.59756097560975607</v>
      </c>
      <c r="AG71" s="72">
        <v>54.666666666666664</v>
      </c>
      <c r="AH71" s="73">
        <v>0</v>
      </c>
      <c r="AI71" s="74">
        <v>0</v>
      </c>
      <c r="AJ71" s="72">
        <v>54.666666666666664</v>
      </c>
      <c r="AK71" s="73">
        <v>0</v>
      </c>
      <c r="AL71" s="74">
        <v>0</v>
      </c>
      <c r="AM71" s="72">
        <v>54.666666666666664</v>
      </c>
      <c r="AN71" s="73">
        <v>0</v>
      </c>
      <c r="AO71" s="74">
        <v>0</v>
      </c>
      <c r="AP71" s="72">
        <v>164</v>
      </c>
      <c r="AQ71" s="73">
        <v>0</v>
      </c>
      <c r="AR71" s="74">
        <v>0</v>
      </c>
      <c r="AS71" s="72">
        <v>54.666666666666664</v>
      </c>
      <c r="AT71" s="73">
        <v>0</v>
      </c>
      <c r="AU71" s="74">
        <v>0</v>
      </c>
      <c r="AV71" s="72">
        <v>54.666666666666664</v>
      </c>
      <c r="AW71" s="73">
        <v>0</v>
      </c>
      <c r="AX71" s="74">
        <v>0</v>
      </c>
      <c r="AY71" s="72">
        <v>54.666666666666664</v>
      </c>
      <c r="AZ71" s="73">
        <v>0</v>
      </c>
      <c r="BA71" s="74">
        <v>0</v>
      </c>
      <c r="BB71" s="72">
        <v>164</v>
      </c>
      <c r="BC71" s="73">
        <v>0</v>
      </c>
      <c r="BD71" s="74">
        <v>0</v>
      </c>
      <c r="BE71" s="72">
        <v>656</v>
      </c>
      <c r="BF71" s="73">
        <v>246</v>
      </c>
      <c r="BG71" s="74">
        <v>0.375</v>
      </c>
      <c r="BH71" s="115"/>
      <c r="BI71" s="24" t="str">
        <f t="shared" si="2"/>
        <v>SI</v>
      </c>
    </row>
    <row r="72" spans="1:61" ht="75" customHeight="1" x14ac:dyDescent="0.25">
      <c r="A72" s="112" t="s">
        <v>263</v>
      </c>
      <c r="B72" s="68" t="s">
        <v>135</v>
      </c>
      <c r="C72" s="113" t="s">
        <v>42</v>
      </c>
      <c r="D72" s="69">
        <v>0</v>
      </c>
      <c r="E72" s="70">
        <v>0</v>
      </c>
      <c r="F72" s="69">
        <v>0</v>
      </c>
      <c r="G72" s="69">
        <v>0</v>
      </c>
      <c r="H72" s="8">
        <v>407</v>
      </c>
      <c r="I72" s="72">
        <v>33.916666666666664</v>
      </c>
      <c r="J72" s="73">
        <v>8</v>
      </c>
      <c r="K72" s="74">
        <v>0.23587223587223588</v>
      </c>
      <c r="L72" s="72">
        <v>33.916666666666664</v>
      </c>
      <c r="M72" s="73">
        <v>11</v>
      </c>
      <c r="N72" s="74">
        <v>0.32432432432432434</v>
      </c>
      <c r="O72" s="72">
        <v>33.916666666666664</v>
      </c>
      <c r="P72" s="73">
        <v>46</v>
      </c>
      <c r="Q72" s="74">
        <v>1.3562653562653564</v>
      </c>
      <c r="R72" s="72">
        <v>101.75</v>
      </c>
      <c r="S72" s="73">
        <v>65</v>
      </c>
      <c r="T72" s="74">
        <v>0.63882063882063878</v>
      </c>
      <c r="U72" s="72">
        <v>33.916666666666664</v>
      </c>
      <c r="V72" s="73">
        <v>57</v>
      </c>
      <c r="W72" s="74">
        <v>1.6805896805896807</v>
      </c>
      <c r="X72" s="72">
        <v>33.916666666666664</v>
      </c>
      <c r="Y72" s="73">
        <v>28</v>
      </c>
      <c r="Z72" s="74">
        <v>0.82555282555282561</v>
      </c>
      <c r="AA72" s="72">
        <v>33.916666666666664</v>
      </c>
      <c r="AB72" s="73">
        <v>0</v>
      </c>
      <c r="AC72" s="74">
        <v>0</v>
      </c>
      <c r="AD72" s="72">
        <v>101.75</v>
      </c>
      <c r="AE72" s="73">
        <v>85</v>
      </c>
      <c r="AF72" s="74">
        <v>0.83538083538083541</v>
      </c>
      <c r="AG72" s="72">
        <v>33.916666666666664</v>
      </c>
      <c r="AH72" s="73">
        <v>0</v>
      </c>
      <c r="AI72" s="74">
        <v>0</v>
      </c>
      <c r="AJ72" s="72">
        <v>33.916666666666664</v>
      </c>
      <c r="AK72" s="73">
        <v>0</v>
      </c>
      <c r="AL72" s="74">
        <v>0</v>
      </c>
      <c r="AM72" s="72">
        <v>33.916666666666664</v>
      </c>
      <c r="AN72" s="73">
        <v>0</v>
      </c>
      <c r="AO72" s="74">
        <v>0</v>
      </c>
      <c r="AP72" s="72">
        <v>101.75</v>
      </c>
      <c r="AQ72" s="73">
        <v>0</v>
      </c>
      <c r="AR72" s="74">
        <v>0</v>
      </c>
      <c r="AS72" s="72">
        <v>33.916666666666664</v>
      </c>
      <c r="AT72" s="73">
        <v>0</v>
      </c>
      <c r="AU72" s="74">
        <v>0</v>
      </c>
      <c r="AV72" s="72">
        <v>33.916666666666664</v>
      </c>
      <c r="AW72" s="73">
        <v>0</v>
      </c>
      <c r="AX72" s="74">
        <v>0</v>
      </c>
      <c r="AY72" s="72">
        <v>33.916666666666664</v>
      </c>
      <c r="AZ72" s="73">
        <v>0</v>
      </c>
      <c r="BA72" s="74">
        <v>0</v>
      </c>
      <c r="BB72" s="72">
        <v>101.75</v>
      </c>
      <c r="BC72" s="73">
        <v>0</v>
      </c>
      <c r="BD72" s="74">
        <v>0</v>
      </c>
      <c r="BE72" s="72">
        <v>407</v>
      </c>
      <c r="BF72" s="73">
        <v>150</v>
      </c>
      <c r="BG72" s="74">
        <v>0.36855036855036855</v>
      </c>
      <c r="BH72" s="115"/>
      <c r="BI72" s="24" t="str">
        <f t="shared" si="2"/>
        <v>SI</v>
      </c>
    </row>
    <row r="73" spans="1:61" s="76" customFormat="1" ht="75.75" customHeight="1" x14ac:dyDescent="0.25">
      <c r="A73" s="377" t="s">
        <v>264</v>
      </c>
      <c r="B73" s="378"/>
      <c r="C73" s="151"/>
      <c r="D73" s="69">
        <v>0</v>
      </c>
      <c r="E73" s="70">
        <v>0</v>
      </c>
      <c r="F73" s="69">
        <v>0</v>
      </c>
      <c r="G73" s="69">
        <v>0</v>
      </c>
      <c r="H73" s="8">
        <v>0</v>
      </c>
      <c r="I73" s="72">
        <v>0</v>
      </c>
      <c r="J73" s="73">
        <v>0</v>
      </c>
      <c r="K73" s="74">
        <v>0</v>
      </c>
      <c r="L73" s="72">
        <v>0</v>
      </c>
      <c r="M73" s="73">
        <v>0</v>
      </c>
      <c r="N73" s="74">
        <v>0</v>
      </c>
      <c r="O73" s="72">
        <v>0</v>
      </c>
      <c r="P73" s="73">
        <v>0</v>
      </c>
      <c r="Q73" s="74">
        <v>0</v>
      </c>
      <c r="R73" s="72">
        <v>0</v>
      </c>
      <c r="S73" s="73">
        <v>0</v>
      </c>
      <c r="T73" s="74">
        <v>0</v>
      </c>
      <c r="U73" s="72">
        <v>0</v>
      </c>
      <c r="V73" s="73">
        <v>0</v>
      </c>
      <c r="W73" s="74">
        <v>0</v>
      </c>
      <c r="X73" s="72">
        <v>0</v>
      </c>
      <c r="Y73" s="73">
        <v>0</v>
      </c>
      <c r="Z73" s="74">
        <v>0</v>
      </c>
      <c r="AA73" s="72">
        <v>0</v>
      </c>
      <c r="AB73" s="73">
        <v>0</v>
      </c>
      <c r="AC73" s="74">
        <v>0</v>
      </c>
      <c r="AD73" s="72">
        <v>0</v>
      </c>
      <c r="AE73" s="73">
        <v>0</v>
      </c>
      <c r="AF73" s="74">
        <v>0</v>
      </c>
      <c r="AG73" s="72">
        <v>0</v>
      </c>
      <c r="AH73" s="73">
        <v>0</v>
      </c>
      <c r="AI73" s="74">
        <v>0</v>
      </c>
      <c r="AJ73" s="72">
        <v>0</v>
      </c>
      <c r="AK73" s="73">
        <v>0</v>
      </c>
      <c r="AL73" s="74">
        <v>0</v>
      </c>
      <c r="AM73" s="72">
        <v>0</v>
      </c>
      <c r="AN73" s="73">
        <v>0</v>
      </c>
      <c r="AO73" s="74">
        <v>0</v>
      </c>
      <c r="AP73" s="72">
        <v>0</v>
      </c>
      <c r="AQ73" s="73">
        <v>0</v>
      </c>
      <c r="AR73" s="74">
        <v>0</v>
      </c>
      <c r="AS73" s="72">
        <v>0</v>
      </c>
      <c r="AT73" s="73">
        <v>0</v>
      </c>
      <c r="AU73" s="74">
        <v>0</v>
      </c>
      <c r="AV73" s="72">
        <v>0</v>
      </c>
      <c r="AW73" s="73">
        <v>0</v>
      </c>
      <c r="AX73" s="74">
        <v>0</v>
      </c>
      <c r="AY73" s="72">
        <v>0</v>
      </c>
      <c r="AZ73" s="73">
        <v>0</v>
      </c>
      <c r="BA73" s="74">
        <v>0</v>
      </c>
      <c r="BB73" s="72">
        <v>0</v>
      </c>
      <c r="BC73" s="73">
        <v>0</v>
      </c>
      <c r="BD73" s="74">
        <v>0</v>
      </c>
      <c r="BE73" s="72">
        <v>0</v>
      </c>
      <c r="BF73" s="73">
        <v>0</v>
      </c>
      <c r="BG73" s="74">
        <v>0</v>
      </c>
      <c r="BH73" s="155"/>
    </row>
    <row r="74" spans="1:61" ht="75" customHeight="1" x14ac:dyDescent="0.25">
      <c r="A74" s="112" t="s">
        <v>265</v>
      </c>
      <c r="B74" s="148" t="s">
        <v>32</v>
      </c>
      <c r="C74" s="113" t="s">
        <v>42</v>
      </c>
      <c r="D74" s="69">
        <v>452</v>
      </c>
      <c r="E74" s="70">
        <v>0</v>
      </c>
      <c r="F74" s="69">
        <v>0</v>
      </c>
      <c r="G74" s="69">
        <v>0</v>
      </c>
      <c r="H74" s="8">
        <v>2687</v>
      </c>
      <c r="I74" s="72">
        <v>223.91666666666666</v>
      </c>
      <c r="J74" s="73">
        <v>82</v>
      </c>
      <c r="K74" s="74">
        <v>0.36620766654261261</v>
      </c>
      <c r="L74" s="72">
        <v>223.91666666666666</v>
      </c>
      <c r="M74" s="73">
        <v>83</v>
      </c>
      <c r="N74" s="74">
        <v>0.37067361369557128</v>
      </c>
      <c r="O74" s="72">
        <v>223.91666666666666</v>
      </c>
      <c r="P74" s="73">
        <v>146</v>
      </c>
      <c r="Q74" s="74">
        <v>0.6520282843319688</v>
      </c>
      <c r="R74" s="72">
        <v>671.75</v>
      </c>
      <c r="S74" s="73">
        <v>311</v>
      </c>
      <c r="T74" s="74">
        <v>0.46296985485671754</v>
      </c>
      <c r="U74" s="72">
        <v>223.91666666666666</v>
      </c>
      <c r="V74" s="73">
        <v>226</v>
      </c>
      <c r="W74" s="74">
        <v>1.009304056568664</v>
      </c>
      <c r="X74" s="72">
        <v>223.91666666666666</v>
      </c>
      <c r="Y74" s="73">
        <v>304</v>
      </c>
      <c r="Z74" s="74">
        <v>1.3576479344994419</v>
      </c>
      <c r="AA74" s="72">
        <v>223.91666666666666</v>
      </c>
      <c r="AB74" s="73">
        <v>0</v>
      </c>
      <c r="AC74" s="74">
        <v>0</v>
      </c>
      <c r="AD74" s="72">
        <v>671.75</v>
      </c>
      <c r="AE74" s="73">
        <v>530</v>
      </c>
      <c r="AF74" s="74">
        <v>0.78898399702270194</v>
      </c>
      <c r="AG74" s="72">
        <v>223.91666666666666</v>
      </c>
      <c r="AH74" s="73">
        <v>0</v>
      </c>
      <c r="AI74" s="74">
        <v>0</v>
      </c>
      <c r="AJ74" s="72">
        <v>223.91666666666666</v>
      </c>
      <c r="AK74" s="73">
        <v>0</v>
      </c>
      <c r="AL74" s="74">
        <v>0</v>
      </c>
      <c r="AM74" s="72">
        <v>223.91666666666666</v>
      </c>
      <c r="AN74" s="73">
        <v>0</v>
      </c>
      <c r="AO74" s="74">
        <v>0</v>
      </c>
      <c r="AP74" s="72">
        <v>671.75</v>
      </c>
      <c r="AQ74" s="73">
        <v>0</v>
      </c>
      <c r="AR74" s="74">
        <v>0</v>
      </c>
      <c r="AS74" s="72">
        <v>223.91666666666666</v>
      </c>
      <c r="AT74" s="73">
        <v>0</v>
      </c>
      <c r="AU74" s="74">
        <v>0</v>
      </c>
      <c r="AV74" s="72">
        <v>223.91666666666666</v>
      </c>
      <c r="AW74" s="73">
        <v>0</v>
      </c>
      <c r="AX74" s="74">
        <v>0</v>
      </c>
      <c r="AY74" s="72">
        <v>223.91666666666666</v>
      </c>
      <c r="AZ74" s="73">
        <v>0</v>
      </c>
      <c r="BA74" s="74">
        <v>0</v>
      </c>
      <c r="BB74" s="72">
        <v>671.75</v>
      </c>
      <c r="BC74" s="73">
        <v>0</v>
      </c>
      <c r="BD74" s="74">
        <v>0</v>
      </c>
      <c r="BE74" s="72">
        <v>2687</v>
      </c>
      <c r="BF74" s="73">
        <v>841</v>
      </c>
      <c r="BG74" s="74">
        <v>0.31298846296985483</v>
      </c>
      <c r="BH74" s="115"/>
      <c r="BI74" s="24" t="str">
        <f>IF(H74=SUM(I74,L74,O74,U74,X74,AA74,AG74,AJ74,AM74,AS74,AV74,AY74),"SI","NO")</f>
        <v>SI</v>
      </c>
    </row>
    <row r="75" spans="1:61" ht="75" customHeight="1" x14ac:dyDescent="0.25">
      <c r="A75" s="112" t="s">
        <v>266</v>
      </c>
      <c r="B75" s="148" t="s">
        <v>60</v>
      </c>
      <c r="C75" s="113" t="s">
        <v>42</v>
      </c>
      <c r="D75" s="69">
        <v>0</v>
      </c>
      <c r="E75" s="70">
        <v>0</v>
      </c>
      <c r="F75" s="69">
        <v>0</v>
      </c>
      <c r="G75" s="69">
        <v>0</v>
      </c>
      <c r="H75" s="8">
        <v>151</v>
      </c>
      <c r="I75" s="72">
        <v>12.583333333333334</v>
      </c>
      <c r="J75" s="73">
        <v>9</v>
      </c>
      <c r="K75" s="74">
        <v>0.71523178807947019</v>
      </c>
      <c r="L75" s="72">
        <v>12.583333333333334</v>
      </c>
      <c r="M75" s="73">
        <v>5</v>
      </c>
      <c r="N75" s="74">
        <v>0.39735099337748342</v>
      </c>
      <c r="O75" s="72">
        <v>12.583333333333334</v>
      </c>
      <c r="P75" s="73">
        <v>7</v>
      </c>
      <c r="Q75" s="74">
        <v>0.55629139072847678</v>
      </c>
      <c r="R75" s="72">
        <v>37.75</v>
      </c>
      <c r="S75" s="73">
        <v>21</v>
      </c>
      <c r="T75" s="74">
        <v>0.55629139072847678</v>
      </c>
      <c r="U75" s="72">
        <v>12.583333333333334</v>
      </c>
      <c r="V75" s="73">
        <v>14</v>
      </c>
      <c r="W75" s="74">
        <v>1.1125827814569536</v>
      </c>
      <c r="X75" s="72">
        <v>12.583333333333334</v>
      </c>
      <c r="Y75" s="73">
        <v>8</v>
      </c>
      <c r="Z75" s="74">
        <v>0.63576158940397343</v>
      </c>
      <c r="AA75" s="72">
        <v>12.583333333333334</v>
      </c>
      <c r="AB75" s="73">
        <v>0</v>
      </c>
      <c r="AC75" s="74">
        <v>0</v>
      </c>
      <c r="AD75" s="72">
        <v>37.75</v>
      </c>
      <c r="AE75" s="73">
        <v>22</v>
      </c>
      <c r="AF75" s="74">
        <v>0.58278145695364236</v>
      </c>
      <c r="AG75" s="72">
        <v>12.583333333333334</v>
      </c>
      <c r="AH75" s="73">
        <v>0</v>
      </c>
      <c r="AI75" s="74">
        <v>0</v>
      </c>
      <c r="AJ75" s="72">
        <v>12.583333333333334</v>
      </c>
      <c r="AK75" s="73">
        <v>0</v>
      </c>
      <c r="AL75" s="74">
        <v>0</v>
      </c>
      <c r="AM75" s="72">
        <v>12.583333333333334</v>
      </c>
      <c r="AN75" s="73">
        <v>0</v>
      </c>
      <c r="AO75" s="74">
        <v>0</v>
      </c>
      <c r="AP75" s="72">
        <v>37.75</v>
      </c>
      <c r="AQ75" s="73">
        <v>0</v>
      </c>
      <c r="AR75" s="74">
        <v>0</v>
      </c>
      <c r="AS75" s="72">
        <v>12.583333333333334</v>
      </c>
      <c r="AT75" s="73">
        <v>0</v>
      </c>
      <c r="AU75" s="74">
        <v>0</v>
      </c>
      <c r="AV75" s="72">
        <v>12.583333333333334</v>
      </c>
      <c r="AW75" s="73">
        <v>0</v>
      </c>
      <c r="AX75" s="74">
        <v>0</v>
      </c>
      <c r="AY75" s="72">
        <v>12.583333333333334</v>
      </c>
      <c r="AZ75" s="73">
        <v>0</v>
      </c>
      <c r="BA75" s="74">
        <v>0</v>
      </c>
      <c r="BB75" s="72">
        <v>37.75</v>
      </c>
      <c r="BC75" s="73">
        <v>0</v>
      </c>
      <c r="BD75" s="74">
        <v>0</v>
      </c>
      <c r="BE75" s="72">
        <v>151</v>
      </c>
      <c r="BF75" s="73">
        <v>43</v>
      </c>
      <c r="BG75" s="74">
        <v>0.28476821192052981</v>
      </c>
      <c r="BH75" s="115"/>
      <c r="BI75" s="24" t="str">
        <f>IF(H75=SUM(I75,L75,O75,U75,X75,AA75,AG75,AJ75,AM75,AS75,AV75,AY75),"SI","NO")</f>
        <v>SI</v>
      </c>
    </row>
    <row r="76" spans="1:61" s="6" customFormat="1" ht="36.75" customHeight="1" x14ac:dyDescent="0.25">
      <c r="A76" s="364" t="s">
        <v>196</v>
      </c>
      <c r="B76" s="365"/>
      <c r="C76" s="173"/>
      <c r="D76" s="69">
        <v>0</v>
      </c>
      <c r="E76" s="70">
        <v>0</v>
      </c>
      <c r="F76" s="69">
        <v>0</v>
      </c>
      <c r="G76" s="69">
        <v>0</v>
      </c>
      <c r="H76" s="8">
        <v>0</v>
      </c>
      <c r="I76" s="72">
        <v>0</v>
      </c>
      <c r="J76" s="73">
        <v>0</v>
      </c>
      <c r="K76" s="74">
        <v>0</v>
      </c>
      <c r="L76" s="72">
        <v>0</v>
      </c>
      <c r="M76" s="73">
        <v>0</v>
      </c>
      <c r="N76" s="74">
        <v>0</v>
      </c>
      <c r="O76" s="72">
        <v>0</v>
      </c>
      <c r="P76" s="73">
        <v>0</v>
      </c>
      <c r="Q76" s="74">
        <v>0</v>
      </c>
      <c r="R76" s="72">
        <v>0</v>
      </c>
      <c r="S76" s="73">
        <v>0</v>
      </c>
      <c r="T76" s="74">
        <v>0</v>
      </c>
      <c r="U76" s="72">
        <v>0</v>
      </c>
      <c r="V76" s="73">
        <v>0</v>
      </c>
      <c r="W76" s="74">
        <v>0</v>
      </c>
      <c r="X76" s="72">
        <v>0</v>
      </c>
      <c r="Y76" s="73">
        <v>0</v>
      </c>
      <c r="Z76" s="74">
        <v>0</v>
      </c>
      <c r="AA76" s="72">
        <v>0</v>
      </c>
      <c r="AB76" s="73">
        <v>0</v>
      </c>
      <c r="AC76" s="74">
        <v>0</v>
      </c>
      <c r="AD76" s="72">
        <v>0</v>
      </c>
      <c r="AE76" s="73">
        <v>0</v>
      </c>
      <c r="AF76" s="74">
        <v>0</v>
      </c>
      <c r="AG76" s="72">
        <v>0</v>
      </c>
      <c r="AH76" s="73">
        <v>0</v>
      </c>
      <c r="AI76" s="74">
        <v>0</v>
      </c>
      <c r="AJ76" s="72">
        <v>0</v>
      </c>
      <c r="AK76" s="73">
        <v>0</v>
      </c>
      <c r="AL76" s="74">
        <v>0</v>
      </c>
      <c r="AM76" s="72">
        <v>0</v>
      </c>
      <c r="AN76" s="73">
        <v>0</v>
      </c>
      <c r="AO76" s="74">
        <v>0</v>
      </c>
      <c r="AP76" s="72">
        <v>0</v>
      </c>
      <c r="AQ76" s="73">
        <v>0</v>
      </c>
      <c r="AR76" s="74">
        <v>0</v>
      </c>
      <c r="AS76" s="72">
        <v>0</v>
      </c>
      <c r="AT76" s="73">
        <v>0</v>
      </c>
      <c r="AU76" s="74">
        <v>0</v>
      </c>
      <c r="AV76" s="72">
        <v>0</v>
      </c>
      <c r="AW76" s="73">
        <v>0</v>
      </c>
      <c r="AX76" s="74">
        <v>0</v>
      </c>
      <c r="AY76" s="72">
        <v>0</v>
      </c>
      <c r="AZ76" s="73">
        <v>0</v>
      </c>
      <c r="BA76" s="74">
        <v>0</v>
      </c>
      <c r="BB76" s="72">
        <v>0</v>
      </c>
      <c r="BC76" s="73">
        <v>0</v>
      </c>
      <c r="BD76" s="74">
        <v>0</v>
      </c>
      <c r="BE76" s="72">
        <v>0</v>
      </c>
      <c r="BF76" s="73">
        <v>0</v>
      </c>
      <c r="BG76" s="74">
        <v>0</v>
      </c>
      <c r="BH76" s="150"/>
      <c r="BI76" s="81"/>
    </row>
    <row r="77" spans="1:61" s="6" customFormat="1" ht="65.25" customHeight="1" x14ac:dyDescent="0.25">
      <c r="A77" s="353" t="s">
        <v>267</v>
      </c>
      <c r="B77" s="354"/>
      <c r="C77" s="160"/>
      <c r="D77" s="69">
        <v>0</v>
      </c>
      <c r="E77" s="70">
        <v>0</v>
      </c>
      <c r="F77" s="69">
        <v>0</v>
      </c>
      <c r="G77" s="69">
        <v>0</v>
      </c>
      <c r="H77" s="8">
        <v>0</v>
      </c>
      <c r="I77" s="72">
        <v>0</v>
      </c>
      <c r="J77" s="73">
        <v>0</v>
      </c>
      <c r="K77" s="74">
        <v>0</v>
      </c>
      <c r="L77" s="72">
        <v>0</v>
      </c>
      <c r="M77" s="73">
        <v>0</v>
      </c>
      <c r="N77" s="74">
        <v>0</v>
      </c>
      <c r="O77" s="72">
        <v>0</v>
      </c>
      <c r="P77" s="73">
        <v>0</v>
      </c>
      <c r="Q77" s="74">
        <v>0</v>
      </c>
      <c r="R77" s="72">
        <v>0</v>
      </c>
      <c r="S77" s="73">
        <v>0</v>
      </c>
      <c r="T77" s="74">
        <v>0</v>
      </c>
      <c r="U77" s="72">
        <v>0</v>
      </c>
      <c r="V77" s="73">
        <v>0</v>
      </c>
      <c r="W77" s="74">
        <v>0</v>
      </c>
      <c r="X77" s="72">
        <v>0</v>
      </c>
      <c r="Y77" s="73">
        <v>0</v>
      </c>
      <c r="Z77" s="74">
        <v>0</v>
      </c>
      <c r="AA77" s="72">
        <v>0</v>
      </c>
      <c r="AB77" s="73">
        <v>0</v>
      </c>
      <c r="AC77" s="74">
        <v>0</v>
      </c>
      <c r="AD77" s="72">
        <v>0</v>
      </c>
      <c r="AE77" s="73">
        <v>0</v>
      </c>
      <c r="AF77" s="74">
        <v>0</v>
      </c>
      <c r="AG77" s="72">
        <v>0</v>
      </c>
      <c r="AH77" s="73">
        <v>0</v>
      </c>
      <c r="AI77" s="74">
        <v>0</v>
      </c>
      <c r="AJ77" s="72">
        <v>0</v>
      </c>
      <c r="AK77" s="73">
        <v>0</v>
      </c>
      <c r="AL77" s="74">
        <v>0</v>
      </c>
      <c r="AM77" s="72">
        <v>0</v>
      </c>
      <c r="AN77" s="73">
        <v>0</v>
      </c>
      <c r="AO77" s="74">
        <v>0</v>
      </c>
      <c r="AP77" s="72">
        <v>0</v>
      </c>
      <c r="AQ77" s="73">
        <v>0</v>
      </c>
      <c r="AR77" s="74">
        <v>0</v>
      </c>
      <c r="AS77" s="72">
        <v>0</v>
      </c>
      <c r="AT77" s="73">
        <v>0</v>
      </c>
      <c r="AU77" s="74">
        <v>0</v>
      </c>
      <c r="AV77" s="72">
        <v>0</v>
      </c>
      <c r="AW77" s="73">
        <v>0</v>
      </c>
      <c r="AX77" s="74">
        <v>0</v>
      </c>
      <c r="AY77" s="72">
        <v>0</v>
      </c>
      <c r="AZ77" s="73">
        <v>0</v>
      </c>
      <c r="BA77" s="74">
        <v>0</v>
      </c>
      <c r="BB77" s="72">
        <v>0</v>
      </c>
      <c r="BC77" s="73">
        <v>0</v>
      </c>
      <c r="BD77" s="74">
        <v>0</v>
      </c>
      <c r="BE77" s="72">
        <v>0</v>
      </c>
      <c r="BF77" s="73">
        <v>0</v>
      </c>
      <c r="BG77" s="74">
        <v>0</v>
      </c>
      <c r="BH77" s="111"/>
      <c r="BI77" s="23"/>
    </row>
    <row r="78" spans="1:61" ht="81.75" customHeight="1" x14ac:dyDescent="0.25">
      <c r="A78" s="122" t="s">
        <v>268</v>
      </c>
      <c r="B78" s="68" t="s">
        <v>62</v>
      </c>
      <c r="C78" s="113" t="s">
        <v>33</v>
      </c>
      <c r="D78" s="69">
        <v>0</v>
      </c>
      <c r="E78" s="70">
        <v>0</v>
      </c>
      <c r="F78" s="69">
        <v>0</v>
      </c>
      <c r="G78" s="69">
        <v>0</v>
      </c>
      <c r="H78" s="8">
        <v>2401</v>
      </c>
      <c r="I78" s="72">
        <v>200.08333333333334</v>
      </c>
      <c r="J78" s="73">
        <v>174</v>
      </c>
      <c r="K78" s="74">
        <v>0.86963765097875878</v>
      </c>
      <c r="L78" s="72">
        <v>200.08333333333334</v>
      </c>
      <c r="M78" s="73">
        <v>210</v>
      </c>
      <c r="N78" s="74">
        <v>1.0495626822157433</v>
      </c>
      <c r="O78" s="72">
        <v>200.08333333333334</v>
      </c>
      <c r="P78" s="73">
        <v>202</v>
      </c>
      <c r="Q78" s="74">
        <v>1.0095793419408579</v>
      </c>
      <c r="R78" s="72">
        <v>600.25</v>
      </c>
      <c r="S78" s="73">
        <v>586</v>
      </c>
      <c r="T78" s="74">
        <v>0.97625989171178673</v>
      </c>
      <c r="U78" s="72">
        <v>200.08333333333334</v>
      </c>
      <c r="V78" s="73">
        <v>204</v>
      </c>
      <c r="W78" s="74">
        <v>1.0195751770095793</v>
      </c>
      <c r="X78" s="72">
        <v>200.08333333333334</v>
      </c>
      <c r="Y78" s="73">
        <v>202</v>
      </c>
      <c r="Z78" s="74">
        <v>1.0095793419408579</v>
      </c>
      <c r="AA78" s="72">
        <v>200.08333333333334</v>
      </c>
      <c r="AB78" s="73">
        <v>0</v>
      </c>
      <c r="AC78" s="74">
        <v>0</v>
      </c>
      <c r="AD78" s="72">
        <v>600.25</v>
      </c>
      <c r="AE78" s="73">
        <v>406</v>
      </c>
      <c r="AF78" s="74">
        <v>0.67638483965014573</v>
      </c>
      <c r="AG78" s="72">
        <v>200.08333333333334</v>
      </c>
      <c r="AH78" s="73">
        <v>0</v>
      </c>
      <c r="AI78" s="74">
        <v>0</v>
      </c>
      <c r="AJ78" s="72">
        <v>200.08333333333334</v>
      </c>
      <c r="AK78" s="73">
        <v>0</v>
      </c>
      <c r="AL78" s="74">
        <v>0</v>
      </c>
      <c r="AM78" s="72">
        <v>200.08333333333334</v>
      </c>
      <c r="AN78" s="73">
        <v>0</v>
      </c>
      <c r="AO78" s="74">
        <v>0</v>
      </c>
      <c r="AP78" s="72">
        <v>600.25</v>
      </c>
      <c r="AQ78" s="73">
        <v>0</v>
      </c>
      <c r="AR78" s="74">
        <v>0</v>
      </c>
      <c r="AS78" s="72">
        <v>200.08333333333334</v>
      </c>
      <c r="AT78" s="73">
        <v>0</v>
      </c>
      <c r="AU78" s="74">
        <v>0</v>
      </c>
      <c r="AV78" s="72">
        <v>200.08333333333334</v>
      </c>
      <c r="AW78" s="73">
        <v>0</v>
      </c>
      <c r="AX78" s="74">
        <v>0</v>
      </c>
      <c r="AY78" s="72">
        <v>200.08333333333334</v>
      </c>
      <c r="AZ78" s="73">
        <v>0</v>
      </c>
      <c r="BA78" s="74">
        <v>0</v>
      </c>
      <c r="BB78" s="72">
        <v>600.25</v>
      </c>
      <c r="BC78" s="73">
        <v>0</v>
      </c>
      <c r="BD78" s="74">
        <v>0</v>
      </c>
      <c r="BE78" s="72">
        <v>2401</v>
      </c>
      <c r="BF78" s="73">
        <v>992</v>
      </c>
      <c r="BG78" s="74">
        <v>0.41316118284048314</v>
      </c>
      <c r="BH78" s="115"/>
      <c r="BI78" s="24" t="str">
        <f>IF(H78=SUM(I78,L78,O78,U78,X78,AA78,AG78,AJ78,AM78,AS78,AV78,AY78),"SI","NO")</f>
        <v>SI</v>
      </c>
    </row>
    <row r="79" spans="1:61" ht="60" customHeight="1" x14ac:dyDescent="0.25">
      <c r="A79" s="122" t="s">
        <v>269</v>
      </c>
      <c r="B79" s="68" t="s">
        <v>68</v>
      </c>
      <c r="C79" s="113" t="s">
        <v>34</v>
      </c>
      <c r="D79" s="69">
        <v>0</v>
      </c>
      <c r="E79" s="70">
        <v>0</v>
      </c>
      <c r="F79" s="69">
        <v>0</v>
      </c>
      <c r="G79" s="69">
        <v>0</v>
      </c>
      <c r="H79" s="8">
        <v>694</v>
      </c>
      <c r="I79" s="72">
        <v>57.833333333333336</v>
      </c>
      <c r="J79" s="73">
        <v>51</v>
      </c>
      <c r="K79" s="74">
        <v>0.88184438040345814</v>
      </c>
      <c r="L79" s="72">
        <v>57.833333333333336</v>
      </c>
      <c r="M79" s="73">
        <v>58</v>
      </c>
      <c r="N79" s="74">
        <v>1.0028818443804035</v>
      </c>
      <c r="O79" s="72">
        <v>57.833333333333336</v>
      </c>
      <c r="P79" s="73">
        <v>58</v>
      </c>
      <c r="Q79" s="74">
        <v>1.0028818443804035</v>
      </c>
      <c r="R79" s="72">
        <v>173.5</v>
      </c>
      <c r="S79" s="73">
        <v>167</v>
      </c>
      <c r="T79" s="74">
        <v>0.96253602305475505</v>
      </c>
      <c r="U79" s="72">
        <v>57.833333333333336</v>
      </c>
      <c r="V79" s="73">
        <v>58</v>
      </c>
      <c r="W79" s="74">
        <v>1.0028818443804035</v>
      </c>
      <c r="X79" s="72">
        <v>57.833333333333336</v>
      </c>
      <c r="Y79" s="73">
        <v>58</v>
      </c>
      <c r="Z79" s="74">
        <v>1.0028818443804035</v>
      </c>
      <c r="AA79" s="72">
        <v>57.833333333333336</v>
      </c>
      <c r="AB79" s="73">
        <v>0</v>
      </c>
      <c r="AC79" s="74">
        <v>0</v>
      </c>
      <c r="AD79" s="72">
        <v>173.5</v>
      </c>
      <c r="AE79" s="73">
        <v>116</v>
      </c>
      <c r="AF79" s="74">
        <v>0.66858789625360227</v>
      </c>
      <c r="AG79" s="72">
        <v>57.833333333333336</v>
      </c>
      <c r="AH79" s="73">
        <v>0</v>
      </c>
      <c r="AI79" s="74">
        <v>0</v>
      </c>
      <c r="AJ79" s="72">
        <v>57.833333333333336</v>
      </c>
      <c r="AK79" s="73">
        <v>0</v>
      </c>
      <c r="AL79" s="74">
        <v>0</v>
      </c>
      <c r="AM79" s="72">
        <v>57.833333333333336</v>
      </c>
      <c r="AN79" s="73">
        <v>0</v>
      </c>
      <c r="AO79" s="74">
        <v>0</v>
      </c>
      <c r="AP79" s="72">
        <v>173.5</v>
      </c>
      <c r="AQ79" s="73">
        <v>0</v>
      </c>
      <c r="AR79" s="74">
        <v>0</v>
      </c>
      <c r="AS79" s="72">
        <v>57.833333333333336</v>
      </c>
      <c r="AT79" s="73">
        <v>0</v>
      </c>
      <c r="AU79" s="74">
        <v>0</v>
      </c>
      <c r="AV79" s="72">
        <v>57.833333333333336</v>
      </c>
      <c r="AW79" s="73">
        <v>0</v>
      </c>
      <c r="AX79" s="74">
        <v>0</v>
      </c>
      <c r="AY79" s="72">
        <v>57.833333333333336</v>
      </c>
      <c r="AZ79" s="73">
        <v>0</v>
      </c>
      <c r="BA79" s="74">
        <v>0</v>
      </c>
      <c r="BB79" s="72">
        <v>173.5</v>
      </c>
      <c r="BC79" s="73">
        <v>0</v>
      </c>
      <c r="BD79" s="74">
        <v>0</v>
      </c>
      <c r="BE79" s="72">
        <v>694</v>
      </c>
      <c r="BF79" s="73">
        <v>283</v>
      </c>
      <c r="BG79" s="74">
        <v>0.40778097982708933</v>
      </c>
      <c r="BH79" s="115"/>
      <c r="BI79" s="25" t="str">
        <f>IF(H79=SUM(I79,L79,O79,U79,X79,AA79,AG79,AJ79,AM79,AS79,AV79,AY79),"SI","NO")</f>
        <v>SI</v>
      </c>
    </row>
    <row r="80" spans="1:61" ht="60" customHeight="1" x14ac:dyDescent="0.25">
      <c r="A80" s="122" t="s">
        <v>270</v>
      </c>
      <c r="B80" s="54" t="s">
        <v>67</v>
      </c>
      <c r="C80" s="55" t="s">
        <v>66</v>
      </c>
      <c r="D80" s="69">
        <v>0</v>
      </c>
      <c r="E80" s="70">
        <v>0</v>
      </c>
      <c r="F80" s="69">
        <v>0</v>
      </c>
      <c r="G80" s="69">
        <v>0</v>
      </c>
      <c r="H80" s="8">
        <v>962</v>
      </c>
      <c r="I80" s="72">
        <v>80.166666666666671</v>
      </c>
      <c r="J80" s="73">
        <v>70</v>
      </c>
      <c r="K80" s="74">
        <v>0.87318087318087312</v>
      </c>
      <c r="L80" s="72">
        <v>80.166666666666671</v>
      </c>
      <c r="M80" s="73">
        <v>83</v>
      </c>
      <c r="N80" s="74">
        <v>1.0353430353430353</v>
      </c>
      <c r="O80" s="72">
        <v>80.166666666666671</v>
      </c>
      <c r="P80" s="73">
        <v>83</v>
      </c>
      <c r="Q80" s="74">
        <v>1.0353430353430353</v>
      </c>
      <c r="R80" s="72">
        <v>240.5</v>
      </c>
      <c r="S80" s="73">
        <v>236</v>
      </c>
      <c r="T80" s="74">
        <v>0.98128898128898134</v>
      </c>
      <c r="U80" s="72">
        <v>80.166666666666671</v>
      </c>
      <c r="V80" s="73">
        <v>83</v>
      </c>
      <c r="W80" s="74">
        <v>1.0353430353430353</v>
      </c>
      <c r="X80" s="72">
        <v>80.166666666666671</v>
      </c>
      <c r="Y80" s="73">
        <v>83</v>
      </c>
      <c r="Z80" s="74">
        <v>1.0353430353430353</v>
      </c>
      <c r="AA80" s="72">
        <v>80.166666666666671</v>
      </c>
      <c r="AB80" s="73">
        <v>0</v>
      </c>
      <c r="AC80" s="74">
        <v>0</v>
      </c>
      <c r="AD80" s="72">
        <v>240.5</v>
      </c>
      <c r="AE80" s="73">
        <v>166</v>
      </c>
      <c r="AF80" s="74">
        <v>0.69022869022869027</v>
      </c>
      <c r="AG80" s="72">
        <v>80.166666666666671</v>
      </c>
      <c r="AH80" s="73">
        <v>0</v>
      </c>
      <c r="AI80" s="74">
        <v>0</v>
      </c>
      <c r="AJ80" s="72">
        <v>80.166666666666671</v>
      </c>
      <c r="AK80" s="73">
        <v>0</v>
      </c>
      <c r="AL80" s="74">
        <v>0</v>
      </c>
      <c r="AM80" s="72">
        <v>80.166666666666671</v>
      </c>
      <c r="AN80" s="73">
        <v>0</v>
      </c>
      <c r="AO80" s="74">
        <v>0</v>
      </c>
      <c r="AP80" s="72">
        <v>240.5</v>
      </c>
      <c r="AQ80" s="73">
        <v>0</v>
      </c>
      <c r="AR80" s="74">
        <v>0</v>
      </c>
      <c r="AS80" s="72">
        <v>80.166666666666671</v>
      </c>
      <c r="AT80" s="73">
        <v>0</v>
      </c>
      <c r="AU80" s="74">
        <v>0</v>
      </c>
      <c r="AV80" s="72">
        <v>80.166666666666671</v>
      </c>
      <c r="AW80" s="73">
        <v>0</v>
      </c>
      <c r="AX80" s="74">
        <v>0</v>
      </c>
      <c r="AY80" s="72">
        <v>80.166666666666671</v>
      </c>
      <c r="AZ80" s="73">
        <v>0</v>
      </c>
      <c r="BA80" s="74">
        <v>0</v>
      </c>
      <c r="BB80" s="72">
        <v>240.5</v>
      </c>
      <c r="BC80" s="73">
        <v>0</v>
      </c>
      <c r="BD80" s="74">
        <v>0</v>
      </c>
      <c r="BE80" s="72">
        <v>962</v>
      </c>
      <c r="BF80" s="73">
        <v>402</v>
      </c>
      <c r="BG80" s="74">
        <v>0.4178794178794179</v>
      </c>
      <c r="BH80" s="161"/>
      <c r="BI80" s="25" t="str">
        <f>IF(H80=SUM(I80,L80,O80,U80,X80,AA80,AG80,AJ80,AM80,AS80,AV80,AY80),"SI","NO")</f>
        <v>SI</v>
      </c>
    </row>
    <row r="81" spans="1:62" ht="60" customHeight="1" thickBot="1" x14ac:dyDescent="0.3">
      <c r="A81" s="122" t="s">
        <v>271</v>
      </c>
      <c r="B81" s="56" t="s">
        <v>158</v>
      </c>
      <c r="C81" s="57" t="s">
        <v>66</v>
      </c>
      <c r="D81" s="69">
        <v>0</v>
      </c>
      <c r="E81" s="70">
        <v>0</v>
      </c>
      <c r="F81" s="69">
        <v>0</v>
      </c>
      <c r="G81" s="69">
        <v>0</v>
      </c>
      <c r="H81" s="8">
        <v>1659</v>
      </c>
      <c r="I81" s="72">
        <v>138.25</v>
      </c>
      <c r="J81" s="73">
        <v>112</v>
      </c>
      <c r="K81" s="74">
        <v>0.810126582278481</v>
      </c>
      <c r="L81" s="72">
        <v>138.25</v>
      </c>
      <c r="M81" s="73">
        <v>137</v>
      </c>
      <c r="N81" s="74">
        <v>0.99095840867992768</v>
      </c>
      <c r="O81" s="72">
        <v>138.25</v>
      </c>
      <c r="P81" s="73">
        <v>137</v>
      </c>
      <c r="Q81" s="74">
        <v>0.99095840867992768</v>
      </c>
      <c r="R81" s="72">
        <v>414.75</v>
      </c>
      <c r="S81" s="73">
        <v>386</v>
      </c>
      <c r="T81" s="74">
        <v>0.93068113321277879</v>
      </c>
      <c r="U81" s="72">
        <v>138.25</v>
      </c>
      <c r="V81" s="73">
        <v>137</v>
      </c>
      <c r="W81" s="74">
        <v>0.99095840867992768</v>
      </c>
      <c r="X81" s="72">
        <v>138.25</v>
      </c>
      <c r="Y81" s="73">
        <v>138</v>
      </c>
      <c r="Z81" s="74">
        <v>0.99819168173598549</v>
      </c>
      <c r="AA81" s="72">
        <v>138.25</v>
      </c>
      <c r="AB81" s="73">
        <v>0</v>
      </c>
      <c r="AC81" s="74">
        <v>0</v>
      </c>
      <c r="AD81" s="72">
        <v>414.75</v>
      </c>
      <c r="AE81" s="73">
        <v>275</v>
      </c>
      <c r="AF81" s="74">
        <v>0.66305003013863772</v>
      </c>
      <c r="AG81" s="72">
        <v>138.25</v>
      </c>
      <c r="AH81" s="73">
        <v>0</v>
      </c>
      <c r="AI81" s="74">
        <v>0</v>
      </c>
      <c r="AJ81" s="72">
        <v>138.25</v>
      </c>
      <c r="AK81" s="73">
        <v>0</v>
      </c>
      <c r="AL81" s="74">
        <v>0</v>
      </c>
      <c r="AM81" s="72">
        <v>138.25</v>
      </c>
      <c r="AN81" s="73">
        <v>0</v>
      </c>
      <c r="AO81" s="74">
        <v>0</v>
      </c>
      <c r="AP81" s="72">
        <v>414.75</v>
      </c>
      <c r="AQ81" s="73">
        <v>0</v>
      </c>
      <c r="AR81" s="74">
        <v>0</v>
      </c>
      <c r="AS81" s="72">
        <v>138.25</v>
      </c>
      <c r="AT81" s="73">
        <v>0</v>
      </c>
      <c r="AU81" s="74">
        <v>0</v>
      </c>
      <c r="AV81" s="72">
        <v>138.25</v>
      </c>
      <c r="AW81" s="73">
        <v>0</v>
      </c>
      <c r="AX81" s="74">
        <v>0</v>
      </c>
      <c r="AY81" s="72">
        <v>138.25</v>
      </c>
      <c r="AZ81" s="73">
        <v>0</v>
      </c>
      <c r="BA81" s="74">
        <v>0</v>
      </c>
      <c r="BB81" s="72">
        <v>414.75</v>
      </c>
      <c r="BC81" s="73">
        <v>0</v>
      </c>
      <c r="BD81" s="74">
        <v>0</v>
      </c>
      <c r="BE81" s="72">
        <v>1659</v>
      </c>
      <c r="BF81" s="73">
        <v>661</v>
      </c>
      <c r="BG81" s="74">
        <v>0.39843279083785416</v>
      </c>
      <c r="BH81" s="161"/>
      <c r="BI81" s="25" t="str">
        <f>IF(H81=SUM(I81,L81,O81,U81,X81,AA81,AG81,AJ81,AM81,AS81,AV81,AY81),"SI","NO")</f>
        <v>SI</v>
      </c>
    </row>
    <row r="82" spans="1:62" ht="69" customHeight="1" x14ac:dyDescent="0.25">
      <c r="A82" s="376" t="s">
        <v>272</v>
      </c>
      <c r="B82" s="370"/>
      <c r="C82" s="117"/>
      <c r="D82" s="69">
        <v>0</v>
      </c>
      <c r="E82" s="70">
        <v>0</v>
      </c>
      <c r="F82" s="69">
        <v>0</v>
      </c>
      <c r="G82" s="69">
        <v>0</v>
      </c>
      <c r="H82" s="8">
        <v>0</v>
      </c>
      <c r="I82" s="72">
        <v>0</v>
      </c>
      <c r="J82" s="73">
        <v>0</v>
      </c>
      <c r="K82" s="74">
        <v>0</v>
      </c>
      <c r="L82" s="72">
        <v>0</v>
      </c>
      <c r="M82" s="73">
        <v>0</v>
      </c>
      <c r="N82" s="74">
        <v>0</v>
      </c>
      <c r="O82" s="72">
        <v>0</v>
      </c>
      <c r="P82" s="73">
        <v>0</v>
      </c>
      <c r="Q82" s="74">
        <v>0</v>
      </c>
      <c r="R82" s="72">
        <v>0</v>
      </c>
      <c r="S82" s="73">
        <v>0</v>
      </c>
      <c r="T82" s="74">
        <v>0</v>
      </c>
      <c r="U82" s="72">
        <v>0</v>
      </c>
      <c r="V82" s="73">
        <v>0</v>
      </c>
      <c r="W82" s="74">
        <v>0</v>
      </c>
      <c r="X82" s="72">
        <v>0</v>
      </c>
      <c r="Y82" s="73">
        <v>0</v>
      </c>
      <c r="Z82" s="74">
        <v>0</v>
      </c>
      <c r="AA82" s="72">
        <v>0</v>
      </c>
      <c r="AB82" s="73">
        <v>0</v>
      </c>
      <c r="AC82" s="74">
        <v>0</v>
      </c>
      <c r="AD82" s="72">
        <v>0</v>
      </c>
      <c r="AE82" s="73">
        <v>0</v>
      </c>
      <c r="AF82" s="74">
        <v>0</v>
      </c>
      <c r="AG82" s="72">
        <v>0</v>
      </c>
      <c r="AH82" s="73">
        <v>0</v>
      </c>
      <c r="AI82" s="74">
        <v>0</v>
      </c>
      <c r="AJ82" s="72">
        <v>0</v>
      </c>
      <c r="AK82" s="73">
        <v>0</v>
      </c>
      <c r="AL82" s="74">
        <v>0</v>
      </c>
      <c r="AM82" s="72">
        <v>0</v>
      </c>
      <c r="AN82" s="73">
        <v>0</v>
      </c>
      <c r="AO82" s="74">
        <v>0</v>
      </c>
      <c r="AP82" s="72">
        <v>0</v>
      </c>
      <c r="AQ82" s="73">
        <v>0</v>
      </c>
      <c r="AR82" s="74">
        <v>0</v>
      </c>
      <c r="AS82" s="72">
        <v>0</v>
      </c>
      <c r="AT82" s="73">
        <v>0</v>
      </c>
      <c r="AU82" s="74">
        <v>0</v>
      </c>
      <c r="AV82" s="72">
        <v>0</v>
      </c>
      <c r="AW82" s="73">
        <v>0</v>
      </c>
      <c r="AX82" s="74">
        <v>0</v>
      </c>
      <c r="AY82" s="72">
        <v>0</v>
      </c>
      <c r="AZ82" s="73">
        <v>0</v>
      </c>
      <c r="BA82" s="74">
        <v>0</v>
      </c>
      <c r="BB82" s="72">
        <v>0</v>
      </c>
      <c r="BC82" s="73">
        <v>0</v>
      </c>
      <c r="BD82" s="74">
        <v>0</v>
      </c>
      <c r="BE82" s="72">
        <v>0</v>
      </c>
      <c r="BF82" s="73">
        <v>0</v>
      </c>
      <c r="BG82" s="74">
        <v>0</v>
      </c>
      <c r="BH82" s="162"/>
      <c r="BI82" s="6"/>
      <c r="BJ82" s="23"/>
    </row>
    <row r="83" spans="1:62" ht="44.25" customHeight="1" thickBot="1" x14ac:dyDescent="0.3">
      <c r="A83" s="163" t="s">
        <v>273</v>
      </c>
      <c r="B83" s="164" t="s">
        <v>189</v>
      </c>
      <c r="C83" s="165" t="s">
        <v>34</v>
      </c>
      <c r="D83" s="69">
        <v>0</v>
      </c>
      <c r="E83" s="70">
        <v>0</v>
      </c>
      <c r="F83" s="69">
        <v>0</v>
      </c>
      <c r="G83" s="69">
        <v>0</v>
      </c>
      <c r="H83" s="8">
        <v>6</v>
      </c>
      <c r="I83" s="72">
        <v>0.5</v>
      </c>
      <c r="J83" s="73">
        <v>0</v>
      </c>
      <c r="K83" s="74">
        <v>0</v>
      </c>
      <c r="L83" s="72">
        <v>0.5</v>
      </c>
      <c r="M83" s="73">
        <v>1</v>
      </c>
      <c r="N83" s="74">
        <v>2</v>
      </c>
      <c r="O83" s="72">
        <v>0.5</v>
      </c>
      <c r="P83" s="73">
        <v>0</v>
      </c>
      <c r="Q83" s="74">
        <v>0</v>
      </c>
      <c r="R83" s="72">
        <v>1.5</v>
      </c>
      <c r="S83" s="73">
        <v>1</v>
      </c>
      <c r="T83" s="74">
        <v>0.66666666666666663</v>
      </c>
      <c r="U83" s="72">
        <v>0.5</v>
      </c>
      <c r="V83" s="73">
        <v>0</v>
      </c>
      <c r="W83" s="74">
        <v>0</v>
      </c>
      <c r="X83" s="72">
        <v>0.5</v>
      </c>
      <c r="Y83" s="73">
        <v>0</v>
      </c>
      <c r="Z83" s="74">
        <v>0</v>
      </c>
      <c r="AA83" s="72">
        <v>0.5</v>
      </c>
      <c r="AB83" s="73">
        <v>0</v>
      </c>
      <c r="AC83" s="74">
        <v>0</v>
      </c>
      <c r="AD83" s="72">
        <v>1.5</v>
      </c>
      <c r="AE83" s="73">
        <v>0</v>
      </c>
      <c r="AF83" s="74">
        <v>0</v>
      </c>
      <c r="AG83" s="72">
        <v>0.5</v>
      </c>
      <c r="AH83" s="73">
        <v>0</v>
      </c>
      <c r="AI83" s="74">
        <v>0</v>
      </c>
      <c r="AJ83" s="72">
        <v>0.5</v>
      </c>
      <c r="AK83" s="73">
        <v>0</v>
      </c>
      <c r="AL83" s="74">
        <v>0</v>
      </c>
      <c r="AM83" s="72">
        <v>0.5</v>
      </c>
      <c r="AN83" s="73">
        <v>0</v>
      </c>
      <c r="AO83" s="74">
        <v>0</v>
      </c>
      <c r="AP83" s="72">
        <v>1.5</v>
      </c>
      <c r="AQ83" s="73">
        <v>0</v>
      </c>
      <c r="AR83" s="74">
        <v>0</v>
      </c>
      <c r="AS83" s="72">
        <v>0.5</v>
      </c>
      <c r="AT83" s="73">
        <v>0</v>
      </c>
      <c r="AU83" s="74">
        <v>0</v>
      </c>
      <c r="AV83" s="72">
        <v>0.5</v>
      </c>
      <c r="AW83" s="73">
        <v>0</v>
      </c>
      <c r="AX83" s="74">
        <v>0</v>
      </c>
      <c r="AY83" s="72">
        <v>0.5</v>
      </c>
      <c r="AZ83" s="73">
        <v>0</v>
      </c>
      <c r="BA83" s="74">
        <v>0</v>
      </c>
      <c r="BB83" s="72">
        <v>1.5</v>
      </c>
      <c r="BC83" s="73">
        <v>0</v>
      </c>
      <c r="BD83" s="74">
        <v>0</v>
      </c>
      <c r="BE83" s="72">
        <v>6</v>
      </c>
      <c r="BF83" s="73">
        <v>1</v>
      </c>
      <c r="BG83" s="74">
        <v>0.16666666666666666</v>
      </c>
      <c r="BH83" s="166"/>
      <c r="BI83" s="25" t="str">
        <f>IF(H83=SUM(I83,L83,O83,U83,X83,AA83,AG83,AJ83,AM83,AS83,AV83,AY83),"SI","NO")</f>
        <v>SI</v>
      </c>
      <c r="BJ83" s="78"/>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showGridLines="0" tabSelected="1" topLeftCell="A4" zoomScale="70" zoomScaleNormal="70" zoomScalePageLayoutView="70" workbookViewId="0">
      <pane xSplit="2" ySplit="2" topLeftCell="D6" activePane="bottomRight" state="frozen"/>
      <selection activeCell="G10" sqref="G10"/>
      <selection pane="topRight" activeCell="G10" sqref="G10"/>
      <selection pane="bottomLeft" activeCell="G10" sqref="G10"/>
      <selection pane="bottomRight" activeCell="D4" sqref="D1:BG1048576"/>
    </sheetView>
  </sheetViews>
  <sheetFormatPr baseColWidth="10" defaultColWidth="10.85546875" defaultRowHeight="84" customHeight="1" x14ac:dyDescent="0.25"/>
  <cols>
    <col min="1" max="1" width="18.7109375" style="2" customWidth="1"/>
    <col min="2" max="2" width="71.28515625" style="6" customWidth="1"/>
    <col min="3" max="3" width="24.42578125" style="6" customWidth="1"/>
    <col min="4" max="4" width="15" style="2" customWidth="1"/>
    <col min="5" max="5" width="14.28515625" style="2" customWidth="1"/>
    <col min="6" max="6" width="12.28515625" style="2" customWidth="1"/>
    <col min="7" max="7" width="19" style="2" customWidth="1"/>
    <col min="8" max="8" width="14.7109375" style="2" customWidth="1"/>
    <col min="9" max="56" width="9.42578125" style="2" customWidth="1"/>
    <col min="57" max="59" width="10.7109375" style="2" customWidth="1"/>
    <col min="60" max="60" width="66.140625" style="2" customWidth="1"/>
    <col min="61" max="61" width="15.42578125" style="2" customWidth="1"/>
    <col min="62" max="16384" width="10.85546875" style="2"/>
  </cols>
  <sheetData>
    <row r="1" spans="1:61" ht="65.25" customHeight="1" x14ac:dyDescent="0.35">
      <c r="A1" s="348" t="s">
        <v>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1"/>
      <c r="BF1" s="1"/>
      <c r="BG1" s="1"/>
    </row>
    <row r="2" spans="1:61" ht="65.25" customHeight="1" x14ac:dyDescent="0.3">
      <c r="A2" s="348">
        <v>2017</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
      <c r="BF2" s="3"/>
      <c r="BG2" s="3"/>
    </row>
    <row r="3" spans="1:61" ht="15" customHeight="1" thickBot="1" x14ac:dyDescent="0.35">
      <c r="B3" s="4"/>
      <c r="C3" s="4"/>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1" ht="30.75" customHeight="1" x14ac:dyDescent="0.25">
      <c r="A4" s="360" t="s">
        <v>6</v>
      </c>
      <c r="B4" s="361"/>
      <c r="C4" s="372" t="s">
        <v>31</v>
      </c>
      <c r="D4" s="355" t="s">
        <v>28</v>
      </c>
      <c r="E4" s="355" t="s">
        <v>44</v>
      </c>
      <c r="F4" s="355" t="s">
        <v>29</v>
      </c>
      <c r="G4" s="358" t="s">
        <v>2</v>
      </c>
      <c r="H4" s="374" t="s">
        <v>61</v>
      </c>
      <c r="I4" s="350" t="s">
        <v>7</v>
      </c>
      <c r="J4" s="355"/>
      <c r="K4" s="356"/>
      <c r="L4" s="350" t="s">
        <v>8</v>
      </c>
      <c r="M4" s="355"/>
      <c r="N4" s="356"/>
      <c r="O4" s="350" t="s">
        <v>9</v>
      </c>
      <c r="P4" s="355"/>
      <c r="Q4" s="356"/>
      <c r="R4" s="350" t="s">
        <v>26</v>
      </c>
      <c r="S4" s="351"/>
      <c r="T4" s="352"/>
      <c r="U4" s="350" t="s">
        <v>13</v>
      </c>
      <c r="V4" s="355"/>
      <c r="W4" s="356"/>
      <c r="X4" s="350" t="s">
        <v>14</v>
      </c>
      <c r="Y4" s="355"/>
      <c r="Z4" s="356"/>
      <c r="AA4" s="350" t="s">
        <v>15</v>
      </c>
      <c r="AB4" s="355"/>
      <c r="AC4" s="356"/>
      <c r="AD4" s="350" t="s">
        <v>16</v>
      </c>
      <c r="AE4" s="351"/>
      <c r="AF4" s="352"/>
      <c r="AG4" s="350" t="s">
        <v>17</v>
      </c>
      <c r="AH4" s="355"/>
      <c r="AI4" s="356"/>
      <c r="AJ4" s="350" t="s">
        <v>18</v>
      </c>
      <c r="AK4" s="355"/>
      <c r="AL4" s="356"/>
      <c r="AM4" s="350" t="s">
        <v>19</v>
      </c>
      <c r="AN4" s="355"/>
      <c r="AO4" s="356"/>
      <c r="AP4" s="350" t="s">
        <v>20</v>
      </c>
      <c r="AQ4" s="351"/>
      <c r="AR4" s="352"/>
      <c r="AS4" s="350" t="s">
        <v>21</v>
      </c>
      <c r="AT4" s="355"/>
      <c r="AU4" s="356"/>
      <c r="AV4" s="350" t="s">
        <v>22</v>
      </c>
      <c r="AW4" s="355"/>
      <c r="AX4" s="356"/>
      <c r="AY4" s="350" t="s">
        <v>23</v>
      </c>
      <c r="AZ4" s="355"/>
      <c r="BA4" s="356"/>
      <c r="BB4" s="350" t="s">
        <v>24</v>
      </c>
      <c r="BC4" s="351"/>
      <c r="BD4" s="352"/>
      <c r="BE4" s="350" t="s">
        <v>25</v>
      </c>
      <c r="BF4" s="351"/>
      <c r="BG4" s="352"/>
      <c r="BH4" s="381" t="s">
        <v>139</v>
      </c>
    </row>
    <row r="5" spans="1:61" ht="35.25" customHeight="1" thickBot="1" x14ac:dyDescent="0.3">
      <c r="A5" s="362"/>
      <c r="B5" s="363"/>
      <c r="C5" s="373"/>
      <c r="D5" s="357"/>
      <c r="E5" s="357"/>
      <c r="F5" s="357"/>
      <c r="G5" s="359"/>
      <c r="H5" s="375"/>
      <c r="I5" s="65" t="s">
        <v>10</v>
      </c>
      <c r="J5" s="66" t="s">
        <v>11</v>
      </c>
      <c r="K5" s="67" t="s">
        <v>12</v>
      </c>
      <c r="L5" s="65" t="s">
        <v>10</v>
      </c>
      <c r="M5" s="66" t="s">
        <v>11</v>
      </c>
      <c r="N5" s="67" t="s">
        <v>12</v>
      </c>
      <c r="O5" s="65" t="s">
        <v>10</v>
      </c>
      <c r="P5" s="66" t="s">
        <v>11</v>
      </c>
      <c r="Q5" s="67" t="s">
        <v>12</v>
      </c>
      <c r="R5" s="65" t="s">
        <v>10</v>
      </c>
      <c r="S5" s="66" t="s">
        <v>11</v>
      </c>
      <c r="T5" s="67" t="s">
        <v>12</v>
      </c>
      <c r="U5" s="65" t="s">
        <v>10</v>
      </c>
      <c r="V5" s="66" t="s">
        <v>11</v>
      </c>
      <c r="W5" s="67" t="s">
        <v>12</v>
      </c>
      <c r="X5" s="65" t="s">
        <v>10</v>
      </c>
      <c r="Y5" s="66" t="s">
        <v>11</v>
      </c>
      <c r="Z5" s="67" t="s">
        <v>12</v>
      </c>
      <c r="AA5" s="65" t="s">
        <v>10</v>
      </c>
      <c r="AB5" s="66" t="s">
        <v>11</v>
      </c>
      <c r="AC5" s="67" t="s">
        <v>12</v>
      </c>
      <c r="AD5" s="65" t="s">
        <v>10</v>
      </c>
      <c r="AE5" s="66" t="s">
        <v>11</v>
      </c>
      <c r="AF5" s="67" t="s">
        <v>12</v>
      </c>
      <c r="AG5" s="65" t="s">
        <v>10</v>
      </c>
      <c r="AH5" s="66" t="s">
        <v>11</v>
      </c>
      <c r="AI5" s="67" t="s">
        <v>12</v>
      </c>
      <c r="AJ5" s="65" t="s">
        <v>10</v>
      </c>
      <c r="AK5" s="66" t="s">
        <v>11</v>
      </c>
      <c r="AL5" s="67" t="s">
        <v>12</v>
      </c>
      <c r="AM5" s="65" t="s">
        <v>10</v>
      </c>
      <c r="AN5" s="66" t="s">
        <v>11</v>
      </c>
      <c r="AO5" s="67" t="s">
        <v>12</v>
      </c>
      <c r="AP5" s="65" t="s">
        <v>10</v>
      </c>
      <c r="AQ5" s="66" t="s">
        <v>11</v>
      </c>
      <c r="AR5" s="67" t="s">
        <v>12</v>
      </c>
      <c r="AS5" s="65" t="s">
        <v>10</v>
      </c>
      <c r="AT5" s="66" t="s">
        <v>11</v>
      </c>
      <c r="AU5" s="67" t="s">
        <v>12</v>
      </c>
      <c r="AV5" s="65" t="s">
        <v>10</v>
      </c>
      <c r="AW5" s="66" t="s">
        <v>11</v>
      </c>
      <c r="AX5" s="67" t="s">
        <v>12</v>
      </c>
      <c r="AY5" s="65" t="s">
        <v>10</v>
      </c>
      <c r="AZ5" s="66" t="s">
        <v>11</v>
      </c>
      <c r="BA5" s="67" t="s">
        <v>12</v>
      </c>
      <c r="BB5" s="65" t="s">
        <v>10</v>
      </c>
      <c r="BC5" s="66" t="s">
        <v>11</v>
      </c>
      <c r="BD5" s="67" t="s">
        <v>12</v>
      </c>
      <c r="BE5" s="65" t="s">
        <v>10</v>
      </c>
      <c r="BF5" s="89" t="s">
        <v>11</v>
      </c>
      <c r="BG5" s="67" t="s">
        <v>12</v>
      </c>
      <c r="BH5" s="382"/>
    </row>
    <row r="6" spans="1:61" s="6" customFormat="1" ht="36.75" customHeight="1" thickTop="1" x14ac:dyDescent="0.3">
      <c r="A6" s="386" t="s">
        <v>198</v>
      </c>
      <c r="B6" s="387"/>
      <c r="C6" s="90"/>
      <c r="D6" s="91"/>
      <c r="E6" s="91"/>
      <c r="F6" s="91"/>
      <c r="G6" s="92"/>
      <c r="H6" s="21"/>
      <c r="I6" s="93"/>
      <c r="J6" s="94"/>
      <c r="K6" s="95"/>
      <c r="L6" s="93"/>
      <c r="M6" s="94"/>
      <c r="N6" s="95"/>
      <c r="O6" s="93"/>
      <c r="P6" s="94"/>
      <c r="Q6" s="95"/>
      <c r="R6" s="93"/>
      <c r="S6" s="94"/>
      <c r="T6" s="95"/>
      <c r="U6" s="93"/>
      <c r="V6" s="94"/>
      <c r="W6" s="95"/>
      <c r="X6" s="93"/>
      <c r="Y6" s="94"/>
      <c r="Z6" s="95"/>
      <c r="AA6" s="93"/>
      <c r="AB6" s="94"/>
      <c r="AC6" s="95"/>
      <c r="AD6" s="93"/>
      <c r="AE6" s="94"/>
      <c r="AF6" s="95"/>
      <c r="AG6" s="93"/>
      <c r="AH6" s="94"/>
      <c r="AI6" s="95"/>
      <c r="AJ6" s="93"/>
      <c r="AK6" s="94"/>
      <c r="AL6" s="95"/>
      <c r="AM6" s="93"/>
      <c r="AN6" s="94"/>
      <c r="AO6" s="95"/>
      <c r="AP6" s="93"/>
      <c r="AQ6" s="94"/>
      <c r="AR6" s="95"/>
      <c r="AS6" s="93"/>
      <c r="AT6" s="94"/>
      <c r="AU6" s="95"/>
      <c r="AV6" s="93"/>
      <c r="AW6" s="94"/>
      <c r="AX6" s="95"/>
      <c r="AY6" s="93"/>
      <c r="AZ6" s="94"/>
      <c r="BA6" s="95"/>
      <c r="BB6" s="93"/>
      <c r="BC6" s="94"/>
      <c r="BD6" s="95"/>
      <c r="BE6" s="96"/>
      <c r="BF6" s="97"/>
      <c r="BG6" s="95"/>
      <c r="BH6" s="98"/>
      <c r="BI6" s="23"/>
    </row>
    <row r="7" spans="1:61" s="6" customFormat="1" ht="69.75" customHeight="1" x14ac:dyDescent="0.25">
      <c r="A7" s="388" t="s">
        <v>157</v>
      </c>
      <c r="B7" s="389"/>
      <c r="C7" s="99"/>
      <c r="D7" s="100"/>
      <c r="E7" s="100"/>
      <c r="F7" s="100"/>
      <c r="G7" s="100"/>
      <c r="H7" s="10"/>
      <c r="I7" s="101"/>
      <c r="J7" s="102"/>
      <c r="K7" s="103"/>
      <c r="L7" s="101"/>
      <c r="M7" s="102"/>
      <c r="N7" s="103"/>
      <c r="O7" s="101"/>
      <c r="P7" s="102"/>
      <c r="Q7" s="103"/>
      <c r="R7" s="101"/>
      <c r="S7" s="102"/>
      <c r="T7" s="103"/>
      <c r="U7" s="101"/>
      <c r="V7" s="102"/>
      <c r="W7" s="103"/>
      <c r="X7" s="101"/>
      <c r="Y7" s="102"/>
      <c r="Z7" s="103"/>
      <c r="AA7" s="101"/>
      <c r="AB7" s="102"/>
      <c r="AC7" s="103"/>
      <c r="AD7" s="101"/>
      <c r="AE7" s="102"/>
      <c r="AF7" s="103"/>
      <c r="AG7" s="101"/>
      <c r="AH7" s="102"/>
      <c r="AI7" s="103"/>
      <c r="AJ7" s="101"/>
      <c r="AK7" s="102"/>
      <c r="AL7" s="103"/>
      <c r="AM7" s="101"/>
      <c r="AN7" s="102"/>
      <c r="AO7" s="103"/>
      <c r="AP7" s="101"/>
      <c r="AQ7" s="102"/>
      <c r="AR7" s="103"/>
      <c r="AS7" s="101"/>
      <c r="AT7" s="102"/>
      <c r="AU7" s="103"/>
      <c r="AV7" s="101"/>
      <c r="AW7" s="102"/>
      <c r="AX7" s="103"/>
      <c r="AY7" s="101"/>
      <c r="AZ7" s="102"/>
      <c r="BA7" s="103"/>
      <c r="BB7" s="101"/>
      <c r="BC7" s="102"/>
      <c r="BD7" s="103"/>
      <c r="BE7" s="101"/>
      <c r="BF7" s="104"/>
      <c r="BG7" s="103"/>
      <c r="BH7" s="105"/>
      <c r="BI7" s="23"/>
    </row>
    <row r="8" spans="1:61" ht="82.5" customHeight="1" x14ac:dyDescent="0.3">
      <c r="A8" s="369" t="s">
        <v>226</v>
      </c>
      <c r="B8" s="385"/>
      <c r="C8" s="106"/>
      <c r="D8" s="319"/>
      <c r="E8" s="319"/>
      <c r="F8" s="108"/>
      <c r="G8" s="319"/>
      <c r="H8" s="22"/>
      <c r="I8" s="109"/>
      <c r="J8" s="319"/>
      <c r="K8" s="110"/>
      <c r="L8" s="109"/>
      <c r="M8" s="319"/>
      <c r="N8" s="110"/>
      <c r="O8" s="109"/>
      <c r="P8" s="319"/>
      <c r="Q8" s="110"/>
      <c r="R8" s="109"/>
      <c r="S8" s="319"/>
      <c r="T8" s="110"/>
      <c r="U8" s="109"/>
      <c r="V8" s="319"/>
      <c r="W8" s="110"/>
      <c r="X8" s="109"/>
      <c r="Y8" s="319"/>
      <c r="Z8" s="110"/>
      <c r="AA8" s="109"/>
      <c r="AB8" s="319"/>
      <c r="AC8" s="110"/>
      <c r="AD8" s="109"/>
      <c r="AE8" s="319"/>
      <c r="AF8" s="110"/>
      <c r="AG8" s="109"/>
      <c r="AH8" s="319"/>
      <c r="AI8" s="110"/>
      <c r="AJ8" s="109"/>
      <c r="AK8" s="319"/>
      <c r="AL8" s="110"/>
      <c r="AM8" s="109"/>
      <c r="AN8" s="319"/>
      <c r="AO8" s="110"/>
      <c r="AP8" s="109"/>
      <c r="AQ8" s="319"/>
      <c r="AR8" s="110"/>
      <c r="AS8" s="109"/>
      <c r="AT8" s="319"/>
      <c r="AU8" s="110"/>
      <c r="AV8" s="109"/>
      <c r="AW8" s="319"/>
      <c r="AX8" s="110"/>
      <c r="AY8" s="109"/>
      <c r="AZ8" s="319"/>
      <c r="BA8" s="110"/>
      <c r="BB8" s="109"/>
      <c r="BC8" s="319"/>
      <c r="BD8" s="110"/>
      <c r="BE8" s="109"/>
      <c r="BF8" s="319"/>
      <c r="BG8" s="110"/>
      <c r="BH8" s="111"/>
      <c r="BI8" s="23"/>
    </row>
    <row r="9" spans="1:61" ht="60" customHeight="1" x14ac:dyDescent="0.25">
      <c r="A9" s="112" t="s">
        <v>199</v>
      </c>
      <c r="B9" s="68" t="s">
        <v>277</v>
      </c>
      <c r="C9" s="113" t="s">
        <v>37</v>
      </c>
      <c r="D9" s="69">
        <v>4444</v>
      </c>
      <c r="E9" s="70">
        <v>100</v>
      </c>
      <c r="F9" s="69">
        <v>4444</v>
      </c>
      <c r="G9" s="69">
        <v>1</v>
      </c>
      <c r="H9" s="8">
        <v>4444</v>
      </c>
      <c r="I9" s="72">
        <v>370.33333333333326</v>
      </c>
      <c r="J9" s="73">
        <v>63</v>
      </c>
      <c r="K9" s="74">
        <v>0.17011701170117016</v>
      </c>
      <c r="L9" s="72">
        <v>370.33333333333326</v>
      </c>
      <c r="M9" s="73">
        <v>72</v>
      </c>
      <c r="N9" s="74">
        <v>0.19441944194419447</v>
      </c>
      <c r="O9" s="72">
        <v>370.33333333333326</v>
      </c>
      <c r="P9" s="73">
        <v>64</v>
      </c>
      <c r="Q9" s="74">
        <v>0.17281728172817284</v>
      </c>
      <c r="R9" s="72">
        <v>1111</v>
      </c>
      <c r="S9" s="73">
        <v>199</v>
      </c>
      <c r="T9" s="74">
        <v>0.17911791179117911</v>
      </c>
      <c r="U9" s="72">
        <v>370.33333333333326</v>
      </c>
      <c r="V9" s="73">
        <v>91</v>
      </c>
      <c r="W9" s="74">
        <v>0.24572457245724577</v>
      </c>
      <c r="X9" s="72">
        <v>370.33333333333326</v>
      </c>
      <c r="Y9" s="73">
        <v>77</v>
      </c>
      <c r="Z9" s="74">
        <v>0.20792079207920797</v>
      </c>
      <c r="AA9" s="72">
        <v>370.33333333333326</v>
      </c>
      <c r="AB9" s="73">
        <v>0</v>
      </c>
      <c r="AC9" s="74">
        <v>0</v>
      </c>
      <c r="AD9" s="72">
        <v>1111</v>
      </c>
      <c r="AE9" s="73">
        <v>168</v>
      </c>
      <c r="AF9" s="74">
        <v>0.15121512151215122</v>
      </c>
      <c r="AG9" s="72">
        <v>370.33333333333326</v>
      </c>
      <c r="AH9" s="73">
        <v>0</v>
      </c>
      <c r="AI9" s="74">
        <v>0</v>
      </c>
      <c r="AJ9" s="72">
        <v>370.33333333333326</v>
      </c>
      <c r="AK9" s="73">
        <v>0</v>
      </c>
      <c r="AL9" s="74">
        <v>0</v>
      </c>
      <c r="AM9" s="72">
        <v>370.33333333333326</v>
      </c>
      <c r="AN9" s="73">
        <v>0</v>
      </c>
      <c r="AO9" s="74">
        <v>0</v>
      </c>
      <c r="AP9" s="72">
        <v>1111</v>
      </c>
      <c r="AQ9" s="73">
        <v>0</v>
      </c>
      <c r="AR9" s="74">
        <v>0</v>
      </c>
      <c r="AS9" s="72">
        <v>370.33333333333326</v>
      </c>
      <c r="AT9" s="73">
        <v>0</v>
      </c>
      <c r="AU9" s="74">
        <v>0</v>
      </c>
      <c r="AV9" s="72">
        <v>370.33333333333326</v>
      </c>
      <c r="AW9" s="73">
        <v>0</v>
      </c>
      <c r="AX9" s="74">
        <v>0</v>
      </c>
      <c r="AY9" s="72">
        <v>370.33333333333326</v>
      </c>
      <c r="AZ9" s="73">
        <v>0</v>
      </c>
      <c r="BA9" s="74">
        <v>0</v>
      </c>
      <c r="BB9" s="72">
        <v>1111</v>
      </c>
      <c r="BC9" s="73">
        <v>0</v>
      </c>
      <c r="BD9" s="74">
        <v>0</v>
      </c>
      <c r="BE9" s="72">
        <v>4444</v>
      </c>
      <c r="BF9" s="116">
        <v>367</v>
      </c>
      <c r="BG9" s="74">
        <v>8.258325832583259E-2</v>
      </c>
      <c r="BH9" s="115"/>
      <c r="BI9" s="24" t="str">
        <f>IF(H9=SUM(I9,L9,O9,U9,X9,AA9,AG9,AJ9,AM9,AS9,AV9,AY9),"SI","NO")</f>
        <v>SI</v>
      </c>
    </row>
    <row r="10" spans="1:61" ht="60" customHeight="1" x14ac:dyDescent="0.25">
      <c r="A10" s="112" t="s">
        <v>200</v>
      </c>
      <c r="B10" s="68" t="s">
        <v>130</v>
      </c>
      <c r="C10" s="113" t="s">
        <v>35</v>
      </c>
      <c r="D10" s="69">
        <v>2547</v>
      </c>
      <c r="E10" s="70">
        <v>100</v>
      </c>
      <c r="F10" s="69">
        <v>2547</v>
      </c>
      <c r="G10" s="69">
        <v>1</v>
      </c>
      <c r="H10" s="8">
        <v>2547</v>
      </c>
      <c r="I10" s="72">
        <v>212.24999999999997</v>
      </c>
      <c r="J10" s="73">
        <v>226</v>
      </c>
      <c r="K10" s="74">
        <v>1.064782096584217</v>
      </c>
      <c r="L10" s="72">
        <v>212.24999999999997</v>
      </c>
      <c r="M10" s="73">
        <v>218</v>
      </c>
      <c r="N10" s="74">
        <v>1.0270906949352181</v>
      </c>
      <c r="O10" s="72">
        <v>212.24999999999997</v>
      </c>
      <c r="P10" s="73">
        <v>207</v>
      </c>
      <c r="Q10" s="74">
        <v>0.97526501766784468</v>
      </c>
      <c r="R10" s="72">
        <v>636.75</v>
      </c>
      <c r="S10" s="73">
        <v>651</v>
      </c>
      <c r="T10" s="74">
        <v>1.022379269729093</v>
      </c>
      <c r="U10" s="72">
        <v>212.24999999999997</v>
      </c>
      <c r="V10" s="73">
        <v>260</v>
      </c>
      <c r="W10" s="74">
        <v>1.224970553592462</v>
      </c>
      <c r="X10" s="72">
        <v>212.24999999999997</v>
      </c>
      <c r="Y10" s="73">
        <v>235</v>
      </c>
      <c r="Z10" s="74">
        <v>1.1071849234393405</v>
      </c>
      <c r="AA10" s="72">
        <v>212.24999999999997</v>
      </c>
      <c r="AB10" s="73">
        <v>0</v>
      </c>
      <c r="AC10" s="74">
        <v>0</v>
      </c>
      <c r="AD10" s="72">
        <v>636.75</v>
      </c>
      <c r="AE10" s="73">
        <v>495</v>
      </c>
      <c r="AF10" s="74">
        <v>0.77738515901060068</v>
      </c>
      <c r="AG10" s="72">
        <v>212.24999999999997</v>
      </c>
      <c r="AH10" s="73">
        <v>0</v>
      </c>
      <c r="AI10" s="74">
        <v>0</v>
      </c>
      <c r="AJ10" s="72">
        <v>212.24999999999997</v>
      </c>
      <c r="AK10" s="73">
        <v>0</v>
      </c>
      <c r="AL10" s="74">
        <v>0</v>
      </c>
      <c r="AM10" s="72">
        <v>212.24999999999997</v>
      </c>
      <c r="AN10" s="73">
        <v>0</v>
      </c>
      <c r="AO10" s="74">
        <v>0</v>
      </c>
      <c r="AP10" s="72">
        <v>636.75</v>
      </c>
      <c r="AQ10" s="73">
        <v>0</v>
      </c>
      <c r="AR10" s="74">
        <v>0</v>
      </c>
      <c r="AS10" s="72">
        <v>212.24999999999997</v>
      </c>
      <c r="AT10" s="73">
        <v>0</v>
      </c>
      <c r="AU10" s="74">
        <v>0</v>
      </c>
      <c r="AV10" s="72">
        <v>212.24999999999997</v>
      </c>
      <c r="AW10" s="73">
        <v>0</v>
      </c>
      <c r="AX10" s="74">
        <v>0</v>
      </c>
      <c r="AY10" s="72">
        <v>212.24999999999997</v>
      </c>
      <c r="AZ10" s="73">
        <v>0</v>
      </c>
      <c r="BA10" s="74">
        <v>0</v>
      </c>
      <c r="BB10" s="72">
        <v>636.75</v>
      </c>
      <c r="BC10" s="73">
        <v>0</v>
      </c>
      <c r="BD10" s="74">
        <v>0</v>
      </c>
      <c r="BE10" s="72">
        <v>2547</v>
      </c>
      <c r="BF10" s="116">
        <v>1146</v>
      </c>
      <c r="BG10" s="74">
        <v>0.44994110718492342</v>
      </c>
      <c r="BH10" s="115"/>
      <c r="BI10" s="24" t="str">
        <f>IF(H10=SUM(I10,L10,O10,U10,X10,AA10,AG10,AJ10,AM10,AS10,AV10,AY10),"SI","NO")</f>
        <v>SI</v>
      </c>
    </row>
    <row r="11" spans="1:61" ht="60" customHeight="1" x14ac:dyDescent="0.25">
      <c r="A11" s="112" t="s">
        <v>201</v>
      </c>
      <c r="B11" s="68" t="s">
        <v>127</v>
      </c>
      <c r="C11" s="113" t="s">
        <v>35</v>
      </c>
      <c r="D11" s="69">
        <v>2547</v>
      </c>
      <c r="E11" s="70">
        <v>100</v>
      </c>
      <c r="F11" s="69">
        <v>2547</v>
      </c>
      <c r="G11" s="69">
        <v>6</v>
      </c>
      <c r="H11" s="8">
        <v>15282</v>
      </c>
      <c r="I11" s="72">
        <v>1273.5</v>
      </c>
      <c r="J11" s="73">
        <v>1476</v>
      </c>
      <c r="K11" s="74">
        <v>1.1590106007067138</v>
      </c>
      <c r="L11" s="72">
        <v>1273.5</v>
      </c>
      <c r="M11" s="73">
        <v>1462</v>
      </c>
      <c r="N11" s="74">
        <v>1.1480172752257558</v>
      </c>
      <c r="O11" s="72">
        <v>1273.5</v>
      </c>
      <c r="P11" s="73">
        <v>1441</v>
      </c>
      <c r="Q11" s="74">
        <v>1.1315272870043187</v>
      </c>
      <c r="R11" s="72">
        <v>3820.5</v>
      </c>
      <c r="S11" s="73">
        <v>4379</v>
      </c>
      <c r="T11" s="74">
        <v>1.1461850543122627</v>
      </c>
      <c r="U11" s="72">
        <v>1273.5</v>
      </c>
      <c r="V11" s="73">
        <v>1635</v>
      </c>
      <c r="W11" s="74">
        <v>1.2838633686690224</v>
      </c>
      <c r="X11" s="72">
        <v>1273.5</v>
      </c>
      <c r="Y11" s="73">
        <v>1529</v>
      </c>
      <c r="Z11" s="74">
        <v>1.2006281900274833</v>
      </c>
      <c r="AA11" s="72">
        <v>1273.5</v>
      </c>
      <c r="AB11" s="73">
        <v>0</v>
      </c>
      <c r="AC11" s="74">
        <v>0</v>
      </c>
      <c r="AD11" s="72">
        <v>3820.5</v>
      </c>
      <c r="AE11" s="73">
        <v>3164</v>
      </c>
      <c r="AF11" s="74">
        <v>0.82816385289883521</v>
      </c>
      <c r="AG11" s="72">
        <v>1273.5</v>
      </c>
      <c r="AH11" s="73">
        <v>0</v>
      </c>
      <c r="AI11" s="74">
        <v>0</v>
      </c>
      <c r="AJ11" s="72">
        <v>1273.5</v>
      </c>
      <c r="AK11" s="73">
        <v>0</v>
      </c>
      <c r="AL11" s="74">
        <v>0</v>
      </c>
      <c r="AM11" s="72">
        <v>1273.5</v>
      </c>
      <c r="AN11" s="73">
        <v>0</v>
      </c>
      <c r="AO11" s="74">
        <v>0</v>
      </c>
      <c r="AP11" s="72">
        <v>3820.5</v>
      </c>
      <c r="AQ11" s="73">
        <v>0</v>
      </c>
      <c r="AR11" s="74">
        <v>0</v>
      </c>
      <c r="AS11" s="72">
        <v>1273.5</v>
      </c>
      <c r="AT11" s="73">
        <v>0</v>
      </c>
      <c r="AU11" s="74">
        <v>0</v>
      </c>
      <c r="AV11" s="72">
        <v>1273.5</v>
      </c>
      <c r="AW11" s="73">
        <v>0</v>
      </c>
      <c r="AX11" s="74">
        <v>0</v>
      </c>
      <c r="AY11" s="72">
        <v>1273.5</v>
      </c>
      <c r="AZ11" s="73">
        <v>0</v>
      </c>
      <c r="BA11" s="74">
        <v>0</v>
      </c>
      <c r="BB11" s="72">
        <v>3820.5</v>
      </c>
      <c r="BC11" s="73">
        <v>0</v>
      </c>
      <c r="BD11" s="74">
        <v>0</v>
      </c>
      <c r="BE11" s="72">
        <v>15282</v>
      </c>
      <c r="BF11" s="116">
        <v>7543</v>
      </c>
      <c r="BG11" s="74">
        <v>0.4935872268027745</v>
      </c>
      <c r="BH11" s="115"/>
      <c r="BI11" s="24" t="str">
        <f t="shared" ref="BI11:BI48" si="0">IF(H11=SUM(I11,L11,O11,U11,X11,AA11,AG11,AJ11,AM11,AS11,AV11,AY11),"SI","NO")</f>
        <v>SI</v>
      </c>
    </row>
    <row r="12" spans="1:61" s="6" customFormat="1" ht="60" customHeight="1" x14ac:dyDescent="0.25">
      <c r="A12" s="112" t="s">
        <v>202</v>
      </c>
      <c r="B12" s="68" t="s">
        <v>57</v>
      </c>
      <c r="C12" s="113" t="s">
        <v>39</v>
      </c>
      <c r="D12" s="69">
        <v>4444</v>
      </c>
      <c r="E12" s="70">
        <v>100</v>
      </c>
      <c r="F12" s="69">
        <v>4444</v>
      </c>
      <c r="G12" s="69">
        <v>1</v>
      </c>
      <c r="H12" s="8">
        <v>4444</v>
      </c>
      <c r="I12" s="72">
        <v>370.33333333333326</v>
      </c>
      <c r="J12" s="73">
        <v>422</v>
      </c>
      <c r="K12" s="74">
        <v>1.1395139513951398</v>
      </c>
      <c r="L12" s="72">
        <v>370.33333333333326</v>
      </c>
      <c r="M12" s="73">
        <v>355</v>
      </c>
      <c r="N12" s="74">
        <v>0.95859585958595883</v>
      </c>
      <c r="O12" s="72">
        <v>370.33333333333326</v>
      </c>
      <c r="P12" s="73">
        <v>301</v>
      </c>
      <c r="Q12" s="74">
        <v>0.81278127812781298</v>
      </c>
      <c r="R12" s="72">
        <v>1111</v>
      </c>
      <c r="S12" s="73">
        <v>1078</v>
      </c>
      <c r="T12" s="74">
        <v>0.97029702970297027</v>
      </c>
      <c r="U12" s="72">
        <v>370.33333333333326</v>
      </c>
      <c r="V12" s="73">
        <v>421</v>
      </c>
      <c r="W12" s="74">
        <v>1.1368136813681371</v>
      </c>
      <c r="X12" s="72">
        <v>370.33333333333326</v>
      </c>
      <c r="Y12" s="73">
        <v>343</v>
      </c>
      <c r="Z12" s="74">
        <v>0.92619261926192642</v>
      </c>
      <c r="AA12" s="72">
        <v>370.33333333333326</v>
      </c>
      <c r="AB12" s="73">
        <v>0</v>
      </c>
      <c r="AC12" s="74">
        <v>0</v>
      </c>
      <c r="AD12" s="72">
        <v>1111</v>
      </c>
      <c r="AE12" s="73">
        <v>764</v>
      </c>
      <c r="AF12" s="74">
        <v>0.68766876687668765</v>
      </c>
      <c r="AG12" s="72">
        <v>370.33333333333326</v>
      </c>
      <c r="AH12" s="73">
        <v>0</v>
      </c>
      <c r="AI12" s="74">
        <v>0</v>
      </c>
      <c r="AJ12" s="72">
        <v>370.33333333333326</v>
      </c>
      <c r="AK12" s="73">
        <v>0</v>
      </c>
      <c r="AL12" s="74">
        <v>0</v>
      </c>
      <c r="AM12" s="72">
        <v>370.33333333333326</v>
      </c>
      <c r="AN12" s="73">
        <v>0</v>
      </c>
      <c r="AO12" s="74">
        <v>0</v>
      </c>
      <c r="AP12" s="72">
        <v>1111</v>
      </c>
      <c r="AQ12" s="73">
        <v>0</v>
      </c>
      <c r="AR12" s="74">
        <v>0</v>
      </c>
      <c r="AS12" s="72">
        <v>370.33333333333326</v>
      </c>
      <c r="AT12" s="73">
        <v>0</v>
      </c>
      <c r="AU12" s="74">
        <v>0</v>
      </c>
      <c r="AV12" s="72">
        <v>370.33333333333326</v>
      </c>
      <c r="AW12" s="73">
        <v>0</v>
      </c>
      <c r="AX12" s="74">
        <v>0</v>
      </c>
      <c r="AY12" s="72">
        <v>370.33333333333326</v>
      </c>
      <c r="AZ12" s="73">
        <v>0</v>
      </c>
      <c r="BA12" s="74">
        <v>0</v>
      </c>
      <c r="BB12" s="72">
        <v>1111</v>
      </c>
      <c r="BC12" s="73">
        <v>0</v>
      </c>
      <c r="BD12" s="74">
        <v>0</v>
      </c>
      <c r="BE12" s="72">
        <v>4444</v>
      </c>
      <c r="BF12" s="116">
        <v>1842</v>
      </c>
      <c r="BG12" s="74">
        <v>0.41449144914491448</v>
      </c>
      <c r="BH12" s="115"/>
      <c r="BI12" s="24" t="str">
        <f t="shared" si="0"/>
        <v>SI</v>
      </c>
    </row>
    <row r="13" spans="1:61" s="6" customFormat="1" ht="60" customHeight="1" x14ac:dyDescent="0.25">
      <c r="A13" s="112" t="s">
        <v>203</v>
      </c>
      <c r="B13" s="68" t="s">
        <v>74</v>
      </c>
      <c r="C13" s="113" t="s">
        <v>1</v>
      </c>
      <c r="D13" s="69">
        <v>4444</v>
      </c>
      <c r="E13" s="70">
        <v>100</v>
      </c>
      <c r="F13" s="69">
        <v>4444</v>
      </c>
      <c r="G13" s="69">
        <v>4</v>
      </c>
      <c r="H13" s="8">
        <v>17776</v>
      </c>
      <c r="I13" s="72">
        <v>1481.333333333333</v>
      </c>
      <c r="J13" s="73">
        <v>1371</v>
      </c>
      <c r="K13" s="74">
        <v>0.92551755175517569</v>
      </c>
      <c r="L13" s="72">
        <v>1481.333333333333</v>
      </c>
      <c r="M13" s="73">
        <v>1266</v>
      </c>
      <c r="N13" s="74">
        <v>0.85463546354635478</v>
      </c>
      <c r="O13" s="72">
        <v>1481.333333333333</v>
      </c>
      <c r="P13" s="73">
        <v>1191</v>
      </c>
      <c r="Q13" s="74">
        <v>0.8040054005400542</v>
      </c>
      <c r="R13" s="72">
        <v>4444</v>
      </c>
      <c r="S13" s="73">
        <v>3828</v>
      </c>
      <c r="T13" s="74">
        <v>0.86138613861386137</v>
      </c>
      <c r="U13" s="72">
        <v>1481.333333333333</v>
      </c>
      <c r="V13" s="73">
        <v>1526</v>
      </c>
      <c r="W13" s="74">
        <v>1.0301530153015304</v>
      </c>
      <c r="X13" s="72">
        <v>1481.333333333333</v>
      </c>
      <c r="Y13" s="73">
        <v>1348</v>
      </c>
      <c r="Z13" s="74">
        <v>0.90999099909991021</v>
      </c>
      <c r="AA13" s="72">
        <v>1481.333333333333</v>
      </c>
      <c r="AB13" s="73">
        <v>0</v>
      </c>
      <c r="AC13" s="74">
        <v>0</v>
      </c>
      <c r="AD13" s="72">
        <v>4444</v>
      </c>
      <c r="AE13" s="73">
        <v>2874</v>
      </c>
      <c r="AF13" s="74">
        <v>0.64671467146714667</v>
      </c>
      <c r="AG13" s="72">
        <v>1481.333333333333</v>
      </c>
      <c r="AH13" s="73">
        <v>0</v>
      </c>
      <c r="AI13" s="74">
        <v>0</v>
      </c>
      <c r="AJ13" s="72">
        <v>1481.333333333333</v>
      </c>
      <c r="AK13" s="73">
        <v>0</v>
      </c>
      <c r="AL13" s="74">
        <v>0</v>
      </c>
      <c r="AM13" s="72">
        <v>1481.333333333333</v>
      </c>
      <c r="AN13" s="73">
        <v>0</v>
      </c>
      <c r="AO13" s="74">
        <v>0</v>
      </c>
      <c r="AP13" s="72">
        <v>4444</v>
      </c>
      <c r="AQ13" s="73">
        <v>0</v>
      </c>
      <c r="AR13" s="74">
        <v>0</v>
      </c>
      <c r="AS13" s="72">
        <v>1481.333333333333</v>
      </c>
      <c r="AT13" s="73">
        <v>0</v>
      </c>
      <c r="AU13" s="74">
        <v>0</v>
      </c>
      <c r="AV13" s="72">
        <v>1481.333333333333</v>
      </c>
      <c r="AW13" s="73">
        <v>0</v>
      </c>
      <c r="AX13" s="74">
        <v>0</v>
      </c>
      <c r="AY13" s="72">
        <v>1481.333333333333</v>
      </c>
      <c r="AZ13" s="73">
        <v>0</v>
      </c>
      <c r="BA13" s="74">
        <v>0</v>
      </c>
      <c r="BB13" s="72">
        <v>4444</v>
      </c>
      <c r="BC13" s="73">
        <v>0</v>
      </c>
      <c r="BD13" s="74">
        <v>0</v>
      </c>
      <c r="BE13" s="72">
        <v>17776</v>
      </c>
      <c r="BF13" s="116">
        <v>6702</v>
      </c>
      <c r="BG13" s="74">
        <v>0.37702520252025201</v>
      </c>
      <c r="BH13" s="115"/>
      <c r="BI13" s="24" t="str">
        <f t="shared" si="0"/>
        <v>SI</v>
      </c>
    </row>
    <row r="14" spans="1:61" s="7" customFormat="1" ht="60" customHeight="1" x14ac:dyDescent="0.25">
      <c r="A14" s="112" t="s">
        <v>204</v>
      </c>
      <c r="B14" s="68" t="s">
        <v>45</v>
      </c>
      <c r="C14" s="113" t="s">
        <v>40</v>
      </c>
      <c r="D14" s="69">
        <v>4444</v>
      </c>
      <c r="E14" s="70">
        <v>100</v>
      </c>
      <c r="F14" s="69">
        <v>4444</v>
      </c>
      <c r="G14" s="69">
        <v>1</v>
      </c>
      <c r="H14" s="8">
        <v>4444</v>
      </c>
      <c r="I14" s="72">
        <v>370.33333333333326</v>
      </c>
      <c r="J14" s="73">
        <v>459</v>
      </c>
      <c r="K14" s="74">
        <v>1.2394239423942397</v>
      </c>
      <c r="L14" s="72">
        <v>370.33333333333326</v>
      </c>
      <c r="M14" s="73">
        <v>366</v>
      </c>
      <c r="N14" s="74">
        <v>0.98829882988298845</v>
      </c>
      <c r="O14" s="72">
        <v>370.33333333333326</v>
      </c>
      <c r="P14" s="73">
        <v>408</v>
      </c>
      <c r="Q14" s="74">
        <v>1.101710171017102</v>
      </c>
      <c r="R14" s="72">
        <v>1111</v>
      </c>
      <c r="S14" s="73">
        <v>1233</v>
      </c>
      <c r="T14" s="74">
        <v>1.1098109810981098</v>
      </c>
      <c r="U14" s="72">
        <v>370.33333333333326</v>
      </c>
      <c r="V14" s="73">
        <v>359</v>
      </c>
      <c r="W14" s="74">
        <v>0.96939693969396956</v>
      </c>
      <c r="X14" s="72">
        <v>370.33333333333326</v>
      </c>
      <c r="Y14" s="73">
        <v>322</v>
      </c>
      <c r="Z14" s="74">
        <v>0.86948694869486964</v>
      </c>
      <c r="AA14" s="72">
        <v>370.33333333333326</v>
      </c>
      <c r="AB14" s="73">
        <v>0</v>
      </c>
      <c r="AC14" s="74">
        <v>0</v>
      </c>
      <c r="AD14" s="72">
        <v>1111</v>
      </c>
      <c r="AE14" s="73">
        <v>681</v>
      </c>
      <c r="AF14" s="74">
        <v>0.61296129612961292</v>
      </c>
      <c r="AG14" s="72">
        <v>370.33333333333326</v>
      </c>
      <c r="AH14" s="73">
        <v>0</v>
      </c>
      <c r="AI14" s="74">
        <v>0</v>
      </c>
      <c r="AJ14" s="72">
        <v>370.33333333333326</v>
      </c>
      <c r="AK14" s="73">
        <v>0</v>
      </c>
      <c r="AL14" s="74">
        <v>0</v>
      </c>
      <c r="AM14" s="72">
        <v>370.33333333333326</v>
      </c>
      <c r="AN14" s="73">
        <v>0</v>
      </c>
      <c r="AO14" s="74">
        <v>0</v>
      </c>
      <c r="AP14" s="72">
        <v>1111</v>
      </c>
      <c r="AQ14" s="73">
        <v>0</v>
      </c>
      <c r="AR14" s="74">
        <v>0</v>
      </c>
      <c r="AS14" s="72">
        <v>370.33333333333326</v>
      </c>
      <c r="AT14" s="73">
        <v>0</v>
      </c>
      <c r="AU14" s="74">
        <v>0</v>
      </c>
      <c r="AV14" s="72">
        <v>370.33333333333326</v>
      </c>
      <c r="AW14" s="73">
        <v>0</v>
      </c>
      <c r="AX14" s="74">
        <v>0</v>
      </c>
      <c r="AY14" s="72">
        <v>370.33333333333326</v>
      </c>
      <c r="AZ14" s="73">
        <v>0</v>
      </c>
      <c r="BA14" s="74">
        <v>0</v>
      </c>
      <c r="BB14" s="72">
        <v>1111</v>
      </c>
      <c r="BC14" s="73">
        <v>0</v>
      </c>
      <c r="BD14" s="74">
        <v>0</v>
      </c>
      <c r="BE14" s="72">
        <v>4444</v>
      </c>
      <c r="BF14" s="116">
        <v>1914</v>
      </c>
      <c r="BG14" s="74">
        <v>0.43069306930693069</v>
      </c>
      <c r="BH14" s="115"/>
      <c r="BI14" s="24" t="str">
        <f t="shared" si="0"/>
        <v>SI</v>
      </c>
    </row>
    <row r="15" spans="1:61" s="7" customFormat="1" ht="63.75" customHeight="1" x14ac:dyDescent="0.25">
      <c r="A15" s="112" t="s">
        <v>205</v>
      </c>
      <c r="B15" s="68" t="s">
        <v>190</v>
      </c>
      <c r="C15" s="113" t="s">
        <v>79</v>
      </c>
      <c r="D15" s="69">
        <v>0</v>
      </c>
      <c r="E15" s="70">
        <v>0</v>
      </c>
      <c r="F15" s="69">
        <v>0</v>
      </c>
      <c r="G15" s="69">
        <v>0</v>
      </c>
      <c r="H15" s="8">
        <v>145</v>
      </c>
      <c r="I15" s="72">
        <v>12.083333333333334</v>
      </c>
      <c r="J15" s="73">
        <v>11</v>
      </c>
      <c r="K15" s="74">
        <v>0.91034482758620683</v>
      </c>
      <c r="L15" s="72">
        <v>12.083333333333334</v>
      </c>
      <c r="M15" s="73">
        <v>7</v>
      </c>
      <c r="N15" s="74">
        <v>0.57931034482758614</v>
      </c>
      <c r="O15" s="72">
        <v>12.083333333333334</v>
      </c>
      <c r="P15" s="73">
        <v>6</v>
      </c>
      <c r="Q15" s="74">
        <v>0.49655172413793103</v>
      </c>
      <c r="R15" s="72">
        <v>36.25</v>
      </c>
      <c r="S15" s="73">
        <v>24</v>
      </c>
      <c r="T15" s="74">
        <v>0.66206896551724137</v>
      </c>
      <c r="U15" s="72">
        <v>12.083333333333334</v>
      </c>
      <c r="V15" s="73">
        <v>1</v>
      </c>
      <c r="W15" s="74">
        <v>8.2758620689655171E-2</v>
      </c>
      <c r="X15" s="72">
        <v>12.083333333333334</v>
      </c>
      <c r="Y15" s="73">
        <v>12</v>
      </c>
      <c r="Z15" s="74">
        <v>0.99310344827586206</v>
      </c>
      <c r="AA15" s="72">
        <v>12.083333333333334</v>
      </c>
      <c r="AB15" s="73">
        <v>0</v>
      </c>
      <c r="AC15" s="74">
        <v>0</v>
      </c>
      <c r="AD15" s="72">
        <v>36.25</v>
      </c>
      <c r="AE15" s="73">
        <v>13</v>
      </c>
      <c r="AF15" s="74">
        <v>0.35862068965517241</v>
      </c>
      <c r="AG15" s="72">
        <v>12.083333333333334</v>
      </c>
      <c r="AH15" s="73">
        <v>0</v>
      </c>
      <c r="AI15" s="74">
        <v>0</v>
      </c>
      <c r="AJ15" s="72">
        <v>12.083333333333334</v>
      </c>
      <c r="AK15" s="73">
        <v>0</v>
      </c>
      <c r="AL15" s="74">
        <v>0</v>
      </c>
      <c r="AM15" s="72">
        <v>12.083333333333334</v>
      </c>
      <c r="AN15" s="73">
        <v>0</v>
      </c>
      <c r="AO15" s="74">
        <v>0</v>
      </c>
      <c r="AP15" s="72">
        <v>36.25</v>
      </c>
      <c r="AQ15" s="73">
        <v>0</v>
      </c>
      <c r="AR15" s="74">
        <v>0</v>
      </c>
      <c r="AS15" s="72">
        <v>12.083333333333334</v>
      </c>
      <c r="AT15" s="73">
        <v>0</v>
      </c>
      <c r="AU15" s="74">
        <v>0</v>
      </c>
      <c r="AV15" s="72">
        <v>12.083333333333334</v>
      </c>
      <c r="AW15" s="73">
        <v>0</v>
      </c>
      <c r="AX15" s="74">
        <v>0</v>
      </c>
      <c r="AY15" s="72">
        <v>12.083333333333334</v>
      </c>
      <c r="AZ15" s="73">
        <v>0</v>
      </c>
      <c r="BA15" s="74">
        <v>0</v>
      </c>
      <c r="BB15" s="72">
        <v>36.25</v>
      </c>
      <c r="BC15" s="73">
        <v>0</v>
      </c>
      <c r="BD15" s="74">
        <v>0</v>
      </c>
      <c r="BE15" s="72">
        <v>145</v>
      </c>
      <c r="BF15" s="116">
        <v>37</v>
      </c>
      <c r="BG15" s="74">
        <v>0.25517241379310346</v>
      </c>
      <c r="BH15" s="114"/>
      <c r="BI15" s="24" t="str">
        <f>IF(H15=SUM(I15,L15,O15,U15,X15,AA15,AG15,AJ15,AM15,AS15,AV15,AY15),"SI","NO")</f>
        <v>SI</v>
      </c>
    </row>
    <row r="16" spans="1:61" s="7" customFormat="1" ht="60" customHeight="1" x14ac:dyDescent="0.25">
      <c r="A16" s="112" t="s">
        <v>206</v>
      </c>
      <c r="B16" s="68" t="s">
        <v>182</v>
      </c>
      <c r="C16" s="113" t="s">
        <v>47</v>
      </c>
      <c r="D16" s="69">
        <v>4444</v>
      </c>
      <c r="E16" s="70">
        <v>100</v>
      </c>
      <c r="F16" s="69">
        <v>4444</v>
      </c>
      <c r="G16" s="69">
        <v>2</v>
      </c>
      <c r="H16" s="8">
        <v>8888</v>
      </c>
      <c r="I16" s="72">
        <v>740.66666666666652</v>
      </c>
      <c r="J16" s="73">
        <v>651</v>
      </c>
      <c r="K16" s="74">
        <v>0.87893789378937914</v>
      </c>
      <c r="L16" s="72">
        <v>740.66666666666652</v>
      </c>
      <c r="M16" s="73">
        <v>367</v>
      </c>
      <c r="N16" s="74">
        <v>0.49549954995499562</v>
      </c>
      <c r="O16" s="72">
        <v>740.66666666666652</v>
      </c>
      <c r="P16" s="73">
        <v>475</v>
      </c>
      <c r="Q16" s="74">
        <v>0.64131413141314142</v>
      </c>
      <c r="R16" s="72">
        <v>2222</v>
      </c>
      <c r="S16" s="73">
        <v>1493</v>
      </c>
      <c r="T16" s="74">
        <v>0.67191719171917197</v>
      </c>
      <c r="U16" s="72">
        <v>740.66666666666652</v>
      </c>
      <c r="V16" s="73">
        <v>644</v>
      </c>
      <c r="W16" s="74">
        <v>0.86948694869486964</v>
      </c>
      <c r="X16" s="72">
        <v>740.66666666666652</v>
      </c>
      <c r="Y16" s="73">
        <v>545</v>
      </c>
      <c r="Z16" s="74">
        <v>0.73582358235823597</v>
      </c>
      <c r="AA16" s="72">
        <v>740.66666666666652</v>
      </c>
      <c r="AB16" s="73">
        <v>0</v>
      </c>
      <c r="AC16" s="74">
        <v>0</v>
      </c>
      <c r="AD16" s="72">
        <v>2222</v>
      </c>
      <c r="AE16" s="73">
        <v>1189</v>
      </c>
      <c r="AF16" s="74">
        <v>0.53510351035103509</v>
      </c>
      <c r="AG16" s="72">
        <v>740.66666666666652</v>
      </c>
      <c r="AH16" s="73">
        <v>0</v>
      </c>
      <c r="AI16" s="74">
        <v>0</v>
      </c>
      <c r="AJ16" s="72">
        <v>740.66666666666652</v>
      </c>
      <c r="AK16" s="73">
        <v>0</v>
      </c>
      <c r="AL16" s="74">
        <v>0</v>
      </c>
      <c r="AM16" s="72">
        <v>740.66666666666652</v>
      </c>
      <c r="AN16" s="73">
        <v>0</v>
      </c>
      <c r="AO16" s="74">
        <v>0</v>
      </c>
      <c r="AP16" s="72">
        <v>2222</v>
      </c>
      <c r="AQ16" s="73">
        <v>0</v>
      </c>
      <c r="AR16" s="74">
        <v>0</v>
      </c>
      <c r="AS16" s="72">
        <v>740.66666666666652</v>
      </c>
      <c r="AT16" s="73">
        <v>0</v>
      </c>
      <c r="AU16" s="74">
        <v>0</v>
      </c>
      <c r="AV16" s="72">
        <v>740.66666666666652</v>
      </c>
      <c r="AW16" s="73">
        <v>0</v>
      </c>
      <c r="AX16" s="74">
        <v>0</v>
      </c>
      <c r="AY16" s="72">
        <v>740.66666666666652</v>
      </c>
      <c r="AZ16" s="73">
        <v>0</v>
      </c>
      <c r="BA16" s="74">
        <v>0</v>
      </c>
      <c r="BB16" s="72">
        <v>2222</v>
      </c>
      <c r="BC16" s="73">
        <v>0</v>
      </c>
      <c r="BD16" s="74">
        <v>0</v>
      </c>
      <c r="BE16" s="72">
        <v>8888</v>
      </c>
      <c r="BF16" s="116">
        <v>2682</v>
      </c>
      <c r="BG16" s="74">
        <v>0.30175517551755177</v>
      </c>
      <c r="BH16" s="115"/>
      <c r="BI16" s="24" t="str">
        <f t="shared" si="0"/>
        <v>SI</v>
      </c>
    </row>
    <row r="17" spans="1:61" s="6" customFormat="1" ht="60" customHeight="1" x14ac:dyDescent="0.25">
      <c r="A17" s="112" t="s">
        <v>207</v>
      </c>
      <c r="B17" s="68" t="s">
        <v>128</v>
      </c>
      <c r="C17" s="113" t="s">
        <v>35</v>
      </c>
      <c r="D17" s="69">
        <v>3519.0932547656262</v>
      </c>
      <c r="E17" s="70">
        <v>100</v>
      </c>
      <c r="F17" s="69">
        <v>3519.0932547656262</v>
      </c>
      <c r="G17" s="69">
        <v>1</v>
      </c>
      <c r="H17" s="8">
        <v>3519.0932547656262</v>
      </c>
      <c r="I17" s="72">
        <v>293.2577712304689</v>
      </c>
      <c r="J17" s="73">
        <v>262</v>
      </c>
      <c r="K17" s="74">
        <v>0.89341195938537066</v>
      </c>
      <c r="L17" s="72">
        <v>293.2577712304689</v>
      </c>
      <c r="M17" s="73">
        <v>222</v>
      </c>
      <c r="N17" s="74">
        <v>0.75701318696012321</v>
      </c>
      <c r="O17" s="72">
        <v>293.2577712304689</v>
      </c>
      <c r="P17" s="73">
        <v>204</v>
      </c>
      <c r="Q17" s="74">
        <v>0.69563373936876183</v>
      </c>
      <c r="R17" s="72">
        <v>879.77331369140654</v>
      </c>
      <c r="S17" s="73">
        <v>688</v>
      </c>
      <c r="T17" s="74">
        <v>0.78201962857141871</v>
      </c>
      <c r="U17" s="72">
        <v>293.2577712304689</v>
      </c>
      <c r="V17" s="73">
        <v>260</v>
      </c>
      <c r="W17" s="74">
        <v>0.88659202076410826</v>
      </c>
      <c r="X17" s="72">
        <v>293.2577712304689</v>
      </c>
      <c r="Y17" s="73">
        <v>253</v>
      </c>
      <c r="Z17" s="74">
        <v>0.86272223558968997</v>
      </c>
      <c r="AA17" s="72">
        <v>293.2577712304689</v>
      </c>
      <c r="AB17" s="73">
        <v>0</v>
      </c>
      <c r="AC17" s="74">
        <v>0</v>
      </c>
      <c r="AD17" s="72">
        <v>879.77331369140654</v>
      </c>
      <c r="AE17" s="73">
        <v>513</v>
      </c>
      <c r="AF17" s="74">
        <v>0.58310475211793289</v>
      </c>
      <c r="AG17" s="72">
        <v>293.2577712304689</v>
      </c>
      <c r="AH17" s="73">
        <v>0</v>
      </c>
      <c r="AI17" s="74">
        <v>0</v>
      </c>
      <c r="AJ17" s="72">
        <v>293.2577712304689</v>
      </c>
      <c r="AK17" s="73">
        <v>0</v>
      </c>
      <c r="AL17" s="74">
        <v>0</v>
      </c>
      <c r="AM17" s="72">
        <v>293.2577712304689</v>
      </c>
      <c r="AN17" s="73">
        <v>0</v>
      </c>
      <c r="AO17" s="74">
        <v>0</v>
      </c>
      <c r="AP17" s="72">
        <v>879.77331369140654</v>
      </c>
      <c r="AQ17" s="73">
        <v>0</v>
      </c>
      <c r="AR17" s="74">
        <v>0</v>
      </c>
      <c r="AS17" s="72">
        <v>293.2577712304689</v>
      </c>
      <c r="AT17" s="73">
        <v>0</v>
      </c>
      <c r="AU17" s="74">
        <v>0</v>
      </c>
      <c r="AV17" s="72">
        <v>293.2577712304689</v>
      </c>
      <c r="AW17" s="73">
        <v>0</v>
      </c>
      <c r="AX17" s="74">
        <v>0</v>
      </c>
      <c r="AY17" s="72">
        <v>293.2577712304689</v>
      </c>
      <c r="AZ17" s="73">
        <v>0</v>
      </c>
      <c r="BA17" s="74">
        <v>0</v>
      </c>
      <c r="BB17" s="72">
        <v>879.77331369140654</v>
      </c>
      <c r="BC17" s="73">
        <v>0</v>
      </c>
      <c r="BD17" s="74">
        <v>0</v>
      </c>
      <c r="BE17" s="72">
        <v>3519.0932547656262</v>
      </c>
      <c r="BF17" s="116">
        <v>1201</v>
      </c>
      <c r="BG17" s="74">
        <v>0.3412810951723379</v>
      </c>
      <c r="BH17" s="115"/>
      <c r="BI17" s="24" t="str">
        <f t="shared" si="0"/>
        <v>SI</v>
      </c>
    </row>
    <row r="18" spans="1:61" s="6" customFormat="1" ht="60" customHeight="1" x14ac:dyDescent="0.25">
      <c r="A18" s="112" t="s">
        <v>208</v>
      </c>
      <c r="B18" s="68" t="s">
        <v>155</v>
      </c>
      <c r="C18" s="113" t="s">
        <v>35</v>
      </c>
      <c r="D18" s="69">
        <v>3519.0932547656262</v>
      </c>
      <c r="E18" s="70">
        <v>100</v>
      </c>
      <c r="F18" s="69">
        <v>3519.0932547656262</v>
      </c>
      <c r="G18" s="69">
        <v>4</v>
      </c>
      <c r="H18" s="8">
        <v>14076.373019062505</v>
      </c>
      <c r="I18" s="72">
        <v>1173.0310849218756</v>
      </c>
      <c r="J18" s="73">
        <v>911</v>
      </c>
      <c r="K18" s="74">
        <v>0.77662051049625258</v>
      </c>
      <c r="L18" s="72">
        <v>1173.0310849218756</v>
      </c>
      <c r="M18" s="73">
        <v>879</v>
      </c>
      <c r="N18" s="74">
        <v>0.74934075601120309</v>
      </c>
      <c r="O18" s="72">
        <v>1173.0310849218756</v>
      </c>
      <c r="P18" s="73">
        <v>735</v>
      </c>
      <c r="Q18" s="74">
        <v>0.62658186082848033</v>
      </c>
      <c r="R18" s="72">
        <v>3519.0932547656262</v>
      </c>
      <c r="S18" s="73">
        <v>2525</v>
      </c>
      <c r="T18" s="74">
        <v>0.71751437577864541</v>
      </c>
      <c r="U18" s="72">
        <v>1173.0310849218756</v>
      </c>
      <c r="V18" s="73">
        <v>924</v>
      </c>
      <c r="W18" s="74">
        <v>0.7877029107558039</v>
      </c>
      <c r="X18" s="72">
        <v>1173.0310849218756</v>
      </c>
      <c r="Y18" s="73">
        <v>873</v>
      </c>
      <c r="Z18" s="74">
        <v>0.74422580204525624</v>
      </c>
      <c r="AA18" s="72">
        <v>1173.0310849218756</v>
      </c>
      <c r="AB18" s="73">
        <v>0</v>
      </c>
      <c r="AC18" s="74">
        <v>0</v>
      </c>
      <c r="AD18" s="72">
        <v>3519.0932547656262</v>
      </c>
      <c r="AE18" s="73">
        <v>1797</v>
      </c>
      <c r="AF18" s="74">
        <v>0.51064290426702019</v>
      </c>
      <c r="AG18" s="72">
        <v>1173.0310849218756</v>
      </c>
      <c r="AH18" s="73">
        <v>0</v>
      </c>
      <c r="AI18" s="74">
        <v>0</v>
      </c>
      <c r="AJ18" s="72">
        <v>1173.0310849218756</v>
      </c>
      <c r="AK18" s="73">
        <v>0</v>
      </c>
      <c r="AL18" s="74">
        <v>0</v>
      </c>
      <c r="AM18" s="72">
        <v>1173.0310849218756</v>
      </c>
      <c r="AN18" s="73">
        <v>0</v>
      </c>
      <c r="AO18" s="74">
        <v>0</v>
      </c>
      <c r="AP18" s="72">
        <v>3519.0932547656262</v>
      </c>
      <c r="AQ18" s="73">
        <v>0</v>
      </c>
      <c r="AR18" s="74">
        <v>0</v>
      </c>
      <c r="AS18" s="72">
        <v>1173.0310849218756</v>
      </c>
      <c r="AT18" s="73">
        <v>0</v>
      </c>
      <c r="AU18" s="74">
        <v>0</v>
      </c>
      <c r="AV18" s="72">
        <v>1173.0310849218756</v>
      </c>
      <c r="AW18" s="73">
        <v>0</v>
      </c>
      <c r="AX18" s="74">
        <v>0</v>
      </c>
      <c r="AY18" s="72">
        <v>1173.0310849218756</v>
      </c>
      <c r="AZ18" s="73">
        <v>0</v>
      </c>
      <c r="BA18" s="74">
        <v>0</v>
      </c>
      <c r="BB18" s="72">
        <v>3519.0932547656262</v>
      </c>
      <c r="BC18" s="73">
        <v>0</v>
      </c>
      <c r="BD18" s="74">
        <v>0</v>
      </c>
      <c r="BE18" s="72">
        <v>14076.373019062505</v>
      </c>
      <c r="BF18" s="116">
        <v>4322</v>
      </c>
      <c r="BG18" s="74">
        <v>0.30703932001141643</v>
      </c>
      <c r="BH18" s="115"/>
      <c r="BI18" s="24" t="str">
        <f t="shared" si="0"/>
        <v>SI</v>
      </c>
    </row>
    <row r="19" spans="1:61" s="6" customFormat="1" ht="60" customHeight="1" x14ac:dyDescent="0.25">
      <c r="A19" s="112" t="s">
        <v>209</v>
      </c>
      <c r="B19" s="68" t="s">
        <v>75</v>
      </c>
      <c r="C19" s="113" t="s">
        <v>39</v>
      </c>
      <c r="D19" s="69">
        <v>5095.2</v>
      </c>
      <c r="E19" s="70">
        <v>100</v>
      </c>
      <c r="F19" s="69">
        <v>5095.2</v>
      </c>
      <c r="G19" s="69">
        <v>2</v>
      </c>
      <c r="H19" s="8">
        <v>10190.4</v>
      </c>
      <c r="I19" s="72">
        <v>849.2</v>
      </c>
      <c r="J19" s="73">
        <v>603</v>
      </c>
      <c r="K19" s="74">
        <v>0.71008007536504947</v>
      </c>
      <c r="L19" s="72">
        <v>849.2</v>
      </c>
      <c r="M19" s="73">
        <v>547</v>
      </c>
      <c r="N19" s="74">
        <v>0.64413565708902498</v>
      </c>
      <c r="O19" s="72">
        <v>849.2</v>
      </c>
      <c r="P19" s="73">
        <v>488</v>
      </c>
      <c r="Q19" s="74">
        <v>0.57465850211964198</v>
      </c>
      <c r="R19" s="72">
        <v>2547.6</v>
      </c>
      <c r="S19" s="73">
        <v>1638</v>
      </c>
      <c r="T19" s="74">
        <v>0.64295807819123885</v>
      </c>
      <c r="U19" s="72">
        <v>849.2</v>
      </c>
      <c r="V19" s="73">
        <v>577</v>
      </c>
      <c r="W19" s="74">
        <v>0.6794630240226095</v>
      </c>
      <c r="X19" s="72">
        <v>849.2</v>
      </c>
      <c r="Y19" s="73">
        <v>573</v>
      </c>
      <c r="Z19" s="74">
        <v>0.67475270843146484</v>
      </c>
      <c r="AA19" s="72">
        <v>849.2</v>
      </c>
      <c r="AB19" s="73">
        <v>0</v>
      </c>
      <c r="AC19" s="74">
        <v>0</v>
      </c>
      <c r="AD19" s="72">
        <v>2547.6</v>
      </c>
      <c r="AE19" s="73">
        <v>1150</v>
      </c>
      <c r="AF19" s="74">
        <v>0.45140524415135813</v>
      </c>
      <c r="AG19" s="72">
        <v>849.2</v>
      </c>
      <c r="AH19" s="73">
        <v>0</v>
      </c>
      <c r="AI19" s="74">
        <v>0</v>
      </c>
      <c r="AJ19" s="72">
        <v>849.2</v>
      </c>
      <c r="AK19" s="73">
        <v>0</v>
      </c>
      <c r="AL19" s="74">
        <v>0</v>
      </c>
      <c r="AM19" s="72">
        <v>849.2</v>
      </c>
      <c r="AN19" s="73">
        <v>0</v>
      </c>
      <c r="AO19" s="74">
        <v>0</v>
      </c>
      <c r="AP19" s="72">
        <v>2547.6</v>
      </c>
      <c r="AQ19" s="73">
        <v>0</v>
      </c>
      <c r="AR19" s="74">
        <v>0</v>
      </c>
      <c r="AS19" s="72">
        <v>849.2</v>
      </c>
      <c r="AT19" s="73">
        <v>0</v>
      </c>
      <c r="AU19" s="74">
        <v>0</v>
      </c>
      <c r="AV19" s="72">
        <v>849.2</v>
      </c>
      <c r="AW19" s="73">
        <v>0</v>
      </c>
      <c r="AX19" s="74">
        <v>0</v>
      </c>
      <c r="AY19" s="72">
        <v>849.2</v>
      </c>
      <c r="AZ19" s="73">
        <v>0</v>
      </c>
      <c r="BA19" s="74">
        <v>0</v>
      </c>
      <c r="BB19" s="72">
        <v>2547.6</v>
      </c>
      <c r="BC19" s="73">
        <v>0</v>
      </c>
      <c r="BD19" s="74">
        <v>0</v>
      </c>
      <c r="BE19" s="72">
        <v>10190.4</v>
      </c>
      <c r="BF19" s="116">
        <v>2788</v>
      </c>
      <c r="BG19" s="74">
        <v>0.27359083058564926</v>
      </c>
      <c r="BH19" s="115"/>
      <c r="BI19" s="24" t="str">
        <f t="shared" si="0"/>
        <v>SI</v>
      </c>
    </row>
    <row r="20" spans="1:61" ht="60" customHeight="1" x14ac:dyDescent="0.25">
      <c r="A20" s="112" t="s">
        <v>210</v>
      </c>
      <c r="B20" s="68" t="s">
        <v>56</v>
      </c>
      <c r="C20" s="113" t="s">
        <v>38</v>
      </c>
      <c r="D20" s="69">
        <v>2253.2399999999998</v>
      </c>
      <c r="E20" s="70">
        <v>100</v>
      </c>
      <c r="F20" s="69">
        <v>2253.2399999999998</v>
      </c>
      <c r="G20" s="69">
        <v>1</v>
      </c>
      <c r="H20" s="8">
        <v>2253.2399999999998</v>
      </c>
      <c r="I20" s="72">
        <v>187.76999999999998</v>
      </c>
      <c r="J20" s="73">
        <v>229</v>
      </c>
      <c r="K20" s="74">
        <v>1.2195771422484956</v>
      </c>
      <c r="L20" s="72">
        <v>187.76999999999998</v>
      </c>
      <c r="M20" s="73">
        <v>233</v>
      </c>
      <c r="N20" s="74">
        <v>1.2408797997550196</v>
      </c>
      <c r="O20" s="72">
        <v>187.76999999999998</v>
      </c>
      <c r="P20" s="73">
        <v>147</v>
      </c>
      <c r="Q20" s="74">
        <v>0.78287266336475481</v>
      </c>
      <c r="R20" s="72">
        <v>563.30999999999995</v>
      </c>
      <c r="S20" s="73">
        <v>609</v>
      </c>
      <c r="T20" s="74">
        <v>1.08110986845609</v>
      </c>
      <c r="U20" s="72">
        <v>187.76999999999998</v>
      </c>
      <c r="V20" s="73">
        <v>165</v>
      </c>
      <c r="W20" s="74">
        <v>0.87873462214411258</v>
      </c>
      <c r="X20" s="72">
        <v>187.76999999999998</v>
      </c>
      <c r="Y20" s="73">
        <v>133</v>
      </c>
      <c r="Z20" s="74">
        <v>0.70831336209192108</v>
      </c>
      <c r="AA20" s="72">
        <v>187.76999999999998</v>
      </c>
      <c r="AB20" s="73">
        <v>0</v>
      </c>
      <c r="AC20" s="74">
        <v>0</v>
      </c>
      <c r="AD20" s="72">
        <v>563.30999999999995</v>
      </c>
      <c r="AE20" s="73">
        <v>298</v>
      </c>
      <c r="AF20" s="74">
        <v>0.52901599474534455</v>
      </c>
      <c r="AG20" s="72">
        <v>187.76999999999998</v>
      </c>
      <c r="AH20" s="73">
        <v>0</v>
      </c>
      <c r="AI20" s="74">
        <v>0</v>
      </c>
      <c r="AJ20" s="72">
        <v>187.76999999999998</v>
      </c>
      <c r="AK20" s="73">
        <v>0</v>
      </c>
      <c r="AL20" s="74">
        <v>0</v>
      </c>
      <c r="AM20" s="72">
        <v>187.76999999999998</v>
      </c>
      <c r="AN20" s="73">
        <v>0</v>
      </c>
      <c r="AO20" s="74">
        <v>0</v>
      </c>
      <c r="AP20" s="72">
        <v>563.30999999999995</v>
      </c>
      <c r="AQ20" s="73">
        <v>0</v>
      </c>
      <c r="AR20" s="74">
        <v>0</v>
      </c>
      <c r="AS20" s="72">
        <v>187.76999999999998</v>
      </c>
      <c r="AT20" s="73">
        <v>0</v>
      </c>
      <c r="AU20" s="74">
        <v>0</v>
      </c>
      <c r="AV20" s="72">
        <v>187.76999999999998</v>
      </c>
      <c r="AW20" s="73">
        <v>0</v>
      </c>
      <c r="AX20" s="74">
        <v>0</v>
      </c>
      <c r="AY20" s="72">
        <v>187.76999999999998</v>
      </c>
      <c r="AZ20" s="73">
        <v>0</v>
      </c>
      <c r="BA20" s="74">
        <v>0</v>
      </c>
      <c r="BB20" s="72">
        <v>563.30999999999995</v>
      </c>
      <c r="BC20" s="73">
        <v>0</v>
      </c>
      <c r="BD20" s="74">
        <v>0</v>
      </c>
      <c r="BE20" s="72">
        <v>2253.2399999999998</v>
      </c>
      <c r="BF20" s="116">
        <v>907</v>
      </c>
      <c r="BG20" s="74">
        <v>0.40253146580035865</v>
      </c>
      <c r="BH20" s="115"/>
      <c r="BI20" s="24" t="str">
        <f t="shared" si="0"/>
        <v>SI</v>
      </c>
    </row>
    <row r="21" spans="1:61" ht="60" customHeight="1" x14ac:dyDescent="0.25">
      <c r="A21" s="112" t="s">
        <v>211</v>
      </c>
      <c r="B21" s="68" t="s">
        <v>191</v>
      </c>
      <c r="C21" s="113" t="s">
        <v>46</v>
      </c>
      <c r="D21" s="69">
        <v>10023.600000000002</v>
      </c>
      <c r="E21" s="70">
        <v>100</v>
      </c>
      <c r="F21" s="69">
        <v>10023.600000000002</v>
      </c>
      <c r="G21" s="69">
        <v>1</v>
      </c>
      <c r="H21" s="8">
        <v>10023.600000000002</v>
      </c>
      <c r="I21" s="72">
        <v>835.3</v>
      </c>
      <c r="J21" s="73">
        <v>1036</v>
      </c>
      <c r="K21" s="74">
        <v>1.2402729558242549</v>
      </c>
      <c r="L21" s="72">
        <v>835.3</v>
      </c>
      <c r="M21" s="73">
        <v>885</v>
      </c>
      <c r="N21" s="74">
        <v>1.0594995809888663</v>
      </c>
      <c r="O21" s="72">
        <v>835.3</v>
      </c>
      <c r="P21" s="73">
        <v>748</v>
      </c>
      <c r="Q21" s="74">
        <v>0.89548665150245421</v>
      </c>
      <c r="R21" s="72">
        <v>2505.9000000000005</v>
      </c>
      <c r="S21" s="73">
        <v>2669</v>
      </c>
      <c r="T21" s="74">
        <v>1.0650863961051915</v>
      </c>
      <c r="U21" s="72">
        <v>835.3</v>
      </c>
      <c r="V21" s="73">
        <v>640</v>
      </c>
      <c r="W21" s="74">
        <v>0.76619178738177907</v>
      </c>
      <c r="X21" s="72">
        <v>835.3</v>
      </c>
      <c r="Y21" s="73">
        <v>630</v>
      </c>
      <c r="Z21" s="74">
        <v>0.75422004070393878</v>
      </c>
      <c r="AA21" s="72">
        <v>835.3</v>
      </c>
      <c r="AB21" s="73">
        <v>0</v>
      </c>
      <c r="AC21" s="74">
        <v>0</v>
      </c>
      <c r="AD21" s="72">
        <v>2505.9000000000005</v>
      </c>
      <c r="AE21" s="73">
        <v>1270</v>
      </c>
      <c r="AF21" s="74">
        <v>0.5068039426952391</v>
      </c>
      <c r="AG21" s="72">
        <v>835.3</v>
      </c>
      <c r="AH21" s="73">
        <v>0</v>
      </c>
      <c r="AI21" s="74">
        <v>0</v>
      </c>
      <c r="AJ21" s="72">
        <v>835.3</v>
      </c>
      <c r="AK21" s="73">
        <v>0</v>
      </c>
      <c r="AL21" s="74">
        <v>0</v>
      </c>
      <c r="AM21" s="72">
        <v>835.3</v>
      </c>
      <c r="AN21" s="73">
        <v>0</v>
      </c>
      <c r="AO21" s="74">
        <v>0</v>
      </c>
      <c r="AP21" s="72">
        <v>2505.9000000000005</v>
      </c>
      <c r="AQ21" s="73">
        <v>0</v>
      </c>
      <c r="AR21" s="74">
        <v>0</v>
      </c>
      <c r="AS21" s="72">
        <v>835.3</v>
      </c>
      <c r="AT21" s="73">
        <v>0</v>
      </c>
      <c r="AU21" s="74">
        <v>0</v>
      </c>
      <c r="AV21" s="72">
        <v>835.3</v>
      </c>
      <c r="AW21" s="73">
        <v>0</v>
      </c>
      <c r="AX21" s="74">
        <v>0</v>
      </c>
      <c r="AY21" s="72">
        <v>835.3</v>
      </c>
      <c r="AZ21" s="73">
        <v>0</v>
      </c>
      <c r="BA21" s="74">
        <v>0</v>
      </c>
      <c r="BB21" s="72">
        <v>2505.9000000000005</v>
      </c>
      <c r="BC21" s="73">
        <v>0</v>
      </c>
      <c r="BD21" s="74">
        <v>0</v>
      </c>
      <c r="BE21" s="72">
        <v>10023.600000000002</v>
      </c>
      <c r="BF21" s="116">
        <v>3939</v>
      </c>
      <c r="BG21" s="74">
        <v>0.39297258470010765</v>
      </c>
      <c r="BH21" s="115"/>
      <c r="BI21" s="24" t="str">
        <f t="shared" si="0"/>
        <v>SI</v>
      </c>
    </row>
    <row r="22" spans="1:61" ht="47.25" customHeight="1" x14ac:dyDescent="0.25">
      <c r="A22" s="112" t="s">
        <v>212</v>
      </c>
      <c r="B22" s="68" t="s">
        <v>125</v>
      </c>
      <c r="C22" s="113" t="s">
        <v>35</v>
      </c>
      <c r="D22" s="69">
        <v>3519.0932547656262</v>
      </c>
      <c r="E22" s="70">
        <v>100</v>
      </c>
      <c r="F22" s="69">
        <v>3519.0932547656262</v>
      </c>
      <c r="G22" s="69">
        <v>1</v>
      </c>
      <c r="H22" s="8">
        <v>3519.0932547656262</v>
      </c>
      <c r="I22" s="72">
        <v>293.2577712304689</v>
      </c>
      <c r="J22" s="73">
        <v>266</v>
      </c>
      <c r="K22" s="74">
        <v>0.90705183662789535</v>
      </c>
      <c r="L22" s="72">
        <v>293.2577712304689</v>
      </c>
      <c r="M22" s="73">
        <v>215</v>
      </c>
      <c r="N22" s="74">
        <v>0.73314340178570492</v>
      </c>
      <c r="O22" s="72">
        <v>293.2577712304689</v>
      </c>
      <c r="P22" s="73">
        <v>204</v>
      </c>
      <c r="Q22" s="74">
        <v>0.69563373936876183</v>
      </c>
      <c r="R22" s="72">
        <v>879.77331369140654</v>
      </c>
      <c r="S22" s="73">
        <v>685</v>
      </c>
      <c r="T22" s="74">
        <v>0.77860965926078751</v>
      </c>
      <c r="U22" s="72">
        <v>293.2577712304689</v>
      </c>
      <c r="V22" s="73">
        <v>257</v>
      </c>
      <c r="W22" s="74">
        <v>0.87636211283221477</v>
      </c>
      <c r="X22" s="72">
        <v>293.2577712304689</v>
      </c>
      <c r="Y22" s="73">
        <v>245</v>
      </c>
      <c r="Z22" s="74">
        <v>0.83544248110464048</v>
      </c>
      <c r="AA22" s="72">
        <v>293.2577712304689</v>
      </c>
      <c r="AB22" s="73">
        <v>0</v>
      </c>
      <c r="AC22" s="74">
        <v>0</v>
      </c>
      <c r="AD22" s="72">
        <v>879.77331369140654</v>
      </c>
      <c r="AE22" s="73">
        <v>502</v>
      </c>
      <c r="AF22" s="74">
        <v>0.57060153131228519</v>
      </c>
      <c r="AG22" s="72">
        <v>293.2577712304689</v>
      </c>
      <c r="AH22" s="73">
        <v>0</v>
      </c>
      <c r="AI22" s="74">
        <v>0</v>
      </c>
      <c r="AJ22" s="72">
        <v>293.2577712304689</v>
      </c>
      <c r="AK22" s="73">
        <v>0</v>
      </c>
      <c r="AL22" s="74">
        <v>0</v>
      </c>
      <c r="AM22" s="72">
        <v>293.2577712304689</v>
      </c>
      <c r="AN22" s="73">
        <v>0</v>
      </c>
      <c r="AO22" s="74">
        <v>0</v>
      </c>
      <c r="AP22" s="72">
        <v>879.77331369140654</v>
      </c>
      <c r="AQ22" s="73">
        <v>0</v>
      </c>
      <c r="AR22" s="74">
        <v>0</v>
      </c>
      <c r="AS22" s="72">
        <v>293.2577712304689</v>
      </c>
      <c r="AT22" s="73">
        <v>0</v>
      </c>
      <c r="AU22" s="74">
        <v>0</v>
      </c>
      <c r="AV22" s="72">
        <v>293.2577712304689</v>
      </c>
      <c r="AW22" s="73">
        <v>0</v>
      </c>
      <c r="AX22" s="74">
        <v>0</v>
      </c>
      <c r="AY22" s="72">
        <v>293.2577712304689</v>
      </c>
      <c r="AZ22" s="73">
        <v>0</v>
      </c>
      <c r="BA22" s="74">
        <v>0</v>
      </c>
      <c r="BB22" s="72">
        <v>879.77331369140654</v>
      </c>
      <c r="BC22" s="73">
        <v>0</v>
      </c>
      <c r="BD22" s="74">
        <v>0</v>
      </c>
      <c r="BE22" s="72">
        <v>3519.0932547656262</v>
      </c>
      <c r="BF22" s="116">
        <v>1187</v>
      </c>
      <c r="BG22" s="74">
        <v>0.3373027976432682</v>
      </c>
      <c r="BH22" s="115"/>
      <c r="BI22" s="24" t="str">
        <f t="shared" si="0"/>
        <v>SI</v>
      </c>
    </row>
    <row r="23" spans="1:61" ht="60" customHeight="1" x14ac:dyDescent="0.25">
      <c r="A23" s="112" t="s">
        <v>213</v>
      </c>
      <c r="B23" s="68" t="s">
        <v>126</v>
      </c>
      <c r="C23" s="113" t="s">
        <v>35</v>
      </c>
      <c r="D23" s="69">
        <v>3519.0932547656262</v>
      </c>
      <c r="E23" s="70">
        <v>100</v>
      </c>
      <c r="F23" s="69">
        <v>3519.0932547656262</v>
      </c>
      <c r="G23" s="69">
        <v>4</v>
      </c>
      <c r="H23" s="8">
        <v>14076.373019062505</v>
      </c>
      <c r="I23" s="72">
        <v>1173.0310849218756</v>
      </c>
      <c r="J23" s="73">
        <v>883</v>
      </c>
      <c r="K23" s="74">
        <v>0.75275072532183418</v>
      </c>
      <c r="L23" s="72">
        <v>1173.0310849218756</v>
      </c>
      <c r="M23" s="73">
        <v>814</v>
      </c>
      <c r="N23" s="74">
        <v>0.69392875471344628</v>
      </c>
      <c r="O23" s="72">
        <v>1173.0310849218756</v>
      </c>
      <c r="P23" s="73">
        <v>719</v>
      </c>
      <c r="Q23" s="74">
        <v>0.61294198358595564</v>
      </c>
      <c r="R23" s="72">
        <v>3519.0932547656262</v>
      </c>
      <c r="S23" s="73">
        <v>2416</v>
      </c>
      <c r="T23" s="74">
        <v>0.68654048787374555</v>
      </c>
      <c r="U23" s="72">
        <v>1173.0310849218756</v>
      </c>
      <c r="V23" s="73">
        <v>891</v>
      </c>
      <c r="W23" s="74">
        <v>0.75957066394309658</v>
      </c>
      <c r="X23" s="72">
        <v>1173.0310849218756</v>
      </c>
      <c r="Y23" s="73">
        <v>851</v>
      </c>
      <c r="Z23" s="74">
        <v>0.7254709708367848</v>
      </c>
      <c r="AA23" s="72">
        <v>1173.0310849218756</v>
      </c>
      <c r="AB23" s="73">
        <v>0</v>
      </c>
      <c r="AC23" s="74">
        <v>0</v>
      </c>
      <c r="AD23" s="72">
        <v>3519.0932547656262</v>
      </c>
      <c r="AE23" s="73">
        <v>1742</v>
      </c>
      <c r="AF23" s="74">
        <v>0.49501387825996057</v>
      </c>
      <c r="AG23" s="72">
        <v>1173.0310849218756</v>
      </c>
      <c r="AH23" s="73">
        <v>0</v>
      </c>
      <c r="AI23" s="74">
        <v>0</v>
      </c>
      <c r="AJ23" s="72">
        <v>1173.0310849218756</v>
      </c>
      <c r="AK23" s="73">
        <v>0</v>
      </c>
      <c r="AL23" s="74">
        <v>0</v>
      </c>
      <c r="AM23" s="72">
        <v>1173.0310849218756</v>
      </c>
      <c r="AN23" s="73">
        <v>0</v>
      </c>
      <c r="AO23" s="74">
        <v>0</v>
      </c>
      <c r="AP23" s="72">
        <v>3519.0932547656262</v>
      </c>
      <c r="AQ23" s="73">
        <v>0</v>
      </c>
      <c r="AR23" s="74">
        <v>0</v>
      </c>
      <c r="AS23" s="72">
        <v>1173.0310849218756</v>
      </c>
      <c r="AT23" s="73">
        <v>0</v>
      </c>
      <c r="AU23" s="74">
        <v>0</v>
      </c>
      <c r="AV23" s="72">
        <v>1173.0310849218756</v>
      </c>
      <c r="AW23" s="73">
        <v>0</v>
      </c>
      <c r="AX23" s="74">
        <v>0</v>
      </c>
      <c r="AY23" s="72">
        <v>1173.0310849218756</v>
      </c>
      <c r="AZ23" s="73">
        <v>0</v>
      </c>
      <c r="BA23" s="74">
        <v>0</v>
      </c>
      <c r="BB23" s="72">
        <v>3519.0932547656262</v>
      </c>
      <c r="BC23" s="73">
        <v>0</v>
      </c>
      <c r="BD23" s="74">
        <v>0</v>
      </c>
      <c r="BE23" s="72">
        <v>14076.373019062505</v>
      </c>
      <c r="BF23" s="116">
        <v>4158</v>
      </c>
      <c r="BG23" s="74">
        <v>0.2953885915334265</v>
      </c>
      <c r="BH23" s="115"/>
      <c r="BI23" s="24" t="str">
        <f t="shared" si="0"/>
        <v>SI</v>
      </c>
    </row>
    <row r="24" spans="1:61" ht="60" customHeight="1" x14ac:dyDescent="0.25">
      <c r="A24" s="112" t="s">
        <v>214</v>
      </c>
      <c r="B24" s="68" t="s">
        <v>183</v>
      </c>
      <c r="C24" s="113" t="s">
        <v>79</v>
      </c>
      <c r="D24" s="69">
        <v>0</v>
      </c>
      <c r="E24" s="70">
        <v>0</v>
      </c>
      <c r="F24" s="69">
        <v>0</v>
      </c>
      <c r="G24" s="69">
        <v>0</v>
      </c>
      <c r="H24" s="8">
        <v>9408</v>
      </c>
      <c r="I24" s="72">
        <v>784</v>
      </c>
      <c r="J24" s="73">
        <v>553</v>
      </c>
      <c r="K24" s="74">
        <v>0.7053571428571429</v>
      </c>
      <c r="L24" s="72">
        <v>784</v>
      </c>
      <c r="M24" s="73">
        <v>433</v>
      </c>
      <c r="N24" s="74">
        <v>0.55229591836734693</v>
      </c>
      <c r="O24" s="72">
        <v>784</v>
      </c>
      <c r="P24" s="73">
        <v>366</v>
      </c>
      <c r="Q24" s="74">
        <v>0.46683673469387754</v>
      </c>
      <c r="R24" s="72">
        <v>2352</v>
      </c>
      <c r="S24" s="73">
        <v>1352</v>
      </c>
      <c r="T24" s="74">
        <v>0.57482993197278909</v>
      </c>
      <c r="U24" s="72">
        <v>784</v>
      </c>
      <c r="V24" s="73">
        <v>606</v>
      </c>
      <c r="W24" s="74">
        <v>0.77295918367346939</v>
      </c>
      <c r="X24" s="72">
        <v>784</v>
      </c>
      <c r="Y24" s="73">
        <v>564</v>
      </c>
      <c r="Z24" s="74">
        <v>0.71938775510204078</v>
      </c>
      <c r="AA24" s="72">
        <v>784</v>
      </c>
      <c r="AB24" s="73">
        <v>0</v>
      </c>
      <c r="AC24" s="74">
        <v>0</v>
      </c>
      <c r="AD24" s="72">
        <v>2352</v>
      </c>
      <c r="AE24" s="73">
        <v>1170</v>
      </c>
      <c r="AF24" s="74">
        <v>0.49744897959183676</v>
      </c>
      <c r="AG24" s="72">
        <v>784</v>
      </c>
      <c r="AH24" s="73">
        <v>0</v>
      </c>
      <c r="AI24" s="74">
        <v>0</v>
      </c>
      <c r="AJ24" s="72">
        <v>784</v>
      </c>
      <c r="AK24" s="73">
        <v>0</v>
      </c>
      <c r="AL24" s="74">
        <v>0</v>
      </c>
      <c r="AM24" s="72">
        <v>784</v>
      </c>
      <c r="AN24" s="73">
        <v>0</v>
      </c>
      <c r="AO24" s="74">
        <v>0</v>
      </c>
      <c r="AP24" s="72">
        <v>2352</v>
      </c>
      <c r="AQ24" s="73">
        <v>0</v>
      </c>
      <c r="AR24" s="74">
        <v>0</v>
      </c>
      <c r="AS24" s="72">
        <v>784</v>
      </c>
      <c r="AT24" s="73">
        <v>0</v>
      </c>
      <c r="AU24" s="74">
        <v>0</v>
      </c>
      <c r="AV24" s="72">
        <v>784</v>
      </c>
      <c r="AW24" s="73">
        <v>0</v>
      </c>
      <c r="AX24" s="74">
        <v>0</v>
      </c>
      <c r="AY24" s="72">
        <v>784</v>
      </c>
      <c r="AZ24" s="73">
        <v>0</v>
      </c>
      <c r="BA24" s="74">
        <v>0</v>
      </c>
      <c r="BB24" s="72">
        <v>2352</v>
      </c>
      <c r="BC24" s="73">
        <v>0</v>
      </c>
      <c r="BD24" s="74">
        <v>0</v>
      </c>
      <c r="BE24" s="72">
        <v>9408</v>
      </c>
      <c r="BF24" s="116">
        <v>2522</v>
      </c>
      <c r="BG24" s="74">
        <v>0.26806972789115646</v>
      </c>
      <c r="BH24" s="114"/>
      <c r="BI24" s="24" t="str">
        <f>IF(H24=SUM(I24,L24,O24,U24,X24,AA24,AG24,AJ24,AM24,AS24,AV24,AY24),"SI","NO")</f>
        <v>SI</v>
      </c>
    </row>
    <row r="25" spans="1:61" s="6" customFormat="1" ht="66" customHeight="1" x14ac:dyDescent="0.25">
      <c r="A25" s="353" t="s">
        <v>225</v>
      </c>
      <c r="B25" s="354"/>
      <c r="C25" s="117"/>
      <c r="D25" s="69">
        <v>0</v>
      </c>
      <c r="E25" s="70">
        <v>0</v>
      </c>
      <c r="F25" s="69">
        <v>0</v>
      </c>
      <c r="G25" s="69">
        <v>0</v>
      </c>
      <c r="H25" s="8">
        <v>0</v>
      </c>
      <c r="I25" s="72">
        <v>0</v>
      </c>
      <c r="J25" s="73">
        <v>0</v>
      </c>
      <c r="K25" s="74">
        <v>0</v>
      </c>
      <c r="L25" s="72">
        <v>0</v>
      </c>
      <c r="M25" s="73">
        <v>0</v>
      </c>
      <c r="N25" s="74">
        <v>0</v>
      </c>
      <c r="O25" s="72">
        <v>0</v>
      </c>
      <c r="P25" s="73">
        <v>0</v>
      </c>
      <c r="Q25" s="74">
        <v>0</v>
      </c>
      <c r="R25" s="72">
        <v>0</v>
      </c>
      <c r="S25" s="73">
        <v>0</v>
      </c>
      <c r="T25" s="74">
        <v>0</v>
      </c>
      <c r="U25" s="72">
        <v>0</v>
      </c>
      <c r="V25" s="73">
        <v>0</v>
      </c>
      <c r="W25" s="74">
        <v>0</v>
      </c>
      <c r="X25" s="72">
        <v>0</v>
      </c>
      <c r="Y25" s="73">
        <v>0</v>
      </c>
      <c r="Z25" s="74">
        <v>0</v>
      </c>
      <c r="AA25" s="72">
        <v>0</v>
      </c>
      <c r="AB25" s="73">
        <v>0</v>
      </c>
      <c r="AC25" s="74">
        <v>0</v>
      </c>
      <c r="AD25" s="72">
        <v>0</v>
      </c>
      <c r="AE25" s="73">
        <v>0</v>
      </c>
      <c r="AF25" s="74">
        <v>0</v>
      </c>
      <c r="AG25" s="72">
        <v>0</v>
      </c>
      <c r="AH25" s="73">
        <v>0</v>
      </c>
      <c r="AI25" s="74">
        <v>0</v>
      </c>
      <c r="AJ25" s="72">
        <v>0</v>
      </c>
      <c r="AK25" s="73">
        <v>0</v>
      </c>
      <c r="AL25" s="74">
        <v>0</v>
      </c>
      <c r="AM25" s="72">
        <v>0</v>
      </c>
      <c r="AN25" s="73">
        <v>0</v>
      </c>
      <c r="AO25" s="74">
        <v>0</v>
      </c>
      <c r="AP25" s="72">
        <v>0</v>
      </c>
      <c r="AQ25" s="73">
        <v>0</v>
      </c>
      <c r="AR25" s="74">
        <v>0</v>
      </c>
      <c r="AS25" s="72">
        <v>0</v>
      </c>
      <c r="AT25" s="73">
        <v>0</v>
      </c>
      <c r="AU25" s="74">
        <v>0</v>
      </c>
      <c r="AV25" s="72">
        <v>0</v>
      </c>
      <c r="AW25" s="73">
        <v>0</v>
      </c>
      <c r="AX25" s="74">
        <v>0</v>
      </c>
      <c r="AY25" s="72">
        <v>0</v>
      </c>
      <c r="AZ25" s="73">
        <v>0</v>
      </c>
      <c r="BA25" s="74">
        <v>0</v>
      </c>
      <c r="BB25" s="72">
        <v>0</v>
      </c>
      <c r="BC25" s="73">
        <v>0</v>
      </c>
      <c r="BD25" s="74">
        <v>0</v>
      </c>
      <c r="BE25" s="72">
        <v>0</v>
      </c>
      <c r="BF25" s="116">
        <v>0</v>
      </c>
      <c r="BG25" s="74">
        <v>0</v>
      </c>
      <c r="BH25" s="111"/>
      <c r="BI25" s="23"/>
    </row>
    <row r="26" spans="1:61" ht="60" customHeight="1" x14ac:dyDescent="0.25">
      <c r="A26" s="122" t="s">
        <v>215</v>
      </c>
      <c r="B26" s="68" t="s">
        <v>153</v>
      </c>
      <c r="C26" s="113" t="s">
        <v>35</v>
      </c>
      <c r="D26" s="69">
        <v>19557.500893472548</v>
      </c>
      <c r="E26" s="70">
        <v>100</v>
      </c>
      <c r="F26" s="69">
        <v>19557.500893472548</v>
      </c>
      <c r="G26" s="69">
        <v>5</v>
      </c>
      <c r="H26" s="8">
        <v>97787.504467362742</v>
      </c>
      <c r="I26" s="72">
        <v>8148.9587056135624</v>
      </c>
      <c r="J26" s="73">
        <v>7214</v>
      </c>
      <c r="K26" s="74">
        <v>0.88526648135184449</v>
      </c>
      <c r="L26" s="72">
        <v>8148.9587056135624</v>
      </c>
      <c r="M26" s="73">
        <v>5574</v>
      </c>
      <c r="N26" s="74">
        <v>0.68401377419672604</v>
      </c>
      <c r="O26" s="72">
        <v>8148.9587056135624</v>
      </c>
      <c r="P26" s="73">
        <v>5666</v>
      </c>
      <c r="Q26" s="74">
        <v>0.69530356020786677</v>
      </c>
      <c r="R26" s="72">
        <v>24446.876116840685</v>
      </c>
      <c r="S26" s="73">
        <v>18454</v>
      </c>
      <c r="T26" s="74">
        <v>0.75486127191881247</v>
      </c>
      <c r="U26" s="72">
        <v>8148.9587056135624</v>
      </c>
      <c r="V26" s="73">
        <v>50</v>
      </c>
      <c r="W26" s="74">
        <v>6.1357532669243453E-3</v>
      </c>
      <c r="X26" s="72">
        <v>8148.9587056135624</v>
      </c>
      <c r="Y26" s="73">
        <v>6623</v>
      </c>
      <c r="Z26" s="74">
        <v>0.81274187773679873</v>
      </c>
      <c r="AA26" s="72">
        <v>8148.9587056135624</v>
      </c>
      <c r="AB26" s="73">
        <v>0</v>
      </c>
      <c r="AC26" s="74">
        <v>0</v>
      </c>
      <c r="AD26" s="72">
        <v>24446.876116840685</v>
      </c>
      <c r="AE26" s="73">
        <v>0</v>
      </c>
      <c r="AF26" s="74">
        <v>0</v>
      </c>
      <c r="AG26" s="72">
        <v>8148.9587056135624</v>
      </c>
      <c r="AH26" s="73">
        <v>0</v>
      </c>
      <c r="AI26" s="74">
        <v>0</v>
      </c>
      <c r="AJ26" s="72">
        <v>8148.9587056135624</v>
      </c>
      <c r="AK26" s="73">
        <v>0</v>
      </c>
      <c r="AL26" s="74">
        <v>0</v>
      </c>
      <c r="AM26" s="72">
        <v>8148.9587056135624</v>
      </c>
      <c r="AN26" s="73">
        <v>0</v>
      </c>
      <c r="AO26" s="74">
        <v>0</v>
      </c>
      <c r="AP26" s="72">
        <v>24446.876116840685</v>
      </c>
      <c r="AQ26" s="73">
        <v>0</v>
      </c>
      <c r="AR26" s="74">
        <v>0</v>
      </c>
      <c r="AS26" s="72">
        <v>8148.9587056135624</v>
      </c>
      <c r="AT26" s="73">
        <v>0</v>
      </c>
      <c r="AU26" s="74">
        <v>0</v>
      </c>
      <c r="AV26" s="72">
        <v>8148.9587056135624</v>
      </c>
      <c r="AW26" s="73">
        <v>0</v>
      </c>
      <c r="AX26" s="74">
        <v>0</v>
      </c>
      <c r="AY26" s="72">
        <v>8148.9587056135624</v>
      </c>
      <c r="AZ26" s="73">
        <v>0</v>
      </c>
      <c r="BA26" s="74">
        <v>0</v>
      </c>
      <c r="BB26" s="72">
        <v>24446.876116840685</v>
      </c>
      <c r="BC26" s="73">
        <v>0</v>
      </c>
      <c r="BD26" s="74">
        <v>0</v>
      </c>
      <c r="BE26" s="72">
        <v>97787.504467362742</v>
      </c>
      <c r="BF26" s="116">
        <v>18454</v>
      </c>
      <c r="BG26" s="74">
        <v>0.18871531797970312</v>
      </c>
      <c r="BH26" s="115"/>
      <c r="BI26" s="24" t="str">
        <f>IF(H26=SUM(I26,L26,O26,U26,X26,AA26,AG26,AJ26,AM26,AS26,AV26,AY26),"SI","NO")</f>
        <v>NO</v>
      </c>
    </row>
    <row r="27" spans="1:61" ht="60" customHeight="1" x14ac:dyDescent="0.25">
      <c r="A27" s="122" t="s">
        <v>216</v>
      </c>
      <c r="B27" s="68" t="s">
        <v>69</v>
      </c>
      <c r="C27" s="113" t="s">
        <v>39</v>
      </c>
      <c r="D27" s="69">
        <v>6515.0145567594145</v>
      </c>
      <c r="E27" s="70">
        <v>100</v>
      </c>
      <c r="F27" s="69">
        <v>6515.0145567594145</v>
      </c>
      <c r="G27" s="69">
        <v>1</v>
      </c>
      <c r="H27" s="8">
        <v>6515.0145567594145</v>
      </c>
      <c r="I27" s="72">
        <v>542.91787972995121</v>
      </c>
      <c r="J27" s="73">
        <v>410</v>
      </c>
      <c r="K27" s="74">
        <v>0.75517866570158843</v>
      </c>
      <c r="L27" s="72">
        <v>542.91787972995121</v>
      </c>
      <c r="M27" s="73">
        <v>322</v>
      </c>
      <c r="N27" s="74">
        <v>0.59309153745344256</v>
      </c>
      <c r="O27" s="72">
        <v>542.91787972995121</v>
      </c>
      <c r="P27" s="73">
        <v>311</v>
      </c>
      <c r="Q27" s="74">
        <v>0.57283064642242432</v>
      </c>
      <c r="R27" s="72">
        <v>1628.7536391898536</v>
      </c>
      <c r="S27" s="73">
        <v>1043</v>
      </c>
      <c r="T27" s="74">
        <v>0.64036694985915177</v>
      </c>
      <c r="U27" s="72">
        <v>542.91787972995121</v>
      </c>
      <c r="V27" s="73">
        <v>3</v>
      </c>
      <c r="W27" s="74">
        <v>5.5256975539140617E-3</v>
      </c>
      <c r="X27" s="72">
        <v>542.91787972995121</v>
      </c>
      <c r="Y27" s="73">
        <v>338</v>
      </c>
      <c r="Z27" s="74">
        <v>0.6225619244076509</v>
      </c>
      <c r="AA27" s="72">
        <v>542.91787972995121</v>
      </c>
      <c r="AB27" s="73">
        <v>0</v>
      </c>
      <c r="AC27" s="74">
        <v>0</v>
      </c>
      <c r="AD27" s="72">
        <v>1628.7536391898536</v>
      </c>
      <c r="AE27" s="73">
        <v>0</v>
      </c>
      <c r="AF27" s="74">
        <v>0</v>
      </c>
      <c r="AG27" s="72">
        <v>542.91787972995121</v>
      </c>
      <c r="AH27" s="73">
        <v>0</v>
      </c>
      <c r="AI27" s="74">
        <v>0</v>
      </c>
      <c r="AJ27" s="72">
        <v>542.91787972995121</v>
      </c>
      <c r="AK27" s="73">
        <v>0</v>
      </c>
      <c r="AL27" s="74">
        <v>0</v>
      </c>
      <c r="AM27" s="72">
        <v>542.91787972995121</v>
      </c>
      <c r="AN27" s="73">
        <v>0</v>
      </c>
      <c r="AO27" s="74">
        <v>0</v>
      </c>
      <c r="AP27" s="72">
        <v>1628.7536391898536</v>
      </c>
      <c r="AQ27" s="73">
        <v>0</v>
      </c>
      <c r="AR27" s="74">
        <v>0</v>
      </c>
      <c r="AS27" s="72">
        <v>542.91787972995121</v>
      </c>
      <c r="AT27" s="73">
        <v>0</v>
      </c>
      <c r="AU27" s="74">
        <v>0</v>
      </c>
      <c r="AV27" s="72">
        <v>542.91787972995121</v>
      </c>
      <c r="AW27" s="73">
        <v>0</v>
      </c>
      <c r="AX27" s="74">
        <v>0</v>
      </c>
      <c r="AY27" s="72">
        <v>542.91787972995121</v>
      </c>
      <c r="AZ27" s="73">
        <v>0</v>
      </c>
      <c r="BA27" s="74">
        <v>0</v>
      </c>
      <c r="BB27" s="72">
        <v>1628.7536391898536</v>
      </c>
      <c r="BC27" s="73">
        <v>0</v>
      </c>
      <c r="BD27" s="74">
        <v>0</v>
      </c>
      <c r="BE27" s="72">
        <v>6515.0145567594145</v>
      </c>
      <c r="BF27" s="116">
        <v>1043</v>
      </c>
      <c r="BG27" s="74">
        <v>0.16009173746478794</v>
      </c>
      <c r="BH27" s="115"/>
      <c r="BI27" s="24" t="str">
        <f t="shared" si="0"/>
        <v>SI</v>
      </c>
    </row>
    <row r="28" spans="1:61" ht="60" customHeight="1" x14ac:dyDescent="0.25">
      <c r="A28" s="122" t="s">
        <v>217</v>
      </c>
      <c r="B28" s="68" t="s">
        <v>70</v>
      </c>
      <c r="C28" s="113" t="s">
        <v>39</v>
      </c>
      <c r="D28" s="69">
        <v>6515.0145567594145</v>
      </c>
      <c r="E28" s="70">
        <v>100</v>
      </c>
      <c r="F28" s="69">
        <v>6515.0145567594145</v>
      </c>
      <c r="G28" s="69">
        <v>6</v>
      </c>
      <c r="H28" s="8">
        <v>39090.087340556485</v>
      </c>
      <c r="I28" s="72">
        <v>3257.5072783797073</v>
      </c>
      <c r="J28" s="73">
        <v>2415</v>
      </c>
      <c r="K28" s="74">
        <v>0.74136442181680329</v>
      </c>
      <c r="L28" s="72">
        <v>3257.5072783797073</v>
      </c>
      <c r="M28" s="73">
        <v>1935</v>
      </c>
      <c r="N28" s="74">
        <v>0.59401248704576159</v>
      </c>
      <c r="O28" s="72">
        <v>3257.5072783797073</v>
      </c>
      <c r="P28" s="73">
        <v>1848</v>
      </c>
      <c r="Q28" s="74">
        <v>0.56730494886851035</v>
      </c>
      <c r="R28" s="72">
        <v>9772.5218351391213</v>
      </c>
      <c r="S28" s="73">
        <v>6198</v>
      </c>
      <c r="T28" s="74">
        <v>0.63422728591035837</v>
      </c>
      <c r="U28" s="72">
        <v>3257.5072783797073</v>
      </c>
      <c r="V28" s="73">
        <v>19</v>
      </c>
      <c r="W28" s="74">
        <v>5.8326807513537316E-3</v>
      </c>
      <c r="X28" s="72">
        <v>3257.5072783797073</v>
      </c>
      <c r="Y28" s="73">
        <v>1966</v>
      </c>
      <c r="Z28" s="74">
        <v>0.6035289661663914</v>
      </c>
      <c r="AA28" s="72">
        <v>3257.5072783797073</v>
      </c>
      <c r="AB28" s="73">
        <v>0</v>
      </c>
      <c r="AC28" s="74">
        <v>0</v>
      </c>
      <c r="AD28" s="72">
        <v>9772.5218351391213</v>
      </c>
      <c r="AE28" s="73">
        <v>0</v>
      </c>
      <c r="AF28" s="74">
        <v>0</v>
      </c>
      <c r="AG28" s="72">
        <v>3257.5072783797073</v>
      </c>
      <c r="AH28" s="73">
        <v>0</v>
      </c>
      <c r="AI28" s="74">
        <v>0</v>
      </c>
      <c r="AJ28" s="72">
        <v>3257.5072783797073</v>
      </c>
      <c r="AK28" s="73">
        <v>0</v>
      </c>
      <c r="AL28" s="74">
        <v>0</v>
      </c>
      <c r="AM28" s="72">
        <v>3257.5072783797073</v>
      </c>
      <c r="AN28" s="73">
        <v>0</v>
      </c>
      <c r="AO28" s="74">
        <v>0</v>
      </c>
      <c r="AP28" s="72">
        <v>9772.5218351391213</v>
      </c>
      <c r="AQ28" s="73">
        <v>0</v>
      </c>
      <c r="AR28" s="74">
        <v>0</v>
      </c>
      <c r="AS28" s="72">
        <v>3257.5072783797073</v>
      </c>
      <c r="AT28" s="73">
        <v>0</v>
      </c>
      <c r="AU28" s="74">
        <v>0</v>
      </c>
      <c r="AV28" s="72">
        <v>3257.5072783797073</v>
      </c>
      <c r="AW28" s="73">
        <v>0</v>
      </c>
      <c r="AX28" s="74">
        <v>0</v>
      </c>
      <c r="AY28" s="72">
        <v>3257.5072783797073</v>
      </c>
      <c r="AZ28" s="73">
        <v>0</v>
      </c>
      <c r="BA28" s="74">
        <v>0</v>
      </c>
      <c r="BB28" s="72">
        <v>9772.5218351391213</v>
      </c>
      <c r="BC28" s="73">
        <v>0</v>
      </c>
      <c r="BD28" s="74">
        <v>0</v>
      </c>
      <c r="BE28" s="72">
        <v>39090.087340556485</v>
      </c>
      <c r="BF28" s="116">
        <v>6198</v>
      </c>
      <c r="BG28" s="74">
        <v>0.15855682147758959</v>
      </c>
      <c r="BH28" s="115"/>
      <c r="BI28" s="24" t="str">
        <f t="shared" si="0"/>
        <v>SI</v>
      </c>
    </row>
    <row r="29" spans="1:61" ht="60" customHeight="1" x14ac:dyDescent="0.25">
      <c r="A29" s="122" t="s">
        <v>218</v>
      </c>
      <c r="B29" s="68" t="s">
        <v>123</v>
      </c>
      <c r="C29" s="113" t="s">
        <v>39</v>
      </c>
      <c r="D29" s="69">
        <v>6215.2949383901778</v>
      </c>
      <c r="E29" s="70">
        <v>100</v>
      </c>
      <c r="F29" s="69">
        <v>6215.2949383901778</v>
      </c>
      <c r="G29" s="69">
        <v>4</v>
      </c>
      <c r="H29" s="8">
        <v>24861.179753560711</v>
      </c>
      <c r="I29" s="72">
        <v>2071.7649794633921</v>
      </c>
      <c r="J29" s="73">
        <v>1331</v>
      </c>
      <c r="K29" s="74">
        <v>0.64244738819011327</v>
      </c>
      <c r="L29" s="72">
        <v>2071.7649794633921</v>
      </c>
      <c r="M29" s="73">
        <v>1024</v>
      </c>
      <c r="N29" s="74">
        <v>0.49426455710494066</v>
      </c>
      <c r="O29" s="72">
        <v>2071.7649794633921</v>
      </c>
      <c r="P29" s="73">
        <v>814</v>
      </c>
      <c r="Q29" s="74">
        <v>0.39290170847990402</v>
      </c>
      <c r="R29" s="72">
        <v>6215.2949383901778</v>
      </c>
      <c r="S29" s="73">
        <v>3169</v>
      </c>
      <c r="T29" s="74">
        <v>0.50987121792498591</v>
      </c>
      <c r="U29" s="72">
        <v>2071.7649794633921</v>
      </c>
      <c r="V29" s="73">
        <v>8</v>
      </c>
      <c r="W29" s="74">
        <v>3.8614418523823489E-3</v>
      </c>
      <c r="X29" s="72">
        <v>2071.7649794633921</v>
      </c>
      <c r="Y29" s="73">
        <v>978</v>
      </c>
      <c r="Z29" s="74">
        <v>0.47206126645374213</v>
      </c>
      <c r="AA29" s="72">
        <v>2071.7649794633921</v>
      </c>
      <c r="AB29" s="73">
        <v>0</v>
      </c>
      <c r="AC29" s="74">
        <v>0</v>
      </c>
      <c r="AD29" s="72">
        <v>6215.2949383901778</v>
      </c>
      <c r="AE29" s="73">
        <v>0</v>
      </c>
      <c r="AF29" s="74">
        <v>0</v>
      </c>
      <c r="AG29" s="72">
        <v>2071.7649794633921</v>
      </c>
      <c r="AH29" s="73">
        <v>0</v>
      </c>
      <c r="AI29" s="74">
        <v>0</v>
      </c>
      <c r="AJ29" s="72">
        <v>2071.7649794633921</v>
      </c>
      <c r="AK29" s="73">
        <v>0</v>
      </c>
      <c r="AL29" s="74">
        <v>0</v>
      </c>
      <c r="AM29" s="72">
        <v>2071.7649794633921</v>
      </c>
      <c r="AN29" s="73">
        <v>0</v>
      </c>
      <c r="AO29" s="74">
        <v>0</v>
      </c>
      <c r="AP29" s="72">
        <v>6215.2949383901778</v>
      </c>
      <c r="AQ29" s="73">
        <v>0</v>
      </c>
      <c r="AR29" s="74">
        <v>0</v>
      </c>
      <c r="AS29" s="72">
        <v>2071.7649794633921</v>
      </c>
      <c r="AT29" s="73">
        <v>0</v>
      </c>
      <c r="AU29" s="74">
        <v>0</v>
      </c>
      <c r="AV29" s="72">
        <v>2071.7649794633921</v>
      </c>
      <c r="AW29" s="73">
        <v>0</v>
      </c>
      <c r="AX29" s="74">
        <v>0</v>
      </c>
      <c r="AY29" s="72">
        <v>2071.7649794633921</v>
      </c>
      <c r="AZ29" s="73">
        <v>0</v>
      </c>
      <c r="BA29" s="74">
        <v>0</v>
      </c>
      <c r="BB29" s="72">
        <v>6215.2949383901778</v>
      </c>
      <c r="BC29" s="73">
        <v>0</v>
      </c>
      <c r="BD29" s="74">
        <v>0</v>
      </c>
      <c r="BE29" s="72">
        <v>24861.179753560711</v>
      </c>
      <c r="BF29" s="116">
        <v>3169</v>
      </c>
      <c r="BG29" s="74">
        <v>0.12746780448124648</v>
      </c>
      <c r="BH29" s="115"/>
      <c r="BI29" s="24" t="str">
        <f t="shared" si="0"/>
        <v>SI</v>
      </c>
    </row>
    <row r="30" spans="1:61" ht="60" customHeight="1" x14ac:dyDescent="0.25">
      <c r="A30" s="122" t="s">
        <v>219</v>
      </c>
      <c r="B30" s="68" t="s">
        <v>124</v>
      </c>
      <c r="C30" s="113" t="s">
        <v>39</v>
      </c>
      <c r="D30" s="69">
        <v>18665.180407433058</v>
      </c>
      <c r="E30" s="70">
        <v>100</v>
      </c>
      <c r="F30" s="69">
        <v>18665.180407433058</v>
      </c>
      <c r="G30" s="69">
        <v>2</v>
      </c>
      <c r="H30" s="8">
        <v>37330.360814866115</v>
      </c>
      <c r="I30" s="72">
        <v>3110.8634012388434</v>
      </c>
      <c r="J30" s="73">
        <v>2154</v>
      </c>
      <c r="K30" s="74">
        <v>0.69241227343579592</v>
      </c>
      <c r="L30" s="72">
        <v>3110.8634012388434</v>
      </c>
      <c r="M30" s="73">
        <v>2011</v>
      </c>
      <c r="N30" s="74">
        <v>0.64644432770630711</v>
      </c>
      <c r="O30" s="72">
        <v>3110.8634012388434</v>
      </c>
      <c r="P30" s="73">
        <v>1576</v>
      </c>
      <c r="Q30" s="74">
        <v>0.50661176552219789</v>
      </c>
      <c r="R30" s="72">
        <v>9332.5902037165288</v>
      </c>
      <c r="S30" s="73">
        <v>5741</v>
      </c>
      <c r="T30" s="74">
        <v>0.61515612222143368</v>
      </c>
      <c r="U30" s="72">
        <v>3110.8634012388434</v>
      </c>
      <c r="V30" s="73">
        <v>21</v>
      </c>
      <c r="W30" s="74">
        <v>6.7505374847500995E-3</v>
      </c>
      <c r="X30" s="72">
        <v>3110.8634012388434</v>
      </c>
      <c r="Y30" s="73">
        <v>1982</v>
      </c>
      <c r="Z30" s="74">
        <v>0.63712215689403318</v>
      </c>
      <c r="AA30" s="72">
        <v>3110.8634012388434</v>
      </c>
      <c r="AB30" s="73">
        <v>0</v>
      </c>
      <c r="AC30" s="74">
        <v>0</v>
      </c>
      <c r="AD30" s="72">
        <v>9332.5902037165288</v>
      </c>
      <c r="AE30" s="73">
        <v>0</v>
      </c>
      <c r="AF30" s="74">
        <v>0</v>
      </c>
      <c r="AG30" s="72">
        <v>3110.8634012388434</v>
      </c>
      <c r="AH30" s="73">
        <v>0</v>
      </c>
      <c r="AI30" s="74">
        <v>0</v>
      </c>
      <c r="AJ30" s="72">
        <v>3110.8634012388434</v>
      </c>
      <c r="AK30" s="73">
        <v>0</v>
      </c>
      <c r="AL30" s="74">
        <v>0</v>
      </c>
      <c r="AM30" s="72">
        <v>3110.8634012388434</v>
      </c>
      <c r="AN30" s="73">
        <v>0</v>
      </c>
      <c r="AO30" s="74">
        <v>0</v>
      </c>
      <c r="AP30" s="72">
        <v>9332.5902037165288</v>
      </c>
      <c r="AQ30" s="73">
        <v>0</v>
      </c>
      <c r="AR30" s="74">
        <v>0</v>
      </c>
      <c r="AS30" s="72">
        <v>3110.8634012388434</v>
      </c>
      <c r="AT30" s="73">
        <v>0</v>
      </c>
      <c r="AU30" s="74">
        <v>0</v>
      </c>
      <c r="AV30" s="72">
        <v>3110.8634012388434</v>
      </c>
      <c r="AW30" s="73">
        <v>0</v>
      </c>
      <c r="AX30" s="74">
        <v>0</v>
      </c>
      <c r="AY30" s="72">
        <v>3110.8634012388434</v>
      </c>
      <c r="AZ30" s="73">
        <v>0</v>
      </c>
      <c r="BA30" s="74">
        <v>0</v>
      </c>
      <c r="BB30" s="72">
        <v>9332.5902037165288</v>
      </c>
      <c r="BC30" s="73">
        <v>0</v>
      </c>
      <c r="BD30" s="74">
        <v>0</v>
      </c>
      <c r="BE30" s="72">
        <v>37330.360814866115</v>
      </c>
      <c r="BF30" s="116">
        <v>5741</v>
      </c>
      <c r="BG30" s="74">
        <v>0.15378903055535842</v>
      </c>
      <c r="BH30" s="115"/>
      <c r="BI30" s="24" t="str">
        <f t="shared" si="0"/>
        <v>SI</v>
      </c>
    </row>
    <row r="31" spans="1:61" ht="60" customHeight="1" x14ac:dyDescent="0.25">
      <c r="A31" s="122" t="s">
        <v>220</v>
      </c>
      <c r="B31" s="68" t="s">
        <v>129</v>
      </c>
      <c r="C31" s="113" t="s">
        <v>35</v>
      </c>
      <c r="D31" s="69">
        <v>17787.096618374679</v>
      </c>
      <c r="E31" s="70">
        <v>100</v>
      </c>
      <c r="F31" s="69">
        <v>17787.096618374679</v>
      </c>
      <c r="G31" s="69">
        <v>1</v>
      </c>
      <c r="H31" s="8">
        <v>17787.096618374679</v>
      </c>
      <c r="I31" s="72">
        <v>1482.2580515312234</v>
      </c>
      <c r="J31" s="73">
        <v>1879</v>
      </c>
      <c r="K31" s="74">
        <v>1.2676605116490536</v>
      </c>
      <c r="L31" s="72">
        <v>1482.2580515312234</v>
      </c>
      <c r="M31" s="73">
        <v>2010</v>
      </c>
      <c r="N31" s="74">
        <v>1.3560391848933464</v>
      </c>
      <c r="O31" s="72">
        <v>1482.2580515312234</v>
      </c>
      <c r="P31" s="73">
        <v>1918</v>
      </c>
      <c r="Q31" s="74">
        <v>1.2939717197141485</v>
      </c>
      <c r="R31" s="72">
        <v>4446.7741545936697</v>
      </c>
      <c r="S31" s="73">
        <v>5807</v>
      </c>
      <c r="T31" s="74">
        <v>1.3058904720855162</v>
      </c>
      <c r="U31" s="72">
        <v>1482.2580515312234</v>
      </c>
      <c r="V31" s="73">
        <v>14</v>
      </c>
      <c r="W31" s="74">
        <v>9.4450490490083829E-3</v>
      </c>
      <c r="X31" s="72">
        <v>1482.2580515312234</v>
      </c>
      <c r="Y31" s="73">
        <v>2624</v>
      </c>
      <c r="Z31" s="74">
        <v>1.7702720503284284</v>
      </c>
      <c r="AA31" s="72">
        <v>1482.2580515312234</v>
      </c>
      <c r="AB31" s="73">
        <v>0</v>
      </c>
      <c r="AC31" s="74">
        <v>0</v>
      </c>
      <c r="AD31" s="72">
        <v>4446.7741545936697</v>
      </c>
      <c r="AE31" s="73">
        <v>0</v>
      </c>
      <c r="AF31" s="74">
        <v>0</v>
      </c>
      <c r="AG31" s="72">
        <v>1482.2580515312234</v>
      </c>
      <c r="AH31" s="73">
        <v>0</v>
      </c>
      <c r="AI31" s="74">
        <v>0</v>
      </c>
      <c r="AJ31" s="72">
        <v>1482.2580515312234</v>
      </c>
      <c r="AK31" s="73">
        <v>0</v>
      </c>
      <c r="AL31" s="74">
        <v>0</v>
      </c>
      <c r="AM31" s="72">
        <v>1482.2580515312234</v>
      </c>
      <c r="AN31" s="73">
        <v>0</v>
      </c>
      <c r="AO31" s="74">
        <v>0</v>
      </c>
      <c r="AP31" s="72">
        <v>4446.7741545936697</v>
      </c>
      <c r="AQ31" s="73">
        <v>0</v>
      </c>
      <c r="AR31" s="74">
        <v>0</v>
      </c>
      <c r="AS31" s="72">
        <v>1482.2580515312234</v>
      </c>
      <c r="AT31" s="73">
        <v>0</v>
      </c>
      <c r="AU31" s="74">
        <v>0</v>
      </c>
      <c r="AV31" s="72">
        <v>1482.2580515312234</v>
      </c>
      <c r="AW31" s="73">
        <v>0</v>
      </c>
      <c r="AX31" s="74">
        <v>0</v>
      </c>
      <c r="AY31" s="72">
        <v>1482.2580515312234</v>
      </c>
      <c r="AZ31" s="73">
        <v>0</v>
      </c>
      <c r="BA31" s="74">
        <v>0</v>
      </c>
      <c r="BB31" s="72">
        <v>4446.7741545936697</v>
      </c>
      <c r="BC31" s="73">
        <v>0</v>
      </c>
      <c r="BD31" s="74">
        <v>0</v>
      </c>
      <c r="BE31" s="72">
        <v>17787.096618374679</v>
      </c>
      <c r="BF31" s="116">
        <v>5807</v>
      </c>
      <c r="BG31" s="74">
        <v>0.32647261802137906</v>
      </c>
      <c r="BH31" s="115"/>
      <c r="BI31" s="24" t="str">
        <f t="shared" si="0"/>
        <v>SI</v>
      </c>
    </row>
    <row r="32" spans="1:61" ht="60" customHeight="1" x14ac:dyDescent="0.25">
      <c r="A32" s="122" t="s">
        <v>221</v>
      </c>
      <c r="B32" s="68" t="s">
        <v>71</v>
      </c>
      <c r="C32" s="113" t="s">
        <v>39</v>
      </c>
      <c r="D32" s="69">
        <v>30964.761213865109</v>
      </c>
      <c r="E32" s="70">
        <v>100</v>
      </c>
      <c r="F32" s="69">
        <v>30964.761213865109</v>
      </c>
      <c r="G32" s="69">
        <v>1</v>
      </c>
      <c r="H32" s="8">
        <v>30964.761213865109</v>
      </c>
      <c r="I32" s="72">
        <v>2580.3967678220924</v>
      </c>
      <c r="J32" s="73">
        <v>989</v>
      </c>
      <c r="K32" s="74">
        <v>0.38327439110642514</v>
      </c>
      <c r="L32" s="72">
        <v>2580.3967678220924</v>
      </c>
      <c r="M32" s="73">
        <v>1211</v>
      </c>
      <c r="N32" s="74">
        <v>0.4693076720221242</v>
      </c>
      <c r="O32" s="72">
        <v>2580.3967678220924</v>
      </c>
      <c r="P32" s="73">
        <v>1006</v>
      </c>
      <c r="Q32" s="74">
        <v>0.38986252523060033</v>
      </c>
      <c r="R32" s="72">
        <v>7741.1903034662773</v>
      </c>
      <c r="S32" s="73">
        <v>3206</v>
      </c>
      <c r="T32" s="74">
        <v>0.41414819611971654</v>
      </c>
      <c r="U32" s="72">
        <v>2580.3967678220924</v>
      </c>
      <c r="V32" s="73">
        <v>13</v>
      </c>
      <c r="W32" s="74">
        <v>5.0379849184868826E-3</v>
      </c>
      <c r="X32" s="72">
        <v>2580.3967678220924</v>
      </c>
      <c r="Y32" s="73">
        <v>951</v>
      </c>
      <c r="Z32" s="74">
        <v>0.36854797365238656</v>
      </c>
      <c r="AA32" s="72">
        <v>2580.3967678220924</v>
      </c>
      <c r="AB32" s="73">
        <v>0</v>
      </c>
      <c r="AC32" s="74">
        <v>0</v>
      </c>
      <c r="AD32" s="72">
        <v>7741.1903034662773</v>
      </c>
      <c r="AE32" s="73">
        <v>0</v>
      </c>
      <c r="AF32" s="74">
        <v>0</v>
      </c>
      <c r="AG32" s="72">
        <v>2580.3967678220924</v>
      </c>
      <c r="AH32" s="73">
        <v>0</v>
      </c>
      <c r="AI32" s="74">
        <v>0</v>
      </c>
      <c r="AJ32" s="72">
        <v>2580.3967678220924</v>
      </c>
      <c r="AK32" s="73">
        <v>0</v>
      </c>
      <c r="AL32" s="74">
        <v>0</v>
      </c>
      <c r="AM32" s="72">
        <v>2580.3967678220924</v>
      </c>
      <c r="AN32" s="73">
        <v>0</v>
      </c>
      <c r="AO32" s="74">
        <v>0</v>
      </c>
      <c r="AP32" s="72">
        <v>7741.1903034662773</v>
      </c>
      <c r="AQ32" s="73">
        <v>0</v>
      </c>
      <c r="AR32" s="74">
        <v>0</v>
      </c>
      <c r="AS32" s="72">
        <v>2580.3967678220924</v>
      </c>
      <c r="AT32" s="73">
        <v>0</v>
      </c>
      <c r="AU32" s="74">
        <v>0</v>
      </c>
      <c r="AV32" s="72">
        <v>2580.3967678220924</v>
      </c>
      <c r="AW32" s="73">
        <v>0</v>
      </c>
      <c r="AX32" s="74">
        <v>0</v>
      </c>
      <c r="AY32" s="72">
        <v>2580.3967678220924</v>
      </c>
      <c r="AZ32" s="73">
        <v>0</v>
      </c>
      <c r="BA32" s="74">
        <v>0</v>
      </c>
      <c r="BB32" s="72">
        <v>7741.1903034662773</v>
      </c>
      <c r="BC32" s="73">
        <v>0</v>
      </c>
      <c r="BD32" s="74">
        <v>0</v>
      </c>
      <c r="BE32" s="72">
        <v>30964.761213865109</v>
      </c>
      <c r="BF32" s="116">
        <v>3206</v>
      </c>
      <c r="BG32" s="74">
        <v>0.10353704902992913</v>
      </c>
      <c r="BH32" s="115"/>
      <c r="BI32" s="24" t="str">
        <f t="shared" si="0"/>
        <v>SI</v>
      </c>
    </row>
    <row r="33" spans="1:61" ht="60" customHeight="1" x14ac:dyDescent="0.25">
      <c r="A33" s="367" t="s">
        <v>227</v>
      </c>
      <c r="B33" s="368"/>
      <c r="C33" s="123"/>
      <c r="D33" s="69">
        <v>0</v>
      </c>
      <c r="E33" s="70">
        <v>0</v>
      </c>
      <c r="F33" s="69">
        <v>0</v>
      </c>
      <c r="G33" s="69">
        <v>0</v>
      </c>
      <c r="H33" s="8">
        <v>0</v>
      </c>
      <c r="I33" s="72">
        <v>0</v>
      </c>
      <c r="J33" s="73">
        <v>0</v>
      </c>
      <c r="K33" s="74">
        <v>0</v>
      </c>
      <c r="L33" s="72">
        <v>0</v>
      </c>
      <c r="M33" s="73">
        <v>0</v>
      </c>
      <c r="N33" s="74">
        <v>0</v>
      </c>
      <c r="O33" s="72">
        <v>0</v>
      </c>
      <c r="P33" s="73">
        <v>0</v>
      </c>
      <c r="Q33" s="74">
        <v>0</v>
      </c>
      <c r="R33" s="72">
        <v>0</v>
      </c>
      <c r="S33" s="73">
        <v>0</v>
      </c>
      <c r="T33" s="74">
        <v>0</v>
      </c>
      <c r="U33" s="72">
        <v>0</v>
      </c>
      <c r="V33" s="73">
        <v>0</v>
      </c>
      <c r="W33" s="74">
        <v>0</v>
      </c>
      <c r="X33" s="72">
        <v>0</v>
      </c>
      <c r="Y33" s="73">
        <v>0</v>
      </c>
      <c r="Z33" s="74">
        <v>0</v>
      </c>
      <c r="AA33" s="72">
        <v>0</v>
      </c>
      <c r="AB33" s="73">
        <v>0</v>
      </c>
      <c r="AC33" s="74">
        <v>0</v>
      </c>
      <c r="AD33" s="72">
        <v>0</v>
      </c>
      <c r="AE33" s="73">
        <v>0</v>
      </c>
      <c r="AF33" s="74">
        <v>0</v>
      </c>
      <c r="AG33" s="72">
        <v>0</v>
      </c>
      <c r="AH33" s="73">
        <v>0</v>
      </c>
      <c r="AI33" s="74">
        <v>0</v>
      </c>
      <c r="AJ33" s="72">
        <v>0</v>
      </c>
      <c r="AK33" s="73">
        <v>0</v>
      </c>
      <c r="AL33" s="74">
        <v>0</v>
      </c>
      <c r="AM33" s="72">
        <v>0</v>
      </c>
      <c r="AN33" s="73">
        <v>0</v>
      </c>
      <c r="AO33" s="74">
        <v>0</v>
      </c>
      <c r="AP33" s="72">
        <v>0</v>
      </c>
      <c r="AQ33" s="73">
        <v>0</v>
      </c>
      <c r="AR33" s="74">
        <v>0</v>
      </c>
      <c r="AS33" s="72">
        <v>0</v>
      </c>
      <c r="AT33" s="73">
        <v>0</v>
      </c>
      <c r="AU33" s="74">
        <v>0</v>
      </c>
      <c r="AV33" s="72">
        <v>0</v>
      </c>
      <c r="AW33" s="73">
        <v>0</v>
      </c>
      <c r="AX33" s="74">
        <v>0</v>
      </c>
      <c r="AY33" s="72">
        <v>0</v>
      </c>
      <c r="AZ33" s="73">
        <v>0</v>
      </c>
      <c r="BA33" s="74">
        <v>0</v>
      </c>
      <c r="BB33" s="72">
        <v>0</v>
      </c>
      <c r="BC33" s="73">
        <v>0</v>
      </c>
      <c r="BD33" s="74">
        <v>0</v>
      </c>
      <c r="BE33" s="72">
        <v>0</v>
      </c>
      <c r="BF33" s="116">
        <v>0</v>
      </c>
      <c r="BG33" s="74">
        <v>0</v>
      </c>
      <c r="BH33" s="129"/>
      <c r="BI33" s="78"/>
    </row>
    <row r="34" spans="1:61" ht="60" customHeight="1" x14ac:dyDescent="0.25">
      <c r="A34" s="130" t="s">
        <v>222</v>
      </c>
      <c r="B34" s="79" t="s">
        <v>119</v>
      </c>
      <c r="C34" s="131" t="s">
        <v>35</v>
      </c>
      <c r="D34" s="69">
        <v>41303.548331192418</v>
      </c>
      <c r="E34" s="70">
        <v>100</v>
      </c>
      <c r="F34" s="69">
        <v>41303.548331192418</v>
      </c>
      <c r="G34" s="69">
        <v>1</v>
      </c>
      <c r="H34" s="8">
        <v>41303.548331192418</v>
      </c>
      <c r="I34" s="72">
        <v>3441.9623609327018</v>
      </c>
      <c r="J34" s="73">
        <v>4086</v>
      </c>
      <c r="K34" s="74">
        <v>1.1871135043129226</v>
      </c>
      <c r="L34" s="72">
        <v>3441.9623609327018</v>
      </c>
      <c r="M34" s="73">
        <v>4375</v>
      </c>
      <c r="N34" s="74">
        <v>1.2710772347941841</v>
      </c>
      <c r="O34" s="72">
        <v>3441.9623609327018</v>
      </c>
      <c r="P34" s="73">
        <v>4097</v>
      </c>
      <c r="Q34" s="74">
        <v>1.1903093556461193</v>
      </c>
      <c r="R34" s="72">
        <v>10325.887082798105</v>
      </c>
      <c r="S34" s="73">
        <v>12558</v>
      </c>
      <c r="T34" s="74">
        <v>1.2161666982510755</v>
      </c>
      <c r="U34" s="72">
        <v>3441.9623609327018</v>
      </c>
      <c r="V34" s="73">
        <v>19</v>
      </c>
      <c r="W34" s="74">
        <v>5.5201068482490278E-3</v>
      </c>
      <c r="X34" s="72">
        <v>3441.9623609327018</v>
      </c>
      <c r="Y34" s="73">
        <v>5107</v>
      </c>
      <c r="Z34" s="74">
        <v>1.4837466144214624</v>
      </c>
      <c r="AA34" s="72">
        <v>3441.9623609327018</v>
      </c>
      <c r="AB34" s="73">
        <v>0</v>
      </c>
      <c r="AC34" s="74">
        <v>0</v>
      </c>
      <c r="AD34" s="72">
        <v>10325.887082798105</v>
      </c>
      <c r="AE34" s="73">
        <v>0</v>
      </c>
      <c r="AF34" s="74">
        <v>0</v>
      </c>
      <c r="AG34" s="72">
        <v>3441.9623609327018</v>
      </c>
      <c r="AH34" s="73">
        <v>0</v>
      </c>
      <c r="AI34" s="74">
        <v>0</v>
      </c>
      <c r="AJ34" s="72">
        <v>3441.9623609327018</v>
      </c>
      <c r="AK34" s="73">
        <v>0</v>
      </c>
      <c r="AL34" s="74">
        <v>0</v>
      </c>
      <c r="AM34" s="72">
        <v>3441.9623609327018</v>
      </c>
      <c r="AN34" s="73">
        <v>0</v>
      </c>
      <c r="AO34" s="74">
        <v>0</v>
      </c>
      <c r="AP34" s="72">
        <v>10325.887082798105</v>
      </c>
      <c r="AQ34" s="73">
        <v>0</v>
      </c>
      <c r="AR34" s="74">
        <v>0</v>
      </c>
      <c r="AS34" s="72">
        <v>3441.9623609327018</v>
      </c>
      <c r="AT34" s="73">
        <v>0</v>
      </c>
      <c r="AU34" s="74">
        <v>0</v>
      </c>
      <c r="AV34" s="72">
        <v>3441.9623609327018</v>
      </c>
      <c r="AW34" s="73">
        <v>0</v>
      </c>
      <c r="AX34" s="74">
        <v>0</v>
      </c>
      <c r="AY34" s="72">
        <v>3441.9623609327018</v>
      </c>
      <c r="AZ34" s="73">
        <v>0</v>
      </c>
      <c r="BA34" s="74">
        <v>0</v>
      </c>
      <c r="BB34" s="72">
        <v>10325.887082798105</v>
      </c>
      <c r="BC34" s="73">
        <v>0</v>
      </c>
      <c r="BD34" s="74">
        <v>0</v>
      </c>
      <c r="BE34" s="72">
        <v>41303.548331192418</v>
      </c>
      <c r="BF34" s="116">
        <v>12558</v>
      </c>
      <c r="BG34" s="74">
        <v>0.30404167456276887</v>
      </c>
      <c r="BH34" s="133"/>
      <c r="BI34" s="24" t="str">
        <f>IF(H34=SUM(I34,L34,O34,U34,X34,AA34,AG34,AJ34,AM34,AS34,AV34,AY34),"SI","NO")</f>
        <v>SI</v>
      </c>
    </row>
    <row r="35" spans="1:61" ht="60" customHeight="1" x14ac:dyDescent="0.25">
      <c r="A35" s="130" t="s">
        <v>223</v>
      </c>
      <c r="B35" s="79" t="s">
        <v>192</v>
      </c>
      <c r="C35" s="131" t="s">
        <v>37</v>
      </c>
      <c r="D35" s="69">
        <v>7182.2289451558663</v>
      </c>
      <c r="E35" s="70">
        <v>100</v>
      </c>
      <c r="F35" s="69">
        <v>7182.2289451558663</v>
      </c>
      <c r="G35" s="69">
        <v>1</v>
      </c>
      <c r="H35" s="8">
        <v>7182.2289451558663</v>
      </c>
      <c r="I35" s="72">
        <v>598.51907876298878</v>
      </c>
      <c r="J35" s="73">
        <v>203</v>
      </c>
      <c r="K35" s="74">
        <v>0.33917047459799893</v>
      </c>
      <c r="L35" s="72">
        <v>598.51907876298878</v>
      </c>
      <c r="M35" s="73">
        <v>200</v>
      </c>
      <c r="N35" s="74">
        <v>0.33415810305221566</v>
      </c>
      <c r="O35" s="72">
        <v>598.51907876298878</v>
      </c>
      <c r="P35" s="73">
        <v>219</v>
      </c>
      <c r="Q35" s="74">
        <v>0.36590312284217619</v>
      </c>
      <c r="R35" s="72">
        <v>1795.5572362889666</v>
      </c>
      <c r="S35" s="73">
        <v>622</v>
      </c>
      <c r="T35" s="74">
        <v>0.34641056683079691</v>
      </c>
      <c r="U35" s="72">
        <v>598.51907876298878</v>
      </c>
      <c r="V35" s="73">
        <v>4</v>
      </c>
      <c r="W35" s="74">
        <v>6.683162061044314E-3</v>
      </c>
      <c r="X35" s="72">
        <v>598.51907876298878</v>
      </c>
      <c r="Y35" s="73">
        <v>255</v>
      </c>
      <c r="Z35" s="74">
        <v>0.42605158139157501</v>
      </c>
      <c r="AA35" s="72">
        <v>598.51907876298878</v>
      </c>
      <c r="AB35" s="73">
        <v>0</v>
      </c>
      <c r="AC35" s="74">
        <v>0</v>
      </c>
      <c r="AD35" s="72">
        <v>1795.5572362889666</v>
      </c>
      <c r="AE35" s="73">
        <v>0</v>
      </c>
      <c r="AF35" s="74">
        <v>0</v>
      </c>
      <c r="AG35" s="72">
        <v>598.51907876298878</v>
      </c>
      <c r="AH35" s="73">
        <v>0</v>
      </c>
      <c r="AI35" s="74">
        <v>0</v>
      </c>
      <c r="AJ35" s="72">
        <v>598.51907876298878</v>
      </c>
      <c r="AK35" s="73">
        <v>0</v>
      </c>
      <c r="AL35" s="74">
        <v>0</v>
      </c>
      <c r="AM35" s="72">
        <v>598.51907876298878</v>
      </c>
      <c r="AN35" s="73">
        <v>0</v>
      </c>
      <c r="AO35" s="74">
        <v>0</v>
      </c>
      <c r="AP35" s="72">
        <v>1795.5572362889666</v>
      </c>
      <c r="AQ35" s="73">
        <v>0</v>
      </c>
      <c r="AR35" s="74">
        <v>0</v>
      </c>
      <c r="AS35" s="72">
        <v>598.51907876298878</v>
      </c>
      <c r="AT35" s="73">
        <v>0</v>
      </c>
      <c r="AU35" s="74">
        <v>0</v>
      </c>
      <c r="AV35" s="72">
        <v>598.51907876298878</v>
      </c>
      <c r="AW35" s="73">
        <v>0</v>
      </c>
      <c r="AX35" s="74">
        <v>0</v>
      </c>
      <c r="AY35" s="72">
        <v>598.51907876298878</v>
      </c>
      <c r="AZ35" s="73">
        <v>0</v>
      </c>
      <c r="BA35" s="74">
        <v>0</v>
      </c>
      <c r="BB35" s="72">
        <v>1795.5572362889666</v>
      </c>
      <c r="BC35" s="73">
        <v>0</v>
      </c>
      <c r="BD35" s="74">
        <v>0</v>
      </c>
      <c r="BE35" s="72">
        <v>7182.2289451558663</v>
      </c>
      <c r="BF35" s="116">
        <v>622</v>
      </c>
      <c r="BG35" s="74">
        <v>8.6602641707699227E-2</v>
      </c>
      <c r="BH35" s="133"/>
      <c r="BI35" s="24" t="str">
        <f>IF(H35=SUM(I35,L35,O35,U35,X35,AA35,AG35,AJ35,AM35,AS35,AV35,AY35),"SI","NO")</f>
        <v>SI</v>
      </c>
    </row>
    <row r="36" spans="1:61" ht="60" customHeight="1" x14ac:dyDescent="0.25">
      <c r="A36" s="130" t="s">
        <v>224</v>
      </c>
      <c r="B36" s="79" t="s">
        <v>55</v>
      </c>
      <c r="C36" s="131" t="s">
        <v>37</v>
      </c>
      <c r="D36" s="69">
        <v>60400.113976959532</v>
      </c>
      <c r="E36" s="70">
        <v>50</v>
      </c>
      <c r="F36" s="69">
        <v>30200.056988479766</v>
      </c>
      <c r="G36" s="69">
        <v>1</v>
      </c>
      <c r="H36" s="8">
        <v>30200.056988479766</v>
      </c>
      <c r="I36" s="72">
        <v>2516.6714157066472</v>
      </c>
      <c r="J36" s="73">
        <v>410</v>
      </c>
      <c r="K36" s="74">
        <v>0.16291359986098047</v>
      </c>
      <c r="L36" s="72">
        <v>2516.6714157066472</v>
      </c>
      <c r="M36" s="73">
        <v>509</v>
      </c>
      <c r="N36" s="74">
        <v>0.20225127397375384</v>
      </c>
      <c r="O36" s="72">
        <v>2516.6714157066472</v>
      </c>
      <c r="P36" s="73">
        <v>449</v>
      </c>
      <c r="Q36" s="74">
        <v>0.17841025935995181</v>
      </c>
      <c r="R36" s="72">
        <v>7550.0142471199415</v>
      </c>
      <c r="S36" s="73">
        <v>1368</v>
      </c>
      <c r="T36" s="74">
        <v>0.18119171106489537</v>
      </c>
      <c r="U36" s="72">
        <v>2516.6714157066472</v>
      </c>
      <c r="V36" s="73">
        <v>8</v>
      </c>
      <c r="W36" s="74">
        <v>3.1788019485069364E-3</v>
      </c>
      <c r="X36" s="72">
        <v>2516.6714157066472</v>
      </c>
      <c r="Y36" s="73">
        <v>483</v>
      </c>
      <c r="Z36" s="74">
        <v>0.19192016764110628</v>
      </c>
      <c r="AA36" s="72">
        <v>2516.6714157066472</v>
      </c>
      <c r="AB36" s="73">
        <v>0</v>
      </c>
      <c r="AC36" s="74">
        <v>0</v>
      </c>
      <c r="AD36" s="72">
        <v>7550.0142471199415</v>
      </c>
      <c r="AE36" s="73">
        <v>0</v>
      </c>
      <c r="AF36" s="74">
        <v>0</v>
      </c>
      <c r="AG36" s="72">
        <v>2516.6714157066472</v>
      </c>
      <c r="AH36" s="73">
        <v>0</v>
      </c>
      <c r="AI36" s="74">
        <v>0</v>
      </c>
      <c r="AJ36" s="72">
        <v>2516.6714157066472</v>
      </c>
      <c r="AK36" s="73">
        <v>0</v>
      </c>
      <c r="AL36" s="74">
        <v>0</v>
      </c>
      <c r="AM36" s="72">
        <v>2516.6714157066472</v>
      </c>
      <c r="AN36" s="73">
        <v>0</v>
      </c>
      <c r="AO36" s="74">
        <v>0</v>
      </c>
      <c r="AP36" s="72">
        <v>7550.0142471199415</v>
      </c>
      <c r="AQ36" s="73">
        <v>0</v>
      </c>
      <c r="AR36" s="74">
        <v>0</v>
      </c>
      <c r="AS36" s="72">
        <v>2516.6714157066472</v>
      </c>
      <c r="AT36" s="73">
        <v>0</v>
      </c>
      <c r="AU36" s="74">
        <v>0</v>
      </c>
      <c r="AV36" s="72">
        <v>2516.6714157066472</v>
      </c>
      <c r="AW36" s="73">
        <v>0</v>
      </c>
      <c r="AX36" s="74">
        <v>0</v>
      </c>
      <c r="AY36" s="72">
        <v>2516.6714157066472</v>
      </c>
      <c r="AZ36" s="73">
        <v>0</v>
      </c>
      <c r="BA36" s="74">
        <v>0</v>
      </c>
      <c r="BB36" s="72">
        <v>7550.0142471199415</v>
      </c>
      <c r="BC36" s="73">
        <v>0</v>
      </c>
      <c r="BD36" s="74">
        <v>0</v>
      </c>
      <c r="BE36" s="72">
        <v>30200.056988479766</v>
      </c>
      <c r="BF36" s="116">
        <v>1368</v>
      </c>
      <c r="BG36" s="74">
        <v>4.5297927766223843E-2</v>
      </c>
      <c r="BH36" s="133"/>
      <c r="BI36" s="24" t="str">
        <f>IF(H36=SUM(I36,L36,O36,U36,X36,AA36,AG36,AJ36,AM36,AS36,AV36,AY36),"SI","NO")</f>
        <v>SI</v>
      </c>
    </row>
    <row r="37" spans="1:61" ht="66.75" customHeight="1" x14ac:dyDescent="0.25">
      <c r="A37" s="390" t="s">
        <v>228</v>
      </c>
      <c r="B37" s="391"/>
      <c r="C37" s="134"/>
      <c r="D37" s="69">
        <v>0</v>
      </c>
      <c r="E37" s="70">
        <v>0</v>
      </c>
      <c r="F37" s="69">
        <v>0</v>
      </c>
      <c r="G37" s="69">
        <v>0</v>
      </c>
      <c r="H37" s="8">
        <v>0</v>
      </c>
      <c r="I37" s="72">
        <v>0</v>
      </c>
      <c r="J37" s="73">
        <v>0</v>
      </c>
      <c r="K37" s="74">
        <v>0</v>
      </c>
      <c r="L37" s="72">
        <v>0</v>
      </c>
      <c r="M37" s="73">
        <v>0</v>
      </c>
      <c r="N37" s="74">
        <v>0</v>
      </c>
      <c r="O37" s="72">
        <v>0</v>
      </c>
      <c r="P37" s="73">
        <v>0</v>
      </c>
      <c r="Q37" s="74">
        <v>0</v>
      </c>
      <c r="R37" s="72">
        <v>0</v>
      </c>
      <c r="S37" s="73">
        <v>0</v>
      </c>
      <c r="T37" s="74">
        <v>0</v>
      </c>
      <c r="U37" s="72">
        <v>0</v>
      </c>
      <c r="V37" s="73">
        <v>0</v>
      </c>
      <c r="W37" s="74">
        <v>0</v>
      </c>
      <c r="X37" s="72">
        <v>0</v>
      </c>
      <c r="Y37" s="73">
        <v>0</v>
      </c>
      <c r="Z37" s="74">
        <v>0</v>
      </c>
      <c r="AA37" s="72">
        <v>0</v>
      </c>
      <c r="AB37" s="73">
        <v>0</v>
      </c>
      <c r="AC37" s="74">
        <v>0</v>
      </c>
      <c r="AD37" s="72">
        <v>0</v>
      </c>
      <c r="AE37" s="73">
        <v>0</v>
      </c>
      <c r="AF37" s="74">
        <v>0</v>
      </c>
      <c r="AG37" s="72">
        <v>0</v>
      </c>
      <c r="AH37" s="73">
        <v>0</v>
      </c>
      <c r="AI37" s="74">
        <v>0</v>
      </c>
      <c r="AJ37" s="72">
        <v>0</v>
      </c>
      <c r="AK37" s="73">
        <v>0</v>
      </c>
      <c r="AL37" s="74">
        <v>0</v>
      </c>
      <c r="AM37" s="72">
        <v>0</v>
      </c>
      <c r="AN37" s="73">
        <v>0</v>
      </c>
      <c r="AO37" s="74">
        <v>0</v>
      </c>
      <c r="AP37" s="72">
        <v>0</v>
      </c>
      <c r="AQ37" s="73">
        <v>0</v>
      </c>
      <c r="AR37" s="74">
        <v>0</v>
      </c>
      <c r="AS37" s="72">
        <v>0</v>
      </c>
      <c r="AT37" s="73">
        <v>0</v>
      </c>
      <c r="AU37" s="74">
        <v>0</v>
      </c>
      <c r="AV37" s="72">
        <v>0</v>
      </c>
      <c r="AW37" s="73">
        <v>0</v>
      </c>
      <c r="AX37" s="74">
        <v>0</v>
      </c>
      <c r="AY37" s="72">
        <v>0</v>
      </c>
      <c r="AZ37" s="73">
        <v>0</v>
      </c>
      <c r="BA37" s="74">
        <v>0</v>
      </c>
      <c r="BB37" s="72">
        <v>0</v>
      </c>
      <c r="BC37" s="73">
        <v>0</v>
      </c>
      <c r="BD37" s="74">
        <v>0</v>
      </c>
      <c r="BE37" s="72">
        <v>0</v>
      </c>
      <c r="BF37" s="116">
        <v>0</v>
      </c>
      <c r="BG37" s="74">
        <v>0</v>
      </c>
      <c r="BH37" s="111"/>
      <c r="BI37" s="23"/>
    </row>
    <row r="38" spans="1:61" ht="60" customHeight="1" x14ac:dyDescent="0.25">
      <c r="A38" s="139" t="s">
        <v>229</v>
      </c>
      <c r="B38" s="79" t="s">
        <v>72</v>
      </c>
      <c r="C38" s="131" t="s">
        <v>35</v>
      </c>
      <c r="D38" s="69">
        <v>102175.47802111263</v>
      </c>
      <c r="E38" s="70">
        <v>100</v>
      </c>
      <c r="F38" s="69">
        <v>102175.47802111263</v>
      </c>
      <c r="G38" s="69">
        <v>1</v>
      </c>
      <c r="H38" s="8">
        <v>102175.47802111263</v>
      </c>
      <c r="I38" s="72">
        <v>8514.6231684260511</v>
      </c>
      <c r="J38" s="73">
        <v>9723</v>
      </c>
      <c r="K38" s="74">
        <v>1.1419178286192224</v>
      </c>
      <c r="L38" s="72">
        <v>8514.6231684260511</v>
      </c>
      <c r="M38" s="73">
        <v>10883</v>
      </c>
      <c r="N38" s="74">
        <v>1.2781540397884394</v>
      </c>
      <c r="O38" s="72">
        <v>8514.6231684260511</v>
      </c>
      <c r="P38" s="73">
        <v>9380</v>
      </c>
      <c r="Q38" s="74">
        <v>1.1016341903166005</v>
      </c>
      <c r="R38" s="72">
        <v>25543.869505278159</v>
      </c>
      <c r="S38" s="73">
        <v>29986</v>
      </c>
      <c r="T38" s="74">
        <v>1.1739020195747538</v>
      </c>
      <c r="U38" s="72">
        <v>8514.6231684260511</v>
      </c>
      <c r="V38" s="73">
        <v>53</v>
      </c>
      <c r="W38" s="74">
        <v>6.2245855103176782E-3</v>
      </c>
      <c r="X38" s="72">
        <v>8514.6231684260511</v>
      </c>
      <c r="Y38" s="73">
        <v>11065</v>
      </c>
      <c r="Z38" s="74">
        <v>1.2995290315408512</v>
      </c>
      <c r="AA38" s="72">
        <v>8514.6231684260511</v>
      </c>
      <c r="AB38" s="73">
        <v>0</v>
      </c>
      <c r="AC38" s="74">
        <v>0</v>
      </c>
      <c r="AD38" s="72">
        <v>25543.869505278159</v>
      </c>
      <c r="AE38" s="73">
        <v>0</v>
      </c>
      <c r="AF38" s="74">
        <v>0</v>
      </c>
      <c r="AG38" s="72">
        <v>8514.6231684260511</v>
      </c>
      <c r="AH38" s="73">
        <v>0</v>
      </c>
      <c r="AI38" s="74">
        <v>0</v>
      </c>
      <c r="AJ38" s="72">
        <v>8514.6231684260511</v>
      </c>
      <c r="AK38" s="73">
        <v>0</v>
      </c>
      <c r="AL38" s="74">
        <v>0</v>
      </c>
      <c r="AM38" s="72">
        <v>8514.6231684260511</v>
      </c>
      <c r="AN38" s="73">
        <v>0</v>
      </c>
      <c r="AO38" s="74">
        <v>0</v>
      </c>
      <c r="AP38" s="72">
        <v>25543.869505278159</v>
      </c>
      <c r="AQ38" s="73">
        <v>0</v>
      </c>
      <c r="AR38" s="74">
        <v>0</v>
      </c>
      <c r="AS38" s="72">
        <v>8514.6231684260511</v>
      </c>
      <c r="AT38" s="73">
        <v>0</v>
      </c>
      <c r="AU38" s="74">
        <v>0</v>
      </c>
      <c r="AV38" s="72">
        <v>8514.6231684260511</v>
      </c>
      <c r="AW38" s="73">
        <v>0</v>
      </c>
      <c r="AX38" s="74">
        <v>0</v>
      </c>
      <c r="AY38" s="72">
        <v>8514.6231684260511</v>
      </c>
      <c r="AZ38" s="73">
        <v>0</v>
      </c>
      <c r="BA38" s="74">
        <v>0</v>
      </c>
      <c r="BB38" s="72">
        <v>25543.869505278159</v>
      </c>
      <c r="BC38" s="73">
        <v>0</v>
      </c>
      <c r="BD38" s="74">
        <v>0</v>
      </c>
      <c r="BE38" s="72">
        <v>102175.47802111263</v>
      </c>
      <c r="BF38" s="116">
        <v>29986</v>
      </c>
      <c r="BG38" s="74">
        <v>0.29347550489368845</v>
      </c>
      <c r="BH38" s="133"/>
      <c r="BI38" s="24" t="str">
        <f t="shared" si="0"/>
        <v>SI</v>
      </c>
    </row>
    <row r="39" spans="1:61" ht="60" customHeight="1" x14ac:dyDescent="0.25">
      <c r="A39" s="139" t="s">
        <v>230</v>
      </c>
      <c r="B39" s="79" t="s">
        <v>73</v>
      </c>
      <c r="C39" s="131" t="s">
        <v>36</v>
      </c>
      <c r="D39" s="69">
        <v>111384.25477734029</v>
      </c>
      <c r="E39" s="70">
        <v>80</v>
      </c>
      <c r="F39" s="69">
        <v>89107.403821872227</v>
      </c>
      <c r="G39" s="69">
        <v>0.5</v>
      </c>
      <c r="H39" s="8">
        <v>44553.701910936114</v>
      </c>
      <c r="I39" s="72">
        <v>3712.8084925780104</v>
      </c>
      <c r="J39" s="73">
        <v>959</v>
      </c>
      <c r="K39" s="74">
        <v>0.25829503512423629</v>
      </c>
      <c r="L39" s="72">
        <v>3712.8084925780104</v>
      </c>
      <c r="M39" s="73">
        <v>1166</v>
      </c>
      <c r="N39" s="74">
        <v>0.31404797805511941</v>
      </c>
      <c r="O39" s="72">
        <v>3712.8084925780104</v>
      </c>
      <c r="P39" s="73">
        <v>870</v>
      </c>
      <c r="Q39" s="74">
        <v>0.23432396304284211</v>
      </c>
      <c r="R39" s="72">
        <v>11138.425477734028</v>
      </c>
      <c r="S39" s="73">
        <v>2995</v>
      </c>
      <c r="T39" s="74">
        <v>0.26888899207406602</v>
      </c>
      <c r="U39" s="72">
        <v>3712.8084925780104</v>
      </c>
      <c r="V39" s="73">
        <v>6</v>
      </c>
      <c r="W39" s="74">
        <v>1.6160273313299456E-3</v>
      </c>
      <c r="X39" s="72">
        <v>3712.8084925780104</v>
      </c>
      <c r="Y39" s="73">
        <v>1243</v>
      </c>
      <c r="Z39" s="74">
        <v>0.33478699547385371</v>
      </c>
      <c r="AA39" s="72">
        <v>3712.8084925780104</v>
      </c>
      <c r="AB39" s="73">
        <v>0</v>
      </c>
      <c r="AC39" s="74">
        <v>0</v>
      </c>
      <c r="AD39" s="72">
        <v>11138.425477734028</v>
      </c>
      <c r="AE39" s="73">
        <v>0</v>
      </c>
      <c r="AF39" s="74">
        <v>0</v>
      </c>
      <c r="AG39" s="72">
        <v>3712.8084925780104</v>
      </c>
      <c r="AH39" s="73">
        <v>0</v>
      </c>
      <c r="AI39" s="74">
        <v>0</v>
      </c>
      <c r="AJ39" s="72">
        <v>3712.8084925780104</v>
      </c>
      <c r="AK39" s="73">
        <v>0</v>
      </c>
      <c r="AL39" s="74">
        <v>0</v>
      </c>
      <c r="AM39" s="72">
        <v>3712.8084925780104</v>
      </c>
      <c r="AN39" s="73">
        <v>0</v>
      </c>
      <c r="AO39" s="74">
        <v>0</v>
      </c>
      <c r="AP39" s="72">
        <v>11138.425477734028</v>
      </c>
      <c r="AQ39" s="73">
        <v>0</v>
      </c>
      <c r="AR39" s="74">
        <v>0</v>
      </c>
      <c r="AS39" s="72">
        <v>3712.8084925780104</v>
      </c>
      <c r="AT39" s="73">
        <v>0</v>
      </c>
      <c r="AU39" s="74">
        <v>0</v>
      </c>
      <c r="AV39" s="72">
        <v>3712.8084925780104</v>
      </c>
      <c r="AW39" s="73">
        <v>0</v>
      </c>
      <c r="AX39" s="74">
        <v>0</v>
      </c>
      <c r="AY39" s="72">
        <v>3712.8084925780104</v>
      </c>
      <c r="AZ39" s="73">
        <v>0</v>
      </c>
      <c r="BA39" s="74">
        <v>0</v>
      </c>
      <c r="BB39" s="72">
        <v>11138.425477734028</v>
      </c>
      <c r="BC39" s="73">
        <v>0</v>
      </c>
      <c r="BD39" s="74">
        <v>0</v>
      </c>
      <c r="BE39" s="72">
        <v>44553.701910936114</v>
      </c>
      <c r="BF39" s="116">
        <v>2995</v>
      </c>
      <c r="BG39" s="74">
        <v>6.7222248018516506E-2</v>
      </c>
      <c r="BH39" s="133"/>
      <c r="BI39" s="24" t="str">
        <f t="shared" si="0"/>
        <v>SI</v>
      </c>
    </row>
    <row r="40" spans="1:61" ht="60" customHeight="1" x14ac:dyDescent="0.25">
      <c r="A40" s="139" t="s">
        <v>231</v>
      </c>
      <c r="B40" s="140" t="s">
        <v>120</v>
      </c>
      <c r="C40" s="141" t="s">
        <v>115</v>
      </c>
      <c r="D40" s="69">
        <v>308.59200000000004</v>
      </c>
      <c r="E40" s="70">
        <v>100</v>
      </c>
      <c r="F40" s="69">
        <v>308.59200000000004</v>
      </c>
      <c r="G40" s="69">
        <v>1</v>
      </c>
      <c r="H40" s="8">
        <v>308.59200000000004</v>
      </c>
      <c r="I40" s="72">
        <v>25.716000000000001</v>
      </c>
      <c r="J40" s="73">
        <v>76</v>
      </c>
      <c r="K40" s="74">
        <v>2.9553585316534452</v>
      </c>
      <c r="L40" s="72">
        <v>25.716000000000001</v>
      </c>
      <c r="M40" s="73">
        <v>51</v>
      </c>
      <c r="N40" s="74">
        <v>1.9832011199253383</v>
      </c>
      <c r="O40" s="72">
        <v>25.716000000000001</v>
      </c>
      <c r="P40" s="73">
        <v>44</v>
      </c>
      <c r="Q40" s="74">
        <v>1.7109970446414682</v>
      </c>
      <c r="R40" s="72">
        <v>77.147999999999996</v>
      </c>
      <c r="S40" s="73">
        <v>171</v>
      </c>
      <c r="T40" s="74">
        <v>2.2165188987400839</v>
      </c>
      <c r="U40" s="72">
        <v>25.716000000000001</v>
      </c>
      <c r="V40" s="73">
        <v>0</v>
      </c>
      <c r="W40" s="74">
        <v>0</v>
      </c>
      <c r="X40" s="72">
        <v>25.716000000000001</v>
      </c>
      <c r="Y40" s="73">
        <v>58</v>
      </c>
      <c r="Z40" s="74">
        <v>2.255405195209208</v>
      </c>
      <c r="AA40" s="72">
        <v>25.716000000000001</v>
      </c>
      <c r="AB40" s="73">
        <v>0</v>
      </c>
      <c r="AC40" s="74">
        <v>0</v>
      </c>
      <c r="AD40" s="72">
        <v>77.147999999999996</v>
      </c>
      <c r="AE40" s="73">
        <v>0</v>
      </c>
      <c r="AF40" s="74">
        <v>0</v>
      </c>
      <c r="AG40" s="72">
        <v>25.716000000000001</v>
      </c>
      <c r="AH40" s="73">
        <v>0</v>
      </c>
      <c r="AI40" s="74">
        <v>0</v>
      </c>
      <c r="AJ40" s="72">
        <v>25.716000000000001</v>
      </c>
      <c r="AK40" s="73">
        <v>0</v>
      </c>
      <c r="AL40" s="74">
        <v>0</v>
      </c>
      <c r="AM40" s="72">
        <v>25.716000000000001</v>
      </c>
      <c r="AN40" s="73">
        <v>0</v>
      </c>
      <c r="AO40" s="74">
        <v>0</v>
      </c>
      <c r="AP40" s="72">
        <v>77.147999999999996</v>
      </c>
      <c r="AQ40" s="73">
        <v>0</v>
      </c>
      <c r="AR40" s="74">
        <v>0</v>
      </c>
      <c r="AS40" s="72">
        <v>25.716000000000001</v>
      </c>
      <c r="AT40" s="73">
        <v>0</v>
      </c>
      <c r="AU40" s="74">
        <v>0</v>
      </c>
      <c r="AV40" s="72">
        <v>25.716000000000001</v>
      </c>
      <c r="AW40" s="73">
        <v>0</v>
      </c>
      <c r="AX40" s="74">
        <v>0</v>
      </c>
      <c r="AY40" s="72">
        <v>25.716000000000001</v>
      </c>
      <c r="AZ40" s="73">
        <v>0</v>
      </c>
      <c r="BA40" s="74">
        <v>0</v>
      </c>
      <c r="BB40" s="72">
        <v>77.147999999999996</v>
      </c>
      <c r="BC40" s="73">
        <v>0</v>
      </c>
      <c r="BD40" s="74">
        <v>0</v>
      </c>
      <c r="BE40" s="72">
        <v>308.59199999999998</v>
      </c>
      <c r="BF40" s="116">
        <v>171</v>
      </c>
      <c r="BG40" s="74">
        <v>0.55412972468502097</v>
      </c>
      <c r="BH40" s="133"/>
      <c r="BI40" s="24" t="str">
        <f t="shared" si="0"/>
        <v>SI</v>
      </c>
    </row>
    <row r="41" spans="1:61" ht="60" customHeight="1" x14ac:dyDescent="0.25">
      <c r="A41" s="142" t="s">
        <v>232</v>
      </c>
      <c r="B41" s="140" t="s">
        <v>121</v>
      </c>
      <c r="C41" s="141" t="s">
        <v>115</v>
      </c>
      <c r="D41" s="69">
        <v>154.29600000000002</v>
      </c>
      <c r="E41" s="70">
        <v>100</v>
      </c>
      <c r="F41" s="69">
        <v>154.29600000000002</v>
      </c>
      <c r="G41" s="69">
        <v>1</v>
      </c>
      <c r="H41" s="8">
        <v>154.29600000000002</v>
      </c>
      <c r="I41" s="72">
        <v>12.858000000000001</v>
      </c>
      <c r="J41" s="73">
        <v>23</v>
      </c>
      <c r="K41" s="74">
        <v>1.7887696375797169</v>
      </c>
      <c r="L41" s="72">
        <v>12.858000000000001</v>
      </c>
      <c r="M41" s="73">
        <v>36</v>
      </c>
      <c r="N41" s="74">
        <v>2.7998133457769483</v>
      </c>
      <c r="O41" s="72">
        <v>12.858000000000001</v>
      </c>
      <c r="P41" s="73">
        <v>19</v>
      </c>
      <c r="Q41" s="74">
        <v>1.4776792658267226</v>
      </c>
      <c r="R41" s="72">
        <v>38.573999999999998</v>
      </c>
      <c r="S41" s="73">
        <v>78</v>
      </c>
      <c r="T41" s="74">
        <v>2.0220874163944629</v>
      </c>
      <c r="U41" s="72">
        <v>12.858000000000001</v>
      </c>
      <c r="V41" s="73">
        <v>0</v>
      </c>
      <c r="W41" s="74">
        <v>0</v>
      </c>
      <c r="X41" s="72">
        <v>12.858000000000001</v>
      </c>
      <c r="Y41" s="73">
        <v>23</v>
      </c>
      <c r="Z41" s="74">
        <v>1.7887696375797169</v>
      </c>
      <c r="AA41" s="72">
        <v>12.858000000000001</v>
      </c>
      <c r="AB41" s="73">
        <v>0</v>
      </c>
      <c r="AC41" s="74">
        <v>0</v>
      </c>
      <c r="AD41" s="72">
        <v>38.573999999999998</v>
      </c>
      <c r="AE41" s="73">
        <v>0</v>
      </c>
      <c r="AF41" s="74">
        <v>0</v>
      </c>
      <c r="AG41" s="72">
        <v>12.858000000000001</v>
      </c>
      <c r="AH41" s="73">
        <v>0</v>
      </c>
      <c r="AI41" s="74">
        <v>0</v>
      </c>
      <c r="AJ41" s="72">
        <v>12.858000000000001</v>
      </c>
      <c r="AK41" s="73">
        <v>0</v>
      </c>
      <c r="AL41" s="74">
        <v>0</v>
      </c>
      <c r="AM41" s="72">
        <v>12.858000000000001</v>
      </c>
      <c r="AN41" s="73">
        <v>0</v>
      </c>
      <c r="AO41" s="74">
        <v>0</v>
      </c>
      <c r="AP41" s="72">
        <v>38.573999999999998</v>
      </c>
      <c r="AQ41" s="73">
        <v>0</v>
      </c>
      <c r="AR41" s="74">
        <v>0</v>
      </c>
      <c r="AS41" s="72">
        <v>12.858000000000001</v>
      </c>
      <c r="AT41" s="73">
        <v>0</v>
      </c>
      <c r="AU41" s="74">
        <v>0</v>
      </c>
      <c r="AV41" s="72">
        <v>12.858000000000001</v>
      </c>
      <c r="AW41" s="73">
        <v>0</v>
      </c>
      <c r="AX41" s="74">
        <v>0</v>
      </c>
      <c r="AY41" s="72">
        <v>12.858000000000001</v>
      </c>
      <c r="AZ41" s="73">
        <v>0</v>
      </c>
      <c r="BA41" s="74">
        <v>0</v>
      </c>
      <c r="BB41" s="72">
        <v>38.573999999999998</v>
      </c>
      <c r="BC41" s="73">
        <v>0</v>
      </c>
      <c r="BD41" s="74">
        <v>0</v>
      </c>
      <c r="BE41" s="72">
        <v>154.29599999999999</v>
      </c>
      <c r="BF41" s="116">
        <v>78</v>
      </c>
      <c r="BG41" s="74">
        <v>0.50552185409861572</v>
      </c>
      <c r="BH41" s="133"/>
      <c r="BI41" s="24" t="str">
        <f t="shared" si="0"/>
        <v>SI</v>
      </c>
    </row>
    <row r="42" spans="1:61" ht="60" customHeight="1" x14ac:dyDescent="0.25">
      <c r="A42" s="142" t="s">
        <v>233</v>
      </c>
      <c r="B42" s="79" t="s">
        <v>276</v>
      </c>
      <c r="C42" s="143" t="s">
        <v>115</v>
      </c>
      <c r="D42" s="69">
        <v>185.15520000000001</v>
      </c>
      <c r="E42" s="70">
        <v>100</v>
      </c>
      <c r="F42" s="69">
        <v>185.15520000000001</v>
      </c>
      <c r="G42" s="69">
        <v>1</v>
      </c>
      <c r="H42" s="8">
        <v>185.15520000000001</v>
      </c>
      <c r="I42" s="72">
        <v>15.429599999999999</v>
      </c>
      <c r="J42" s="73">
        <v>53</v>
      </c>
      <c r="K42" s="74">
        <v>3.4349561881059785</v>
      </c>
      <c r="L42" s="72">
        <v>15.429599999999999</v>
      </c>
      <c r="M42" s="73">
        <v>32</v>
      </c>
      <c r="N42" s="74">
        <v>2.0739358116866287</v>
      </c>
      <c r="O42" s="72">
        <v>15.429599999999999</v>
      </c>
      <c r="P42" s="73">
        <v>24</v>
      </c>
      <c r="Q42" s="74">
        <v>1.5554518587649713</v>
      </c>
      <c r="R42" s="72">
        <v>46.288800000000002</v>
      </c>
      <c r="S42" s="73">
        <v>109</v>
      </c>
      <c r="T42" s="74">
        <v>2.354781286185859</v>
      </c>
      <c r="U42" s="72">
        <v>15.429599999999999</v>
      </c>
      <c r="V42" s="73">
        <v>0</v>
      </c>
      <c r="W42" s="74">
        <v>0</v>
      </c>
      <c r="X42" s="72">
        <v>15.429599999999999</v>
      </c>
      <c r="Y42" s="73">
        <v>45</v>
      </c>
      <c r="Z42" s="74">
        <v>2.9164722351843211</v>
      </c>
      <c r="AA42" s="72">
        <v>15.429599999999999</v>
      </c>
      <c r="AB42" s="73">
        <v>0</v>
      </c>
      <c r="AC42" s="74">
        <v>0</v>
      </c>
      <c r="AD42" s="72">
        <v>46.288800000000002</v>
      </c>
      <c r="AE42" s="73">
        <v>0</v>
      </c>
      <c r="AF42" s="74">
        <v>0</v>
      </c>
      <c r="AG42" s="72">
        <v>15.429599999999999</v>
      </c>
      <c r="AH42" s="73">
        <v>0</v>
      </c>
      <c r="AI42" s="74">
        <v>0</v>
      </c>
      <c r="AJ42" s="72">
        <v>15.429599999999999</v>
      </c>
      <c r="AK42" s="73">
        <v>0</v>
      </c>
      <c r="AL42" s="74">
        <v>0</v>
      </c>
      <c r="AM42" s="72">
        <v>15.429599999999999</v>
      </c>
      <c r="AN42" s="73">
        <v>0</v>
      </c>
      <c r="AO42" s="74">
        <v>0</v>
      </c>
      <c r="AP42" s="72">
        <v>46.288800000000002</v>
      </c>
      <c r="AQ42" s="73">
        <v>0</v>
      </c>
      <c r="AR42" s="74">
        <v>0</v>
      </c>
      <c r="AS42" s="72">
        <v>15.429599999999999</v>
      </c>
      <c r="AT42" s="73">
        <v>0</v>
      </c>
      <c r="AU42" s="74">
        <v>0</v>
      </c>
      <c r="AV42" s="72">
        <v>15.429599999999999</v>
      </c>
      <c r="AW42" s="73">
        <v>0</v>
      </c>
      <c r="AX42" s="74">
        <v>0</v>
      </c>
      <c r="AY42" s="72">
        <v>15.429599999999999</v>
      </c>
      <c r="AZ42" s="73">
        <v>0</v>
      </c>
      <c r="BA42" s="74">
        <v>0</v>
      </c>
      <c r="BB42" s="72">
        <v>46.288800000000002</v>
      </c>
      <c r="BC42" s="73">
        <v>0</v>
      </c>
      <c r="BD42" s="74">
        <v>0</v>
      </c>
      <c r="BE42" s="72">
        <v>185.15520000000001</v>
      </c>
      <c r="BF42" s="116">
        <v>109</v>
      </c>
      <c r="BG42" s="74">
        <v>0.58869532154646476</v>
      </c>
      <c r="BH42" s="115"/>
      <c r="BI42" s="24" t="str">
        <f t="shared" si="0"/>
        <v>SI</v>
      </c>
    </row>
    <row r="43" spans="1:61" ht="60" customHeight="1" x14ac:dyDescent="0.25">
      <c r="A43" s="112" t="s">
        <v>234</v>
      </c>
      <c r="B43" s="68" t="s">
        <v>122</v>
      </c>
      <c r="C43" s="143" t="s">
        <v>115</v>
      </c>
      <c r="D43" s="69">
        <v>16579.600010624519</v>
      </c>
      <c r="E43" s="70">
        <v>100</v>
      </c>
      <c r="F43" s="69">
        <v>16579.600010624519</v>
      </c>
      <c r="G43" s="69">
        <v>1</v>
      </c>
      <c r="H43" s="8">
        <v>16579.600010624519</v>
      </c>
      <c r="I43" s="72">
        <v>1381.6333342187099</v>
      </c>
      <c r="J43" s="73">
        <v>163</v>
      </c>
      <c r="K43" s="74">
        <v>0.11797630815861411</v>
      </c>
      <c r="L43" s="72">
        <v>1381.6333342187099</v>
      </c>
      <c r="M43" s="73">
        <v>187</v>
      </c>
      <c r="N43" s="74">
        <v>0.13534705291816465</v>
      </c>
      <c r="O43" s="72">
        <v>1381.6333342187099</v>
      </c>
      <c r="P43" s="73">
        <v>244</v>
      </c>
      <c r="Q43" s="74">
        <v>0.1766025717220972</v>
      </c>
      <c r="R43" s="72">
        <v>4144.9000026561289</v>
      </c>
      <c r="S43" s="73">
        <v>594</v>
      </c>
      <c r="T43" s="74">
        <v>0.143308644266292</v>
      </c>
      <c r="U43" s="72">
        <v>1381.6333342187099</v>
      </c>
      <c r="V43" s="73">
        <v>0</v>
      </c>
      <c r="W43" s="74">
        <v>0</v>
      </c>
      <c r="X43" s="72">
        <v>1381.6333342187099</v>
      </c>
      <c r="Y43" s="73">
        <v>382</v>
      </c>
      <c r="Z43" s="74">
        <v>0.27648435408951283</v>
      </c>
      <c r="AA43" s="72">
        <v>1381.6333342187099</v>
      </c>
      <c r="AB43" s="73">
        <v>0</v>
      </c>
      <c r="AC43" s="74">
        <v>0</v>
      </c>
      <c r="AD43" s="72">
        <v>4144.9000026561289</v>
      </c>
      <c r="AE43" s="73">
        <v>0</v>
      </c>
      <c r="AF43" s="74">
        <v>0</v>
      </c>
      <c r="AG43" s="72">
        <v>1381.6333342187099</v>
      </c>
      <c r="AH43" s="73">
        <v>0</v>
      </c>
      <c r="AI43" s="74">
        <v>0</v>
      </c>
      <c r="AJ43" s="72">
        <v>1381.6333342187099</v>
      </c>
      <c r="AK43" s="73">
        <v>0</v>
      </c>
      <c r="AL43" s="74">
        <v>0</v>
      </c>
      <c r="AM43" s="72">
        <v>1381.6333342187099</v>
      </c>
      <c r="AN43" s="73">
        <v>0</v>
      </c>
      <c r="AO43" s="74">
        <v>0</v>
      </c>
      <c r="AP43" s="72">
        <v>4144.9000026561289</v>
      </c>
      <c r="AQ43" s="73">
        <v>0</v>
      </c>
      <c r="AR43" s="74">
        <v>0</v>
      </c>
      <c r="AS43" s="72">
        <v>1381.6333342187099</v>
      </c>
      <c r="AT43" s="73">
        <v>0</v>
      </c>
      <c r="AU43" s="74">
        <v>0</v>
      </c>
      <c r="AV43" s="72">
        <v>1381.6333342187099</v>
      </c>
      <c r="AW43" s="73">
        <v>0</v>
      </c>
      <c r="AX43" s="74">
        <v>0</v>
      </c>
      <c r="AY43" s="72">
        <v>1381.6333342187099</v>
      </c>
      <c r="AZ43" s="73">
        <v>0</v>
      </c>
      <c r="BA43" s="74">
        <v>0</v>
      </c>
      <c r="BB43" s="72">
        <v>4144.9000026561289</v>
      </c>
      <c r="BC43" s="73">
        <v>0</v>
      </c>
      <c r="BD43" s="74">
        <v>0</v>
      </c>
      <c r="BE43" s="72">
        <v>16579.600010624516</v>
      </c>
      <c r="BF43" s="116">
        <v>594</v>
      </c>
      <c r="BG43" s="74">
        <v>3.5827161066573E-2</v>
      </c>
      <c r="BH43" s="115"/>
      <c r="BI43" s="24" t="str">
        <f>IF(H43=SUM(I43,L43,O43,U43,X43,AA43,AG43,AJ43,AM43,AS43,AV43,AY43),"SI","NO")</f>
        <v>SI</v>
      </c>
    </row>
    <row r="44" spans="1:61" ht="60" customHeight="1" x14ac:dyDescent="0.25">
      <c r="A44" s="112" t="s">
        <v>235</v>
      </c>
      <c r="B44" s="144" t="s">
        <v>59</v>
      </c>
      <c r="C44" s="143" t="s">
        <v>41</v>
      </c>
      <c r="D44" s="69">
        <v>2567.1239999999998</v>
      </c>
      <c r="E44" s="70">
        <v>100</v>
      </c>
      <c r="F44" s="69">
        <v>2567.1239999999993</v>
      </c>
      <c r="G44" s="69">
        <v>1</v>
      </c>
      <c r="H44" s="8">
        <v>2567.1239999999993</v>
      </c>
      <c r="I44" s="72">
        <v>213.92700000000002</v>
      </c>
      <c r="J44" s="73">
        <v>257</v>
      </c>
      <c r="K44" s="74">
        <v>1.2013443838318678</v>
      </c>
      <c r="L44" s="72">
        <v>213.92700000000002</v>
      </c>
      <c r="M44" s="73">
        <v>209</v>
      </c>
      <c r="N44" s="74">
        <v>0.97696877906949553</v>
      </c>
      <c r="O44" s="72">
        <v>213.92700000000002</v>
      </c>
      <c r="P44" s="73">
        <v>146</v>
      </c>
      <c r="Q44" s="74">
        <v>0.68247579781888212</v>
      </c>
      <c r="R44" s="72">
        <v>641.78099999999995</v>
      </c>
      <c r="S44" s="73">
        <v>612</v>
      </c>
      <c r="T44" s="74">
        <v>0.95359632024008201</v>
      </c>
      <c r="U44" s="72">
        <v>213.92700000000002</v>
      </c>
      <c r="V44" s="73">
        <v>0</v>
      </c>
      <c r="W44" s="74">
        <v>0</v>
      </c>
      <c r="X44" s="72">
        <v>213.92700000000002</v>
      </c>
      <c r="Y44" s="73">
        <v>102</v>
      </c>
      <c r="Z44" s="74">
        <v>0.47679816012004089</v>
      </c>
      <c r="AA44" s="72">
        <v>213.92700000000002</v>
      </c>
      <c r="AB44" s="73">
        <v>0</v>
      </c>
      <c r="AC44" s="74">
        <v>0</v>
      </c>
      <c r="AD44" s="72">
        <v>641.78099999999995</v>
      </c>
      <c r="AE44" s="73">
        <v>0</v>
      </c>
      <c r="AF44" s="74">
        <v>0</v>
      </c>
      <c r="AG44" s="72">
        <v>213.92700000000002</v>
      </c>
      <c r="AH44" s="73">
        <v>0</v>
      </c>
      <c r="AI44" s="74">
        <v>0</v>
      </c>
      <c r="AJ44" s="72">
        <v>213.92700000000002</v>
      </c>
      <c r="AK44" s="73">
        <v>0</v>
      </c>
      <c r="AL44" s="74">
        <v>0</v>
      </c>
      <c r="AM44" s="72">
        <v>213.92700000000002</v>
      </c>
      <c r="AN44" s="73">
        <v>0</v>
      </c>
      <c r="AO44" s="74">
        <v>0</v>
      </c>
      <c r="AP44" s="72">
        <v>641.78099999999995</v>
      </c>
      <c r="AQ44" s="73">
        <v>0</v>
      </c>
      <c r="AR44" s="74">
        <v>0</v>
      </c>
      <c r="AS44" s="72">
        <v>213.92700000000002</v>
      </c>
      <c r="AT44" s="73">
        <v>0</v>
      </c>
      <c r="AU44" s="74">
        <v>0</v>
      </c>
      <c r="AV44" s="72">
        <v>213.92700000000002</v>
      </c>
      <c r="AW44" s="73">
        <v>0</v>
      </c>
      <c r="AX44" s="74">
        <v>0</v>
      </c>
      <c r="AY44" s="72">
        <v>213.92700000000002</v>
      </c>
      <c r="AZ44" s="73">
        <v>0</v>
      </c>
      <c r="BA44" s="74">
        <v>0</v>
      </c>
      <c r="BB44" s="72">
        <v>641.78099999999995</v>
      </c>
      <c r="BC44" s="73">
        <v>0</v>
      </c>
      <c r="BD44" s="74">
        <v>0</v>
      </c>
      <c r="BE44" s="72">
        <v>2567.1239999999998</v>
      </c>
      <c r="BF44" s="116">
        <v>612</v>
      </c>
      <c r="BG44" s="74">
        <v>0.2383990800600205</v>
      </c>
      <c r="BH44" s="115"/>
      <c r="BI44" s="24" t="str">
        <f>IF(H44=SUM(I44,L44,O44,U44,X44,AA44,AG44,AJ44,AM44,AS44,AV44,AY44),"SI","NO")</f>
        <v>SI</v>
      </c>
    </row>
    <row r="45" spans="1:61" ht="60" customHeight="1" x14ac:dyDescent="0.25">
      <c r="A45" s="369" t="s">
        <v>236</v>
      </c>
      <c r="B45" s="370"/>
      <c r="C45" s="83"/>
      <c r="D45" s="69">
        <v>0</v>
      </c>
      <c r="E45" s="70">
        <v>0</v>
      </c>
      <c r="F45" s="69">
        <v>0</v>
      </c>
      <c r="G45" s="69">
        <v>0</v>
      </c>
      <c r="H45" s="8">
        <v>0</v>
      </c>
      <c r="I45" s="72">
        <v>0</v>
      </c>
      <c r="J45" s="73">
        <v>0</v>
      </c>
      <c r="K45" s="74">
        <v>0</v>
      </c>
      <c r="L45" s="72">
        <v>0</v>
      </c>
      <c r="M45" s="73">
        <v>0</v>
      </c>
      <c r="N45" s="74">
        <v>0</v>
      </c>
      <c r="O45" s="72">
        <v>0</v>
      </c>
      <c r="P45" s="73">
        <v>0</v>
      </c>
      <c r="Q45" s="74">
        <v>0</v>
      </c>
      <c r="R45" s="72">
        <v>0</v>
      </c>
      <c r="S45" s="73">
        <v>0</v>
      </c>
      <c r="T45" s="74">
        <v>0</v>
      </c>
      <c r="U45" s="72">
        <v>0</v>
      </c>
      <c r="V45" s="73">
        <v>0</v>
      </c>
      <c r="W45" s="74">
        <v>0</v>
      </c>
      <c r="X45" s="72">
        <v>0</v>
      </c>
      <c r="Y45" s="73">
        <v>0</v>
      </c>
      <c r="Z45" s="74">
        <v>0</v>
      </c>
      <c r="AA45" s="72">
        <v>0</v>
      </c>
      <c r="AB45" s="73">
        <v>0</v>
      </c>
      <c r="AC45" s="74">
        <v>0</v>
      </c>
      <c r="AD45" s="72">
        <v>0</v>
      </c>
      <c r="AE45" s="73">
        <v>0</v>
      </c>
      <c r="AF45" s="74">
        <v>0</v>
      </c>
      <c r="AG45" s="72">
        <v>0</v>
      </c>
      <c r="AH45" s="73">
        <v>0</v>
      </c>
      <c r="AI45" s="74">
        <v>0</v>
      </c>
      <c r="AJ45" s="72">
        <v>0</v>
      </c>
      <c r="AK45" s="73">
        <v>0</v>
      </c>
      <c r="AL45" s="74">
        <v>0</v>
      </c>
      <c r="AM45" s="72">
        <v>0</v>
      </c>
      <c r="AN45" s="73">
        <v>0</v>
      </c>
      <c r="AO45" s="74">
        <v>0</v>
      </c>
      <c r="AP45" s="72">
        <v>0</v>
      </c>
      <c r="AQ45" s="73">
        <v>0</v>
      </c>
      <c r="AR45" s="74">
        <v>0</v>
      </c>
      <c r="AS45" s="72">
        <v>0</v>
      </c>
      <c r="AT45" s="73">
        <v>0</v>
      </c>
      <c r="AU45" s="74">
        <v>0</v>
      </c>
      <c r="AV45" s="72">
        <v>0</v>
      </c>
      <c r="AW45" s="73">
        <v>0</v>
      </c>
      <c r="AX45" s="74">
        <v>0</v>
      </c>
      <c r="AY45" s="72">
        <v>0</v>
      </c>
      <c r="AZ45" s="73">
        <v>0</v>
      </c>
      <c r="BA45" s="74">
        <v>0</v>
      </c>
      <c r="BB45" s="72">
        <v>0</v>
      </c>
      <c r="BC45" s="73">
        <v>0</v>
      </c>
      <c r="BD45" s="74">
        <v>0</v>
      </c>
      <c r="BE45" s="72">
        <v>0</v>
      </c>
      <c r="BF45" s="116">
        <v>0</v>
      </c>
      <c r="BG45" s="74">
        <v>0</v>
      </c>
      <c r="BH45" s="145"/>
      <c r="BI45" s="78"/>
    </row>
    <row r="46" spans="1:61" s="6" customFormat="1" ht="59.25" customHeight="1" x14ac:dyDescent="0.25">
      <c r="A46" s="112" t="s">
        <v>237</v>
      </c>
      <c r="B46" s="68" t="s">
        <v>95</v>
      </c>
      <c r="C46" s="113" t="s">
        <v>35</v>
      </c>
      <c r="D46" s="69">
        <v>25301.746183174873</v>
      </c>
      <c r="E46" s="70">
        <v>100</v>
      </c>
      <c r="F46" s="69">
        <v>25301.746183174873</v>
      </c>
      <c r="G46" s="69">
        <v>1</v>
      </c>
      <c r="H46" s="8">
        <v>25301.746183174873</v>
      </c>
      <c r="I46" s="72">
        <v>2108.4788485979057</v>
      </c>
      <c r="J46" s="73">
        <v>2544</v>
      </c>
      <c r="K46" s="74">
        <v>1.2065570407271131</v>
      </c>
      <c r="L46" s="72">
        <v>2108.4788485979057</v>
      </c>
      <c r="M46" s="73">
        <v>2704</v>
      </c>
      <c r="N46" s="74">
        <v>1.2824411313388813</v>
      </c>
      <c r="O46" s="72">
        <v>2108.4788485979057</v>
      </c>
      <c r="P46" s="73">
        <v>2655</v>
      </c>
      <c r="Q46" s="74">
        <v>1.2592016285890273</v>
      </c>
      <c r="R46" s="72">
        <v>6325.4365457937183</v>
      </c>
      <c r="S46" s="73">
        <v>7903</v>
      </c>
      <c r="T46" s="74">
        <v>1.2493999335516737</v>
      </c>
      <c r="U46" s="72">
        <v>2108.4788485979057</v>
      </c>
      <c r="V46" s="73">
        <v>9</v>
      </c>
      <c r="W46" s="74">
        <v>4.2684800969119575E-3</v>
      </c>
      <c r="X46" s="72">
        <v>2108.4788485979057</v>
      </c>
      <c r="Y46" s="73">
        <v>3300</v>
      </c>
      <c r="Z46" s="74">
        <v>1.5651093688677176</v>
      </c>
      <c r="AA46" s="72">
        <v>2108.4788485979057</v>
      </c>
      <c r="AB46" s="73">
        <v>0</v>
      </c>
      <c r="AC46" s="74">
        <v>0</v>
      </c>
      <c r="AD46" s="72">
        <v>6325.4365457937183</v>
      </c>
      <c r="AE46" s="73">
        <v>0</v>
      </c>
      <c r="AF46" s="74">
        <v>0</v>
      </c>
      <c r="AG46" s="72">
        <v>2108.4788485979057</v>
      </c>
      <c r="AH46" s="73">
        <v>0</v>
      </c>
      <c r="AI46" s="74">
        <v>0</v>
      </c>
      <c r="AJ46" s="72">
        <v>2108.4788485979057</v>
      </c>
      <c r="AK46" s="73">
        <v>0</v>
      </c>
      <c r="AL46" s="74">
        <v>0</v>
      </c>
      <c r="AM46" s="72">
        <v>2108.4788485979057</v>
      </c>
      <c r="AN46" s="73">
        <v>0</v>
      </c>
      <c r="AO46" s="74">
        <v>0</v>
      </c>
      <c r="AP46" s="72">
        <v>6325.4365457937183</v>
      </c>
      <c r="AQ46" s="73">
        <v>0</v>
      </c>
      <c r="AR46" s="74">
        <v>0</v>
      </c>
      <c r="AS46" s="72">
        <v>2108.4788485979057</v>
      </c>
      <c r="AT46" s="73">
        <v>0</v>
      </c>
      <c r="AU46" s="74">
        <v>0</v>
      </c>
      <c r="AV46" s="72">
        <v>2108.4788485979057</v>
      </c>
      <c r="AW46" s="73">
        <v>0</v>
      </c>
      <c r="AX46" s="74">
        <v>0</v>
      </c>
      <c r="AY46" s="72">
        <v>2108.4788485979057</v>
      </c>
      <c r="AZ46" s="73">
        <v>0</v>
      </c>
      <c r="BA46" s="74">
        <v>0</v>
      </c>
      <c r="BB46" s="72">
        <v>6325.4365457937183</v>
      </c>
      <c r="BC46" s="73">
        <v>0</v>
      </c>
      <c r="BD46" s="74">
        <v>0</v>
      </c>
      <c r="BE46" s="72">
        <v>25301.746183174873</v>
      </c>
      <c r="BF46" s="116">
        <v>7903</v>
      </c>
      <c r="BG46" s="74">
        <v>0.31234998338791842</v>
      </c>
      <c r="BH46" s="115"/>
      <c r="BI46" s="24" t="str">
        <f t="shared" si="0"/>
        <v>SI</v>
      </c>
    </row>
    <row r="47" spans="1:61" ht="59.25" customHeight="1" x14ac:dyDescent="0.25">
      <c r="A47" s="112" t="s">
        <v>238</v>
      </c>
      <c r="B47" s="68" t="s">
        <v>195</v>
      </c>
      <c r="C47" s="113" t="s">
        <v>37</v>
      </c>
      <c r="D47" s="69">
        <v>2257.8429191761788</v>
      </c>
      <c r="E47" s="70">
        <v>100</v>
      </c>
      <c r="F47" s="69">
        <v>2257.8429191761788</v>
      </c>
      <c r="G47" s="69">
        <v>1</v>
      </c>
      <c r="H47" s="8">
        <v>2257.8429191761788</v>
      </c>
      <c r="I47" s="72">
        <v>188.15357659801492</v>
      </c>
      <c r="J47" s="73">
        <v>74</v>
      </c>
      <c r="K47" s="74">
        <v>0.3932957392465572</v>
      </c>
      <c r="L47" s="72">
        <v>188.15357659801492</v>
      </c>
      <c r="M47" s="73">
        <v>191</v>
      </c>
      <c r="N47" s="74">
        <v>1.0151281918390869</v>
      </c>
      <c r="O47" s="72">
        <v>188.15357659801492</v>
      </c>
      <c r="P47" s="73">
        <v>55</v>
      </c>
      <c r="Q47" s="74">
        <v>0.29231440079136006</v>
      </c>
      <c r="R47" s="72">
        <v>564.46072979404471</v>
      </c>
      <c r="S47" s="73">
        <v>320</v>
      </c>
      <c r="T47" s="74">
        <v>0.56691277729233469</v>
      </c>
      <c r="U47" s="72">
        <v>188.15357659801492</v>
      </c>
      <c r="V47" s="73">
        <v>1</v>
      </c>
      <c r="W47" s="74">
        <v>5.3148072871156372E-3</v>
      </c>
      <c r="X47" s="72">
        <v>188.15357659801492</v>
      </c>
      <c r="Y47" s="73">
        <v>63</v>
      </c>
      <c r="Z47" s="74">
        <v>0.33483285908828514</v>
      </c>
      <c r="AA47" s="72">
        <v>188.15357659801492</v>
      </c>
      <c r="AB47" s="73">
        <v>0</v>
      </c>
      <c r="AC47" s="74">
        <v>0</v>
      </c>
      <c r="AD47" s="72">
        <v>564.46072979404471</v>
      </c>
      <c r="AE47" s="73">
        <v>0</v>
      </c>
      <c r="AF47" s="74">
        <v>0</v>
      </c>
      <c r="AG47" s="72">
        <v>188.15357659801492</v>
      </c>
      <c r="AH47" s="73">
        <v>0</v>
      </c>
      <c r="AI47" s="74">
        <v>0</v>
      </c>
      <c r="AJ47" s="72">
        <v>188.15357659801492</v>
      </c>
      <c r="AK47" s="73">
        <v>0</v>
      </c>
      <c r="AL47" s="74">
        <v>0</v>
      </c>
      <c r="AM47" s="72">
        <v>188.15357659801492</v>
      </c>
      <c r="AN47" s="73">
        <v>0</v>
      </c>
      <c r="AO47" s="74">
        <v>0</v>
      </c>
      <c r="AP47" s="72">
        <v>564.46072979404471</v>
      </c>
      <c r="AQ47" s="73">
        <v>0</v>
      </c>
      <c r="AR47" s="74">
        <v>0</v>
      </c>
      <c r="AS47" s="72">
        <v>188.15357659801492</v>
      </c>
      <c r="AT47" s="73">
        <v>0</v>
      </c>
      <c r="AU47" s="74">
        <v>0</v>
      </c>
      <c r="AV47" s="72">
        <v>188.15357659801492</v>
      </c>
      <c r="AW47" s="73">
        <v>0</v>
      </c>
      <c r="AX47" s="74">
        <v>0</v>
      </c>
      <c r="AY47" s="72">
        <v>188.15357659801492</v>
      </c>
      <c r="AZ47" s="73">
        <v>0</v>
      </c>
      <c r="BA47" s="74">
        <v>0</v>
      </c>
      <c r="BB47" s="72">
        <v>564.46072979404471</v>
      </c>
      <c r="BC47" s="73">
        <v>0</v>
      </c>
      <c r="BD47" s="74">
        <v>0</v>
      </c>
      <c r="BE47" s="72">
        <v>2257.8429191761788</v>
      </c>
      <c r="BF47" s="116">
        <v>320</v>
      </c>
      <c r="BG47" s="74">
        <v>0.14172819432308367</v>
      </c>
      <c r="BH47" s="115"/>
      <c r="BI47" s="24" t="str">
        <f t="shared" si="0"/>
        <v>SI</v>
      </c>
    </row>
    <row r="48" spans="1:61" ht="59.25" customHeight="1" x14ac:dyDescent="0.25">
      <c r="A48" s="112" t="s">
        <v>239</v>
      </c>
      <c r="B48" s="68" t="s">
        <v>58</v>
      </c>
      <c r="C48" s="113" t="s">
        <v>37</v>
      </c>
      <c r="D48" s="69">
        <v>35184.907220784226</v>
      </c>
      <c r="E48" s="70">
        <v>50</v>
      </c>
      <c r="F48" s="69">
        <v>17592.453610392113</v>
      </c>
      <c r="G48" s="69">
        <v>1</v>
      </c>
      <c r="H48" s="8">
        <v>17592.453610392113</v>
      </c>
      <c r="I48" s="72">
        <v>1466.0378008660095</v>
      </c>
      <c r="J48" s="73">
        <v>734</v>
      </c>
      <c r="K48" s="74">
        <v>0.50066921846518264</v>
      </c>
      <c r="L48" s="72">
        <v>1466.0378008660095</v>
      </c>
      <c r="M48" s="73">
        <v>705</v>
      </c>
      <c r="N48" s="74">
        <v>0.48088800956124489</v>
      </c>
      <c r="O48" s="72">
        <v>1466.0378008660095</v>
      </c>
      <c r="P48" s="73">
        <v>563</v>
      </c>
      <c r="Q48" s="74">
        <v>0.38402829699713598</v>
      </c>
      <c r="R48" s="72">
        <v>4398.1134025980282</v>
      </c>
      <c r="S48" s="73">
        <v>2002</v>
      </c>
      <c r="T48" s="74">
        <v>0.4551951750078545</v>
      </c>
      <c r="U48" s="72">
        <v>1466.0378008660095</v>
      </c>
      <c r="V48" s="73">
        <v>6</v>
      </c>
      <c r="W48" s="74">
        <v>4.0926639111595305E-3</v>
      </c>
      <c r="X48" s="72">
        <v>1466.0378008660095</v>
      </c>
      <c r="Y48" s="73">
        <v>671</v>
      </c>
      <c r="Z48" s="74">
        <v>0.45769624739800752</v>
      </c>
      <c r="AA48" s="72">
        <v>1466.0378008660095</v>
      </c>
      <c r="AB48" s="73">
        <v>0</v>
      </c>
      <c r="AC48" s="74">
        <v>0</v>
      </c>
      <c r="AD48" s="72">
        <v>4398.1134025980282</v>
      </c>
      <c r="AE48" s="73">
        <v>0</v>
      </c>
      <c r="AF48" s="74">
        <v>0</v>
      </c>
      <c r="AG48" s="72">
        <v>1466.0378008660095</v>
      </c>
      <c r="AH48" s="73">
        <v>0</v>
      </c>
      <c r="AI48" s="74">
        <v>0</v>
      </c>
      <c r="AJ48" s="72">
        <v>1466.0378008660095</v>
      </c>
      <c r="AK48" s="73">
        <v>0</v>
      </c>
      <c r="AL48" s="74">
        <v>0</v>
      </c>
      <c r="AM48" s="72">
        <v>1466.0378008660095</v>
      </c>
      <c r="AN48" s="73">
        <v>0</v>
      </c>
      <c r="AO48" s="74">
        <v>0</v>
      </c>
      <c r="AP48" s="72">
        <v>4398.1134025980282</v>
      </c>
      <c r="AQ48" s="73">
        <v>0</v>
      </c>
      <c r="AR48" s="74">
        <v>0</v>
      </c>
      <c r="AS48" s="72">
        <v>1466.0378008660095</v>
      </c>
      <c r="AT48" s="73">
        <v>0</v>
      </c>
      <c r="AU48" s="74">
        <v>0</v>
      </c>
      <c r="AV48" s="72">
        <v>1466.0378008660095</v>
      </c>
      <c r="AW48" s="73">
        <v>0</v>
      </c>
      <c r="AX48" s="74">
        <v>0</v>
      </c>
      <c r="AY48" s="72">
        <v>1466.0378008660095</v>
      </c>
      <c r="AZ48" s="73">
        <v>0</v>
      </c>
      <c r="BA48" s="74">
        <v>0</v>
      </c>
      <c r="BB48" s="72">
        <v>4398.1134025980282</v>
      </c>
      <c r="BC48" s="73">
        <v>0</v>
      </c>
      <c r="BD48" s="74">
        <v>0</v>
      </c>
      <c r="BE48" s="72">
        <v>17592.453610392113</v>
      </c>
      <c r="BF48" s="116">
        <v>2002</v>
      </c>
      <c r="BG48" s="74">
        <v>0.11379879375196363</v>
      </c>
      <c r="BH48" s="115"/>
      <c r="BI48" s="24" t="str">
        <f t="shared" si="0"/>
        <v>SI</v>
      </c>
    </row>
    <row r="49" spans="1:61" ht="66.75" customHeight="1" x14ac:dyDescent="0.25">
      <c r="A49" s="369" t="s">
        <v>240</v>
      </c>
      <c r="B49" s="354"/>
      <c r="C49" s="117"/>
      <c r="D49" s="69">
        <v>0</v>
      </c>
      <c r="E49" s="70">
        <v>0</v>
      </c>
      <c r="F49" s="69">
        <v>0</v>
      </c>
      <c r="G49" s="69">
        <v>0</v>
      </c>
      <c r="H49" s="8">
        <v>0</v>
      </c>
      <c r="I49" s="72">
        <v>0</v>
      </c>
      <c r="J49" s="73">
        <v>0</v>
      </c>
      <c r="K49" s="74">
        <v>0</v>
      </c>
      <c r="L49" s="72">
        <v>0</v>
      </c>
      <c r="M49" s="73">
        <v>0</v>
      </c>
      <c r="N49" s="74">
        <v>0</v>
      </c>
      <c r="O49" s="72">
        <v>0</v>
      </c>
      <c r="P49" s="73">
        <v>0</v>
      </c>
      <c r="Q49" s="74">
        <v>0</v>
      </c>
      <c r="R49" s="72">
        <v>0</v>
      </c>
      <c r="S49" s="73">
        <v>0</v>
      </c>
      <c r="T49" s="74">
        <v>0</v>
      </c>
      <c r="U49" s="72">
        <v>0</v>
      </c>
      <c r="V49" s="73">
        <v>0</v>
      </c>
      <c r="W49" s="74">
        <v>0</v>
      </c>
      <c r="X49" s="72">
        <v>0</v>
      </c>
      <c r="Y49" s="73">
        <v>0</v>
      </c>
      <c r="Z49" s="74">
        <v>0</v>
      </c>
      <c r="AA49" s="72">
        <v>0</v>
      </c>
      <c r="AB49" s="73">
        <v>0</v>
      </c>
      <c r="AC49" s="74">
        <v>0</v>
      </c>
      <c r="AD49" s="72">
        <v>0</v>
      </c>
      <c r="AE49" s="73">
        <v>0</v>
      </c>
      <c r="AF49" s="74">
        <v>0</v>
      </c>
      <c r="AG49" s="72">
        <v>0</v>
      </c>
      <c r="AH49" s="73">
        <v>0</v>
      </c>
      <c r="AI49" s="74">
        <v>0</v>
      </c>
      <c r="AJ49" s="72">
        <v>0</v>
      </c>
      <c r="AK49" s="73">
        <v>0</v>
      </c>
      <c r="AL49" s="74">
        <v>0</v>
      </c>
      <c r="AM49" s="72">
        <v>0</v>
      </c>
      <c r="AN49" s="73">
        <v>0</v>
      </c>
      <c r="AO49" s="74">
        <v>0</v>
      </c>
      <c r="AP49" s="72">
        <v>0</v>
      </c>
      <c r="AQ49" s="73">
        <v>0</v>
      </c>
      <c r="AR49" s="74">
        <v>0</v>
      </c>
      <c r="AS49" s="72">
        <v>0</v>
      </c>
      <c r="AT49" s="73">
        <v>0</v>
      </c>
      <c r="AU49" s="74">
        <v>0</v>
      </c>
      <c r="AV49" s="72">
        <v>0</v>
      </c>
      <c r="AW49" s="73">
        <v>0</v>
      </c>
      <c r="AX49" s="74">
        <v>0</v>
      </c>
      <c r="AY49" s="72">
        <v>0</v>
      </c>
      <c r="AZ49" s="73">
        <v>0</v>
      </c>
      <c r="BA49" s="74">
        <v>0</v>
      </c>
      <c r="BB49" s="72">
        <v>0</v>
      </c>
      <c r="BC49" s="73">
        <v>0</v>
      </c>
      <c r="BD49" s="74">
        <v>0</v>
      </c>
      <c r="BE49" s="72">
        <v>0</v>
      </c>
      <c r="BF49" s="116">
        <v>0</v>
      </c>
      <c r="BG49" s="74">
        <v>0</v>
      </c>
      <c r="BH49" s="111"/>
      <c r="BI49" s="23"/>
    </row>
    <row r="50" spans="1:61" ht="75" customHeight="1" x14ac:dyDescent="0.25">
      <c r="A50" s="112" t="s">
        <v>241</v>
      </c>
      <c r="B50" s="68" t="s">
        <v>138</v>
      </c>
      <c r="C50" s="113" t="s">
        <v>53</v>
      </c>
      <c r="D50" s="69">
        <v>92719</v>
      </c>
      <c r="E50" s="70">
        <v>100</v>
      </c>
      <c r="F50" s="69">
        <v>92719</v>
      </c>
      <c r="G50" s="69">
        <v>2</v>
      </c>
      <c r="H50" s="8">
        <v>185438</v>
      </c>
      <c r="I50" s="72">
        <v>15453.166666666668</v>
      </c>
      <c r="J50" s="73">
        <v>14476</v>
      </c>
      <c r="K50" s="74">
        <v>0.93676592715624618</v>
      </c>
      <c r="L50" s="72">
        <v>15453.166666666668</v>
      </c>
      <c r="M50" s="73">
        <v>16052</v>
      </c>
      <c r="N50" s="74">
        <v>1.0387514964570368</v>
      </c>
      <c r="O50" s="72">
        <v>15453.166666666668</v>
      </c>
      <c r="P50" s="73">
        <v>15327</v>
      </c>
      <c r="Q50" s="74">
        <v>0.99183554611244718</v>
      </c>
      <c r="R50" s="72">
        <v>46359.5</v>
      </c>
      <c r="S50" s="73">
        <v>45855</v>
      </c>
      <c r="T50" s="74">
        <v>0.98911765657524353</v>
      </c>
      <c r="U50" s="72">
        <v>15453.166666666668</v>
      </c>
      <c r="V50" s="73">
        <v>221</v>
      </c>
      <c r="W50" s="74">
        <v>1.4301275898143853E-2</v>
      </c>
      <c r="X50" s="72">
        <v>15453.166666666668</v>
      </c>
      <c r="Y50" s="73">
        <v>18008</v>
      </c>
      <c r="Z50" s="74">
        <v>1.1653274949039569</v>
      </c>
      <c r="AA50" s="72">
        <v>15453.166666666668</v>
      </c>
      <c r="AB50" s="73">
        <v>0</v>
      </c>
      <c r="AC50" s="74">
        <v>0</v>
      </c>
      <c r="AD50" s="72">
        <v>46359.5</v>
      </c>
      <c r="AE50" s="73">
        <v>0</v>
      </c>
      <c r="AF50" s="74">
        <v>0</v>
      </c>
      <c r="AG50" s="72">
        <v>15453.166666666668</v>
      </c>
      <c r="AH50" s="73">
        <v>0</v>
      </c>
      <c r="AI50" s="74">
        <v>0</v>
      </c>
      <c r="AJ50" s="72">
        <v>15453.166666666668</v>
      </c>
      <c r="AK50" s="73">
        <v>0</v>
      </c>
      <c r="AL50" s="74">
        <v>0</v>
      </c>
      <c r="AM50" s="72">
        <v>15453.166666666668</v>
      </c>
      <c r="AN50" s="73">
        <v>0</v>
      </c>
      <c r="AO50" s="74">
        <v>0</v>
      </c>
      <c r="AP50" s="72">
        <v>46359.5</v>
      </c>
      <c r="AQ50" s="73">
        <v>0</v>
      </c>
      <c r="AR50" s="74">
        <v>0</v>
      </c>
      <c r="AS50" s="72">
        <v>15453.166666666668</v>
      </c>
      <c r="AT50" s="73">
        <v>0</v>
      </c>
      <c r="AU50" s="74">
        <v>0</v>
      </c>
      <c r="AV50" s="72">
        <v>15453.166666666668</v>
      </c>
      <c r="AW50" s="73">
        <v>0</v>
      </c>
      <c r="AX50" s="74">
        <v>0</v>
      </c>
      <c r="AY50" s="72">
        <v>15453.166666666668</v>
      </c>
      <c r="AZ50" s="73">
        <v>0</v>
      </c>
      <c r="BA50" s="74">
        <v>0</v>
      </c>
      <c r="BB50" s="72">
        <v>46359.5</v>
      </c>
      <c r="BC50" s="73">
        <v>0</v>
      </c>
      <c r="BD50" s="74">
        <v>0</v>
      </c>
      <c r="BE50" s="72">
        <v>185438</v>
      </c>
      <c r="BF50" s="116">
        <v>45855</v>
      </c>
      <c r="BG50" s="74">
        <v>0.24727941414381088</v>
      </c>
      <c r="BH50" s="115"/>
      <c r="BI50" s="24" t="str">
        <f>IF(H50=SUM(I50,L50,O50,U50,X50,AA50,AG50,AJ50,AM50,AS50,AV50,AY50),"SI","NO")</f>
        <v>SI</v>
      </c>
    </row>
    <row r="51" spans="1:61" ht="75" customHeight="1" x14ac:dyDescent="0.25">
      <c r="A51" s="112" t="s">
        <v>242</v>
      </c>
      <c r="B51" s="68" t="s">
        <v>154</v>
      </c>
      <c r="C51" s="147" t="s">
        <v>54</v>
      </c>
      <c r="D51" s="69">
        <v>60</v>
      </c>
      <c r="E51" s="70">
        <v>0</v>
      </c>
      <c r="F51" s="69">
        <v>60</v>
      </c>
      <c r="G51" s="69">
        <v>0</v>
      </c>
      <c r="H51" s="8">
        <v>13389</v>
      </c>
      <c r="I51" s="72">
        <v>1129</v>
      </c>
      <c r="J51" s="73">
        <v>735</v>
      </c>
      <c r="K51" s="74">
        <v>0.65101860053144378</v>
      </c>
      <c r="L51" s="72">
        <v>1126</v>
      </c>
      <c r="M51" s="73">
        <v>792</v>
      </c>
      <c r="N51" s="74">
        <v>0.70337477797513326</v>
      </c>
      <c r="O51" s="72">
        <v>1113</v>
      </c>
      <c r="P51" s="73">
        <v>670</v>
      </c>
      <c r="Q51" s="74">
        <v>0.60197663971248871</v>
      </c>
      <c r="R51" s="72">
        <v>3368</v>
      </c>
      <c r="S51" s="73">
        <v>2197</v>
      </c>
      <c r="T51" s="74">
        <v>0.65231591448931114</v>
      </c>
      <c r="U51" s="72">
        <v>1133</v>
      </c>
      <c r="V51" s="73">
        <v>14</v>
      </c>
      <c r="W51" s="74">
        <v>1.2356575463371581E-2</v>
      </c>
      <c r="X51" s="72">
        <v>1125</v>
      </c>
      <c r="Y51" s="73">
        <v>829</v>
      </c>
      <c r="Z51" s="74">
        <v>0.73688888888888893</v>
      </c>
      <c r="AA51" s="72">
        <v>1130</v>
      </c>
      <c r="AB51" s="73">
        <v>0</v>
      </c>
      <c r="AC51" s="74">
        <v>0</v>
      </c>
      <c r="AD51" s="72">
        <v>3388</v>
      </c>
      <c r="AE51" s="73">
        <v>0</v>
      </c>
      <c r="AF51" s="74">
        <v>0</v>
      </c>
      <c r="AG51" s="72">
        <v>1132</v>
      </c>
      <c r="AH51" s="73">
        <v>0</v>
      </c>
      <c r="AI51" s="74">
        <v>0</v>
      </c>
      <c r="AJ51" s="72">
        <v>1125</v>
      </c>
      <c r="AK51" s="73">
        <v>0</v>
      </c>
      <c r="AL51" s="74">
        <v>0</v>
      </c>
      <c r="AM51" s="72">
        <v>1126</v>
      </c>
      <c r="AN51" s="73">
        <v>0</v>
      </c>
      <c r="AO51" s="74">
        <v>0</v>
      </c>
      <c r="AP51" s="72">
        <v>3383</v>
      </c>
      <c r="AQ51" s="73">
        <v>0</v>
      </c>
      <c r="AR51" s="74">
        <v>0</v>
      </c>
      <c r="AS51" s="72">
        <v>1125</v>
      </c>
      <c r="AT51" s="73">
        <v>0</v>
      </c>
      <c r="AU51" s="74">
        <v>0</v>
      </c>
      <c r="AV51" s="72">
        <v>1113</v>
      </c>
      <c r="AW51" s="73">
        <v>0</v>
      </c>
      <c r="AX51" s="74">
        <v>0</v>
      </c>
      <c r="AY51" s="72">
        <v>1096</v>
      </c>
      <c r="AZ51" s="73">
        <v>0</v>
      </c>
      <c r="BA51" s="74">
        <v>0</v>
      </c>
      <c r="BB51" s="72">
        <v>3334</v>
      </c>
      <c r="BC51" s="73">
        <v>0</v>
      </c>
      <c r="BD51" s="74">
        <v>0</v>
      </c>
      <c r="BE51" s="72">
        <v>13473</v>
      </c>
      <c r="BF51" s="116">
        <v>2197</v>
      </c>
      <c r="BG51" s="74">
        <v>0.16306687448972018</v>
      </c>
      <c r="BH51" s="115"/>
      <c r="BI51" s="24" t="str">
        <f>IF(H51=SUM(I51,L51,O51,U51,X51,AA51,AG51,AJ51,AM51,AS51,AV51,AY51),"SI","NO")</f>
        <v>NO</v>
      </c>
    </row>
    <row r="52" spans="1:61" ht="75" customHeight="1" x14ac:dyDescent="0.25">
      <c r="A52" s="112" t="s">
        <v>243</v>
      </c>
      <c r="B52" s="68" t="s">
        <v>136</v>
      </c>
      <c r="C52" s="113" t="s">
        <v>53</v>
      </c>
      <c r="D52" s="69">
        <v>0</v>
      </c>
      <c r="E52" s="70">
        <v>0</v>
      </c>
      <c r="F52" s="69">
        <v>0</v>
      </c>
      <c r="G52" s="69">
        <v>0</v>
      </c>
      <c r="H52" s="8">
        <v>372</v>
      </c>
      <c r="I52" s="72">
        <v>31</v>
      </c>
      <c r="J52" s="73">
        <v>0</v>
      </c>
      <c r="K52" s="74">
        <v>0</v>
      </c>
      <c r="L52" s="72">
        <v>31</v>
      </c>
      <c r="M52" s="73">
        <v>0</v>
      </c>
      <c r="N52" s="74">
        <v>0</v>
      </c>
      <c r="O52" s="72">
        <v>31</v>
      </c>
      <c r="P52" s="73">
        <v>0</v>
      </c>
      <c r="Q52" s="74">
        <v>0</v>
      </c>
      <c r="R52" s="72">
        <v>93</v>
      </c>
      <c r="S52" s="73">
        <v>0</v>
      </c>
      <c r="T52" s="74">
        <v>0</v>
      </c>
      <c r="U52" s="72">
        <v>31</v>
      </c>
      <c r="V52" s="73">
        <v>0</v>
      </c>
      <c r="W52" s="74">
        <v>0</v>
      </c>
      <c r="X52" s="72">
        <v>31</v>
      </c>
      <c r="Y52" s="73">
        <v>0</v>
      </c>
      <c r="Z52" s="74">
        <v>0</v>
      </c>
      <c r="AA52" s="72">
        <v>31</v>
      </c>
      <c r="AB52" s="73">
        <v>0</v>
      </c>
      <c r="AC52" s="74">
        <v>0</v>
      </c>
      <c r="AD52" s="72">
        <v>93</v>
      </c>
      <c r="AE52" s="73">
        <v>0</v>
      </c>
      <c r="AF52" s="74">
        <v>0</v>
      </c>
      <c r="AG52" s="72">
        <v>31</v>
      </c>
      <c r="AH52" s="73">
        <v>0</v>
      </c>
      <c r="AI52" s="74">
        <v>0</v>
      </c>
      <c r="AJ52" s="72">
        <v>31</v>
      </c>
      <c r="AK52" s="73">
        <v>0</v>
      </c>
      <c r="AL52" s="74">
        <v>0</v>
      </c>
      <c r="AM52" s="72">
        <v>31</v>
      </c>
      <c r="AN52" s="73">
        <v>0</v>
      </c>
      <c r="AO52" s="74">
        <v>0</v>
      </c>
      <c r="AP52" s="72">
        <v>93</v>
      </c>
      <c r="AQ52" s="73">
        <v>0</v>
      </c>
      <c r="AR52" s="74">
        <v>0</v>
      </c>
      <c r="AS52" s="72">
        <v>31</v>
      </c>
      <c r="AT52" s="73">
        <v>0</v>
      </c>
      <c r="AU52" s="74">
        <v>0</v>
      </c>
      <c r="AV52" s="72">
        <v>31</v>
      </c>
      <c r="AW52" s="73">
        <v>0</v>
      </c>
      <c r="AX52" s="74">
        <v>0</v>
      </c>
      <c r="AY52" s="72">
        <v>31</v>
      </c>
      <c r="AZ52" s="73">
        <v>0</v>
      </c>
      <c r="BA52" s="74">
        <v>0</v>
      </c>
      <c r="BB52" s="72">
        <v>93</v>
      </c>
      <c r="BC52" s="73">
        <v>0</v>
      </c>
      <c r="BD52" s="74">
        <v>0</v>
      </c>
      <c r="BE52" s="72">
        <v>372</v>
      </c>
      <c r="BF52" s="116">
        <v>0</v>
      </c>
      <c r="BG52" s="74">
        <v>0</v>
      </c>
      <c r="BH52" s="115"/>
      <c r="BI52" s="24" t="str">
        <f>IF(H52=SUM(I52,L52,O52,U52,X52,AA52,AG52,AJ52,AM52,AS52,AV52,AY52),"SI","NO")</f>
        <v>SI</v>
      </c>
    </row>
    <row r="53" spans="1:61" ht="75" customHeight="1" x14ac:dyDescent="0.25">
      <c r="A53" s="112" t="s">
        <v>244</v>
      </c>
      <c r="B53" s="68" t="s">
        <v>137</v>
      </c>
      <c r="C53" s="113" t="s">
        <v>53</v>
      </c>
      <c r="D53" s="69">
        <v>180</v>
      </c>
      <c r="E53" s="70">
        <v>0</v>
      </c>
      <c r="F53" s="69">
        <v>180</v>
      </c>
      <c r="G53" s="69">
        <v>0</v>
      </c>
      <c r="H53" s="8">
        <v>4460</v>
      </c>
      <c r="I53" s="72">
        <v>160</v>
      </c>
      <c r="J53" s="73">
        <v>103</v>
      </c>
      <c r="K53" s="74">
        <v>0.64375000000000004</v>
      </c>
      <c r="L53" s="72">
        <v>900</v>
      </c>
      <c r="M53" s="73">
        <v>245</v>
      </c>
      <c r="N53" s="74">
        <v>0.2722222222222222</v>
      </c>
      <c r="O53" s="72">
        <v>2000</v>
      </c>
      <c r="P53" s="73">
        <v>1062</v>
      </c>
      <c r="Q53" s="74">
        <v>0.53100000000000003</v>
      </c>
      <c r="R53" s="72">
        <v>3060</v>
      </c>
      <c r="S53" s="73">
        <v>1410</v>
      </c>
      <c r="T53" s="74">
        <v>0.46078431372549017</v>
      </c>
      <c r="U53" s="72">
        <v>1060</v>
      </c>
      <c r="V53" s="73">
        <v>0</v>
      </c>
      <c r="W53" s="74">
        <v>0</v>
      </c>
      <c r="X53" s="72">
        <v>60</v>
      </c>
      <c r="Y53" s="73">
        <v>234</v>
      </c>
      <c r="Z53" s="74">
        <v>3.9</v>
      </c>
      <c r="AA53" s="72">
        <v>60</v>
      </c>
      <c r="AB53" s="73">
        <v>0</v>
      </c>
      <c r="AC53" s="74">
        <v>0</v>
      </c>
      <c r="AD53" s="72">
        <v>1180</v>
      </c>
      <c r="AE53" s="73">
        <v>0</v>
      </c>
      <c r="AF53" s="74">
        <v>0</v>
      </c>
      <c r="AG53" s="72">
        <v>60</v>
      </c>
      <c r="AH53" s="73">
        <v>0</v>
      </c>
      <c r="AI53" s="74">
        <v>0</v>
      </c>
      <c r="AJ53" s="72">
        <v>20</v>
      </c>
      <c r="AK53" s="73">
        <v>0</v>
      </c>
      <c r="AL53" s="74">
        <v>0</v>
      </c>
      <c r="AM53" s="72">
        <v>100</v>
      </c>
      <c r="AN53" s="73">
        <v>0</v>
      </c>
      <c r="AO53" s="74">
        <v>0</v>
      </c>
      <c r="AP53" s="72">
        <v>180</v>
      </c>
      <c r="AQ53" s="73">
        <v>0</v>
      </c>
      <c r="AR53" s="74">
        <v>0</v>
      </c>
      <c r="AS53" s="72">
        <v>40</v>
      </c>
      <c r="AT53" s="73">
        <v>0</v>
      </c>
      <c r="AU53" s="74">
        <v>0</v>
      </c>
      <c r="AV53" s="72">
        <v>0</v>
      </c>
      <c r="AW53" s="73">
        <v>0</v>
      </c>
      <c r="AX53" s="74">
        <v>0</v>
      </c>
      <c r="AY53" s="72">
        <v>0</v>
      </c>
      <c r="AZ53" s="73">
        <v>0</v>
      </c>
      <c r="BA53" s="74">
        <v>0</v>
      </c>
      <c r="BB53" s="72">
        <v>40</v>
      </c>
      <c r="BC53" s="73">
        <v>0</v>
      </c>
      <c r="BD53" s="74">
        <v>0</v>
      </c>
      <c r="BE53" s="72">
        <v>4460</v>
      </c>
      <c r="BF53" s="116">
        <v>1410</v>
      </c>
      <c r="BG53" s="74">
        <v>0.31614349775784756</v>
      </c>
      <c r="BH53" s="115"/>
      <c r="BI53" s="24" t="str">
        <f>IF(H53=SUM(I53,L53,O53,U53,X53,AA53,AG53,AJ53,AM53,AS53,AV53,AY53),"SI","NO")</f>
        <v>SI</v>
      </c>
    </row>
    <row r="54" spans="1:61" ht="75" customHeight="1" x14ac:dyDescent="0.25">
      <c r="A54" s="112" t="s">
        <v>245</v>
      </c>
      <c r="B54" s="148" t="s">
        <v>188</v>
      </c>
      <c r="C54" s="113" t="s">
        <v>42</v>
      </c>
      <c r="D54" s="69">
        <v>117385</v>
      </c>
      <c r="E54" s="70">
        <v>100</v>
      </c>
      <c r="F54" s="69">
        <v>117385</v>
      </c>
      <c r="G54" s="69">
        <v>1</v>
      </c>
      <c r="H54" s="8">
        <v>117385</v>
      </c>
      <c r="I54" s="72">
        <v>0</v>
      </c>
      <c r="J54" s="73">
        <v>0</v>
      </c>
      <c r="K54" s="74">
        <v>0</v>
      </c>
      <c r="L54" s="72">
        <v>116605</v>
      </c>
      <c r="M54" s="73">
        <v>113403</v>
      </c>
      <c r="N54" s="74">
        <v>0.97253977102182587</v>
      </c>
      <c r="O54" s="72">
        <v>0</v>
      </c>
      <c r="P54" s="73">
        <v>9403</v>
      </c>
      <c r="Q54" s="74" t="e">
        <v>#DIV/0!</v>
      </c>
      <c r="R54" s="72">
        <v>110620</v>
      </c>
      <c r="S54" s="73">
        <v>122806</v>
      </c>
      <c r="T54" s="74">
        <v>1.1101609112276261</v>
      </c>
      <c r="U54" s="72">
        <v>0</v>
      </c>
      <c r="V54" s="73">
        <v>0</v>
      </c>
      <c r="W54" s="74">
        <v>0</v>
      </c>
      <c r="X54" s="72">
        <v>0</v>
      </c>
      <c r="Y54" s="73">
        <v>0</v>
      </c>
      <c r="Z54" s="74">
        <v>0</v>
      </c>
      <c r="AA54" s="72">
        <v>0</v>
      </c>
      <c r="AB54" s="73">
        <v>0</v>
      </c>
      <c r="AC54" s="74">
        <v>0</v>
      </c>
      <c r="AD54" s="72">
        <v>117385</v>
      </c>
      <c r="AE54" s="73">
        <v>114169</v>
      </c>
      <c r="AF54" s="74">
        <v>0.97299999999999998</v>
      </c>
      <c r="AG54" s="72">
        <v>0</v>
      </c>
      <c r="AH54" s="73">
        <v>0</v>
      </c>
      <c r="AI54" s="74">
        <v>0</v>
      </c>
      <c r="AJ54" s="72">
        <v>0</v>
      </c>
      <c r="AK54" s="73">
        <v>0</v>
      </c>
      <c r="AL54" s="74">
        <v>0</v>
      </c>
      <c r="AM54" s="72">
        <v>0</v>
      </c>
      <c r="AN54" s="73">
        <v>0</v>
      </c>
      <c r="AO54" s="74">
        <v>0</v>
      </c>
      <c r="AP54" s="72">
        <v>0</v>
      </c>
      <c r="AQ54" s="73">
        <v>0</v>
      </c>
      <c r="AR54" s="74">
        <v>0</v>
      </c>
      <c r="AS54" s="72">
        <v>0</v>
      </c>
      <c r="AT54" s="73">
        <v>0</v>
      </c>
      <c r="AU54" s="74">
        <v>0</v>
      </c>
      <c r="AV54" s="72">
        <v>0</v>
      </c>
      <c r="AW54" s="73">
        <v>0</v>
      </c>
      <c r="AX54" s="74">
        <v>0</v>
      </c>
      <c r="AY54" s="72">
        <v>0</v>
      </c>
      <c r="AZ54" s="73">
        <v>0</v>
      </c>
      <c r="BA54" s="74">
        <v>0</v>
      </c>
      <c r="BB54" s="72">
        <v>0</v>
      </c>
      <c r="BC54" s="73">
        <v>0</v>
      </c>
      <c r="BD54" s="74">
        <v>0</v>
      </c>
      <c r="BE54" s="72">
        <v>228005</v>
      </c>
      <c r="BF54" s="116">
        <v>236975</v>
      </c>
      <c r="BG54" s="74">
        <v>1.0393412425166115</v>
      </c>
      <c r="BH54" s="115"/>
      <c r="BI54" s="24" t="str">
        <f>IF(H54=SUM(I54,L54,O54,U54,X54,AA54,AG54,AJ54,AM54,AS54,AV54,AY54),"SI","NO")</f>
        <v>NO</v>
      </c>
    </row>
    <row r="55" spans="1:61" ht="66" customHeight="1" x14ac:dyDescent="0.25">
      <c r="A55" s="353" t="s">
        <v>246</v>
      </c>
      <c r="B55" s="366"/>
      <c r="C55" s="58"/>
      <c r="D55" s="69">
        <v>0</v>
      </c>
      <c r="E55" s="70">
        <v>0</v>
      </c>
      <c r="F55" s="69">
        <v>0</v>
      </c>
      <c r="G55" s="69">
        <v>0</v>
      </c>
      <c r="H55" s="8">
        <v>0</v>
      </c>
      <c r="I55" s="72">
        <v>0</v>
      </c>
      <c r="J55" s="73">
        <v>0</v>
      </c>
      <c r="K55" s="74">
        <v>0</v>
      </c>
      <c r="L55" s="72">
        <v>0</v>
      </c>
      <c r="M55" s="73">
        <v>0</v>
      </c>
      <c r="N55" s="74">
        <v>0</v>
      </c>
      <c r="O55" s="72">
        <v>0</v>
      </c>
      <c r="P55" s="73">
        <v>0</v>
      </c>
      <c r="Q55" s="74">
        <v>0</v>
      </c>
      <c r="R55" s="72">
        <v>0</v>
      </c>
      <c r="S55" s="73">
        <v>0</v>
      </c>
      <c r="T55" s="74">
        <v>0</v>
      </c>
      <c r="U55" s="72">
        <v>0</v>
      </c>
      <c r="V55" s="73">
        <v>0</v>
      </c>
      <c r="W55" s="74">
        <v>0</v>
      </c>
      <c r="X55" s="72">
        <v>0</v>
      </c>
      <c r="Y55" s="73">
        <v>0</v>
      </c>
      <c r="Z55" s="74">
        <v>0</v>
      </c>
      <c r="AA55" s="72">
        <v>0</v>
      </c>
      <c r="AB55" s="73">
        <v>0</v>
      </c>
      <c r="AC55" s="74">
        <v>0</v>
      </c>
      <c r="AD55" s="72">
        <v>0</v>
      </c>
      <c r="AE55" s="73">
        <v>0</v>
      </c>
      <c r="AF55" s="74">
        <v>0</v>
      </c>
      <c r="AG55" s="72">
        <v>0</v>
      </c>
      <c r="AH55" s="73">
        <v>0</v>
      </c>
      <c r="AI55" s="74">
        <v>0</v>
      </c>
      <c r="AJ55" s="72">
        <v>0</v>
      </c>
      <c r="AK55" s="73">
        <v>0</v>
      </c>
      <c r="AL55" s="74">
        <v>0</v>
      </c>
      <c r="AM55" s="72">
        <v>0</v>
      </c>
      <c r="AN55" s="73">
        <v>0</v>
      </c>
      <c r="AO55" s="74">
        <v>0</v>
      </c>
      <c r="AP55" s="72">
        <v>0</v>
      </c>
      <c r="AQ55" s="73">
        <v>0</v>
      </c>
      <c r="AR55" s="74">
        <v>0</v>
      </c>
      <c r="AS55" s="72">
        <v>0</v>
      </c>
      <c r="AT55" s="73">
        <v>0</v>
      </c>
      <c r="AU55" s="74">
        <v>0</v>
      </c>
      <c r="AV55" s="72">
        <v>0</v>
      </c>
      <c r="AW55" s="73">
        <v>0</v>
      </c>
      <c r="AX55" s="74">
        <v>0</v>
      </c>
      <c r="AY55" s="72">
        <v>0</v>
      </c>
      <c r="AZ55" s="73">
        <v>0</v>
      </c>
      <c r="BA55" s="74">
        <v>0</v>
      </c>
      <c r="BB55" s="72">
        <v>0</v>
      </c>
      <c r="BC55" s="73">
        <v>0</v>
      </c>
      <c r="BD55" s="74">
        <v>0</v>
      </c>
      <c r="BE55" s="72">
        <v>0</v>
      </c>
      <c r="BF55" s="116">
        <v>0</v>
      </c>
      <c r="BG55" s="74">
        <v>0</v>
      </c>
      <c r="BH55" s="111"/>
      <c r="BI55" s="23"/>
    </row>
    <row r="56" spans="1:61" ht="60" customHeight="1" x14ac:dyDescent="0.25">
      <c r="A56" s="149" t="s">
        <v>247</v>
      </c>
      <c r="B56" s="68" t="s">
        <v>193</v>
      </c>
      <c r="C56" s="143" t="s">
        <v>37</v>
      </c>
      <c r="D56" s="69">
        <v>0</v>
      </c>
      <c r="E56" s="70">
        <v>0</v>
      </c>
      <c r="F56" s="69">
        <v>0</v>
      </c>
      <c r="G56" s="69">
        <v>0</v>
      </c>
      <c r="H56" s="8">
        <v>307371</v>
      </c>
      <c r="I56" s="72">
        <v>25228</v>
      </c>
      <c r="J56" s="73">
        <v>21319</v>
      </c>
      <c r="K56" s="74">
        <v>0.84505311558585694</v>
      </c>
      <c r="L56" s="72">
        <v>25198</v>
      </c>
      <c r="M56" s="73">
        <v>25551</v>
      </c>
      <c r="N56" s="74">
        <v>1.0140090483371695</v>
      </c>
      <c r="O56" s="72">
        <v>25089</v>
      </c>
      <c r="P56" s="73">
        <v>19796</v>
      </c>
      <c r="Q56" s="74">
        <v>0.78903104946390845</v>
      </c>
      <c r="R56" s="72">
        <v>75515</v>
      </c>
      <c r="S56" s="73">
        <v>66666</v>
      </c>
      <c r="T56" s="74">
        <v>0.88281798318214921</v>
      </c>
      <c r="U56" s="72">
        <v>24879</v>
      </c>
      <c r="V56" s="73">
        <v>473</v>
      </c>
      <c r="W56" s="74">
        <v>1.9012018167932795E-2</v>
      </c>
      <c r="X56" s="72">
        <v>25233</v>
      </c>
      <c r="Y56" s="73">
        <v>24134</v>
      </c>
      <c r="Z56" s="74">
        <v>0.95644592398842787</v>
      </c>
      <c r="AA56" s="72">
        <v>25232</v>
      </c>
      <c r="AB56" s="73">
        <v>0</v>
      </c>
      <c r="AC56" s="74">
        <v>0</v>
      </c>
      <c r="AD56" s="72">
        <v>75344</v>
      </c>
      <c r="AE56" s="73">
        <v>0</v>
      </c>
      <c r="AF56" s="74">
        <v>0</v>
      </c>
      <c r="AG56" s="72">
        <v>25270</v>
      </c>
      <c r="AH56" s="73">
        <v>0</v>
      </c>
      <c r="AI56" s="74">
        <v>0</v>
      </c>
      <c r="AJ56" s="72">
        <v>24410</v>
      </c>
      <c r="AK56" s="73">
        <v>0</v>
      </c>
      <c r="AL56" s="74">
        <v>0</v>
      </c>
      <c r="AM56" s="72">
        <v>25090</v>
      </c>
      <c r="AN56" s="73">
        <v>0</v>
      </c>
      <c r="AO56" s="74">
        <v>0</v>
      </c>
      <c r="AP56" s="72">
        <v>74770</v>
      </c>
      <c r="AQ56" s="73">
        <v>0</v>
      </c>
      <c r="AR56" s="74">
        <v>0</v>
      </c>
      <c r="AS56" s="72">
        <v>25113</v>
      </c>
      <c r="AT56" s="73">
        <v>0</v>
      </c>
      <c r="AU56" s="74">
        <v>0</v>
      </c>
      <c r="AV56" s="72">
        <v>25238</v>
      </c>
      <c r="AW56" s="73">
        <v>0</v>
      </c>
      <c r="AX56" s="74">
        <v>0</v>
      </c>
      <c r="AY56" s="72">
        <v>24585</v>
      </c>
      <c r="AZ56" s="73">
        <v>0</v>
      </c>
      <c r="BA56" s="74">
        <v>0</v>
      </c>
      <c r="BB56" s="72">
        <v>74936</v>
      </c>
      <c r="BC56" s="73">
        <v>0</v>
      </c>
      <c r="BD56" s="74">
        <v>0</v>
      </c>
      <c r="BE56" s="72">
        <v>300565</v>
      </c>
      <c r="BF56" s="116">
        <v>66666</v>
      </c>
      <c r="BG56" s="74">
        <v>0.22180227238700448</v>
      </c>
      <c r="BH56" s="115"/>
      <c r="BI56" s="24" t="str">
        <f t="shared" ref="BI56:BI63" si="1">IF(H56=SUM(I56,L56,O56,U56,X56,AA56,AG56,AJ56,AM56,AS56,AV56,AY56),"SI","NO")</f>
        <v>NO</v>
      </c>
    </row>
    <row r="57" spans="1:61" ht="60" customHeight="1" x14ac:dyDescent="0.25">
      <c r="A57" s="149" t="s">
        <v>248</v>
      </c>
      <c r="B57" s="144" t="s">
        <v>194</v>
      </c>
      <c r="C57" s="143" t="s">
        <v>40</v>
      </c>
      <c r="D57" s="69">
        <v>0</v>
      </c>
      <c r="E57" s="70">
        <v>0</v>
      </c>
      <c r="F57" s="69">
        <v>0</v>
      </c>
      <c r="G57" s="69">
        <v>0</v>
      </c>
      <c r="H57" s="8">
        <v>65416</v>
      </c>
      <c r="I57" s="72">
        <v>5485</v>
      </c>
      <c r="J57" s="73">
        <v>6017</v>
      </c>
      <c r="K57" s="74">
        <v>1.0969917958067457</v>
      </c>
      <c r="L57" s="72">
        <v>5444</v>
      </c>
      <c r="M57" s="73">
        <v>6011</v>
      </c>
      <c r="N57" s="74">
        <v>1.1041513592946364</v>
      </c>
      <c r="O57" s="72">
        <v>5350</v>
      </c>
      <c r="P57" s="73">
        <v>6497</v>
      </c>
      <c r="Q57" s="74">
        <v>1.2143925233644859</v>
      </c>
      <c r="R57" s="72">
        <v>16279</v>
      </c>
      <c r="S57" s="73">
        <v>18525</v>
      </c>
      <c r="T57" s="74">
        <v>1.1379691627249831</v>
      </c>
      <c r="U57" s="72">
        <v>5495</v>
      </c>
      <c r="V57" s="73">
        <v>4</v>
      </c>
      <c r="W57" s="74">
        <v>7.2793448589626936E-4</v>
      </c>
      <c r="X57" s="72">
        <v>5513</v>
      </c>
      <c r="Y57" s="73">
        <v>6522</v>
      </c>
      <c r="Z57" s="74">
        <v>1.1830219481226192</v>
      </c>
      <c r="AA57" s="72">
        <v>5489</v>
      </c>
      <c r="AB57" s="73">
        <v>0</v>
      </c>
      <c r="AC57" s="74">
        <v>0</v>
      </c>
      <c r="AD57" s="72">
        <v>16497</v>
      </c>
      <c r="AE57" s="73">
        <v>0</v>
      </c>
      <c r="AF57" s="74">
        <v>0</v>
      </c>
      <c r="AG57" s="72">
        <v>5506</v>
      </c>
      <c r="AH57" s="73">
        <v>0</v>
      </c>
      <c r="AI57" s="74">
        <v>0</v>
      </c>
      <c r="AJ57" s="72">
        <v>5555</v>
      </c>
      <c r="AK57" s="73">
        <v>0</v>
      </c>
      <c r="AL57" s="74">
        <v>0</v>
      </c>
      <c r="AM57" s="72">
        <v>5389</v>
      </c>
      <c r="AN57" s="73">
        <v>0</v>
      </c>
      <c r="AO57" s="74">
        <v>0</v>
      </c>
      <c r="AP57" s="72">
        <v>16450</v>
      </c>
      <c r="AQ57" s="73">
        <v>0</v>
      </c>
      <c r="AR57" s="74">
        <v>0</v>
      </c>
      <c r="AS57" s="72">
        <v>5548</v>
      </c>
      <c r="AT57" s="73">
        <v>0</v>
      </c>
      <c r="AU57" s="74">
        <v>0</v>
      </c>
      <c r="AV57" s="72">
        <v>5486</v>
      </c>
      <c r="AW57" s="73">
        <v>0</v>
      </c>
      <c r="AX57" s="74">
        <v>0</v>
      </c>
      <c r="AY57" s="72">
        <v>5203</v>
      </c>
      <c r="AZ57" s="73">
        <v>0</v>
      </c>
      <c r="BA57" s="74">
        <v>0</v>
      </c>
      <c r="BB57" s="72">
        <v>16237</v>
      </c>
      <c r="BC57" s="73">
        <v>0</v>
      </c>
      <c r="BD57" s="74">
        <v>0</v>
      </c>
      <c r="BE57" s="72">
        <v>65463</v>
      </c>
      <c r="BF57" s="116">
        <v>18525</v>
      </c>
      <c r="BG57" s="74">
        <v>0.28298428119701208</v>
      </c>
      <c r="BH57" s="115"/>
      <c r="BI57" s="24" t="str">
        <f t="shared" si="1"/>
        <v>NO</v>
      </c>
    </row>
    <row r="58" spans="1:61" ht="60" customHeight="1" x14ac:dyDescent="0.25">
      <c r="A58" s="149" t="s">
        <v>249</v>
      </c>
      <c r="B58" s="68" t="s">
        <v>185</v>
      </c>
      <c r="C58" s="113" t="s">
        <v>80</v>
      </c>
      <c r="D58" s="69">
        <v>0</v>
      </c>
      <c r="E58" s="70">
        <v>0</v>
      </c>
      <c r="F58" s="69">
        <v>0</v>
      </c>
      <c r="G58" s="69">
        <v>0</v>
      </c>
      <c r="H58" s="8">
        <v>6860</v>
      </c>
      <c r="I58" s="72">
        <v>571.66666666666663</v>
      </c>
      <c r="J58" s="73">
        <v>753</v>
      </c>
      <c r="K58" s="74">
        <v>1.3172011661807581</v>
      </c>
      <c r="L58" s="72">
        <v>571.66666666666663</v>
      </c>
      <c r="M58" s="73">
        <v>527</v>
      </c>
      <c r="N58" s="74">
        <v>0.92186588921282808</v>
      </c>
      <c r="O58" s="72">
        <v>571.66666666666663</v>
      </c>
      <c r="P58" s="73">
        <v>538</v>
      </c>
      <c r="Q58" s="74">
        <v>0.94110787172011667</v>
      </c>
      <c r="R58" s="72">
        <v>1715</v>
      </c>
      <c r="S58" s="73">
        <v>1818</v>
      </c>
      <c r="T58" s="74">
        <v>1.0600583090379008</v>
      </c>
      <c r="U58" s="72">
        <v>571.66666666666663</v>
      </c>
      <c r="V58" s="73">
        <v>0</v>
      </c>
      <c r="W58" s="74">
        <v>0</v>
      </c>
      <c r="X58" s="72">
        <v>571.66666666666663</v>
      </c>
      <c r="Y58" s="73">
        <v>547</v>
      </c>
      <c r="Z58" s="74">
        <v>0.95685131195335282</v>
      </c>
      <c r="AA58" s="72">
        <v>571.66666666666663</v>
      </c>
      <c r="AB58" s="73">
        <v>0</v>
      </c>
      <c r="AC58" s="74">
        <v>0</v>
      </c>
      <c r="AD58" s="72">
        <v>1715</v>
      </c>
      <c r="AE58" s="73">
        <v>0</v>
      </c>
      <c r="AF58" s="74">
        <v>0</v>
      </c>
      <c r="AG58" s="72">
        <v>571.66666666666663</v>
      </c>
      <c r="AH58" s="73">
        <v>0</v>
      </c>
      <c r="AI58" s="74">
        <v>0</v>
      </c>
      <c r="AJ58" s="72">
        <v>571.66666666666663</v>
      </c>
      <c r="AK58" s="73">
        <v>0</v>
      </c>
      <c r="AL58" s="74">
        <v>0</v>
      </c>
      <c r="AM58" s="72">
        <v>571.66666666666663</v>
      </c>
      <c r="AN58" s="73">
        <v>0</v>
      </c>
      <c r="AO58" s="74">
        <v>0</v>
      </c>
      <c r="AP58" s="72">
        <v>1715</v>
      </c>
      <c r="AQ58" s="73">
        <v>0</v>
      </c>
      <c r="AR58" s="74">
        <v>0</v>
      </c>
      <c r="AS58" s="72">
        <v>571.66666666666663</v>
      </c>
      <c r="AT58" s="73">
        <v>0</v>
      </c>
      <c r="AU58" s="74">
        <v>0</v>
      </c>
      <c r="AV58" s="72">
        <v>571.66666666666663</v>
      </c>
      <c r="AW58" s="73">
        <v>0</v>
      </c>
      <c r="AX58" s="74">
        <v>0</v>
      </c>
      <c r="AY58" s="72">
        <v>571.66666666666663</v>
      </c>
      <c r="AZ58" s="73">
        <v>0</v>
      </c>
      <c r="BA58" s="74">
        <v>0</v>
      </c>
      <c r="BB58" s="72">
        <v>1715</v>
      </c>
      <c r="BC58" s="73">
        <v>0</v>
      </c>
      <c r="BD58" s="74">
        <v>0</v>
      </c>
      <c r="BE58" s="72">
        <v>6860</v>
      </c>
      <c r="BF58" s="116">
        <v>1818</v>
      </c>
      <c r="BG58" s="74">
        <v>0.26501457725947519</v>
      </c>
      <c r="BH58" s="114"/>
      <c r="BI58" s="24" t="str">
        <f t="shared" si="1"/>
        <v>SI</v>
      </c>
    </row>
    <row r="59" spans="1:61" ht="60" customHeight="1" x14ac:dyDescent="0.25">
      <c r="A59" s="149" t="s">
        <v>250</v>
      </c>
      <c r="B59" s="68" t="s">
        <v>197</v>
      </c>
      <c r="C59" s="113" t="s">
        <v>80</v>
      </c>
      <c r="D59" s="69">
        <v>0</v>
      </c>
      <c r="E59" s="70">
        <v>0</v>
      </c>
      <c r="F59" s="69">
        <v>0</v>
      </c>
      <c r="G59" s="69">
        <v>0</v>
      </c>
      <c r="H59" s="8">
        <v>2231</v>
      </c>
      <c r="I59" s="72">
        <v>185.91666666666666</v>
      </c>
      <c r="J59" s="73">
        <v>573</v>
      </c>
      <c r="K59" s="74">
        <v>3.0820259973106232</v>
      </c>
      <c r="L59" s="72">
        <v>185.91666666666666</v>
      </c>
      <c r="M59" s="73">
        <v>242</v>
      </c>
      <c r="N59" s="74">
        <v>1.3016584491259526</v>
      </c>
      <c r="O59" s="72">
        <v>185.91666666666666</v>
      </c>
      <c r="P59" s="73">
        <v>427</v>
      </c>
      <c r="Q59" s="74">
        <v>2.296727924697445</v>
      </c>
      <c r="R59" s="72">
        <v>557.75</v>
      </c>
      <c r="S59" s="73">
        <v>1242</v>
      </c>
      <c r="T59" s="74">
        <v>2.2268041237113403</v>
      </c>
      <c r="U59" s="72">
        <v>185.91666666666666</v>
      </c>
      <c r="V59" s="73">
        <v>0</v>
      </c>
      <c r="W59" s="74">
        <v>0</v>
      </c>
      <c r="X59" s="72">
        <v>185.91666666666666</v>
      </c>
      <c r="Y59" s="73">
        <v>460</v>
      </c>
      <c r="Z59" s="74">
        <v>2.4742268041237114</v>
      </c>
      <c r="AA59" s="72">
        <v>185.91666666666666</v>
      </c>
      <c r="AB59" s="73">
        <v>0</v>
      </c>
      <c r="AC59" s="74">
        <v>0</v>
      </c>
      <c r="AD59" s="72">
        <v>557.75</v>
      </c>
      <c r="AE59" s="73">
        <v>0</v>
      </c>
      <c r="AF59" s="74">
        <v>0</v>
      </c>
      <c r="AG59" s="72">
        <v>185.91666666666666</v>
      </c>
      <c r="AH59" s="73">
        <v>0</v>
      </c>
      <c r="AI59" s="74">
        <v>0</v>
      </c>
      <c r="AJ59" s="72">
        <v>185.91666666666666</v>
      </c>
      <c r="AK59" s="73">
        <v>0</v>
      </c>
      <c r="AL59" s="74">
        <v>0</v>
      </c>
      <c r="AM59" s="72">
        <v>185.91666666666666</v>
      </c>
      <c r="AN59" s="73">
        <v>0</v>
      </c>
      <c r="AO59" s="74">
        <v>0</v>
      </c>
      <c r="AP59" s="72">
        <v>557.75</v>
      </c>
      <c r="AQ59" s="73">
        <v>0</v>
      </c>
      <c r="AR59" s="74">
        <v>0</v>
      </c>
      <c r="AS59" s="72">
        <v>185.91666666666666</v>
      </c>
      <c r="AT59" s="73">
        <v>0</v>
      </c>
      <c r="AU59" s="74">
        <v>0</v>
      </c>
      <c r="AV59" s="72">
        <v>185.91666666666666</v>
      </c>
      <c r="AW59" s="73">
        <v>0</v>
      </c>
      <c r="AX59" s="74">
        <v>0</v>
      </c>
      <c r="AY59" s="72">
        <v>185.91666666666666</v>
      </c>
      <c r="AZ59" s="73">
        <v>0</v>
      </c>
      <c r="BA59" s="74">
        <v>0</v>
      </c>
      <c r="BB59" s="72">
        <v>557.75</v>
      </c>
      <c r="BC59" s="73">
        <v>0</v>
      </c>
      <c r="BD59" s="74">
        <v>0</v>
      </c>
      <c r="BE59" s="72">
        <v>2231</v>
      </c>
      <c r="BF59" s="116">
        <v>1242</v>
      </c>
      <c r="BG59" s="74">
        <v>0.55670103092783507</v>
      </c>
      <c r="BH59" s="114"/>
      <c r="BI59" s="24" t="str">
        <f t="shared" si="1"/>
        <v>SI</v>
      </c>
    </row>
    <row r="60" spans="1:61" ht="60" customHeight="1" x14ac:dyDescent="0.25">
      <c r="A60" s="149" t="s">
        <v>251</v>
      </c>
      <c r="B60" s="68" t="s">
        <v>81</v>
      </c>
      <c r="C60" s="113" t="s">
        <v>82</v>
      </c>
      <c r="D60" s="69">
        <v>0</v>
      </c>
      <c r="E60" s="70">
        <v>0</v>
      </c>
      <c r="F60" s="69">
        <v>0</v>
      </c>
      <c r="G60" s="69">
        <v>0</v>
      </c>
      <c r="H60" s="8">
        <v>0</v>
      </c>
      <c r="I60" s="72">
        <v>0</v>
      </c>
      <c r="J60" s="73">
        <v>0</v>
      </c>
      <c r="K60" s="74">
        <v>0</v>
      </c>
      <c r="L60" s="72">
        <v>0</v>
      </c>
      <c r="M60" s="73">
        <v>0</v>
      </c>
      <c r="N60" s="74">
        <v>0</v>
      </c>
      <c r="O60" s="72">
        <v>0</v>
      </c>
      <c r="P60" s="73">
        <v>0</v>
      </c>
      <c r="Q60" s="74">
        <v>0</v>
      </c>
      <c r="R60" s="72">
        <v>0</v>
      </c>
      <c r="S60" s="73">
        <v>0</v>
      </c>
      <c r="T60" s="74">
        <v>0</v>
      </c>
      <c r="U60" s="72">
        <v>0</v>
      </c>
      <c r="V60" s="73">
        <v>0</v>
      </c>
      <c r="W60" s="74">
        <v>0</v>
      </c>
      <c r="X60" s="72">
        <v>0</v>
      </c>
      <c r="Y60" s="73">
        <v>0</v>
      </c>
      <c r="Z60" s="74">
        <v>0</v>
      </c>
      <c r="AA60" s="72">
        <v>0</v>
      </c>
      <c r="AB60" s="73">
        <v>0</v>
      </c>
      <c r="AC60" s="74">
        <v>0</v>
      </c>
      <c r="AD60" s="72">
        <v>0</v>
      </c>
      <c r="AE60" s="73">
        <v>0</v>
      </c>
      <c r="AF60" s="74">
        <v>0</v>
      </c>
      <c r="AG60" s="72">
        <v>0</v>
      </c>
      <c r="AH60" s="73">
        <v>0</v>
      </c>
      <c r="AI60" s="74">
        <v>0</v>
      </c>
      <c r="AJ60" s="72">
        <v>0</v>
      </c>
      <c r="AK60" s="73">
        <v>0</v>
      </c>
      <c r="AL60" s="74">
        <v>0</v>
      </c>
      <c r="AM60" s="72">
        <v>0</v>
      </c>
      <c r="AN60" s="73">
        <v>0</v>
      </c>
      <c r="AO60" s="74">
        <v>0</v>
      </c>
      <c r="AP60" s="72">
        <v>0</v>
      </c>
      <c r="AQ60" s="73">
        <v>0</v>
      </c>
      <c r="AR60" s="74">
        <v>0</v>
      </c>
      <c r="AS60" s="72">
        <v>0</v>
      </c>
      <c r="AT60" s="73">
        <v>0</v>
      </c>
      <c r="AU60" s="74">
        <v>0</v>
      </c>
      <c r="AV60" s="72">
        <v>0</v>
      </c>
      <c r="AW60" s="73">
        <v>0</v>
      </c>
      <c r="AX60" s="74">
        <v>0</v>
      </c>
      <c r="AY60" s="72">
        <v>0</v>
      </c>
      <c r="AZ60" s="73">
        <v>0</v>
      </c>
      <c r="BA60" s="74">
        <v>0</v>
      </c>
      <c r="BB60" s="72">
        <v>0</v>
      </c>
      <c r="BC60" s="73">
        <v>0</v>
      </c>
      <c r="BD60" s="74">
        <v>0</v>
      </c>
      <c r="BE60" s="72">
        <v>0</v>
      </c>
      <c r="BF60" s="116">
        <v>0</v>
      </c>
      <c r="BG60" s="74" t="s">
        <v>633</v>
      </c>
      <c r="BH60" s="114"/>
      <c r="BI60" s="24" t="str">
        <f t="shared" si="1"/>
        <v>SI</v>
      </c>
    </row>
    <row r="61" spans="1:61" ht="60" customHeight="1" x14ac:dyDescent="0.25">
      <c r="A61" s="149" t="s">
        <v>252</v>
      </c>
      <c r="B61" s="68" t="s">
        <v>184</v>
      </c>
      <c r="C61" s="113" t="s">
        <v>78</v>
      </c>
      <c r="D61" s="69">
        <v>0</v>
      </c>
      <c r="E61" s="70">
        <v>0</v>
      </c>
      <c r="F61" s="69">
        <v>0</v>
      </c>
      <c r="G61" s="69">
        <v>0</v>
      </c>
      <c r="H61" s="8">
        <v>0</v>
      </c>
      <c r="I61" s="72">
        <v>0</v>
      </c>
      <c r="J61" s="73">
        <v>254</v>
      </c>
      <c r="K61" s="74">
        <v>0</v>
      </c>
      <c r="L61" s="72">
        <v>0</v>
      </c>
      <c r="M61" s="73">
        <v>0</v>
      </c>
      <c r="N61" s="74">
        <v>0</v>
      </c>
      <c r="O61" s="72">
        <v>0</v>
      </c>
      <c r="P61" s="73">
        <v>161</v>
      </c>
      <c r="Q61" s="74">
        <v>0</v>
      </c>
      <c r="R61" s="72">
        <v>0</v>
      </c>
      <c r="S61" s="73">
        <v>415</v>
      </c>
      <c r="T61" s="74">
        <v>0</v>
      </c>
      <c r="U61" s="72">
        <v>0</v>
      </c>
      <c r="V61" s="73">
        <v>0</v>
      </c>
      <c r="W61" s="74">
        <v>0</v>
      </c>
      <c r="X61" s="72">
        <v>0</v>
      </c>
      <c r="Y61" s="73">
        <v>323</v>
      </c>
      <c r="Z61" s="74">
        <v>0</v>
      </c>
      <c r="AA61" s="72">
        <v>0</v>
      </c>
      <c r="AB61" s="73">
        <v>0</v>
      </c>
      <c r="AC61" s="74">
        <v>0</v>
      </c>
      <c r="AD61" s="72">
        <v>0</v>
      </c>
      <c r="AE61" s="73">
        <v>0</v>
      </c>
      <c r="AF61" s="74">
        <v>0</v>
      </c>
      <c r="AG61" s="72">
        <v>0</v>
      </c>
      <c r="AH61" s="73">
        <v>0</v>
      </c>
      <c r="AI61" s="74">
        <v>0</v>
      </c>
      <c r="AJ61" s="72">
        <v>0</v>
      </c>
      <c r="AK61" s="73">
        <v>0</v>
      </c>
      <c r="AL61" s="74">
        <v>0</v>
      </c>
      <c r="AM61" s="72">
        <v>0</v>
      </c>
      <c r="AN61" s="73">
        <v>0</v>
      </c>
      <c r="AO61" s="74">
        <v>0</v>
      </c>
      <c r="AP61" s="72">
        <v>0</v>
      </c>
      <c r="AQ61" s="73">
        <v>0</v>
      </c>
      <c r="AR61" s="74">
        <v>0</v>
      </c>
      <c r="AS61" s="72">
        <v>0</v>
      </c>
      <c r="AT61" s="73">
        <v>0</v>
      </c>
      <c r="AU61" s="74">
        <v>0</v>
      </c>
      <c r="AV61" s="72">
        <v>0</v>
      </c>
      <c r="AW61" s="73">
        <v>0</v>
      </c>
      <c r="AX61" s="74">
        <v>0</v>
      </c>
      <c r="AY61" s="72">
        <v>0</v>
      </c>
      <c r="AZ61" s="73">
        <v>0</v>
      </c>
      <c r="BA61" s="74">
        <v>0</v>
      </c>
      <c r="BB61" s="72">
        <v>0</v>
      </c>
      <c r="BC61" s="73">
        <v>0</v>
      </c>
      <c r="BD61" s="74">
        <v>0</v>
      </c>
      <c r="BE61" s="72">
        <v>0</v>
      </c>
      <c r="BF61" s="116">
        <v>415</v>
      </c>
      <c r="BG61" s="74" t="s">
        <v>633</v>
      </c>
      <c r="BH61" s="114"/>
      <c r="BI61" s="24" t="str">
        <f t="shared" si="1"/>
        <v>SI</v>
      </c>
    </row>
    <row r="62" spans="1:61" ht="60" customHeight="1" x14ac:dyDescent="0.25">
      <c r="A62" s="149" t="s">
        <v>253</v>
      </c>
      <c r="B62" s="68" t="s">
        <v>186</v>
      </c>
      <c r="C62" s="113" t="s">
        <v>76</v>
      </c>
      <c r="D62" s="69">
        <v>0</v>
      </c>
      <c r="E62" s="70">
        <v>0</v>
      </c>
      <c r="F62" s="69">
        <v>0</v>
      </c>
      <c r="G62" s="69">
        <v>0</v>
      </c>
      <c r="H62" s="8">
        <v>3043</v>
      </c>
      <c r="I62" s="72">
        <v>253.58333333333331</v>
      </c>
      <c r="J62" s="73">
        <v>191</v>
      </c>
      <c r="K62" s="74">
        <v>0.7532040749260599</v>
      </c>
      <c r="L62" s="72">
        <v>253.58333333333331</v>
      </c>
      <c r="M62" s="73">
        <v>119</v>
      </c>
      <c r="N62" s="74">
        <v>0.46927374301675984</v>
      </c>
      <c r="O62" s="72">
        <v>253.58333333333331</v>
      </c>
      <c r="P62" s="73">
        <v>103</v>
      </c>
      <c r="Q62" s="74">
        <v>0.40617811370358203</v>
      </c>
      <c r="R62" s="72">
        <v>760.75</v>
      </c>
      <c r="S62" s="73">
        <v>413</v>
      </c>
      <c r="T62" s="74">
        <v>0.54288531054880051</v>
      </c>
      <c r="U62" s="72">
        <v>253.58333333333331</v>
      </c>
      <c r="V62" s="73">
        <v>0</v>
      </c>
      <c r="W62" s="74">
        <v>0</v>
      </c>
      <c r="X62" s="72">
        <v>253.58333333333331</v>
      </c>
      <c r="Y62" s="73">
        <v>128</v>
      </c>
      <c r="Z62" s="74">
        <v>0.50476503450542232</v>
      </c>
      <c r="AA62" s="72">
        <v>253.58333333333331</v>
      </c>
      <c r="AB62" s="73">
        <v>0</v>
      </c>
      <c r="AC62" s="74">
        <v>0</v>
      </c>
      <c r="AD62" s="72">
        <v>760.75</v>
      </c>
      <c r="AE62" s="73">
        <v>0</v>
      </c>
      <c r="AF62" s="74">
        <v>0</v>
      </c>
      <c r="AG62" s="72">
        <v>253.58333333333331</v>
      </c>
      <c r="AH62" s="73">
        <v>0</v>
      </c>
      <c r="AI62" s="74">
        <v>0</v>
      </c>
      <c r="AJ62" s="72">
        <v>253.58333333333331</v>
      </c>
      <c r="AK62" s="73">
        <v>0</v>
      </c>
      <c r="AL62" s="74">
        <v>0</v>
      </c>
      <c r="AM62" s="72">
        <v>253.58333333333331</v>
      </c>
      <c r="AN62" s="73">
        <v>0</v>
      </c>
      <c r="AO62" s="74">
        <v>0</v>
      </c>
      <c r="AP62" s="72">
        <v>760.75</v>
      </c>
      <c r="AQ62" s="73">
        <v>0</v>
      </c>
      <c r="AR62" s="74">
        <v>0</v>
      </c>
      <c r="AS62" s="72">
        <v>253.58333333333331</v>
      </c>
      <c r="AT62" s="73">
        <v>0</v>
      </c>
      <c r="AU62" s="74">
        <v>0</v>
      </c>
      <c r="AV62" s="72">
        <v>253.58333333333331</v>
      </c>
      <c r="AW62" s="73">
        <v>0</v>
      </c>
      <c r="AX62" s="74">
        <v>0</v>
      </c>
      <c r="AY62" s="72">
        <v>253.58333333333331</v>
      </c>
      <c r="AZ62" s="73">
        <v>0</v>
      </c>
      <c r="BA62" s="74">
        <v>0</v>
      </c>
      <c r="BB62" s="72">
        <v>760.75</v>
      </c>
      <c r="BC62" s="73">
        <v>0</v>
      </c>
      <c r="BD62" s="74">
        <v>0</v>
      </c>
      <c r="BE62" s="72">
        <v>3043</v>
      </c>
      <c r="BF62" s="116">
        <v>413</v>
      </c>
      <c r="BG62" s="74">
        <v>0.13572132763720013</v>
      </c>
      <c r="BH62" s="114"/>
      <c r="BI62" s="24" t="str">
        <f t="shared" si="1"/>
        <v>SI</v>
      </c>
    </row>
    <row r="63" spans="1:61" ht="60" customHeight="1" x14ac:dyDescent="0.25">
      <c r="A63" s="149" t="s">
        <v>254</v>
      </c>
      <c r="B63" s="68" t="s">
        <v>187</v>
      </c>
      <c r="C63" s="113" t="s">
        <v>77</v>
      </c>
      <c r="D63" s="69">
        <v>0</v>
      </c>
      <c r="E63" s="70">
        <v>0</v>
      </c>
      <c r="F63" s="69">
        <v>0</v>
      </c>
      <c r="G63" s="69">
        <v>0</v>
      </c>
      <c r="H63" s="8">
        <v>7770</v>
      </c>
      <c r="I63" s="72">
        <v>647.5</v>
      </c>
      <c r="J63" s="73">
        <v>720</v>
      </c>
      <c r="K63" s="74">
        <v>1.111969111969112</v>
      </c>
      <c r="L63" s="72">
        <v>647.5</v>
      </c>
      <c r="M63" s="73">
        <v>476</v>
      </c>
      <c r="N63" s="74">
        <v>0.73513513513513518</v>
      </c>
      <c r="O63" s="72">
        <v>647.5</v>
      </c>
      <c r="P63" s="73">
        <v>464</v>
      </c>
      <c r="Q63" s="74">
        <v>0.71660231660231655</v>
      </c>
      <c r="R63" s="72">
        <v>1942.5</v>
      </c>
      <c r="S63" s="73">
        <v>1660</v>
      </c>
      <c r="T63" s="74">
        <v>0.85456885456885456</v>
      </c>
      <c r="U63" s="72">
        <v>647.5</v>
      </c>
      <c r="V63" s="73">
        <v>0</v>
      </c>
      <c r="W63" s="74">
        <v>0</v>
      </c>
      <c r="X63" s="72">
        <v>647.5</v>
      </c>
      <c r="Y63" s="73">
        <v>543</v>
      </c>
      <c r="Z63" s="74">
        <v>0.83861003861003858</v>
      </c>
      <c r="AA63" s="72">
        <v>647.5</v>
      </c>
      <c r="AB63" s="73">
        <v>0</v>
      </c>
      <c r="AC63" s="74">
        <v>0</v>
      </c>
      <c r="AD63" s="72">
        <v>1942.5</v>
      </c>
      <c r="AE63" s="73">
        <v>0</v>
      </c>
      <c r="AF63" s="74">
        <v>0</v>
      </c>
      <c r="AG63" s="72">
        <v>647.5</v>
      </c>
      <c r="AH63" s="73">
        <v>0</v>
      </c>
      <c r="AI63" s="74">
        <v>0</v>
      </c>
      <c r="AJ63" s="72">
        <v>647.5</v>
      </c>
      <c r="AK63" s="73">
        <v>0</v>
      </c>
      <c r="AL63" s="74">
        <v>0</v>
      </c>
      <c r="AM63" s="72">
        <v>647.5</v>
      </c>
      <c r="AN63" s="73">
        <v>0</v>
      </c>
      <c r="AO63" s="74">
        <v>0</v>
      </c>
      <c r="AP63" s="72">
        <v>1942.5</v>
      </c>
      <c r="AQ63" s="73">
        <v>0</v>
      </c>
      <c r="AR63" s="74">
        <v>0</v>
      </c>
      <c r="AS63" s="72">
        <v>647.5</v>
      </c>
      <c r="AT63" s="73">
        <v>0</v>
      </c>
      <c r="AU63" s="74">
        <v>0</v>
      </c>
      <c r="AV63" s="72">
        <v>647.5</v>
      </c>
      <c r="AW63" s="73">
        <v>0</v>
      </c>
      <c r="AX63" s="74">
        <v>0</v>
      </c>
      <c r="AY63" s="72">
        <v>647.5</v>
      </c>
      <c r="AZ63" s="73">
        <v>0</v>
      </c>
      <c r="BA63" s="74">
        <v>0</v>
      </c>
      <c r="BB63" s="72">
        <v>1942.5</v>
      </c>
      <c r="BC63" s="73">
        <v>0</v>
      </c>
      <c r="BD63" s="74">
        <v>0</v>
      </c>
      <c r="BE63" s="72">
        <v>7770</v>
      </c>
      <c r="BF63" s="116">
        <v>1660</v>
      </c>
      <c r="BG63" s="74">
        <v>0.21364221364221364</v>
      </c>
      <c r="BH63" s="114"/>
      <c r="BI63" s="24" t="str">
        <f t="shared" si="1"/>
        <v>SI</v>
      </c>
    </row>
    <row r="64" spans="1:61" s="6" customFormat="1" ht="46.5" customHeight="1" x14ac:dyDescent="0.25">
      <c r="A64" s="383" t="s">
        <v>255</v>
      </c>
      <c r="B64" s="384"/>
      <c r="C64" s="173"/>
      <c r="D64" s="69">
        <v>0</v>
      </c>
      <c r="E64" s="70">
        <v>0</v>
      </c>
      <c r="F64" s="69">
        <v>0</v>
      </c>
      <c r="G64" s="69">
        <v>0</v>
      </c>
      <c r="H64" s="8">
        <v>0</v>
      </c>
      <c r="I64" s="72">
        <v>0</v>
      </c>
      <c r="J64" s="73">
        <v>0</v>
      </c>
      <c r="K64" s="74">
        <v>0</v>
      </c>
      <c r="L64" s="72">
        <v>0</v>
      </c>
      <c r="M64" s="73">
        <v>0</v>
      </c>
      <c r="N64" s="74">
        <v>0</v>
      </c>
      <c r="O64" s="72">
        <v>0</v>
      </c>
      <c r="P64" s="73">
        <v>0</v>
      </c>
      <c r="Q64" s="74">
        <v>0</v>
      </c>
      <c r="R64" s="72">
        <v>0</v>
      </c>
      <c r="S64" s="73">
        <v>0</v>
      </c>
      <c r="T64" s="74">
        <v>0</v>
      </c>
      <c r="U64" s="72">
        <v>0</v>
      </c>
      <c r="V64" s="73">
        <v>0</v>
      </c>
      <c r="W64" s="74">
        <v>0</v>
      </c>
      <c r="X64" s="72">
        <v>0</v>
      </c>
      <c r="Y64" s="73">
        <v>0</v>
      </c>
      <c r="Z64" s="74">
        <v>0</v>
      </c>
      <c r="AA64" s="72">
        <v>0</v>
      </c>
      <c r="AB64" s="73">
        <v>0</v>
      </c>
      <c r="AC64" s="74">
        <v>0</v>
      </c>
      <c r="AD64" s="72">
        <v>0</v>
      </c>
      <c r="AE64" s="73">
        <v>0</v>
      </c>
      <c r="AF64" s="74">
        <v>0</v>
      </c>
      <c r="AG64" s="72">
        <v>0</v>
      </c>
      <c r="AH64" s="73">
        <v>0</v>
      </c>
      <c r="AI64" s="74">
        <v>0</v>
      </c>
      <c r="AJ64" s="72">
        <v>0</v>
      </c>
      <c r="AK64" s="73">
        <v>0</v>
      </c>
      <c r="AL64" s="74">
        <v>0</v>
      </c>
      <c r="AM64" s="72">
        <v>0</v>
      </c>
      <c r="AN64" s="73">
        <v>0</v>
      </c>
      <c r="AO64" s="74">
        <v>0</v>
      </c>
      <c r="AP64" s="72">
        <v>0</v>
      </c>
      <c r="AQ64" s="73">
        <v>0</v>
      </c>
      <c r="AR64" s="74">
        <v>0</v>
      </c>
      <c r="AS64" s="72">
        <v>0</v>
      </c>
      <c r="AT64" s="73">
        <v>0</v>
      </c>
      <c r="AU64" s="74">
        <v>0</v>
      </c>
      <c r="AV64" s="72">
        <v>0</v>
      </c>
      <c r="AW64" s="73">
        <v>0</v>
      </c>
      <c r="AX64" s="74">
        <v>0</v>
      </c>
      <c r="AY64" s="72">
        <v>0</v>
      </c>
      <c r="AZ64" s="73">
        <v>0</v>
      </c>
      <c r="BA64" s="74">
        <v>0</v>
      </c>
      <c r="BB64" s="72">
        <v>0</v>
      </c>
      <c r="BC64" s="73">
        <v>0</v>
      </c>
      <c r="BD64" s="74">
        <v>0</v>
      </c>
      <c r="BE64" s="72">
        <v>0</v>
      </c>
      <c r="BF64" s="116">
        <v>0</v>
      </c>
      <c r="BG64" s="74">
        <v>0</v>
      </c>
      <c r="BH64" s="150"/>
      <c r="BI64" s="81"/>
    </row>
    <row r="65" spans="1:61" s="76" customFormat="1" ht="77.25" customHeight="1" x14ac:dyDescent="0.25">
      <c r="A65" s="379" t="s">
        <v>256</v>
      </c>
      <c r="B65" s="380"/>
      <c r="C65" s="151"/>
      <c r="D65" s="69">
        <v>0</v>
      </c>
      <c r="E65" s="70">
        <v>0</v>
      </c>
      <c r="F65" s="69">
        <v>0</v>
      </c>
      <c r="G65" s="69">
        <v>0</v>
      </c>
      <c r="H65" s="8">
        <v>0</v>
      </c>
      <c r="I65" s="72">
        <v>0</v>
      </c>
      <c r="J65" s="73">
        <v>0</v>
      </c>
      <c r="K65" s="74">
        <v>0</v>
      </c>
      <c r="L65" s="72">
        <v>0</v>
      </c>
      <c r="M65" s="73">
        <v>0</v>
      </c>
      <c r="N65" s="74">
        <v>0</v>
      </c>
      <c r="O65" s="72">
        <v>0</v>
      </c>
      <c r="P65" s="73">
        <v>0</v>
      </c>
      <c r="Q65" s="74">
        <v>0</v>
      </c>
      <c r="R65" s="72">
        <v>0</v>
      </c>
      <c r="S65" s="73">
        <v>0</v>
      </c>
      <c r="T65" s="74">
        <v>0</v>
      </c>
      <c r="U65" s="72">
        <v>0</v>
      </c>
      <c r="V65" s="73">
        <v>0</v>
      </c>
      <c r="W65" s="74">
        <v>0</v>
      </c>
      <c r="X65" s="72">
        <v>0</v>
      </c>
      <c r="Y65" s="73">
        <v>0</v>
      </c>
      <c r="Z65" s="74">
        <v>0</v>
      </c>
      <c r="AA65" s="72">
        <v>0</v>
      </c>
      <c r="AB65" s="73">
        <v>0</v>
      </c>
      <c r="AC65" s="74">
        <v>0</v>
      </c>
      <c r="AD65" s="72">
        <v>0</v>
      </c>
      <c r="AE65" s="73">
        <v>0</v>
      </c>
      <c r="AF65" s="74">
        <v>0</v>
      </c>
      <c r="AG65" s="72">
        <v>0</v>
      </c>
      <c r="AH65" s="73">
        <v>0</v>
      </c>
      <c r="AI65" s="74">
        <v>0</v>
      </c>
      <c r="AJ65" s="72">
        <v>0</v>
      </c>
      <c r="AK65" s="73">
        <v>0</v>
      </c>
      <c r="AL65" s="74">
        <v>0</v>
      </c>
      <c r="AM65" s="72">
        <v>0</v>
      </c>
      <c r="AN65" s="73">
        <v>0</v>
      </c>
      <c r="AO65" s="74">
        <v>0</v>
      </c>
      <c r="AP65" s="72">
        <v>0</v>
      </c>
      <c r="AQ65" s="73">
        <v>0</v>
      </c>
      <c r="AR65" s="74">
        <v>0</v>
      </c>
      <c r="AS65" s="72">
        <v>0</v>
      </c>
      <c r="AT65" s="73">
        <v>0</v>
      </c>
      <c r="AU65" s="74">
        <v>0</v>
      </c>
      <c r="AV65" s="72">
        <v>0</v>
      </c>
      <c r="AW65" s="73">
        <v>0</v>
      </c>
      <c r="AX65" s="74">
        <v>0</v>
      </c>
      <c r="AY65" s="72">
        <v>0</v>
      </c>
      <c r="AZ65" s="73">
        <v>0</v>
      </c>
      <c r="BA65" s="74">
        <v>0</v>
      </c>
      <c r="BB65" s="72">
        <v>0</v>
      </c>
      <c r="BC65" s="73">
        <v>0</v>
      </c>
      <c r="BD65" s="74">
        <v>0</v>
      </c>
      <c r="BE65" s="72">
        <v>0</v>
      </c>
      <c r="BF65" s="116">
        <v>0</v>
      </c>
      <c r="BG65" s="74">
        <v>0</v>
      </c>
      <c r="BH65" s="155"/>
    </row>
    <row r="66" spans="1:61" ht="75" customHeight="1" x14ac:dyDescent="0.25">
      <c r="A66" s="112" t="s">
        <v>257</v>
      </c>
      <c r="B66" s="68" t="s">
        <v>63</v>
      </c>
      <c r="C66" s="113" t="s">
        <v>42</v>
      </c>
      <c r="D66" s="69">
        <v>116</v>
      </c>
      <c r="E66" s="70">
        <v>100</v>
      </c>
      <c r="F66" s="69">
        <v>116</v>
      </c>
      <c r="G66" s="69">
        <v>4</v>
      </c>
      <c r="H66" s="8">
        <v>464</v>
      </c>
      <c r="I66" s="72">
        <v>41</v>
      </c>
      <c r="J66" s="73">
        <v>41</v>
      </c>
      <c r="K66" s="74">
        <v>1</v>
      </c>
      <c r="L66" s="72">
        <v>40</v>
      </c>
      <c r="M66" s="73">
        <v>40</v>
      </c>
      <c r="N66" s="74">
        <v>1</v>
      </c>
      <c r="O66" s="72">
        <v>31</v>
      </c>
      <c r="P66" s="73">
        <v>32</v>
      </c>
      <c r="Q66" s="74">
        <v>1.032258064516129</v>
      </c>
      <c r="R66" s="72">
        <v>112</v>
      </c>
      <c r="S66" s="73">
        <v>112</v>
      </c>
      <c r="T66" s="74">
        <v>1</v>
      </c>
      <c r="U66" s="72">
        <v>41</v>
      </c>
      <c r="V66" s="73">
        <v>41</v>
      </c>
      <c r="W66" s="74">
        <v>1</v>
      </c>
      <c r="X66" s="72">
        <v>41</v>
      </c>
      <c r="Y66" s="73">
        <v>41</v>
      </c>
      <c r="Z66" s="74">
        <v>1</v>
      </c>
      <c r="AA66" s="72">
        <v>28</v>
      </c>
      <c r="AB66" s="73">
        <v>0</v>
      </c>
      <c r="AC66" s="74">
        <v>0</v>
      </c>
      <c r="AD66" s="72">
        <v>110</v>
      </c>
      <c r="AE66" s="73">
        <v>110</v>
      </c>
      <c r="AF66" s="74">
        <v>1</v>
      </c>
      <c r="AG66" s="72">
        <v>35</v>
      </c>
      <c r="AH66" s="73">
        <v>0</v>
      </c>
      <c r="AI66" s="74">
        <v>0</v>
      </c>
      <c r="AJ66" s="72">
        <v>47</v>
      </c>
      <c r="AK66" s="73">
        <v>0</v>
      </c>
      <c r="AL66" s="74">
        <v>0</v>
      </c>
      <c r="AM66" s="72">
        <v>28</v>
      </c>
      <c r="AN66" s="73">
        <v>0</v>
      </c>
      <c r="AO66" s="74">
        <v>0</v>
      </c>
      <c r="AP66" s="72">
        <v>110</v>
      </c>
      <c r="AQ66" s="73">
        <v>0</v>
      </c>
      <c r="AR66" s="74">
        <v>0</v>
      </c>
      <c r="AS66" s="72">
        <v>49</v>
      </c>
      <c r="AT66" s="73">
        <v>0</v>
      </c>
      <c r="AU66" s="74">
        <v>0</v>
      </c>
      <c r="AV66" s="72">
        <v>49</v>
      </c>
      <c r="AW66" s="73">
        <v>0</v>
      </c>
      <c r="AX66" s="74">
        <v>0</v>
      </c>
      <c r="AY66" s="72">
        <v>34</v>
      </c>
      <c r="AZ66" s="73">
        <v>0</v>
      </c>
      <c r="BA66" s="74">
        <v>0</v>
      </c>
      <c r="BB66" s="72">
        <v>132</v>
      </c>
      <c r="BC66" s="73">
        <v>0</v>
      </c>
      <c r="BD66" s="74">
        <v>0</v>
      </c>
      <c r="BE66" s="72">
        <v>464</v>
      </c>
      <c r="BF66" s="116">
        <v>222</v>
      </c>
      <c r="BG66" s="74">
        <v>0.47844827586206895</v>
      </c>
      <c r="BH66" s="115"/>
      <c r="BI66" s="24" t="str">
        <f t="shared" ref="BI66:BI72" si="2">IF(H66=SUM(I66,L66,O66,U66,X66,AA66,AG66,AJ66,AM66,AS66,AV66,AY66),"SI","NO")</f>
        <v>SI</v>
      </c>
    </row>
    <row r="67" spans="1:61" ht="75" customHeight="1" x14ac:dyDescent="0.25">
      <c r="A67" s="112" t="s">
        <v>258</v>
      </c>
      <c r="B67" s="68" t="s">
        <v>64</v>
      </c>
      <c r="C67" s="113" t="s">
        <v>42</v>
      </c>
      <c r="D67" s="69">
        <v>38</v>
      </c>
      <c r="E67" s="70">
        <v>0</v>
      </c>
      <c r="F67" s="69">
        <v>38</v>
      </c>
      <c r="G67" s="69">
        <v>4</v>
      </c>
      <c r="H67" s="8">
        <v>152</v>
      </c>
      <c r="I67" s="72">
        <v>15</v>
      </c>
      <c r="J67" s="73">
        <v>15</v>
      </c>
      <c r="K67" s="74">
        <v>1</v>
      </c>
      <c r="L67" s="72">
        <v>15</v>
      </c>
      <c r="M67" s="73">
        <v>15</v>
      </c>
      <c r="N67" s="74">
        <v>1</v>
      </c>
      <c r="O67" s="72">
        <v>6</v>
      </c>
      <c r="P67" s="73">
        <v>6</v>
      </c>
      <c r="Q67" s="74">
        <v>1</v>
      </c>
      <c r="R67" s="72">
        <v>36</v>
      </c>
      <c r="S67" s="73">
        <v>36</v>
      </c>
      <c r="T67" s="74">
        <v>1</v>
      </c>
      <c r="U67" s="72">
        <v>22</v>
      </c>
      <c r="V67" s="73">
        <v>0</v>
      </c>
      <c r="W67" s="74">
        <v>0</v>
      </c>
      <c r="X67" s="72">
        <v>13</v>
      </c>
      <c r="Y67" s="73">
        <v>7</v>
      </c>
      <c r="Z67" s="74">
        <v>0.53846153846153844</v>
      </c>
      <c r="AA67" s="72">
        <v>9</v>
      </c>
      <c r="AB67" s="73">
        <v>0</v>
      </c>
      <c r="AC67" s="74">
        <v>0</v>
      </c>
      <c r="AD67" s="72">
        <v>36</v>
      </c>
      <c r="AE67" s="73">
        <v>0</v>
      </c>
      <c r="AF67" s="74">
        <v>0</v>
      </c>
      <c r="AG67" s="72">
        <v>15</v>
      </c>
      <c r="AH67" s="73">
        <v>0</v>
      </c>
      <c r="AI67" s="74">
        <v>0</v>
      </c>
      <c r="AJ67" s="72">
        <v>15</v>
      </c>
      <c r="AK67" s="73">
        <v>1</v>
      </c>
      <c r="AL67" s="74">
        <v>6.6666666666666666E-2</v>
      </c>
      <c r="AM67" s="72">
        <v>6</v>
      </c>
      <c r="AN67" s="73">
        <v>0</v>
      </c>
      <c r="AO67" s="74">
        <v>0</v>
      </c>
      <c r="AP67" s="72">
        <v>36</v>
      </c>
      <c r="AQ67" s="73">
        <v>0</v>
      </c>
      <c r="AR67" s="74">
        <v>0</v>
      </c>
      <c r="AS67" s="72">
        <v>19</v>
      </c>
      <c r="AT67" s="73">
        <v>0</v>
      </c>
      <c r="AU67" s="74">
        <v>0</v>
      </c>
      <c r="AV67" s="72">
        <v>14</v>
      </c>
      <c r="AW67" s="73">
        <v>0</v>
      </c>
      <c r="AX67" s="74">
        <v>0</v>
      </c>
      <c r="AY67" s="72">
        <v>11</v>
      </c>
      <c r="AZ67" s="73">
        <v>0</v>
      </c>
      <c r="BA67" s="74">
        <v>0</v>
      </c>
      <c r="BB67" s="72">
        <v>43</v>
      </c>
      <c r="BC67" s="73">
        <v>0</v>
      </c>
      <c r="BD67" s="74">
        <v>0</v>
      </c>
      <c r="BE67" s="72">
        <v>151</v>
      </c>
      <c r="BF67" s="116">
        <v>36</v>
      </c>
      <c r="BG67" s="74">
        <v>0.23841059602649006</v>
      </c>
      <c r="BH67" s="115"/>
      <c r="BI67" s="24" t="str">
        <f t="shared" si="2"/>
        <v>NO</v>
      </c>
    </row>
    <row r="68" spans="1:61" ht="75" customHeight="1" x14ac:dyDescent="0.25">
      <c r="A68" s="112" t="s">
        <v>259</v>
      </c>
      <c r="B68" s="68" t="s">
        <v>131</v>
      </c>
      <c r="C68" s="113" t="s">
        <v>42</v>
      </c>
      <c r="D68" s="69">
        <v>785</v>
      </c>
      <c r="E68" s="70">
        <v>0</v>
      </c>
      <c r="F68" s="69">
        <v>785</v>
      </c>
      <c r="G68" s="69">
        <v>0</v>
      </c>
      <c r="H68" s="8">
        <v>785</v>
      </c>
      <c r="I68" s="72">
        <v>64</v>
      </c>
      <c r="J68" s="73">
        <v>64</v>
      </c>
      <c r="K68" s="74">
        <v>1</v>
      </c>
      <c r="L68" s="72">
        <v>69</v>
      </c>
      <c r="M68" s="73">
        <v>69</v>
      </c>
      <c r="N68" s="74">
        <v>1</v>
      </c>
      <c r="O68" s="72">
        <v>62</v>
      </c>
      <c r="P68" s="73">
        <v>62</v>
      </c>
      <c r="Q68" s="74">
        <v>1</v>
      </c>
      <c r="R68" s="72">
        <v>195</v>
      </c>
      <c r="S68" s="73">
        <v>195</v>
      </c>
      <c r="T68" s="74">
        <v>1</v>
      </c>
      <c r="U68" s="72">
        <v>69</v>
      </c>
      <c r="V68" s="73">
        <v>2</v>
      </c>
      <c r="W68" s="74">
        <v>2.8985507246376812E-2</v>
      </c>
      <c r="X68" s="72">
        <v>65</v>
      </c>
      <c r="Y68" s="73">
        <v>65</v>
      </c>
      <c r="Z68" s="74">
        <v>1</v>
      </c>
      <c r="AA68" s="72">
        <v>67</v>
      </c>
      <c r="AB68" s="73">
        <v>0</v>
      </c>
      <c r="AC68" s="74">
        <v>0</v>
      </c>
      <c r="AD68" s="72">
        <v>201</v>
      </c>
      <c r="AE68" s="73">
        <v>0</v>
      </c>
      <c r="AF68" s="74">
        <v>0</v>
      </c>
      <c r="AG68" s="72">
        <v>65</v>
      </c>
      <c r="AH68" s="73">
        <v>2</v>
      </c>
      <c r="AI68" s="74">
        <v>3.0769230769230771E-2</v>
      </c>
      <c r="AJ68" s="72">
        <v>68</v>
      </c>
      <c r="AK68" s="73">
        <v>0</v>
      </c>
      <c r="AL68" s="74">
        <v>0</v>
      </c>
      <c r="AM68" s="72">
        <v>60</v>
      </c>
      <c r="AN68" s="73">
        <v>0</v>
      </c>
      <c r="AO68" s="74">
        <v>0</v>
      </c>
      <c r="AP68" s="72">
        <v>193</v>
      </c>
      <c r="AQ68" s="73">
        <v>0</v>
      </c>
      <c r="AR68" s="74">
        <v>0</v>
      </c>
      <c r="AS68" s="72">
        <v>69</v>
      </c>
      <c r="AT68" s="73">
        <v>0</v>
      </c>
      <c r="AU68" s="74">
        <v>0</v>
      </c>
      <c r="AV68" s="72">
        <v>64</v>
      </c>
      <c r="AW68" s="73">
        <v>0</v>
      </c>
      <c r="AX68" s="74">
        <v>0</v>
      </c>
      <c r="AY68" s="72">
        <v>63</v>
      </c>
      <c r="AZ68" s="73">
        <v>0</v>
      </c>
      <c r="BA68" s="74">
        <v>0</v>
      </c>
      <c r="BB68" s="72">
        <v>196</v>
      </c>
      <c r="BC68" s="73">
        <v>0</v>
      </c>
      <c r="BD68" s="74">
        <v>0</v>
      </c>
      <c r="BE68" s="72">
        <v>785</v>
      </c>
      <c r="BF68" s="116">
        <v>195</v>
      </c>
      <c r="BG68" s="74">
        <v>0.24840764331210191</v>
      </c>
      <c r="BH68" s="115"/>
      <c r="BI68" s="24" t="str">
        <f t="shared" si="2"/>
        <v>SI</v>
      </c>
    </row>
    <row r="69" spans="1:61" ht="75" customHeight="1" x14ac:dyDescent="0.25">
      <c r="A69" s="112" t="s">
        <v>260</v>
      </c>
      <c r="B69" s="68" t="s">
        <v>132</v>
      </c>
      <c r="C69" s="113" t="s">
        <v>42</v>
      </c>
      <c r="D69" s="69">
        <v>65</v>
      </c>
      <c r="E69" s="70">
        <v>0</v>
      </c>
      <c r="F69" s="69">
        <v>65</v>
      </c>
      <c r="G69" s="69">
        <v>0</v>
      </c>
      <c r="H69" s="8">
        <v>65</v>
      </c>
      <c r="I69" s="72">
        <v>5</v>
      </c>
      <c r="J69" s="73">
        <v>5</v>
      </c>
      <c r="K69" s="74">
        <v>1</v>
      </c>
      <c r="L69" s="72">
        <v>7</v>
      </c>
      <c r="M69" s="73">
        <v>7</v>
      </c>
      <c r="N69" s="74">
        <v>1</v>
      </c>
      <c r="O69" s="72">
        <v>5</v>
      </c>
      <c r="P69" s="73">
        <v>5</v>
      </c>
      <c r="Q69" s="74">
        <v>1</v>
      </c>
      <c r="R69" s="72">
        <v>18</v>
      </c>
      <c r="S69" s="73">
        <v>17</v>
      </c>
      <c r="T69" s="74">
        <v>0.94444444444444442</v>
      </c>
      <c r="U69" s="72">
        <v>5</v>
      </c>
      <c r="V69" s="73">
        <v>0</v>
      </c>
      <c r="W69" s="74">
        <v>0</v>
      </c>
      <c r="X69" s="72">
        <v>8</v>
      </c>
      <c r="Y69" s="73">
        <v>8</v>
      </c>
      <c r="Z69" s="74">
        <v>1</v>
      </c>
      <c r="AA69" s="72">
        <v>5</v>
      </c>
      <c r="AB69" s="73">
        <v>0</v>
      </c>
      <c r="AC69" s="74">
        <v>0</v>
      </c>
      <c r="AD69" s="72">
        <v>18</v>
      </c>
      <c r="AE69" s="73">
        <v>0</v>
      </c>
      <c r="AF69" s="74">
        <v>0</v>
      </c>
      <c r="AG69" s="72">
        <v>5</v>
      </c>
      <c r="AH69" s="73">
        <v>1</v>
      </c>
      <c r="AI69" s="74">
        <v>0.2</v>
      </c>
      <c r="AJ69" s="72">
        <v>5</v>
      </c>
      <c r="AK69" s="73">
        <v>1</v>
      </c>
      <c r="AL69" s="74">
        <v>0.2</v>
      </c>
      <c r="AM69" s="72">
        <v>6</v>
      </c>
      <c r="AN69" s="73">
        <v>0</v>
      </c>
      <c r="AO69" s="74">
        <v>0</v>
      </c>
      <c r="AP69" s="72">
        <v>14</v>
      </c>
      <c r="AQ69" s="73">
        <v>0</v>
      </c>
      <c r="AR69" s="74">
        <v>0</v>
      </c>
      <c r="AS69" s="72">
        <v>6</v>
      </c>
      <c r="AT69" s="73">
        <v>0</v>
      </c>
      <c r="AU69" s="74">
        <v>0</v>
      </c>
      <c r="AV69" s="72">
        <v>5</v>
      </c>
      <c r="AW69" s="73">
        <v>0</v>
      </c>
      <c r="AX69" s="74">
        <v>0</v>
      </c>
      <c r="AY69" s="72">
        <v>0</v>
      </c>
      <c r="AZ69" s="73">
        <v>0</v>
      </c>
      <c r="BA69" s="74">
        <v>0</v>
      </c>
      <c r="BB69" s="72">
        <v>14</v>
      </c>
      <c r="BC69" s="73">
        <v>0</v>
      </c>
      <c r="BD69" s="74">
        <v>0</v>
      </c>
      <c r="BE69" s="72">
        <v>64</v>
      </c>
      <c r="BF69" s="116">
        <v>17</v>
      </c>
      <c r="BG69" s="74">
        <v>0.265625</v>
      </c>
      <c r="BH69" s="115"/>
      <c r="BI69" s="24" t="str">
        <f t="shared" si="2"/>
        <v>NO</v>
      </c>
    </row>
    <row r="70" spans="1:61" ht="75" customHeight="1" x14ac:dyDescent="0.25">
      <c r="A70" s="112" t="s">
        <v>261</v>
      </c>
      <c r="B70" s="68" t="s">
        <v>133</v>
      </c>
      <c r="C70" s="113" t="s">
        <v>42</v>
      </c>
      <c r="D70" s="69">
        <v>0</v>
      </c>
      <c r="E70" s="70">
        <v>0</v>
      </c>
      <c r="F70" s="69">
        <v>0</v>
      </c>
      <c r="G70" s="69">
        <v>0</v>
      </c>
      <c r="H70" s="8">
        <v>16</v>
      </c>
      <c r="I70" s="72">
        <v>2</v>
      </c>
      <c r="J70" s="73">
        <v>5</v>
      </c>
      <c r="K70" s="74">
        <v>2.5</v>
      </c>
      <c r="L70" s="72">
        <v>1</v>
      </c>
      <c r="M70" s="73">
        <v>1</v>
      </c>
      <c r="N70" s="74">
        <v>1</v>
      </c>
      <c r="O70" s="72">
        <v>1</v>
      </c>
      <c r="P70" s="73">
        <v>3</v>
      </c>
      <c r="Q70" s="74">
        <v>3</v>
      </c>
      <c r="R70" s="72">
        <v>4</v>
      </c>
      <c r="S70" s="73">
        <v>9</v>
      </c>
      <c r="T70" s="74">
        <v>2.25</v>
      </c>
      <c r="U70" s="72">
        <v>0</v>
      </c>
      <c r="V70" s="73">
        <v>0</v>
      </c>
      <c r="W70" s="74">
        <v>0</v>
      </c>
      <c r="X70" s="72">
        <v>3</v>
      </c>
      <c r="Y70" s="73">
        <v>0</v>
      </c>
      <c r="Z70" s="74">
        <v>0</v>
      </c>
      <c r="AA70" s="72">
        <v>1</v>
      </c>
      <c r="AB70" s="73">
        <v>0</v>
      </c>
      <c r="AC70" s="74">
        <v>0</v>
      </c>
      <c r="AD70" s="72">
        <v>4</v>
      </c>
      <c r="AE70" s="73">
        <v>0</v>
      </c>
      <c r="AF70" s="74">
        <v>0</v>
      </c>
      <c r="AG70" s="72">
        <v>2</v>
      </c>
      <c r="AH70" s="73">
        <v>0</v>
      </c>
      <c r="AI70" s="74">
        <v>0</v>
      </c>
      <c r="AJ70" s="72">
        <v>1</v>
      </c>
      <c r="AK70" s="73">
        <v>0</v>
      </c>
      <c r="AL70" s="74">
        <v>0</v>
      </c>
      <c r="AM70" s="72">
        <v>1</v>
      </c>
      <c r="AN70" s="73">
        <v>0</v>
      </c>
      <c r="AO70" s="74">
        <v>0</v>
      </c>
      <c r="AP70" s="72">
        <v>4</v>
      </c>
      <c r="AQ70" s="73">
        <v>0</v>
      </c>
      <c r="AR70" s="74">
        <v>0</v>
      </c>
      <c r="AS70" s="72">
        <v>0</v>
      </c>
      <c r="AT70" s="73">
        <v>0</v>
      </c>
      <c r="AU70" s="74">
        <v>0</v>
      </c>
      <c r="AV70" s="72">
        <v>3</v>
      </c>
      <c r="AW70" s="73">
        <v>0</v>
      </c>
      <c r="AX70" s="74">
        <v>0</v>
      </c>
      <c r="AY70" s="72">
        <v>1</v>
      </c>
      <c r="AZ70" s="73">
        <v>0</v>
      </c>
      <c r="BA70" s="74">
        <v>0</v>
      </c>
      <c r="BB70" s="72">
        <v>4</v>
      </c>
      <c r="BC70" s="73">
        <v>0</v>
      </c>
      <c r="BD70" s="74">
        <v>0</v>
      </c>
      <c r="BE70" s="72">
        <v>16</v>
      </c>
      <c r="BF70" s="116">
        <v>9</v>
      </c>
      <c r="BG70" s="74">
        <v>0.5625</v>
      </c>
      <c r="BH70" s="115"/>
      <c r="BI70" s="24" t="str">
        <f t="shared" si="2"/>
        <v>SI</v>
      </c>
    </row>
    <row r="71" spans="1:61" ht="75" customHeight="1" x14ac:dyDescent="0.25">
      <c r="A71" s="112" t="s">
        <v>262</v>
      </c>
      <c r="B71" s="68" t="s">
        <v>134</v>
      </c>
      <c r="C71" s="113" t="s">
        <v>42</v>
      </c>
      <c r="D71" s="69">
        <v>1</v>
      </c>
      <c r="E71" s="70">
        <v>0</v>
      </c>
      <c r="F71" s="69">
        <v>1</v>
      </c>
      <c r="G71" s="69">
        <v>0</v>
      </c>
      <c r="H71" s="8">
        <v>521</v>
      </c>
      <c r="I71" s="72">
        <v>38</v>
      </c>
      <c r="J71" s="73">
        <v>48</v>
      </c>
      <c r="K71" s="74">
        <v>1.263157894736842</v>
      </c>
      <c r="L71" s="72">
        <v>44</v>
      </c>
      <c r="M71" s="73">
        <v>58</v>
      </c>
      <c r="N71" s="74">
        <v>1.3181818181818181</v>
      </c>
      <c r="O71" s="72">
        <v>45</v>
      </c>
      <c r="P71" s="73">
        <v>62</v>
      </c>
      <c r="Q71" s="74">
        <v>1.3777777777777778</v>
      </c>
      <c r="R71" s="72">
        <v>127</v>
      </c>
      <c r="S71" s="73">
        <v>168</v>
      </c>
      <c r="T71" s="74">
        <v>1.3228346456692914</v>
      </c>
      <c r="U71" s="72">
        <v>38</v>
      </c>
      <c r="V71" s="73">
        <v>1</v>
      </c>
      <c r="W71" s="74">
        <v>2.6315789473684209E-2</v>
      </c>
      <c r="X71" s="72">
        <v>44</v>
      </c>
      <c r="Y71" s="73">
        <v>56</v>
      </c>
      <c r="Z71" s="74">
        <v>1.2727272727272727</v>
      </c>
      <c r="AA71" s="72">
        <v>46</v>
      </c>
      <c r="AB71" s="73">
        <v>0</v>
      </c>
      <c r="AC71" s="74">
        <v>0</v>
      </c>
      <c r="AD71" s="72">
        <v>128</v>
      </c>
      <c r="AE71" s="73">
        <v>0</v>
      </c>
      <c r="AF71" s="74">
        <v>0</v>
      </c>
      <c r="AG71" s="72">
        <v>38</v>
      </c>
      <c r="AH71" s="73">
        <v>0</v>
      </c>
      <c r="AI71" s="74">
        <v>0</v>
      </c>
      <c r="AJ71" s="72">
        <v>44</v>
      </c>
      <c r="AK71" s="73">
        <v>0</v>
      </c>
      <c r="AL71" s="74">
        <v>0</v>
      </c>
      <c r="AM71" s="72">
        <v>45</v>
      </c>
      <c r="AN71" s="73">
        <v>0</v>
      </c>
      <c r="AO71" s="74">
        <v>0</v>
      </c>
      <c r="AP71" s="72">
        <v>127</v>
      </c>
      <c r="AQ71" s="73">
        <v>0</v>
      </c>
      <c r="AR71" s="74">
        <v>0</v>
      </c>
      <c r="AS71" s="72">
        <v>38</v>
      </c>
      <c r="AT71" s="73">
        <v>0</v>
      </c>
      <c r="AU71" s="74">
        <v>0</v>
      </c>
      <c r="AV71" s="72">
        <v>45</v>
      </c>
      <c r="AW71" s="73">
        <v>0</v>
      </c>
      <c r="AX71" s="74">
        <v>0</v>
      </c>
      <c r="AY71" s="72">
        <v>44</v>
      </c>
      <c r="AZ71" s="73">
        <v>0</v>
      </c>
      <c r="BA71" s="74">
        <v>0</v>
      </c>
      <c r="BB71" s="72">
        <v>127</v>
      </c>
      <c r="BC71" s="73">
        <v>0</v>
      </c>
      <c r="BD71" s="74">
        <v>0</v>
      </c>
      <c r="BE71" s="72">
        <v>509</v>
      </c>
      <c r="BF71" s="116">
        <v>168</v>
      </c>
      <c r="BG71" s="74">
        <v>0.33005893909626721</v>
      </c>
      <c r="BH71" s="115"/>
      <c r="BI71" s="24" t="str">
        <f t="shared" si="2"/>
        <v>NO</v>
      </c>
    </row>
    <row r="72" spans="1:61" ht="75" customHeight="1" x14ac:dyDescent="0.25">
      <c r="A72" s="112" t="s">
        <v>263</v>
      </c>
      <c r="B72" s="68" t="s">
        <v>135</v>
      </c>
      <c r="C72" s="113" t="s">
        <v>42</v>
      </c>
      <c r="D72" s="69">
        <v>2</v>
      </c>
      <c r="E72" s="70">
        <v>0</v>
      </c>
      <c r="F72" s="69">
        <v>2</v>
      </c>
      <c r="G72" s="69">
        <v>0</v>
      </c>
      <c r="H72" s="8">
        <v>230</v>
      </c>
      <c r="I72" s="72">
        <v>2</v>
      </c>
      <c r="J72" s="73">
        <v>74</v>
      </c>
      <c r="K72" s="74">
        <v>37</v>
      </c>
      <c r="L72" s="72">
        <v>9</v>
      </c>
      <c r="M72" s="73">
        <v>6</v>
      </c>
      <c r="N72" s="74">
        <v>0.66666666666666663</v>
      </c>
      <c r="O72" s="72">
        <v>44</v>
      </c>
      <c r="P72" s="73">
        <v>39</v>
      </c>
      <c r="Q72" s="74">
        <v>0.88636363636363635</v>
      </c>
      <c r="R72" s="72">
        <v>55</v>
      </c>
      <c r="S72" s="73">
        <v>119</v>
      </c>
      <c r="T72" s="74">
        <v>2.1636363636363636</v>
      </c>
      <c r="U72" s="72">
        <v>15</v>
      </c>
      <c r="V72" s="73">
        <v>0</v>
      </c>
      <c r="W72" s="74">
        <v>0</v>
      </c>
      <c r="X72" s="72">
        <v>31</v>
      </c>
      <c r="Y72" s="73">
        <v>9</v>
      </c>
      <c r="Z72" s="74">
        <v>0.29032258064516131</v>
      </c>
      <c r="AA72" s="72">
        <v>17</v>
      </c>
      <c r="AB72" s="73">
        <v>0</v>
      </c>
      <c r="AC72" s="74">
        <v>0</v>
      </c>
      <c r="AD72" s="72">
        <v>63</v>
      </c>
      <c r="AE72" s="73">
        <v>0</v>
      </c>
      <c r="AF72" s="74">
        <v>0</v>
      </c>
      <c r="AG72" s="72">
        <v>13</v>
      </c>
      <c r="AH72" s="73">
        <v>0</v>
      </c>
      <c r="AI72" s="74">
        <v>0</v>
      </c>
      <c r="AJ72" s="72">
        <v>17</v>
      </c>
      <c r="AK72" s="73">
        <v>0</v>
      </c>
      <c r="AL72" s="74">
        <v>0</v>
      </c>
      <c r="AM72" s="72">
        <v>36</v>
      </c>
      <c r="AN72" s="73">
        <v>0</v>
      </c>
      <c r="AO72" s="74">
        <v>0</v>
      </c>
      <c r="AP72" s="72">
        <v>66</v>
      </c>
      <c r="AQ72" s="73">
        <v>0</v>
      </c>
      <c r="AR72" s="74">
        <v>0</v>
      </c>
      <c r="AS72" s="72">
        <v>10</v>
      </c>
      <c r="AT72" s="73">
        <v>0</v>
      </c>
      <c r="AU72" s="74">
        <v>0</v>
      </c>
      <c r="AV72" s="72">
        <v>36</v>
      </c>
      <c r="AW72" s="73">
        <v>0</v>
      </c>
      <c r="AX72" s="74">
        <v>0</v>
      </c>
      <c r="AY72" s="72">
        <v>2</v>
      </c>
      <c r="AZ72" s="73">
        <v>0</v>
      </c>
      <c r="BA72" s="74">
        <v>0</v>
      </c>
      <c r="BB72" s="72">
        <v>48</v>
      </c>
      <c r="BC72" s="73">
        <v>0</v>
      </c>
      <c r="BD72" s="74">
        <v>0</v>
      </c>
      <c r="BE72" s="72">
        <v>232</v>
      </c>
      <c r="BF72" s="116">
        <v>119</v>
      </c>
      <c r="BG72" s="74">
        <v>0.51293103448275867</v>
      </c>
      <c r="BH72" s="115"/>
      <c r="BI72" s="24" t="str">
        <f t="shared" si="2"/>
        <v>NO</v>
      </c>
    </row>
    <row r="73" spans="1:61" s="76" customFormat="1" ht="75.75" customHeight="1" x14ac:dyDescent="0.25">
      <c r="A73" s="377" t="s">
        <v>264</v>
      </c>
      <c r="B73" s="378"/>
      <c r="C73" s="151"/>
      <c r="D73" s="69">
        <v>0</v>
      </c>
      <c r="E73" s="70">
        <v>0</v>
      </c>
      <c r="F73" s="69">
        <v>0</v>
      </c>
      <c r="G73" s="69">
        <v>0</v>
      </c>
      <c r="H73" s="8">
        <v>0</v>
      </c>
      <c r="I73" s="72">
        <v>0</v>
      </c>
      <c r="J73" s="73">
        <v>0</v>
      </c>
      <c r="K73" s="74">
        <v>0</v>
      </c>
      <c r="L73" s="72">
        <v>0</v>
      </c>
      <c r="M73" s="73">
        <v>0</v>
      </c>
      <c r="N73" s="74">
        <v>0</v>
      </c>
      <c r="O73" s="72">
        <v>0</v>
      </c>
      <c r="P73" s="73">
        <v>0</v>
      </c>
      <c r="Q73" s="74">
        <v>0</v>
      </c>
      <c r="R73" s="72">
        <v>0</v>
      </c>
      <c r="S73" s="73">
        <v>0</v>
      </c>
      <c r="T73" s="74">
        <v>0</v>
      </c>
      <c r="U73" s="72">
        <v>0</v>
      </c>
      <c r="V73" s="73">
        <v>0</v>
      </c>
      <c r="W73" s="74">
        <v>0</v>
      </c>
      <c r="X73" s="72">
        <v>0</v>
      </c>
      <c r="Y73" s="73">
        <v>0</v>
      </c>
      <c r="Z73" s="74">
        <v>0</v>
      </c>
      <c r="AA73" s="72">
        <v>0</v>
      </c>
      <c r="AB73" s="73">
        <v>0</v>
      </c>
      <c r="AC73" s="74">
        <v>0</v>
      </c>
      <c r="AD73" s="72">
        <v>0</v>
      </c>
      <c r="AE73" s="73">
        <v>0</v>
      </c>
      <c r="AF73" s="74">
        <v>0</v>
      </c>
      <c r="AG73" s="72">
        <v>0</v>
      </c>
      <c r="AH73" s="73">
        <v>0</v>
      </c>
      <c r="AI73" s="74">
        <v>0</v>
      </c>
      <c r="AJ73" s="72">
        <v>0</v>
      </c>
      <c r="AK73" s="73">
        <v>0</v>
      </c>
      <c r="AL73" s="74">
        <v>0</v>
      </c>
      <c r="AM73" s="72">
        <v>0</v>
      </c>
      <c r="AN73" s="73">
        <v>0</v>
      </c>
      <c r="AO73" s="74">
        <v>0</v>
      </c>
      <c r="AP73" s="72">
        <v>0</v>
      </c>
      <c r="AQ73" s="73">
        <v>0</v>
      </c>
      <c r="AR73" s="74">
        <v>0</v>
      </c>
      <c r="AS73" s="72">
        <v>0</v>
      </c>
      <c r="AT73" s="73">
        <v>0</v>
      </c>
      <c r="AU73" s="74">
        <v>0</v>
      </c>
      <c r="AV73" s="72">
        <v>0</v>
      </c>
      <c r="AW73" s="73">
        <v>0</v>
      </c>
      <c r="AX73" s="74">
        <v>0</v>
      </c>
      <c r="AY73" s="72">
        <v>0</v>
      </c>
      <c r="AZ73" s="73">
        <v>0</v>
      </c>
      <c r="BA73" s="74">
        <v>0</v>
      </c>
      <c r="BB73" s="72">
        <v>0</v>
      </c>
      <c r="BC73" s="73">
        <v>0</v>
      </c>
      <c r="BD73" s="74">
        <v>0</v>
      </c>
      <c r="BE73" s="72">
        <v>0</v>
      </c>
      <c r="BF73" s="116">
        <v>0</v>
      </c>
      <c r="BG73" s="74">
        <v>0</v>
      </c>
      <c r="BH73" s="155"/>
    </row>
    <row r="74" spans="1:61" ht="75" customHeight="1" x14ac:dyDescent="0.25">
      <c r="A74" s="112" t="s">
        <v>265</v>
      </c>
      <c r="B74" s="148" t="s">
        <v>32</v>
      </c>
      <c r="C74" s="113" t="s">
        <v>42</v>
      </c>
      <c r="D74" s="69">
        <v>336</v>
      </c>
      <c r="E74" s="70">
        <v>0</v>
      </c>
      <c r="F74" s="69">
        <v>315</v>
      </c>
      <c r="G74" s="69">
        <v>6</v>
      </c>
      <c r="H74" s="8">
        <v>2016</v>
      </c>
      <c r="I74" s="72">
        <v>163</v>
      </c>
      <c r="J74" s="73">
        <v>92</v>
      </c>
      <c r="K74" s="74">
        <v>0.56441717791411039</v>
      </c>
      <c r="L74" s="72">
        <v>130</v>
      </c>
      <c r="M74" s="73">
        <v>123</v>
      </c>
      <c r="N74" s="74">
        <v>0.94615384615384612</v>
      </c>
      <c r="O74" s="72">
        <v>172</v>
      </c>
      <c r="P74" s="73">
        <v>142</v>
      </c>
      <c r="Q74" s="74">
        <v>0.82558139534883723</v>
      </c>
      <c r="R74" s="72">
        <v>465</v>
      </c>
      <c r="S74" s="73">
        <v>357</v>
      </c>
      <c r="T74" s="74">
        <v>0.76774193548387093</v>
      </c>
      <c r="U74" s="72">
        <v>169</v>
      </c>
      <c r="V74" s="73">
        <v>5</v>
      </c>
      <c r="W74" s="74">
        <v>2.9585798816568046E-2</v>
      </c>
      <c r="X74" s="72">
        <v>172</v>
      </c>
      <c r="Y74" s="73">
        <v>174</v>
      </c>
      <c r="Z74" s="74">
        <v>1.0116279069767442</v>
      </c>
      <c r="AA74" s="72">
        <v>173</v>
      </c>
      <c r="AB74" s="73">
        <v>0</v>
      </c>
      <c r="AC74" s="74">
        <v>0</v>
      </c>
      <c r="AD74" s="72">
        <v>514</v>
      </c>
      <c r="AE74" s="73">
        <v>179</v>
      </c>
      <c r="AF74" s="74">
        <v>0.34824902723735407</v>
      </c>
      <c r="AG74" s="72">
        <v>188</v>
      </c>
      <c r="AH74" s="73">
        <v>0</v>
      </c>
      <c r="AI74" s="74">
        <v>0</v>
      </c>
      <c r="AJ74" s="72">
        <v>170</v>
      </c>
      <c r="AK74" s="73">
        <v>0</v>
      </c>
      <c r="AL74" s="74">
        <v>0</v>
      </c>
      <c r="AM74" s="72">
        <v>177</v>
      </c>
      <c r="AN74" s="73">
        <v>0</v>
      </c>
      <c r="AO74" s="74">
        <v>0</v>
      </c>
      <c r="AP74" s="72">
        <v>535</v>
      </c>
      <c r="AQ74" s="73">
        <v>0</v>
      </c>
      <c r="AR74" s="74">
        <v>0</v>
      </c>
      <c r="AS74" s="72">
        <v>174</v>
      </c>
      <c r="AT74" s="73">
        <v>0</v>
      </c>
      <c r="AU74" s="74">
        <v>0</v>
      </c>
      <c r="AV74" s="72">
        <v>171</v>
      </c>
      <c r="AW74" s="73">
        <v>0</v>
      </c>
      <c r="AX74" s="74">
        <v>0</v>
      </c>
      <c r="AY74" s="72">
        <v>157</v>
      </c>
      <c r="AZ74" s="73">
        <v>0</v>
      </c>
      <c r="BA74" s="74">
        <v>0</v>
      </c>
      <c r="BB74" s="72">
        <v>502</v>
      </c>
      <c r="BC74" s="73">
        <v>0</v>
      </c>
      <c r="BD74" s="74">
        <v>0</v>
      </c>
      <c r="BE74" s="72">
        <v>2016</v>
      </c>
      <c r="BF74" s="116">
        <v>536</v>
      </c>
      <c r="BG74" s="74">
        <v>0.26587301587301587</v>
      </c>
      <c r="BH74" s="115"/>
      <c r="BI74" s="24" t="str">
        <f>IF(H74=SUM(I74,L74,O74,U74,X74,AA74,AG74,AJ74,AM74,AS74,AV74,AY74),"SI","NO")</f>
        <v>SI</v>
      </c>
    </row>
    <row r="75" spans="1:61" ht="75" customHeight="1" x14ac:dyDescent="0.25">
      <c r="A75" s="112" t="s">
        <v>266</v>
      </c>
      <c r="B75" s="148" t="s">
        <v>60</v>
      </c>
      <c r="C75" s="113" t="s">
        <v>42</v>
      </c>
      <c r="D75" s="69">
        <v>4</v>
      </c>
      <c r="E75" s="70">
        <v>0</v>
      </c>
      <c r="F75" s="69">
        <v>4</v>
      </c>
      <c r="G75" s="69">
        <v>0</v>
      </c>
      <c r="H75" s="8">
        <v>94</v>
      </c>
      <c r="I75" s="72">
        <v>7</v>
      </c>
      <c r="J75" s="73">
        <v>8</v>
      </c>
      <c r="K75" s="74">
        <v>1.1428571428571428</v>
      </c>
      <c r="L75" s="72">
        <v>5</v>
      </c>
      <c r="M75" s="73">
        <v>3</v>
      </c>
      <c r="N75" s="74">
        <v>0.6</v>
      </c>
      <c r="O75" s="72">
        <v>15</v>
      </c>
      <c r="P75" s="73">
        <v>14</v>
      </c>
      <c r="Q75" s="74">
        <v>0.93333333333333335</v>
      </c>
      <c r="R75" s="72">
        <v>27</v>
      </c>
      <c r="S75" s="73">
        <v>25</v>
      </c>
      <c r="T75" s="74">
        <v>0.92592592592592593</v>
      </c>
      <c r="U75" s="72">
        <v>12</v>
      </c>
      <c r="V75" s="73">
        <v>7</v>
      </c>
      <c r="W75" s="74">
        <v>0.58333333333333337</v>
      </c>
      <c r="X75" s="72">
        <v>8</v>
      </c>
      <c r="Y75" s="73">
        <v>11</v>
      </c>
      <c r="Z75" s="74">
        <v>1.375</v>
      </c>
      <c r="AA75" s="72">
        <v>7</v>
      </c>
      <c r="AB75" s="73">
        <v>0</v>
      </c>
      <c r="AC75" s="74">
        <v>0</v>
      </c>
      <c r="AD75" s="72">
        <v>27</v>
      </c>
      <c r="AE75" s="73">
        <v>18</v>
      </c>
      <c r="AF75" s="74">
        <v>0.66666666666666663</v>
      </c>
      <c r="AG75" s="72">
        <v>6</v>
      </c>
      <c r="AH75" s="73">
        <v>0</v>
      </c>
      <c r="AI75" s="74">
        <v>0</v>
      </c>
      <c r="AJ75" s="72">
        <v>8</v>
      </c>
      <c r="AK75" s="73">
        <v>0</v>
      </c>
      <c r="AL75" s="74">
        <v>0</v>
      </c>
      <c r="AM75" s="72">
        <v>7</v>
      </c>
      <c r="AN75" s="73">
        <v>0</v>
      </c>
      <c r="AO75" s="74">
        <v>0</v>
      </c>
      <c r="AP75" s="72">
        <v>21</v>
      </c>
      <c r="AQ75" s="73">
        <v>0</v>
      </c>
      <c r="AR75" s="74">
        <v>0</v>
      </c>
      <c r="AS75" s="72">
        <v>10</v>
      </c>
      <c r="AT75" s="73">
        <v>0</v>
      </c>
      <c r="AU75" s="74">
        <v>0</v>
      </c>
      <c r="AV75" s="72">
        <v>4</v>
      </c>
      <c r="AW75" s="73">
        <v>0</v>
      </c>
      <c r="AX75" s="74">
        <v>0</v>
      </c>
      <c r="AY75" s="72">
        <v>5</v>
      </c>
      <c r="AZ75" s="73">
        <v>0</v>
      </c>
      <c r="BA75" s="74">
        <v>0</v>
      </c>
      <c r="BB75" s="72">
        <v>19</v>
      </c>
      <c r="BC75" s="73">
        <v>0</v>
      </c>
      <c r="BD75" s="74">
        <v>0</v>
      </c>
      <c r="BE75" s="72">
        <v>94</v>
      </c>
      <c r="BF75" s="116">
        <v>43</v>
      </c>
      <c r="BG75" s="74">
        <v>0.45744680851063829</v>
      </c>
      <c r="BH75" s="115"/>
      <c r="BI75" s="24" t="str">
        <f>IF(H75=SUM(I75,L75,O75,U75,X75,AA75,AG75,AJ75,AM75,AS75,AV75,AY75),"SI","NO")</f>
        <v>SI</v>
      </c>
    </row>
    <row r="76" spans="1:61" s="6" customFormat="1" ht="36.75" customHeight="1" x14ac:dyDescent="0.25">
      <c r="A76" s="364" t="s">
        <v>196</v>
      </c>
      <c r="B76" s="365"/>
      <c r="C76" s="173"/>
      <c r="D76" s="69">
        <v>0</v>
      </c>
      <c r="E76" s="70">
        <v>0</v>
      </c>
      <c r="F76" s="69">
        <v>0</v>
      </c>
      <c r="G76" s="69">
        <v>0</v>
      </c>
      <c r="H76" s="8">
        <v>0</v>
      </c>
      <c r="I76" s="72">
        <v>0</v>
      </c>
      <c r="J76" s="73">
        <v>0</v>
      </c>
      <c r="K76" s="74">
        <v>0</v>
      </c>
      <c r="L76" s="72">
        <v>0</v>
      </c>
      <c r="M76" s="73">
        <v>0</v>
      </c>
      <c r="N76" s="74">
        <v>0</v>
      </c>
      <c r="O76" s="72">
        <v>0</v>
      </c>
      <c r="P76" s="73">
        <v>0</v>
      </c>
      <c r="Q76" s="74">
        <v>0</v>
      </c>
      <c r="R76" s="72">
        <v>0</v>
      </c>
      <c r="S76" s="73">
        <v>0</v>
      </c>
      <c r="T76" s="74">
        <v>0</v>
      </c>
      <c r="U76" s="72">
        <v>0</v>
      </c>
      <c r="V76" s="73">
        <v>0</v>
      </c>
      <c r="W76" s="74">
        <v>0</v>
      </c>
      <c r="X76" s="72">
        <v>0</v>
      </c>
      <c r="Y76" s="73">
        <v>0</v>
      </c>
      <c r="Z76" s="74">
        <v>0</v>
      </c>
      <c r="AA76" s="72">
        <v>0</v>
      </c>
      <c r="AB76" s="73">
        <v>0</v>
      </c>
      <c r="AC76" s="74">
        <v>0</v>
      </c>
      <c r="AD76" s="72">
        <v>0</v>
      </c>
      <c r="AE76" s="73">
        <v>0</v>
      </c>
      <c r="AF76" s="74">
        <v>0</v>
      </c>
      <c r="AG76" s="72">
        <v>0</v>
      </c>
      <c r="AH76" s="73">
        <v>0</v>
      </c>
      <c r="AI76" s="74">
        <v>0</v>
      </c>
      <c r="AJ76" s="72">
        <v>0</v>
      </c>
      <c r="AK76" s="73">
        <v>0</v>
      </c>
      <c r="AL76" s="74">
        <v>0</v>
      </c>
      <c r="AM76" s="72">
        <v>0</v>
      </c>
      <c r="AN76" s="73">
        <v>0</v>
      </c>
      <c r="AO76" s="74">
        <v>0</v>
      </c>
      <c r="AP76" s="72">
        <v>0</v>
      </c>
      <c r="AQ76" s="73">
        <v>0</v>
      </c>
      <c r="AR76" s="74">
        <v>0</v>
      </c>
      <c r="AS76" s="72">
        <v>0</v>
      </c>
      <c r="AT76" s="73">
        <v>0</v>
      </c>
      <c r="AU76" s="74">
        <v>0</v>
      </c>
      <c r="AV76" s="72">
        <v>0</v>
      </c>
      <c r="AW76" s="73">
        <v>0</v>
      </c>
      <c r="AX76" s="74">
        <v>0</v>
      </c>
      <c r="AY76" s="72">
        <v>0</v>
      </c>
      <c r="AZ76" s="73">
        <v>0</v>
      </c>
      <c r="BA76" s="74">
        <v>0</v>
      </c>
      <c r="BB76" s="72">
        <v>0</v>
      </c>
      <c r="BC76" s="73">
        <v>0</v>
      </c>
      <c r="BD76" s="74">
        <v>0</v>
      </c>
      <c r="BE76" s="72">
        <v>0</v>
      </c>
      <c r="BF76" s="116">
        <v>0</v>
      </c>
      <c r="BG76" s="74">
        <v>0</v>
      </c>
      <c r="BH76" s="150"/>
      <c r="BI76" s="81"/>
    </row>
    <row r="77" spans="1:61" s="6" customFormat="1" ht="65.25" customHeight="1" x14ac:dyDescent="0.25">
      <c r="A77" s="353" t="s">
        <v>267</v>
      </c>
      <c r="B77" s="354"/>
      <c r="C77" s="160"/>
      <c r="D77" s="69">
        <v>0</v>
      </c>
      <c r="E77" s="70">
        <v>0</v>
      </c>
      <c r="F77" s="69">
        <v>0</v>
      </c>
      <c r="G77" s="69">
        <v>0</v>
      </c>
      <c r="H77" s="8">
        <v>0</v>
      </c>
      <c r="I77" s="72">
        <v>0</v>
      </c>
      <c r="J77" s="73">
        <v>0</v>
      </c>
      <c r="K77" s="74">
        <v>0</v>
      </c>
      <c r="L77" s="72">
        <v>0</v>
      </c>
      <c r="M77" s="73">
        <v>0</v>
      </c>
      <c r="N77" s="74">
        <v>0</v>
      </c>
      <c r="O77" s="72">
        <v>0</v>
      </c>
      <c r="P77" s="73">
        <v>0</v>
      </c>
      <c r="Q77" s="74">
        <v>0</v>
      </c>
      <c r="R77" s="72">
        <v>0</v>
      </c>
      <c r="S77" s="73">
        <v>0</v>
      </c>
      <c r="T77" s="74">
        <v>0</v>
      </c>
      <c r="U77" s="72">
        <v>0</v>
      </c>
      <c r="V77" s="73">
        <v>0</v>
      </c>
      <c r="W77" s="74">
        <v>0</v>
      </c>
      <c r="X77" s="72">
        <v>0</v>
      </c>
      <c r="Y77" s="73">
        <v>0</v>
      </c>
      <c r="Z77" s="74">
        <v>0</v>
      </c>
      <c r="AA77" s="72">
        <v>0</v>
      </c>
      <c r="AB77" s="73">
        <v>0</v>
      </c>
      <c r="AC77" s="74">
        <v>0</v>
      </c>
      <c r="AD77" s="72">
        <v>0</v>
      </c>
      <c r="AE77" s="73">
        <v>0</v>
      </c>
      <c r="AF77" s="74">
        <v>0</v>
      </c>
      <c r="AG77" s="72">
        <v>0</v>
      </c>
      <c r="AH77" s="73">
        <v>0</v>
      </c>
      <c r="AI77" s="74">
        <v>0</v>
      </c>
      <c r="AJ77" s="72">
        <v>0</v>
      </c>
      <c r="AK77" s="73">
        <v>0</v>
      </c>
      <c r="AL77" s="74">
        <v>0</v>
      </c>
      <c r="AM77" s="72">
        <v>0</v>
      </c>
      <c r="AN77" s="73">
        <v>0</v>
      </c>
      <c r="AO77" s="74">
        <v>0</v>
      </c>
      <c r="AP77" s="72">
        <v>0</v>
      </c>
      <c r="AQ77" s="73">
        <v>0</v>
      </c>
      <c r="AR77" s="74">
        <v>0</v>
      </c>
      <c r="AS77" s="72">
        <v>0</v>
      </c>
      <c r="AT77" s="73">
        <v>0</v>
      </c>
      <c r="AU77" s="74">
        <v>0</v>
      </c>
      <c r="AV77" s="72">
        <v>0</v>
      </c>
      <c r="AW77" s="73">
        <v>0</v>
      </c>
      <c r="AX77" s="74">
        <v>0</v>
      </c>
      <c r="AY77" s="72">
        <v>0</v>
      </c>
      <c r="AZ77" s="73">
        <v>0</v>
      </c>
      <c r="BA77" s="74">
        <v>0</v>
      </c>
      <c r="BB77" s="72">
        <v>0</v>
      </c>
      <c r="BC77" s="73">
        <v>0</v>
      </c>
      <c r="BD77" s="74">
        <v>0</v>
      </c>
      <c r="BE77" s="72">
        <v>0</v>
      </c>
      <c r="BF77" s="116">
        <v>0</v>
      </c>
      <c r="BG77" s="74">
        <v>0</v>
      </c>
      <c r="BH77" s="111"/>
      <c r="BI77" s="23"/>
    </row>
    <row r="78" spans="1:61" ht="81.75" customHeight="1" x14ac:dyDescent="0.25">
      <c r="A78" s="122" t="s">
        <v>268</v>
      </c>
      <c r="B78" s="68" t="s">
        <v>62</v>
      </c>
      <c r="C78" s="113" t="s">
        <v>33</v>
      </c>
      <c r="D78" s="69">
        <v>36</v>
      </c>
      <c r="E78" s="70">
        <v>0</v>
      </c>
      <c r="F78" s="69">
        <v>36</v>
      </c>
      <c r="G78" s="69">
        <v>0</v>
      </c>
      <c r="H78" s="8">
        <v>1067</v>
      </c>
      <c r="I78" s="72">
        <v>101</v>
      </c>
      <c r="J78" s="73">
        <v>80</v>
      </c>
      <c r="K78" s="74">
        <v>0.79207920792079212</v>
      </c>
      <c r="L78" s="72">
        <v>101</v>
      </c>
      <c r="M78" s="73">
        <v>108</v>
      </c>
      <c r="N78" s="74">
        <v>1.0693069306930694</v>
      </c>
      <c r="O78" s="72">
        <v>104</v>
      </c>
      <c r="P78" s="73">
        <v>88</v>
      </c>
      <c r="Q78" s="74">
        <v>0.84615384615384615</v>
      </c>
      <c r="R78" s="72">
        <v>306</v>
      </c>
      <c r="S78" s="73">
        <v>276</v>
      </c>
      <c r="T78" s="74">
        <v>0.90196078431372551</v>
      </c>
      <c r="U78" s="72">
        <v>101</v>
      </c>
      <c r="V78" s="73">
        <v>1</v>
      </c>
      <c r="W78" s="74">
        <v>9.9009900990099011E-3</v>
      </c>
      <c r="X78" s="72">
        <v>101</v>
      </c>
      <c r="Y78" s="73">
        <v>65</v>
      </c>
      <c r="Z78" s="74">
        <v>0.64356435643564358</v>
      </c>
      <c r="AA78" s="72">
        <v>104</v>
      </c>
      <c r="AB78" s="73">
        <v>0</v>
      </c>
      <c r="AC78" s="74">
        <v>0</v>
      </c>
      <c r="AD78" s="72">
        <v>306</v>
      </c>
      <c r="AE78" s="73">
        <v>0</v>
      </c>
      <c r="AF78" s="74">
        <v>0</v>
      </c>
      <c r="AG78" s="72">
        <v>101</v>
      </c>
      <c r="AH78" s="73">
        <v>0</v>
      </c>
      <c r="AI78" s="74">
        <v>0</v>
      </c>
      <c r="AJ78" s="72">
        <v>101</v>
      </c>
      <c r="AK78" s="73">
        <v>0</v>
      </c>
      <c r="AL78" s="74">
        <v>0</v>
      </c>
      <c r="AM78" s="72">
        <v>104</v>
      </c>
      <c r="AN78" s="73">
        <v>0</v>
      </c>
      <c r="AO78" s="74">
        <v>0</v>
      </c>
      <c r="AP78" s="72">
        <v>306</v>
      </c>
      <c r="AQ78" s="73">
        <v>0</v>
      </c>
      <c r="AR78" s="74">
        <v>0</v>
      </c>
      <c r="AS78" s="72">
        <v>101</v>
      </c>
      <c r="AT78" s="73">
        <v>0</v>
      </c>
      <c r="AU78" s="74">
        <v>0</v>
      </c>
      <c r="AV78" s="72">
        <v>101</v>
      </c>
      <c r="AW78" s="73">
        <v>0</v>
      </c>
      <c r="AX78" s="74">
        <v>0</v>
      </c>
      <c r="AY78" s="72">
        <v>104</v>
      </c>
      <c r="AZ78" s="73">
        <v>0</v>
      </c>
      <c r="BA78" s="74">
        <v>0</v>
      </c>
      <c r="BB78" s="72">
        <v>306</v>
      </c>
      <c r="BC78" s="73">
        <v>0</v>
      </c>
      <c r="BD78" s="74">
        <v>0</v>
      </c>
      <c r="BE78" s="72">
        <v>1224</v>
      </c>
      <c r="BF78" s="116">
        <v>276</v>
      </c>
      <c r="BG78" s="74">
        <v>0.22549019607843138</v>
      </c>
      <c r="BH78" s="115"/>
      <c r="BI78" s="24" t="str">
        <f>IF(H78=SUM(I78,L78,O78,U78,X78,AA78,AG78,AJ78,AM78,AS78,AV78,AY78),"SI","NO")</f>
        <v>NO</v>
      </c>
    </row>
    <row r="79" spans="1:61" ht="60" customHeight="1" x14ac:dyDescent="0.25">
      <c r="A79" s="122" t="s">
        <v>269</v>
      </c>
      <c r="B79" s="68" t="s">
        <v>68</v>
      </c>
      <c r="C79" s="113" t="s">
        <v>34</v>
      </c>
      <c r="D79" s="69">
        <v>24</v>
      </c>
      <c r="E79" s="70">
        <v>0</v>
      </c>
      <c r="F79" s="69">
        <v>24</v>
      </c>
      <c r="G79" s="69">
        <v>0</v>
      </c>
      <c r="H79" s="8">
        <v>816</v>
      </c>
      <c r="I79" s="72">
        <v>69</v>
      </c>
      <c r="J79" s="73">
        <v>56</v>
      </c>
      <c r="K79" s="74">
        <v>0.81159420289855078</v>
      </c>
      <c r="L79" s="72">
        <v>69</v>
      </c>
      <c r="M79" s="73">
        <v>64</v>
      </c>
      <c r="N79" s="74">
        <v>0.92753623188405798</v>
      </c>
      <c r="O79" s="72">
        <v>69</v>
      </c>
      <c r="P79" s="73">
        <v>61</v>
      </c>
      <c r="Q79" s="74">
        <v>0.88405797101449279</v>
      </c>
      <c r="R79" s="72">
        <v>207</v>
      </c>
      <c r="S79" s="73">
        <v>181</v>
      </c>
      <c r="T79" s="74">
        <v>0.87439613526570048</v>
      </c>
      <c r="U79" s="72">
        <v>69</v>
      </c>
      <c r="V79" s="73">
        <v>1</v>
      </c>
      <c r="W79" s="74">
        <v>1.4492753623188406E-2</v>
      </c>
      <c r="X79" s="72">
        <v>69</v>
      </c>
      <c r="Y79" s="73">
        <v>60</v>
      </c>
      <c r="Z79" s="74">
        <v>0.86956521739130432</v>
      </c>
      <c r="AA79" s="72">
        <v>69</v>
      </c>
      <c r="AB79" s="73">
        <v>0</v>
      </c>
      <c r="AC79" s="74">
        <v>0</v>
      </c>
      <c r="AD79" s="72">
        <v>207</v>
      </c>
      <c r="AE79" s="73">
        <v>0</v>
      </c>
      <c r="AF79" s="74">
        <v>0</v>
      </c>
      <c r="AG79" s="72">
        <v>69</v>
      </c>
      <c r="AH79" s="73">
        <v>0</v>
      </c>
      <c r="AI79" s="74">
        <v>0</v>
      </c>
      <c r="AJ79" s="72">
        <v>69</v>
      </c>
      <c r="AK79" s="73">
        <v>0</v>
      </c>
      <c r="AL79" s="74">
        <v>0</v>
      </c>
      <c r="AM79" s="72">
        <v>69</v>
      </c>
      <c r="AN79" s="73">
        <v>0</v>
      </c>
      <c r="AO79" s="74">
        <v>0</v>
      </c>
      <c r="AP79" s="72">
        <v>207</v>
      </c>
      <c r="AQ79" s="73">
        <v>0</v>
      </c>
      <c r="AR79" s="74">
        <v>0</v>
      </c>
      <c r="AS79" s="72">
        <v>69</v>
      </c>
      <c r="AT79" s="73">
        <v>0</v>
      </c>
      <c r="AU79" s="74">
        <v>0</v>
      </c>
      <c r="AV79" s="72">
        <v>69</v>
      </c>
      <c r="AW79" s="73">
        <v>0</v>
      </c>
      <c r="AX79" s="74">
        <v>0</v>
      </c>
      <c r="AY79" s="72">
        <v>69</v>
      </c>
      <c r="AZ79" s="73">
        <v>0</v>
      </c>
      <c r="BA79" s="74">
        <v>0</v>
      </c>
      <c r="BB79" s="72">
        <v>207</v>
      </c>
      <c r="BC79" s="73">
        <v>0</v>
      </c>
      <c r="BD79" s="74">
        <v>0</v>
      </c>
      <c r="BE79" s="72">
        <v>828</v>
      </c>
      <c r="BF79" s="116">
        <v>181</v>
      </c>
      <c r="BG79" s="74">
        <v>0.21859903381642512</v>
      </c>
      <c r="BH79" s="115"/>
      <c r="BI79" s="25" t="str">
        <f>IF(H79=SUM(I79,L79,O79,U79,X79,AA79,AG79,AJ79,AM79,AS79,AV79,AY79),"SI","NO")</f>
        <v>NO</v>
      </c>
    </row>
    <row r="80" spans="1:61" ht="60" customHeight="1" x14ac:dyDescent="0.25">
      <c r="A80" s="122" t="s">
        <v>270</v>
      </c>
      <c r="B80" s="54" t="s">
        <v>67</v>
      </c>
      <c r="C80" s="55" t="s">
        <v>66</v>
      </c>
      <c r="D80" s="69">
        <v>24</v>
      </c>
      <c r="E80" s="70">
        <v>0</v>
      </c>
      <c r="F80" s="69">
        <v>24</v>
      </c>
      <c r="G80" s="69">
        <v>0</v>
      </c>
      <c r="H80" s="8">
        <v>816</v>
      </c>
      <c r="I80" s="72">
        <v>69</v>
      </c>
      <c r="J80" s="73">
        <v>55</v>
      </c>
      <c r="K80" s="74">
        <v>0.79710144927536231</v>
      </c>
      <c r="L80" s="72">
        <v>69</v>
      </c>
      <c r="M80" s="73">
        <v>62</v>
      </c>
      <c r="N80" s="74">
        <v>0.89855072463768115</v>
      </c>
      <c r="O80" s="72">
        <v>69</v>
      </c>
      <c r="P80" s="73">
        <v>59</v>
      </c>
      <c r="Q80" s="74">
        <v>0.85507246376811596</v>
      </c>
      <c r="R80" s="72">
        <v>207</v>
      </c>
      <c r="S80" s="73">
        <v>176</v>
      </c>
      <c r="T80" s="74">
        <v>0.85024154589371981</v>
      </c>
      <c r="U80" s="72">
        <v>69</v>
      </c>
      <c r="V80" s="73">
        <v>1</v>
      </c>
      <c r="W80" s="74">
        <v>1.4492753623188406E-2</v>
      </c>
      <c r="X80" s="72">
        <v>69</v>
      </c>
      <c r="Y80" s="73">
        <v>56</v>
      </c>
      <c r="Z80" s="74">
        <v>0.81159420289855078</v>
      </c>
      <c r="AA80" s="72">
        <v>69</v>
      </c>
      <c r="AB80" s="73">
        <v>0</v>
      </c>
      <c r="AC80" s="74">
        <v>0</v>
      </c>
      <c r="AD80" s="72">
        <v>207</v>
      </c>
      <c r="AE80" s="73">
        <v>0</v>
      </c>
      <c r="AF80" s="74">
        <v>0</v>
      </c>
      <c r="AG80" s="72">
        <v>69</v>
      </c>
      <c r="AH80" s="73">
        <v>0</v>
      </c>
      <c r="AI80" s="74">
        <v>0</v>
      </c>
      <c r="AJ80" s="72">
        <v>69</v>
      </c>
      <c r="AK80" s="73">
        <v>0</v>
      </c>
      <c r="AL80" s="74">
        <v>0</v>
      </c>
      <c r="AM80" s="72">
        <v>69</v>
      </c>
      <c r="AN80" s="73">
        <v>0</v>
      </c>
      <c r="AO80" s="74">
        <v>0</v>
      </c>
      <c r="AP80" s="72">
        <v>207</v>
      </c>
      <c r="AQ80" s="73">
        <v>0</v>
      </c>
      <c r="AR80" s="74">
        <v>0</v>
      </c>
      <c r="AS80" s="72">
        <v>69</v>
      </c>
      <c r="AT80" s="73">
        <v>0</v>
      </c>
      <c r="AU80" s="74">
        <v>0</v>
      </c>
      <c r="AV80" s="72">
        <v>69</v>
      </c>
      <c r="AW80" s="73">
        <v>0</v>
      </c>
      <c r="AX80" s="74">
        <v>0</v>
      </c>
      <c r="AY80" s="72">
        <v>69</v>
      </c>
      <c r="AZ80" s="73">
        <v>0</v>
      </c>
      <c r="BA80" s="74">
        <v>0</v>
      </c>
      <c r="BB80" s="72">
        <v>207</v>
      </c>
      <c r="BC80" s="73">
        <v>0</v>
      </c>
      <c r="BD80" s="74">
        <v>0</v>
      </c>
      <c r="BE80" s="72">
        <v>828</v>
      </c>
      <c r="BF80" s="116">
        <v>176</v>
      </c>
      <c r="BG80" s="74">
        <v>0.21256038647342995</v>
      </c>
      <c r="BH80" s="161"/>
      <c r="BI80" s="25" t="str">
        <f>IF(H80=SUM(I80,L80,O80,U80,X80,AA80,AG80,AJ80,AM80,AS80,AV80,AY80),"SI","NO")</f>
        <v>NO</v>
      </c>
    </row>
    <row r="81" spans="1:62" ht="60" customHeight="1" thickBot="1" x14ac:dyDescent="0.3">
      <c r="A81" s="122" t="s">
        <v>271</v>
      </c>
      <c r="B81" s="56" t="s">
        <v>158</v>
      </c>
      <c r="C81" s="57" t="s">
        <v>66</v>
      </c>
      <c r="D81" s="69">
        <v>24</v>
      </c>
      <c r="E81" s="70">
        <v>0</v>
      </c>
      <c r="F81" s="69">
        <v>24</v>
      </c>
      <c r="G81" s="69">
        <v>0</v>
      </c>
      <c r="H81" s="8">
        <v>816</v>
      </c>
      <c r="I81" s="72">
        <v>69</v>
      </c>
      <c r="J81" s="73">
        <v>53</v>
      </c>
      <c r="K81" s="74">
        <v>0.76811594202898548</v>
      </c>
      <c r="L81" s="72">
        <v>69</v>
      </c>
      <c r="M81" s="73">
        <v>60</v>
      </c>
      <c r="N81" s="74">
        <v>0.86956521739130432</v>
      </c>
      <c r="O81" s="72">
        <v>69</v>
      </c>
      <c r="P81" s="73">
        <v>58</v>
      </c>
      <c r="Q81" s="74">
        <v>0.84057971014492749</v>
      </c>
      <c r="R81" s="72">
        <v>207</v>
      </c>
      <c r="S81" s="73">
        <v>171</v>
      </c>
      <c r="T81" s="74">
        <v>0.82608695652173914</v>
      </c>
      <c r="U81" s="72">
        <v>69</v>
      </c>
      <c r="V81" s="73">
        <v>1</v>
      </c>
      <c r="W81" s="74">
        <v>1.4492753623188406E-2</v>
      </c>
      <c r="X81" s="72">
        <v>69</v>
      </c>
      <c r="Y81" s="73">
        <v>60</v>
      </c>
      <c r="Z81" s="74">
        <v>0.86956521739130432</v>
      </c>
      <c r="AA81" s="72">
        <v>69</v>
      </c>
      <c r="AB81" s="73">
        <v>0</v>
      </c>
      <c r="AC81" s="74">
        <v>0</v>
      </c>
      <c r="AD81" s="72">
        <v>207</v>
      </c>
      <c r="AE81" s="73">
        <v>0</v>
      </c>
      <c r="AF81" s="74">
        <v>0</v>
      </c>
      <c r="AG81" s="72">
        <v>69</v>
      </c>
      <c r="AH81" s="73">
        <v>0</v>
      </c>
      <c r="AI81" s="74">
        <v>0</v>
      </c>
      <c r="AJ81" s="72">
        <v>69</v>
      </c>
      <c r="AK81" s="73">
        <v>0</v>
      </c>
      <c r="AL81" s="74">
        <v>0</v>
      </c>
      <c r="AM81" s="72">
        <v>69</v>
      </c>
      <c r="AN81" s="73">
        <v>0</v>
      </c>
      <c r="AO81" s="74">
        <v>0</v>
      </c>
      <c r="AP81" s="72">
        <v>207</v>
      </c>
      <c r="AQ81" s="73">
        <v>0</v>
      </c>
      <c r="AR81" s="74">
        <v>0</v>
      </c>
      <c r="AS81" s="72">
        <v>68</v>
      </c>
      <c r="AT81" s="73">
        <v>0</v>
      </c>
      <c r="AU81" s="74">
        <v>0</v>
      </c>
      <c r="AV81" s="72">
        <v>68</v>
      </c>
      <c r="AW81" s="73">
        <v>0</v>
      </c>
      <c r="AX81" s="74">
        <v>0</v>
      </c>
      <c r="AY81" s="72">
        <v>68</v>
      </c>
      <c r="AZ81" s="73">
        <v>0</v>
      </c>
      <c r="BA81" s="74">
        <v>0</v>
      </c>
      <c r="BB81" s="72">
        <v>204</v>
      </c>
      <c r="BC81" s="73">
        <v>0</v>
      </c>
      <c r="BD81" s="74">
        <v>0</v>
      </c>
      <c r="BE81" s="72">
        <v>825</v>
      </c>
      <c r="BF81" s="116">
        <v>171</v>
      </c>
      <c r="BG81" s="74">
        <v>0.20727272727272728</v>
      </c>
      <c r="BH81" s="161"/>
      <c r="BI81" s="25" t="str">
        <f>IF(H81=SUM(I81,L81,O81,U81,X81,AA81,AG81,AJ81,AM81,AS81,AV81,AY81),"SI","NO")</f>
        <v>NO</v>
      </c>
    </row>
    <row r="82" spans="1:62" ht="69" customHeight="1" x14ac:dyDescent="0.25">
      <c r="A82" s="376" t="s">
        <v>272</v>
      </c>
      <c r="B82" s="370"/>
      <c r="C82" s="117"/>
      <c r="D82" s="69">
        <v>0</v>
      </c>
      <c r="E82" s="70">
        <v>0</v>
      </c>
      <c r="F82" s="69">
        <v>0</v>
      </c>
      <c r="G82" s="69">
        <v>0</v>
      </c>
      <c r="H82" s="8">
        <v>0</v>
      </c>
      <c r="I82" s="72">
        <v>0</v>
      </c>
      <c r="J82" s="73">
        <v>0</v>
      </c>
      <c r="K82" s="74">
        <v>0</v>
      </c>
      <c r="L82" s="72">
        <v>0</v>
      </c>
      <c r="M82" s="73">
        <v>0</v>
      </c>
      <c r="N82" s="74">
        <v>0</v>
      </c>
      <c r="O82" s="72">
        <v>0</v>
      </c>
      <c r="P82" s="73">
        <v>0</v>
      </c>
      <c r="Q82" s="74">
        <v>0</v>
      </c>
      <c r="R82" s="72">
        <v>0</v>
      </c>
      <c r="S82" s="73">
        <v>0</v>
      </c>
      <c r="T82" s="74">
        <v>0</v>
      </c>
      <c r="U82" s="72">
        <v>0</v>
      </c>
      <c r="V82" s="73">
        <v>0</v>
      </c>
      <c r="W82" s="74">
        <v>0</v>
      </c>
      <c r="X82" s="72">
        <v>0</v>
      </c>
      <c r="Y82" s="73">
        <v>0</v>
      </c>
      <c r="Z82" s="74">
        <v>0</v>
      </c>
      <c r="AA82" s="72">
        <v>0</v>
      </c>
      <c r="AB82" s="73">
        <v>0</v>
      </c>
      <c r="AC82" s="74">
        <v>0</v>
      </c>
      <c r="AD82" s="72">
        <v>0</v>
      </c>
      <c r="AE82" s="73">
        <v>0</v>
      </c>
      <c r="AF82" s="74">
        <v>0</v>
      </c>
      <c r="AG82" s="72">
        <v>0</v>
      </c>
      <c r="AH82" s="73">
        <v>0</v>
      </c>
      <c r="AI82" s="74">
        <v>0</v>
      </c>
      <c r="AJ82" s="72">
        <v>0</v>
      </c>
      <c r="AK82" s="73">
        <v>0</v>
      </c>
      <c r="AL82" s="74">
        <v>0</v>
      </c>
      <c r="AM82" s="72">
        <v>0</v>
      </c>
      <c r="AN82" s="73">
        <v>0</v>
      </c>
      <c r="AO82" s="74">
        <v>0</v>
      </c>
      <c r="AP82" s="72">
        <v>0</v>
      </c>
      <c r="AQ82" s="73">
        <v>0</v>
      </c>
      <c r="AR82" s="74">
        <v>0</v>
      </c>
      <c r="AS82" s="72">
        <v>0</v>
      </c>
      <c r="AT82" s="73">
        <v>0</v>
      </c>
      <c r="AU82" s="74">
        <v>0</v>
      </c>
      <c r="AV82" s="72">
        <v>0</v>
      </c>
      <c r="AW82" s="73">
        <v>0</v>
      </c>
      <c r="AX82" s="74">
        <v>0</v>
      </c>
      <c r="AY82" s="72">
        <v>0</v>
      </c>
      <c r="AZ82" s="73">
        <v>0</v>
      </c>
      <c r="BA82" s="74">
        <v>0</v>
      </c>
      <c r="BB82" s="72">
        <v>0</v>
      </c>
      <c r="BC82" s="73">
        <v>0</v>
      </c>
      <c r="BD82" s="74">
        <v>0</v>
      </c>
      <c r="BE82" s="72">
        <v>0</v>
      </c>
      <c r="BF82" s="116">
        <v>0</v>
      </c>
      <c r="BG82" s="74">
        <v>0</v>
      </c>
      <c r="BH82" s="162"/>
      <c r="BI82" s="6"/>
      <c r="BJ82" s="23"/>
    </row>
    <row r="83" spans="1:62" ht="44.25" customHeight="1" thickBot="1" x14ac:dyDescent="0.3">
      <c r="A83" s="163" t="s">
        <v>273</v>
      </c>
      <c r="B83" s="164" t="s">
        <v>189</v>
      </c>
      <c r="C83" s="165" t="s">
        <v>34</v>
      </c>
      <c r="D83" s="69">
        <v>0</v>
      </c>
      <c r="E83" s="70">
        <v>0</v>
      </c>
      <c r="F83" s="69">
        <v>0</v>
      </c>
      <c r="G83" s="69">
        <v>0</v>
      </c>
      <c r="H83" s="8">
        <v>3</v>
      </c>
      <c r="I83" s="72">
        <v>16</v>
      </c>
      <c r="J83" s="73">
        <v>15</v>
      </c>
      <c r="K83" s="74">
        <v>0.9375</v>
      </c>
      <c r="L83" s="72">
        <v>3</v>
      </c>
      <c r="M83" s="73">
        <v>6</v>
      </c>
      <c r="N83" s="74">
        <v>2</v>
      </c>
      <c r="O83" s="72">
        <v>1</v>
      </c>
      <c r="P83" s="73">
        <v>2</v>
      </c>
      <c r="Q83" s="74">
        <v>2</v>
      </c>
      <c r="R83" s="72">
        <v>20</v>
      </c>
      <c r="S83" s="73">
        <v>23</v>
      </c>
      <c r="T83" s="74">
        <v>1.1499999999999999</v>
      </c>
      <c r="U83" s="72">
        <v>0</v>
      </c>
      <c r="V83" s="73">
        <v>0</v>
      </c>
      <c r="W83" s="74">
        <v>0</v>
      </c>
      <c r="X83" s="72">
        <v>2</v>
      </c>
      <c r="Y83" s="73">
        <v>1</v>
      </c>
      <c r="Z83" s="74">
        <v>0.5</v>
      </c>
      <c r="AA83" s="72">
        <v>0</v>
      </c>
      <c r="AB83" s="73">
        <v>0</v>
      </c>
      <c r="AC83" s="74">
        <v>0</v>
      </c>
      <c r="AD83" s="72">
        <v>2</v>
      </c>
      <c r="AE83" s="73">
        <v>0</v>
      </c>
      <c r="AF83" s="74">
        <v>0</v>
      </c>
      <c r="AG83" s="72">
        <v>0</v>
      </c>
      <c r="AH83" s="73">
        <v>0</v>
      </c>
      <c r="AI83" s="74">
        <v>0</v>
      </c>
      <c r="AJ83" s="72">
        <v>0</v>
      </c>
      <c r="AK83" s="73">
        <v>0</v>
      </c>
      <c r="AL83" s="74">
        <v>0</v>
      </c>
      <c r="AM83" s="72">
        <v>0</v>
      </c>
      <c r="AN83" s="73">
        <v>0</v>
      </c>
      <c r="AO83" s="74">
        <v>0</v>
      </c>
      <c r="AP83" s="72">
        <v>0</v>
      </c>
      <c r="AQ83" s="73">
        <v>0</v>
      </c>
      <c r="AR83" s="74">
        <v>0</v>
      </c>
      <c r="AS83" s="72">
        <v>2</v>
      </c>
      <c r="AT83" s="73">
        <v>0</v>
      </c>
      <c r="AU83" s="74">
        <v>0</v>
      </c>
      <c r="AV83" s="72">
        <v>1</v>
      </c>
      <c r="AW83" s="73">
        <v>0</v>
      </c>
      <c r="AX83" s="74">
        <v>0</v>
      </c>
      <c r="AY83" s="72">
        <v>0</v>
      </c>
      <c r="AZ83" s="73">
        <v>0</v>
      </c>
      <c r="BA83" s="74">
        <v>0</v>
      </c>
      <c r="BB83" s="72">
        <v>3</v>
      </c>
      <c r="BC83" s="73">
        <v>0</v>
      </c>
      <c r="BD83" s="74">
        <v>0</v>
      </c>
      <c r="BE83" s="72">
        <v>25</v>
      </c>
      <c r="BF83" s="116">
        <v>23</v>
      </c>
      <c r="BG83" s="74">
        <v>0.92</v>
      </c>
      <c r="BH83" s="166"/>
      <c r="BI83" s="25" t="str">
        <f>IF(H83=SUM(I83,L83,O83,U83,X83,AA83,AG83,AJ83,AM83,AS83,AV83,AY83),"SI","NO")</f>
        <v>NO</v>
      </c>
      <c r="BJ83" s="78"/>
    </row>
    <row r="84" spans="1:62" ht="15" x14ac:dyDescent="0.25"/>
    <row r="85" spans="1:62" ht="15" x14ac:dyDescent="0.25"/>
  </sheetData>
  <mergeCells count="42">
    <mergeCell ref="A1:BD1"/>
    <mergeCell ref="A2:BD2"/>
    <mergeCell ref="A4:B5"/>
    <mergeCell ref="C4:C5"/>
    <mergeCell ref="D4:D5"/>
    <mergeCell ref="E4:E5"/>
    <mergeCell ref="F4:F5"/>
    <mergeCell ref="G4:G5"/>
    <mergeCell ref="H4:H5"/>
    <mergeCell ref="I4:K4"/>
    <mergeCell ref="BH4:BH5"/>
    <mergeCell ref="A6:B6"/>
    <mergeCell ref="AD4:AF4"/>
    <mergeCell ref="AG4:AI4"/>
    <mergeCell ref="AJ4:AL4"/>
    <mergeCell ref="AM4:AO4"/>
    <mergeCell ref="AP4:AR4"/>
    <mergeCell ref="AS4:AU4"/>
    <mergeCell ref="L4:N4"/>
    <mergeCell ref="O4:Q4"/>
    <mergeCell ref="R4:T4"/>
    <mergeCell ref="U4:W4"/>
    <mergeCell ref="X4:Z4"/>
    <mergeCell ref="AA4:AC4"/>
    <mergeCell ref="A45:B45"/>
    <mergeCell ref="AV4:AX4"/>
    <mergeCell ref="AY4:BA4"/>
    <mergeCell ref="BB4:BD4"/>
    <mergeCell ref="BE4:BG4"/>
    <mergeCell ref="A7:B7"/>
    <mergeCell ref="A8:B8"/>
    <mergeCell ref="A25:B25"/>
    <mergeCell ref="A33:B33"/>
    <mergeCell ref="A37:B37"/>
    <mergeCell ref="A77:B77"/>
    <mergeCell ref="A82:B82"/>
    <mergeCell ref="A49:B49"/>
    <mergeCell ref="A55:B55"/>
    <mergeCell ref="A64:B64"/>
    <mergeCell ref="A65:B65"/>
    <mergeCell ref="A73:B73"/>
    <mergeCell ref="A76:B76"/>
  </mergeCells>
  <printOptions horizontalCentered="1" gridLines="1"/>
  <pageMargins left="0.19685039370078741" right="0.19685039370078741" top="0.23622047244094491" bottom="0.19685039370078741" header="0.15748031496062992" footer="0.15748031496062992"/>
  <pageSetup scale="70" pageOrder="overThenDown"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zoomScale="80" zoomScaleNormal="80" zoomScalePageLayoutView="80" workbookViewId="0">
      <selection activeCell="C8" sqref="C8"/>
    </sheetView>
  </sheetViews>
  <sheetFormatPr baseColWidth="10" defaultColWidth="10.85546875" defaultRowHeight="15" x14ac:dyDescent="0.25"/>
  <cols>
    <col min="1" max="1" width="14.7109375" style="26" customWidth="1"/>
    <col min="2" max="2" width="47.42578125" style="26" customWidth="1"/>
    <col min="3" max="3" width="14.7109375" style="26" customWidth="1"/>
    <col min="4" max="15" width="12.42578125" style="26" customWidth="1"/>
    <col min="16" max="16384" width="10.85546875" style="26"/>
  </cols>
  <sheetData>
    <row r="1" spans="1:15" ht="36" customHeight="1" x14ac:dyDescent="0.3">
      <c r="A1" s="400" t="s">
        <v>0</v>
      </c>
      <c r="B1" s="400"/>
      <c r="C1" s="400"/>
      <c r="D1" s="400"/>
      <c r="E1" s="400"/>
      <c r="F1" s="400"/>
      <c r="G1" s="400"/>
      <c r="H1" s="401"/>
      <c r="I1" s="401"/>
      <c r="J1" s="401"/>
      <c r="K1" s="401"/>
      <c r="L1" s="401"/>
      <c r="M1" s="401"/>
      <c r="N1" s="401"/>
      <c r="O1" s="401"/>
    </row>
    <row r="2" spans="1:15" ht="37.5" customHeight="1" x14ac:dyDescent="0.25">
      <c r="A2" s="400">
        <v>2018</v>
      </c>
      <c r="B2" s="400"/>
      <c r="C2" s="400"/>
      <c r="D2" s="400"/>
      <c r="E2" s="400"/>
      <c r="F2" s="400"/>
      <c r="G2" s="400"/>
      <c r="H2" s="401"/>
      <c r="I2" s="401"/>
      <c r="J2" s="401"/>
      <c r="K2" s="401"/>
      <c r="L2" s="401"/>
      <c r="M2" s="401"/>
      <c r="N2" s="401"/>
      <c r="O2" s="401"/>
    </row>
    <row r="3" spans="1:15" ht="14.45" x14ac:dyDescent="0.3">
      <c r="B3" s="27"/>
      <c r="C3" s="27"/>
      <c r="D3" s="27"/>
      <c r="E3" s="27"/>
      <c r="F3" s="27"/>
      <c r="G3" s="27"/>
    </row>
    <row r="4" spans="1:15" ht="47.25" customHeight="1" x14ac:dyDescent="0.25">
      <c r="A4" s="402" t="s">
        <v>6</v>
      </c>
      <c r="B4" s="402"/>
      <c r="C4" s="169" t="s">
        <v>61</v>
      </c>
      <c r="D4" s="169" t="s">
        <v>83</v>
      </c>
      <c r="E4" s="169" t="s">
        <v>84</v>
      </c>
      <c r="F4" s="169" t="s">
        <v>85</v>
      </c>
      <c r="G4" s="169" t="s">
        <v>86</v>
      </c>
      <c r="H4" s="169" t="s">
        <v>87</v>
      </c>
      <c r="I4" s="169" t="s">
        <v>88</v>
      </c>
      <c r="J4" s="169" t="s">
        <v>89</v>
      </c>
      <c r="K4" s="169" t="s">
        <v>90</v>
      </c>
      <c r="L4" s="169" t="s">
        <v>91</v>
      </c>
      <c r="M4" s="169" t="s">
        <v>92</v>
      </c>
      <c r="N4" s="169" t="s">
        <v>93</v>
      </c>
      <c r="O4" s="169" t="s">
        <v>94</v>
      </c>
    </row>
    <row r="5" spans="1:15" ht="43.5" hidden="1" customHeight="1" x14ac:dyDescent="0.3">
      <c r="A5" s="406" t="s">
        <v>198</v>
      </c>
      <c r="B5" s="407"/>
      <c r="C5" s="170"/>
      <c r="D5" s="170"/>
      <c r="E5" s="170"/>
      <c r="F5" s="170"/>
      <c r="G5" s="170"/>
      <c r="H5" s="170"/>
      <c r="I5" s="170"/>
      <c r="J5" s="170"/>
      <c r="K5" s="170"/>
      <c r="L5" s="170"/>
      <c r="M5" s="170"/>
      <c r="N5" s="170"/>
      <c r="O5" s="170"/>
    </row>
    <row r="6" spans="1:15" ht="76.5" hidden="1" customHeight="1" x14ac:dyDescent="0.3">
      <c r="A6" s="403" t="s">
        <v>157</v>
      </c>
      <c r="B6" s="404"/>
      <c r="C6" s="170"/>
      <c r="D6" s="170"/>
      <c r="E6" s="170"/>
      <c r="F6" s="170"/>
      <c r="G6" s="170"/>
      <c r="H6" s="170"/>
      <c r="I6" s="170"/>
      <c r="J6" s="170"/>
      <c r="K6" s="170"/>
      <c r="L6" s="170"/>
      <c r="M6" s="170"/>
      <c r="N6" s="170"/>
      <c r="O6" s="170"/>
    </row>
    <row r="7" spans="1:15" ht="49.5" hidden="1" customHeight="1" x14ac:dyDescent="0.35">
      <c r="A7" s="398" t="s">
        <v>226</v>
      </c>
      <c r="B7" s="405"/>
      <c r="C7" s="170"/>
      <c r="D7" s="170"/>
      <c r="E7" s="170"/>
      <c r="F7" s="170"/>
      <c r="G7" s="170"/>
      <c r="H7" s="170"/>
      <c r="I7" s="170"/>
      <c r="J7" s="170"/>
      <c r="K7" s="170"/>
      <c r="L7" s="170"/>
      <c r="M7" s="170"/>
      <c r="N7" s="170"/>
      <c r="O7" s="170"/>
    </row>
    <row r="8" spans="1:15" ht="60" customHeight="1" x14ac:dyDescent="0.3">
      <c r="A8" s="171" t="s">
        <v>199</v>
      </c>
      <c r="B8" s="167" t="s">
        <v>277</v>
      </c>
      <c r="C8" s="170">
        <f>'Consolidado-Region'!H9</f>
        <v>16874.5</v>
      </c>
      <c r="D8" s="170">
        <f>'Consolidado-Region'!I9</f>
        <v>1406.2916666666665</v>
      </c>
      <c r="E8" s="170">
        <f>'Consolidado-Region'!L9</f>
        <v>1406.2916666666665</v>
      </c>
      <c r="F8" s="170">
        <f>'Consolidado-Region'!O9</f>
        <v>1406.2916666666665</v>
      </c>
      <c r="G8" s="170">
        <f>'Consolidado-Region'!U9</f>
        <v>1406.2916666666665</v>
      </c>
      <c r="H8" s="170">
        <f>'Consolidado-Region'!X9</f>
        <v>1406.2916666666665</v>
      </c>
      <c r="I8" s="170">
        <f>'Consolidado-Region'!AA9</f>
        <v>1406.2916666666665</v>
      </c>
      <c r="J8" s="170">
        <f>'Consolidado-Region'!AG9</f>
        <v>1406.2916666666665</v>
      </c>
      <c r="K8" s="170">
        <f>'Consolidado-Region'!AJ9</f>
        <v>1406.2916666666665</v>
      </c>
      <c r="L8" s="170">
        <f>'Consolidado-Region'!AM9</f>
        <v>1406.2916666666665</v>
      </c>
      <c r="M8" s="170">
        <f>'Consolidado-Region'!AS9</f>
        <v>1406.2916666666665</v>
      </c>
      <c r="N8" s="170">
        <f>'Consolidado-Region'!AV9</f>
        <v>1406.2916666666665</v>
      </c>
      <c r="O8" s="170">
        <f>'Consolidado-Region'!AY9</f>
        <v>1406.2916666666665</v>
      </c>
    </row>
    <row r="9" spans="1:15" ht="60" customHeight="1" x14ac:dyDescent="0.25">
      <c r="A9" s="171" t="s">
        <v>200</v>
      </c>
      <c r="B9" s="167" t="s">
        <v>130</v>
      </c>
      <c r="C9" s="170">
        <f>'Consolidado-Region'!H10</f>
        <v>10277.189999999999</v>
      </c>
      <c r="D9" s="170">
        <f>'Consolidado-Region'!I10</f>
        <v>856.43250000000012</v>
      </c>
      <c r="E9" s="170">
        <f>'Consolidado-Region'!L10</f>
        <v>856.43250000000012</v>
      </c>
      <c r="F9" s="170">
        <f>'Consolidado-Region'!O10</f>
        <v>856.43250000000012</v>
      </c>
      <c r="G9" s="170">
        <f>'Consolidado-Region'!U10</f>
        <v>856.43250000000012</v>
      </c>
      <c r="H9" s="170">
        <f>'Consolidado-Region'!X10</f>
        <v>856.43250000000012</v>
      </c>
      <c r="I9" s="170">
        <f>'Consolidado-Region'!AA10</f>
        <v>856.43250000000012</v>
      </c>
      <c r="J9" s="170">
        <f>'Consolidado-Region'!AG10</f>
        <v>856.43250000000012</v>
      </c>
      <c r="K9" s="170">
        <f>'Consolidado-Region'!AJ10</f>
        <v>856.43250000000012</v>
      </c>
      <c r="L9" s="170">
        <f>'Consolidado-Region'!AM10</f>
        <v>856.43250000000012</v>
      </c>
      <c r="M9" s="170">
        <f>'Consolidado-Region'!AS10</f>
        <v>856.43250000000012</v>
      </c>
      <c r="N9" s="170">
        <f>'Consolidado-Region'!AV10</f>
        <v>856.43250000000012</v>
      </c>
      <c r="O9" s="170">
        <f>'Consolidado-Region'!AY10</f>
        <v>856.43250000000012</v>
      </c>
    </row>
    <row r="10" spans="1:15" ht="60" customHeight="1" x14ac:dyDescent="0.3">
      <c r="A10" s="171" t="s">
        <v>201</v>
      </c>
      <c r="B10" s="167" t="s">
        <v>127</v>
      </c>
      <c r="C10" s="170">
        <f>'Consolidado-Region'!H11</f>
        <v>61663.14</v>
      </c>
      <c r="D10" s="170">
        <f>'Consolidado-Region'!I11</f>
        <v>5138.5949999999993</v>
      </c>
      <c r="E10" s="170">
        <f>'Consolidado-Region'!L11</f>
        <v>5138.5949999999993</v>
      </c>
      <c r="F10" s="170">
        <f>'Consolidado-Region'!O11</f>
        <v>5138.5949999999993</v>
      </c>
      <c r="G10" s="170">
        <f>'Consolidado-Region'!U11</f>
        <v>5138.5949999999993</v>
      </c>
      <c r="H10" s="170">
        <f>'Consolidado-Region'!X11</f>
        <v>5138.5949999999993</v>
      </c>
      <c r="I10" s="170">
        <f>'Consolidado-Region'!AA11</f>
        <v>5138.5949999999993</v>
      </c>
      <c r="J10" s="170">
        <f>'Consolidado-Region'!AG11</f>
        <v>5138.5949999999993</v>
      </c>
      <c r="K10" s="170">
        <f>'Consolidado-Region'!AJ11</f>
        <v>5138.5949999999993</v>
      </c>
      <c r="L10" s="170">
        <f>'Consolidado-Region'!AM11</f>
        <v>5138.5949999999993</v>
      </c>
      <c r="M10" s="170">
        <f>'Consolidado-Region'!AS11</f>
        <v>5138.5949999999993</v>
      </c>
      <c r="N10" s="170">
        <f>'Consolidado-Region'!AV11</f>
        <v>5138.5949999999993</v>
      </c>
      <c r="O10" s="170">
        <f>'Consolidado-Region'!AY11</f>
        <v>5138.5949999999993</v>
      </c>
    </row>
    <row r="11" spans="1:15" ht="60" customHeight="1" x14ac:dyDescent="0.25">
      <c r="A11" s="171" t="s">
        <v>202</v>
      </c>
      <c r="B11" s="167" t="s">
        <v>57</v>
      </c>
      <c r="C11" s="170">
        <f>'Consolidado-Region'!H12</f>
        <v>16874.5</v>
      </c>
      <c r="D11" s="170">
        <f>'Consolidado-Region'!I12</f>
        <v>1406.2916666666665</v>
      </c>
      <c r="E11" s="170">
        <f>'Consolidado-Region'!L12</f>
        <v>1406.2916666666665</v>
      </c>
      <c r="F11" s="170">
        <f>'Consolidado-Region'!O12</f>
        <v>1406.2916666666665</v>
      </c>
      <c r="G11" s="170">
        <f>'Consolidado-Region'!U12</f>
        <v>1406.2916666666665</v>
      </c>
      <c r="H11" s="170">
        <f>'Consolidado-Region'!X12</f>
        <v>1406.2916666666665</v>
      </c>
      <c r="I11" s="170">
        <f>'Consolidado-Region'!AA12</f>
        <v>1406.2916666666665</v>
      </c>
      <c r="J11" s="170">
        <f>'Consolidado-Region'!AG12</f>
        <v>1406.2916666666665</v>
      </c>
      <c r="K11" s="170">
        <f>'Consolidado-Region'!AJ12</f>
        <v>1406.2916666666665</v>
      </c>
      <c r="L11" s="170">
        <f>'Consolidado-Region'!AM12</f>
        <v>1406.2916666666665</v>
      </c>
      <c r="M11" s="170">
        <f>'Consolidado-Region'!AS12</f>
        <v>1406.2916666666665</v>
      </c>
      <c r="N11" s="170">
        <f>'Consolidado-Region'!AV12</f>
        <v>1406.2916666666665</v>
      </c>
      <c r="O11" s="170">
        <f>'Consolidado-Region'!AY12</f>
        <v>1406.2916666666665</v>
      </c>
    </row>
    <row r="12" spans="1:15" ht="60" customHeight="1" x14ac:dyDescent="0.25">
      <c r="A12" s="171" t="s">
        <v>203</v>
      </c>
      <c r="B12" s="167" t="s">
        <v>74</v>
      </c>
      <c r="C12" s="170">
        <f>'Consolidado-Region'!H13</f>
        <v>67498</v>
      </c>
      <c r="D12" s="170">
        <f>'Consolidado-Region'!I13</f>
        <v>5625.166666666667</v>
      </c>
      <c r="E12" s="170">
        <f>'Consolidado-Region'!L13</f>
        <v>5625.166666666667</v>
      </c>
      <c r="F12" s="170">
        <f>'Consolidado-Region'!O13</f>
        <v>5625.166666666667</v>
      </c>
      <c r="G12" s="170">
        <f>'Consolidado-Region'!U13</f>
        <v>5625.166666666667</v>
      </c>
      <c r="H12" s="170">
        <f>'Consolidado-Region'!X13</f>
        <v>5625.166666666667</v>
      </c>
      <c r="I12" s="170">
        <f>'Consolidado-Region'!AA13</f>
        <v>5625.166666666667</v>
      </c>
      <c r="J12" s="170">
        <f>'Consolidado-Region'!AG13</f>
        <v>5625.166666666667</v>
      </c>
      <c r="K12" s="170">
        <f>'Consolidado-Region'!AJ13</f>
        <v>5625.166666666667</v>
      </c>
      <c r="L12" s="170">
        <f>'Consolidado-Region'!AM13</f>
        <v>5625.166666666667</v>
      </c>
      <c r="M12" s="170">
        <f>'Consolidado-Region'!AS13</f>
        <v>5625.166666666667</v>
      </c>
      <c r="N12" s="170">
        <f>'Consolidado-Region'!AV13</f>
        <v>5625.166666666667</v>
      </c>
      <c r="O12" s="170">
        <f>'Consolidado-Region'!AY13</f>
        <v>5625.166666666667</v>
      </c>
    </row>
    <row r="13" spans="1:15" ht="60" customHeight="1" x14ac:dyDescent="0.25">
      <c r="A13" s="171" t="s">
        <v>204</v>
      </c>
      <c r="B13" s="167" t="s">
        <v>45</v>
      </c>
      <c r="C13" s="170">
        <f>'Consolidado-Region'!H14</f>
        <v>16874.5</v>
      </c>
      <c r="D13" s="170">
        <f>'Consolidado-Region'!I14</f>
        <v>1406.2916666666665</v>
      </c>
      <c r="E13" s="170">
        <f>'Consolidado-Region'!L14</f>
        <v>1406.2916666666665</v>
      </c>
      <c r="F13" s="170">
        <f>'Consolidado-Region'!O14</f>
        <v>1406.2916666666665</v>
      </c>
      <c r="G13" s="170">
        <f>'Consolidado-Region'!U14</f>
        <v>1406.2916666666665</v>
      </c>
      <c r="H13" s="170">
        <f>'Consolidado-Region'!X14</f>
        <v>1406.2916666666665</v>
      </c>
      <c r="I13" s="170">
        <f>'Consolidado-Region'!AA14</f>
        <v>1406.2916666666665</v>
      </c>
      <c r="J13" s="170">
        <f>'Consolidado-Region'!AG14</f>
        <v>1406.2916666666665</v>
      </c>
      <c r="K13" s="170">
        <f>'Consolidado-Region'!AJ14</f>
        <v>1406.2916666666665</v>
      </c>
      <c r="L13" s="170">
        <f>'Consolidado-Region'!AM14</f>
        <v>1406.2916666666665</v>
      </c>
      <c r="M13" s="170">
        <f>'Consolidado-Region'!AS14</f>
        <v>1406.2916666666665</v>
      </c>
      <c r="N13" s="170">
        <f>'Consolidado-Region'!AV14</f>
        <v>1406.2916666666665</v>
      </c>
      <c r="O13" s="170">
        <f>'Consolidado-Region'!AY14</f>
        <v>1406.2916666666665</v>
      </c>
    </row>
    <row r="14" spans="1:15" ht="60" customHeight="1" x14ac:dyDescent="0.25">
      <c r="A14" s="171" t="s">
        <v>205</v>
      </c>
      <c r="B14" s="167" t="s">
        <v>190</v>
      </c>
      <c r="C14" s="170">
        <f>'Consolidado-Region'!H15</f>
        <v>1405</v>
      </c>
      <c r="D14" s="170">
        <f>'Consolidado-Region'!I15</f>
        <v>117.08333333333333</v>
      </c>
      <c r="E14" s="170">
        <f>'Consolidado-Region'!L15</f>
        <v>117.08333333333333</v>
      </c>
      <c r="F14" s="170">
        <f>'Consolidado-Region'!O15</f>
        <v>117.08333333333333</v>
      </c>
      <c r="G14" s="170">
        <f>'Consolidado-Region'!U15</f>
        <v>117.08333333333333</v>
      </c>
      <c r="H14" s="170">
        <f>'Consolidado-Region'!X15</f>
        <v>117.08333333333333</v>
      </c>
      <c r="I14" s="170">
        <f>'Consolidado-Region'!AA15</f>
        <v>121.08333333333333</v>
      </c>
      <c r="J14" s="170">
        <f>'Consolidado-Region'!AG15</f>
        <v>117.08333333333333</v>
      </c>
      <c r="K14" s="170">
        <f>'Consolidado-Region'!AJ15</f>
        <v>117.08333333333333</v>
      </c>
      <c r="L14" s="170">
        <f>'Consolidado-Region'!AM15</f>
        <v>117.08333333333333</v>
      </c>
      <c r="M14" s="170">
        <f>'Consolidado-Region'!AS15</f>
        <v>118.08333333333333</v>
      </c>
      <c r="N14" s="170">
        <f>'Consolidado-Region'!AV15</f>
        <v>117.08333333333333</v>
      </c>
      <c r="O14" s="170">
        <f>'Consolidado-Region'!AY15</f>
        <v>117.08333333333333</v>
      </c>
    </row>
    <row r="15" spans="1:15" ht="60" customHeight="1" x14ac:dyDescent="0.25">
      <c r="A15" s="171" t="s">
        <v>206</v>
      </c>
      <c r="B15" s="167" t="s">
        <v>182</v>
      </c>
      <c r="C15" s="170">
        <f>'Consolidado-Region'!H16</f>
        <v>34183</v>
      </c>
      <c r="D15" s="170">
        <f>'Consolidado-Region'!I16</f>
        <v>2848.583333333333</v>
      </c>
      <c r="E15" s="170">
        <f>'Consolidado-Region'!L16</f>
        <v>2848.583333333333</v>
      </c>
      <c r="F15" s="170">
        <f>'Consolidado-Region'!O16</f>
        <v>2848.583333333333</v>
      </c>
      <c r="G15" s="170">
        <f>'Consolidado-Region'!U16</f>
        <v>2848.583333333333</v>
      </c>
      <c r="H15" s="170">
        <f>'Consolidado-Region'!X16</f>
        <v>2848.583333333333</v>
      </c>
      <c r="I15" s="170">
        <f>'Consolidado-Region'!AA16</f>
        <v>2848.583333333333</v>
      </c>
      <c r="J15" s="170">
        <f>'Consolidado-Region'!AG16</f>
        <v>2848.583333333333</v>
      </c>
      <c r="K15" s="170">
        <f>'Consolidado-Region'!AJ16</f>
        <v>2848.583333333333</v>
      </c>
      <c r="L15" s="170">
        <f>'Consolidado-Region'!AM16</f>
        <v>2848.583333333333</v>
      </c>
      <c r="M15" s="170">
        <f>'Consolidado-Region'!AS16</f>
        <v>2848.583333333333</v>
      </c>
      <c r="N15" s="170">
        <f>'Consolidado-Region'!AV16</f>
        <v>2848.583333333333</v>
      </c>
      <c r="O15" s="170">
        <f>'Consolidado-Region'!AY16</f>
        <v>2848.583333333333</v>
      </c>
    </row>
    <row r="16" spans="1:15" ht="60" customHeight="1" x14ac:dyDescent="0.25">
      <c r="A16" s="171" t="s">
        <v>207</v>
      </c>
      <c r="B16" s="167" t="s">
        <v>128</v>
      </c>
      <c r="C16" s="170">
        <f>'Consolidado-Region'!H17</f>
        <v>12422.958177724408</v>
      </c>
      <c r="D16" s="170">
        <f>'Consolidado-Region'!I17</f>
        <v>1035.2465148103674</v>
      </c>
      <c r="E16" s="170">
        <f>'Consolidado-Region'!L17</f>
        <v>1035.2465148103674</v>
      </c>
      <c r="F16" s="170">
        <f>'Consolidado-Region'!O17</f>
        <v>1035.2465148103674</v>
      </c>
      <c r="G16" s="170">
        <f>'Consolidado-Region'!U17</f>
        <v>1035.2465148103674</v>
      </c>
      <c r="H16" s="170">
        <f>'Consolidado-Region'!X17</f>
        <v>1035.2465148103674</v>
      </c>
      <c r="I16" s="170">
        <f>'Consolidado-Region'!AA17</f>
        <v>1035.2465148103674</v>
      </c>
      <c r="J16" s="170">
        <f>'Consolidado-Region'!AG17</f>
        <v>1035.2465148103674</v>
      </c>
      <c r="K16" s="170">
        <f>'Consolidado-Region'!AJ17</f>
        <v>1035.2465148103674</v>
      </c>
      <c r="L16" s="170">
        <f>'Consolidado-Region'!AM17</f>
        <v>1035.2465148103674</v>
      </c>
      <c r="M16" s="170">
        <f>'Consolidado-Region'!AS17</f>
        <v>1035.2465148103674</v>
      </c>
      <c r="N16" s="170">
        <f>'Consolidado-Region'!AV17</f>
        <v>1035.2465148103674</v>
      </c>
      <c r="O16" s="170">
        <f>'Consolidado-Region'!AY17</f>
        <v>1035.2465148103674</v>
      </c>
    </row>
    <row r="17" spans="1:15" ht="60" customHeight="1" x14ac:dyDescent="0.25">
      <c r="A17" s="171" t="s">
        <v>208</v>
      </c>
      <c r="B17" s="167" t="s">
        <v>155</v>
      </c>
      <c r="C17" s="170">
        <f>'Consolidado-Region'!H18</f>
        <v>49691.83271089763</v>
      </c>
      <c r="D17" s="170">
        <f>'Consolidado-Region'!I18</f>
        <v>4140.9860592414698</v>
      </c>
      <c r="E17" s="170">
        <f>'Consolidado-Region'!L18</f>
        <v>4140.9860592414698</v>
      </c>
      <c r="F17" s="170">
        <f>'Consolidado-Region'!O18</f>
        <v>4140.9860592414698</v>
      </c>
      <c r="G17" s="170">
        <f>'Consolidado-Region'!U18</f>
        <v>4140.9860592414698</v>
      </c>
      <c r="H17" s="170">
        <f>'Consolidado-Region'!X18</f>
        <v>4140.9860592414698</v>
      </c>
      <c r="I17" s="170">
        <f>'Consolidado-Region'!AA18</f>
        <v>4140.9860592414698</v>
      </c>
      <c r="J17" s="170">
        <f>'Consolidado-Region'!AG18</f>
        <v>4140.9860592414698</v>
      </c>
      <c r="K17" s="170">
        <f>'Consolidado-Region'!AJ18</f>
        <v>4140.9860592414698</v>
      </c>
      <c r="L17" s="170">
        <f>'Consolidado-Region'!AM18</f>
        <v>4140.9860592414698</v>
      </c>
      <c r="M17" s="170">
        <f>'Consolidado-Region'!AS18</f>
        <v>4140.9860592414698</v>
      </c>
      <c r="N17" s="170">
        <f>'Consolidado-Region'!AV18</f>
        <v>4140.9860592414698</v>
      </c>
      <c r="O17" s="170">
        <f>'Consolidado-Region'!AY18</f>
        <v>4140.9860592414698</v>
      </c>
    </row>
    <row r="18" spans="1:15" ht="60" customHeight="1" x14ac:dyDescent="0.25">
      <c r="A18" s="171" t="s">
        <v>209</v>
      </c>
      <c r="B18" s="167" t="s">
        <v>75</v>
      </c>
      <c r="C18" s="170">
        <f>'Consolidado-Region'!H19</f>
        <v>37228</v>
      </c>
      <c r="D18" s="170">
        <f>'Consolidado-Region'!I19</f>
        <v>3102.3333333333339</v>
      </c>
      <c r="E18" s="170">
        <f>'Consolidado-Region'!L19</f>
        <v>3102.3333333333339</v>
      </c>
      <c r="F18" s="170">
        <f>'Consolidado-Region'!O19</f>
        <v>3102.3333333333339</v>
      </c>
      <c r="G18" s="170">
        <f>'Consolidado-Region'!U19</f>
        <v>3102.3333333333339</v>
      </c>
      <c r="H18" s="170">
        <f>'Consolidado-Region'!X19</f>
        <v>3102.3333333333339</v>
      </c>
      <c r="I18" s="170">
        <f>'Consolidado-Region'!AA19</f>
        <v>3102.3333333333339</v>
      </c>
      <c r="J18" s="170">
        <f>'Consolidado-Region'!AG19</f>
        <v>3102.3333333333339</v>
      </c>
      <c r="K18" s="170">
        <f>'Consolidado-Region'!AJ19</f>
        <v>3102.3333333333339</v>
      </c>
      <c r="L18" s="170">
        <f>'Consolidado-Region'!AM19</f>
        <v>3102.3333333333339</v>
      </c>
      <c r="M18" s="170">
        <f>'Consolidado-Region'!AS19</f>
        <v>3102.3333333333339</v>
      </c>
      <c r="N18" s="170">
        <f>'Consolidado-Region'!AV19</f>
        <v>3102.3333333333339</v>
      </c>
      <c r="O18" s="170">
        <f>'Consolidado-Region'!AY19</f>
        <v>3102.3333333333339</v>
      </c>
    </row>
    <row r="19" spans="1:15" ht="60" customHeight="1" x14ac:dyDescent="0.25">
      <c r="A19" s="171" t="s">
        <v>210</v>
      </c>
      <c r="B19" s="167" t="s">
        <v>56</v>
      </c>
      <c r="C19" s="170">
        <f>'Consolidado-Region'!H20</f>
        <v>10886.832</v>
      </c>
      <c r="D19" s="170">
        <f>'Consolidado-Region'!I20</f>
        <v>907.2360000000001</v>
      </c>
      <c r="E19" s="170">
        <f>'Consolidado-Region'!L20</f>
        <v>907.2360000000001</v>
      </c>
      <c r="F19" s="170">
        <f>'Consolidado-Region'!O20</f>
        <v>907.2360000000001</v>
      </c>
      <c r="G19" s="170">
        <f>'Consolidado-Region'!U20</f>
        <v>907.2360000000001</v>
      </c>
      <c r="H19" s="170">
        <f>'Consolidado-Region'!X20</f>
        <v>907.2360000000001</v>
      </c>
      <c r="I19" s="170">
        <f>'Consolidado-Region'!AA20</f>
        <v>907.2360000000001</v>
      </c>
      <c r="J19" s="170">
        <f>'Consolidado-Region'!AG20</f>
        <v>907.2360000000001</v>
      </c>
      <c r="K19" s="170">
        <f>'Consolidado-Region'!AJ20</f>
        <v>907.2360000000001</v>
      </c>
      <c r="L19" s="170">
        <f>'Consolidado-Region'!AM20</f>
        <v>907.2360000000001</v>
      </c>
      <c r="M19" s="170">
        <f>'Consolidado-Region'!AS20</f>
        <v>907.2360000000001</v>
      </c>
      <c r="N19" s="170">
        <f>'Consolidado-Region'!AV20</f>
        <v>907.2360000000001</v>
      </c>
      <c r="O19" s="170">
        <f>'Consolidado-Region'!AY20</f>
        <v>907.2360000000001</v>
      </c>
    </row>
    <row r="20" spans="1:15" ht="60" customHeight="1" x14ac:dyDescent="0.25">
      <c r="A20" s="171" t="s">
        <v>211</v>
      </c>
      <c r="B20" s="167" t="s">
        <v>191</v>
      </c>
      <c r="C20" s="170">
        <f>'Consolidado-Region'!H21</f>
        <v>34429.680000000008</v>
      </c>
      <c r="D20" s="170">
        <f>'Consolidado-Region'!I21</f>
        <v>2869.1400000000003</v>
      </c>
      <c r="E20" s="170">
        <f>'Consolidado-Region'!L21</f>
        <v>2869.1400000000003</v>
      </c>
      <c r="F20" s="170">
        <f>'Consolidado-Region'!O21</f>
        <v>2869.1400000000003</v>
      </c>
      <c r="G20" s="170">
        <f>'Consolidado-Region'!U21</f>
        <v>2869.1400000000003</v>
      </c>
      <c r="H20" s="170">
        <f>'Consolidado-Region'!X21</f>
        <v>2869.1400000000003</v>
      </c>
      <c r="I20" s="170">
        <f>'Consolidado-Region'!AA21</f>
        <v>2869.1400000000003</v>
      </c>
      <c r="J20" s="170">
        <f>'Consolidado-Region'!AG21</f>
        <v>2869.1400000000003</v>
      </c>
      <c r="K20" s="170">
        <f>'Consolidado-Region'!AJ21</f>
        <v>2869.1400000000003</v>
      </c>
      <c r="L20" s="170">
        <f>'Consolidado-Region'!AM21</f>
        <v>2869.1400000000003</v>
      </c>
      <c r="M20" s="170">
        <f>'Consolidado-Region'!AS21</f>
        <v>2869.1400000000003</v>
      </c>
      <c r="N20" s="170">
        <f>'Consolidado-Region'!AV21</f>
        <v>2869.1400000000003</v>
      </c>
      <c r="O20" s="170">
        <f>'Consolidado-Region'!AY21</f>
        <v>2869.1400000000003</v>
      </c>
    </row>
    <row r="21" spans="1:15" ht="60" customHeight="1" x14ac:dyDescent="0.25">
      <c r="A21" s="171" t="s">
        <v>212</v>
      </c>
      <c r="B21" s="167" t="s">
        <v>125</v>
      </c>
      <c r="C21" s="170">
        <f>'Consolidado-Region'!H22</f>
        <v>12422.958177724408</v>
      </c>
      <c r="D21" s="170">
        <f>'Consolidado-Region'!I22</f>
        <v>1035.2465148103674</v>
      </c>
      <c r="E21" s="170">
        <f>'Consolidado-Region'!L22</f>
        <v>1035.2465148103674</v>
      </c>
      <c r="F21" s="170">
        <f>'Consolidado-Region'!O22</f>
        <v>1035.2465148103674</v>
      </c>
      <c r="G21" s="170">
        <f>'Consolidado-Region'!U22</f>
        <v>1035.2465148103674</v>
      </c>
      <c r="H21" s="170">
        <f>'Consolidado-Region'!X22</f>
        <v>1035.2465148103674</v>
      </c>
      <c r="I21" s="170">
        <f>'Consolidado-Region'!AA22</f>
        <v>1035.2465148103674</v>
      </c>
      <c r="J21" s="170">
        <f>'Consolidado-Region'!AG22</f>
        <v>1035.2465148103674</v>
      </c>
      <c r="K21" s="170">
        <f>'Consolidado-Region'!AJ22</f>
        <v>1035.2465148103674</v>
      </c>
      <c r="L21" s="170">
        <f>'Consolidado-Region'!AM22</f>
        <v>1035.2465148103674</v>
      </c>
      <c r="M21" s="170">
        <f>'Consolidado-Region'!AS22</f>
        <v>1035.2465148103674</v>
      </c>
      <c r="N21" s="170">
        <f>'Consolidado-Region'!AV22</f>
        <v>1035.2465148103674</v>
      </c>
      <c r="O21" s="170">
        <f>'Consolidado-Region'!AY22</f>
        <v>1035.2465148103674</v>
      </c>
    </row>
    <row r="22" spans="1:15" ht="39" customHeight="1" x14ac:dyDescent="0.25">
      <c r="A22" s="171" t="s">
        <v>213</v>
      </c>
      <c r="B22" s="167" t="s">
        <v>126</v>
      </c>
      <c r="C22" s="170">
        <f>'Consolidado-Region'!H23</f>
        <v>49691.83271089763</v>
      </c>
      <c r="D22" s="170">
        <f>'Consolidado-Region'!I23</f>
        <v>4140.9860592414698</v>
      </c>
      <c r="E22" s="170">
        <f>'Consolidado-Region'!L23</f>
        <v>4140.9860592414698</v>
      </c>
      <c r="F22" s="170">
        <f>'Consolidado-Region'!O23</f>
        <v>4140.9860592414698</v>
      </c>
      <c r="G22" s="170">
        <f>'Consolidado-Region'!U23</f>
        <v>4140.9860592414698</v>
      </c>
      <c r="H22" s="170">
        <f>'Consolidado-Region'!X23</f>
        <v>4140.9860592414698</v>
      </c>
      <c r="I22" s="170">
        <f>'Consolidado-Region'!AA23</f>
        <v>4140.9860592414698</v>
      </c>
      <c r="J22" s="170">
        <f>'Consolidado-Region'!AG23</f>
        <v>4140.9860592414698</v>
      </c>
      <c r="K22" s="170">
        <f>'Consolidado-Region'!AJ23</f>
        <v>4140.9860592414698</v>
      </c>
      <c r="L22" s="170">
        <f>'Consolidado-Region'!AM23</f>
        <v>4140.9860592414698</v>
      </c>
      <c r="M22" s="170">
        <f>'Consolidado-Region'!AS23</f>
        <v>4140.9860592414698</v>
      </c>
      <c r="N22" s="170">
        <f>'Consolidado-Region'!AV23</f>
        <v>4140.9860592414698</v>
      </c>
      <c r="O22" s="170">
        <f>'Consolidado-Region'!AY23</f>
        <v>4140.9860592414698</v>
      </c>
    </row>
    <row r="23" spans="1:15" ht="60" customHeight="1" x14ac:dyDescent="0.25">
      <c r="A23" s="171" t="s">
        <v>214</v>
      </c>
      <c r="B23" s="167" t="s">
        <v>183</v>
      </c>
      <c r="C23" s="170">
        <f>'Consolidado-Region'!H24</f>
        <v>55356</v>
      </c>
      <c r="D23" s="170">
        <f>'Consolidado-Region'!I24</f>
        <v>4613</v>
      </c>
      <c r="E23" s="170">
        <f>'Consolidado-Region'!L24</f>
        <v>5193</v>
      </c>
      <c r="F23" s="170">
        <f>'Consolidado-Region'!O24</f>
        <v>4613</v>
      </c>
      <c r="G23" s="170">
        <f>'Consolidado-Region'!U24</f>
        <v>4613</v>
      </c>
      <c r="H23" s="170">
        <f>'Consolidado-Region'!X24</f>
        <v>4613</v>
      </c>
      <c r="I23" s="170">
        <f>'Consolidado-Region'!AA24</f>
        <v>4613</v>
      </c>
      <c r="J23" s="170">
        <f>'Consolidado-Region'!AG24</f>
        <v>4613</v>
      </c>
      <c r="K23" s="170">
        <f>'Consolidado-Region'!AJ24</f>
        <v>4613</v>
      </c>
      <c r="L23" s="170">
        <f>'Consolidado-Region'!AM24</f>
        <v>4613</v>
      </c>
      <c r="M23" s="170">
        <f>'Consolidado-Region'!AS24</f>
        <v>4613</v>
      </c>
      <c r="N23" s="170">
        <f>'Consolidado-Region'!AV24</f>
        <v>4613</v>
      </c>
      <c r="O23" s="170">
        <f>'Consolidado-Region'!AY24</f>
        <v>4613</v>
      </c>
    </row>
    <row r="24" spans="1:15" ht="60" hidden="1" customHeight="1" x14ac:dyDescent="0.3">
      <c r="A24" s="394" t="s">
        <v>225</v>
      </c>
      <c r="B24" s="395"/>
      <c r="C24" s="170"/>
      <c r="D24" s="170"/>
      <c r="E24" s="170"/>
      <c r="F24" s="170"/>
      <c r="G24" s="170"/>
      <c r="H24" s="170"/>
      <c r="I24" s="170"/>
      <c r="J24" s="170"/>
      <c r="K24" s="170"/>
      <c r="L24" s="170"/>
      <c r="M24" s="170"/>
      <c r="N24" s="170"/>
      <c r="O24" s="170"/>
    </row>
    <row r="25" spans="1:15" ht="60" customHeight="1" x14ac:dyDescent="0.25">
      <c r="A25" s="172" t="s">
        <v>215</v>
      </c>
      <c r="B25" s="167" t="s">
        <v>153</v>
      </c>
      <c r="C25" s="170">
        <f>'Consolidado-Region'!H26</f>
        <v>351950.67107086664</v>
      </c>
      <c r="D25" s="170">
        <f>'Consolidado-Region'!I26</f>
        <v>29328.472589238881</v>
      </c>
      <c r="E25" s="170">
        <f>'Consolidado-Region'!L26</f>
        <v>29329.472589238881</v>
      </c>
      <c r="F25" s="170">
        <f>'Consolidado-Region'!O26</f>
        <v>29329.472589238881</v>
      </c>
      <c r="G25" s="170">
        <f>'Consolidado-Region'!U26</f>
        <v>29328.472589238881</v>
      </c>
      <c r="H25" s="170">
        <f>'Consolidado-Region'!X26</f>
        <v>29329.472589238881</v>
      </c>
      <c r="I25" s="170">
        <f>'Consolidado-Region'!AA26</f>
        <v>29329.472589238881</v>
      </c>
      <c r="J25" s="170">
        <f>'Consolidado-Region'!AG26</f>
        <v>29236.805922572217</v>
      </c>
      <c r="K25" s="170">
        <f>'Consolidado-Region'!AJ26</f>
        <v>29329.472589238881</v>
      </c>
      <c r="L25" s="170">
        <f>'Consolidado-Region'!AM26</f>
        <v>29329.472589238881</v>
      </c>
      <c r="M25" s="170">
        <f>'Consolidado-Region'!AS26</f>
        <v>29329.472589238881</v>
      </c>
      <c r="N25" s="170">
        <f>'Consolidado-Region'!AV26</f>
        <v>29329.472589238881</v>
      </c>
      <c r="O25" s="170">
        <f>'Consolidado-Region'!AY26</f>
        <v>29329.472589238881</v>
      </c>
    </row>
    <row r="26" spans="1:15" ht="60" customHeight="1" x14ac:dyDescent="0.25">
      <c r="A26" s="172" t="s">
        <v>216</v>
      </c>
      <c r="B26" s="167" t="s">
        <v>69</v>
      </c>
      <c r="C26" s="170">
        <f>'Consolidado-Region'!H27</f>
        <v>26193.897770660955</v>
      </c>
      <c r="D26" s="170">
        <f>'Consolidado-Region'!I27</f>
        <v>2182.8248142217462</v>
      </c>
      <c r="E26" s="170">
        <f>'Consolidado-Region'!L27</f>
        <v>2182.8248142217462</v>
      </c>
      <c r="F26" s="170">
        <f>'Consolidado-Region'!O27</f>
        <v>2182.8248142217462</v>
      </c>
      <c r="G26" s="170">
        <f>'Consolidado-Region'!U27</f>
        <v>2182.8248142217462</v>
      </c>
      <c r="H26" s="170">
        <f>'Consolidado-Region'!X27</f>
        <v>2182.8248142217462</v>
      </c>
      <c r="I26" s="170">
        <f>'Consolidado-Region'!AA27</f>
        <v>2182.8248142217462</v>
      </c>
      <c r="J26" s="170">
        <f>'Consolidado-Region'!AG27</f>
        <v>2182.8248142217462</v>
      </c>
      <c r="K26" s="170">
        <f>'Consolidado-Region'!AJ27</f>
        <v>2182.8248142217462</v>
      </c>
      <c r="L26" s="170">
        <f>'Consolidado-Region'!AM27</f>
        <v>2182.8248142217462</v>
      </c>
      <c r="M26" s="170">
        <f>'Consolidado-Region'!AS27</f>
        <v>2182.8248142217462</v>
      </c>
      <c r="N26" s="170">
        <f>'Consolidado-Region'!AV27</f>
        <v>2182.8248142217462</v>
      </c>
      <c r="O26" s="170">
        <f>'Consolidado-Region'!AY27</f>
        <v>2182.8248142217462</v>
      </c>
    </row>
    <row r="27" spans="1:15" ht="60.75" customHeight="1" x14ac:dyDescent="0.25">
      <c r="A27" s="172" t="s">
        <v>217</v>
      </c>
      <c r="B27" s="167" t="s">
        <v>70</v>
      </c>
      <c r="C27" s="170">
        <f>'Consolidado-Region'!H28</f>
        <v>157163.38662396572</v>
      </c>
      <c r="D27" s="170">
        <f>'Consolidado-Region'!I28</f>
        <v>13096.948885330479</v>
      </c>
      <c r="E27" s="170">
        <f>'Consolidado-Region'!L28</f>
        <v>13096.948885330479</v>
      </c>
      <c r="F27" s="170">
        <f>'Consolidado-Region'!O28</f>
        <v>13096.948885330479</v>
      </c>
      <c r="G27" s="170">
        <f>'Consolidado-Region'!U28</f>
        <v>13096.948885330479</v>
      </c>
      <c r="H27" s="170">
        <f>'Consolidado-Region'!X28</f>
        <v>13096.948885330479</v>
      </c>
      <c r="I27" s="170">
        <f>'Consolidado-Region'!AA28</f>
        <v>13096.948885330479</v>
      </c>
      <c r="J27" s="170">
        <f>'Consolidado-Region'!AG28</f>
        <v>13096.948885330479</v>
      </c>
      <c r="K27" s="170">
        <f>'Consolidado-Region'!AJ28</f>
        <v>13096.948885330479</v>
      </c>
      <c r="L27" s="170">
        <f>'Consolidado-Region'!AM28</f>
        <v>13096.948885330479</v>
      </c>
      <c r="M27" s="170">
        <f>'Consolidado-Region'!AS28</f>
        <v>13096.948885330479</v>
      </c>
      <c r="N27" s="170">
        <f>'Consolidado-Region'!AV28</f>
        <v>13096.948885330479</v>
      </c>
      <c r="O27" s="170">
        <f>'Consolidado-Region'!AY28</f>
        <v>13096.948885330479</v>
      </c>
    </row>
    <row r="28" spans="1:15" ht="60.75" customHeight="1" x14ac:dyDescent="0.25">
      <c r="A28" s="172" t="s">
        <v>218</v>
      </c>
      <c r="B28" s="167" t="s">
        <v>123</v>
      </c>
      <c r="C28" s="170">
        <f>'Consolidado-Region'!H29</f>
        <v>100687.34453324016</v>
      </c>
      <c r="D28" s="170">
        <f>'Consolidado-Region'!I29</f>
        <v>8390.6120444366807</v>
      </c>
      <c r="E28" s="170">
        <f>'Consolidado-Region'!L29</f>
        <v>8390.6120444366807</v>
      </c>
      <c r="F28" s="170">
        <f>'Consolidado-Region'!O29</f>
        <v>8390.6120444366807</v>
      </c>
      <c r="G28" s="170">
        <f>'Consolidado-Region'!U29</f>
        <v>8390.6120444366807</v>
      </c>
      <c r="H28" s="170">
        <f>'Consolidado-Region'!X29</f>
        <v>8390.6120444366807</v>
      </c>
      <c r="I28" s="170">
        <f>'Consolidado-Region'!AA29</f>
        <v>8390.6120444366807</v>
      </c>
      <c r="J28" s="170">
        <f>'Consolidado-Region'!AG29</f>
        <v>8390.6120444366807</v>
      </c>
      <c r="K28" s="170">
        <f>'Consolidado-Region'!AJ29</f>
        <v>8390.6120444366807</v>
      </c>
      <c r="L28" s="170">
        <f>'Consolidado-Region'!AM29</f>
        <v>8390.6120444366807</v>
      </c>
      <c r="M28" s="170">
        <f>'Consolidado-Region'!AS29</f>
        <v>8390.6120444366807</v>
      </c>
      <c r="N28" s="170">
        <f>'Consolidado-Region'!AV29</f>
        <v>8390.6120444366807</v>
      </c>
      <c r="O28" s="170">
        <f>'Consolidado-Region'!AY29</f>
        <v>8390.6120444366807</v>
      </c>
    </row>
    <row r="29" spans="1:15" ht="60.75" customHeight="1" x14ac:dyDescent="0.25">
      <c r="A29" s="172" t="s">
        <v>219</v>
      </c>
      <c r="B29" s="167" t="s">
        <v>124</v>
      </c>
      <c r="C29" s="170">
        <f>'Consolidado-Region'!H30</f>
        <v>162967.9622363674</v>
      </c>
      <c r="D29" s="170">
        <f>'Consolidado-Region'!I30</f>
        <v>13580.996853030614</v>
      </c>
      <c r="E29" s="170">
        <f>'Consolidado-Region'!L30</f>
        <v>13579.996853030614</v>
      </c>
      <c r="F29" s="170">
        <f>'Consolidado-Region'!O30</f>
        <v>13580.996853030614</v>
      </c>
      <c r="G29" s="170">
        <f>'Consolidado-Region'!U30</f>
        <v>13579.996853030614</v>
      </c>
      <c r="H29" s="170">
        <f>'Consolidado-Region'!X30</f>
        <v>13580.996853030614</v>
      </c>
      <c r="I29" s="170">
        <f>'Consolidado-Region'!AA30</f>
        <v>13580.996853030614</v>
      </c>
      <c r="J29" s="170">
        <f>'Consolidado-Region'!AG30</f>
        <v>13579.996853030614</v>
      </c>
      <c r="K29" s="170">
        <f>'Consolidado-Region'!AJ30</f>
        <v>13580.996853030614</v>
      </c>
      <c r="L29" s="170">
        <f>'Consolidado-Region'!AM30</f>
        <v>13580.996853030614</v>
      </c>
      <c r="M29" s="170">
        <f>'Consolidado-Region'!AS30</f>
        <v>13579.996853030614</v>
      </c>
      <c r="N29" s="170">
        <f>'Consolidado-Region'!AV30</f>
        <v>13580.996853030614</v>
      </c>
      <c r="O29" s="170">
        <f>'Consolidado-Region'!AY30</f>
        <v>13580.996853030614</v>
      </c>
    </row>
    <row r="30" spans="1:15" ht="59.25" customHeight="1" x14ac:dyDescent="0.25">
      <c r="A30" s="172" t="s">
        <v>220</v>
      </c>
      <c r="B30" s="167" t="s">
        <v>129</v>
      </c>
      <c r="C30" s="170">
        <f>'Consolidado-Region'!H31</f>
        <v>64396.417140688711</v>
      </c>
      <c r="D30" s="170">
        <f>'Consolidado-Region'!I31</f>
        <v>5366.3680950573926</v>
      </c>
      <c r="E30" s="170">
        <f>'Consolidado-Region'!L31</f>
        <v>5366.3680950573926</v>
      </c>
      <c r="F30" s="170">
        <f>'Consolidado-Region'!O31</f>
        <v>5366.3680950573926</v>
      </c>
      <c r="G30" s="170">
        <f>'Consolidado-Region'!U31</f>
        <v>5366.3680950573926</v>
      </c>
      <c r="H30" s="170">
        <f>'Consolidado-Region'!X31</f>
        <v>5366.3680950573926</v>
      </c>
      <c r="I30" s="170">
        <f>'Consolidado-Region'!AA31</f>
        <v>5366.3680950573926</v>
      </c>
      <c r="J30" s="170">
        <f>'Consolidado-Region'!AG31</f>
        <v>5366.3680950573926</v>
      </c>
      <c r="K30" s="170">
        <f>'Consolidado-Region'!AJ31</f>
        <v>5366.3680950573926</v>
      </c>
      <c r="L30" s="170">
        <f>'Consolidado-Region'!AM31</f>
        <v>5366.3680950573926</v>
      </c>
      <c r="M30" s="170">
        <f>'Consolidado-Region'!AS31</f>
        <v>5366.3680950573926</v>
      </c>
      <c r="N30" s="170">
        <f>'Consolidado-Region'!AV31</f>
        <v>5366.3680950573926</v>
      </c>
      <c r="O30" s="170">
        <f>'Consolidado-Region'!AY31</f>
        <v>5366.3680950573926</v>
      </c>
    </row>
    <row r="31" spans="1:15" ht="59.25" customHeight="1" x14ac:dyDescent="0.25">
      <c r="A31" s="172" t="s">
        <v>221</v>
      </c>
      <c r="B31" s="167" t="s">
        <v>71</v>
      </c>
      <c r="C31" s="170">
        <f>'Consolidado-Region'!H32</f>
        <v>123880.60206137161</v>
      </c>
      <c r="D31" s="170">
        <f>'Consolidado-Region'!I32</f>
        <v>10323.300171780968</v>
      </c>
      <c r="E31" s="170">
        <f>'Consolidado-Region'!L32</f>
        <v>10323.300171780968</v>
      </c>
      <c r="F31" s="170">
        <f>'Consolidado-Region'!O32</f>
        <v>10323.300171780968</v>
      </c>
      <c r="G31" s="170">
        <f>'Consolidado-Region'!U32</f>
        <v>10323.300171780968</v>
      </c>
      <c r="H31" s="170">
        <f>'Consolidado-Region'!X32</f>
        <v>10323.300171780968</v>
      </c>
      <c r="I31" s="170">
        <f>'Consolidado-Region'!AA32</f>
        <v>10323.300171780968</v>
      </c>
      <c r="J31" s="170">
        <f>'Consolidado-Region'!AG32</f>
        <v>10323.300171780968</v>
      </c>
      <c r="K31" s="170">
        <f>'Consolidado-Region'!AJ32</f>
        <v>10324.300171780968</v>
      </c>
      <c r="L31" s="170">
        <f>'Consolidado-Region'!AM32</f>
        <v>10323.300171780968</v>
      </c>
      <c r="M31" s="170">
        <f>'Consolidado-Region'!AS32</f>
        <v>10323.300171780968</v>
      </c>
      <c r="N31" s="170">
        <f>'Consolidado-Region'!AV32</f>
        <v>10323.300171780968</v>
      </c>
      <c r="O31" s="170">
        <f>'Consolidado-Region'!AY32</f>
        <v>10323.300171780968</v>
      </c>
    </row>
    <row r="32" spans="1:15" ht="60" hidden="1" customHeight="1" x14ac:dyDescent="0.3">
      <c r="A32" s="394" t="s">
        <v>227</v>
      </c>
      <c r="B32" s="394"/>
      <c r="C32" s="170"/>
      <c r="D32" s="170"/>
      <c r="E32" s="170"/>
      <c r="F32" s="170"/>
      <c r="G32" s="170"/>
      <c r="H32" s="170"/>
      <c r="I32" s="170"/>
      <c r="J32" s="170"/>
      <c r="K32" s="170"/>
      <c r="L32" s="170"/>
      <c r="M32" s="170"/>
      <c r="N32" s="170"/>
      <c r="O32" s="170"/>
    </row>
    <row r="33" spans="1:15" ht="60" customHeight="1" x14ac:dyDescent="0.25">
      <c r="A33" s="172" t="s">
        <v>222</v>
      </c>
      <c r="B33" s="167" t="s">
        <v>119</v>
      </c>
      <c r="C33" s="170">
        <f>'Consolidado-Region'!H34</f>
        <v>143741.66198527988</v>
      </c>
      <c r="D33" s="170">
        <f>'Consolidado-Region'!I34</f>
        <v>11977.55516543999</v>
      </c>
      <c r="E33" s="170">
        <f>'Consolidado-Region'!L34</f>
        <v>11978.55516543999</v>
      </c>
      <c r="F33" s="170">
        <f>'Consolidado-Region'!O34</f>
        <v>11978.55516543999</v>
      </c>
      <c r="G33" s="170">
        <f>'Consolidado-Region'!U34</f>
        <v>11978.55516543999</v>
      </c>
      <c r="H33" s="170">
        <f>'Consolidado-Region'!X34</f>
        <v>11978.55516543999</v>
      </c>
      <c r="I33" s="170">
        <f>'Consolidado-Region'!AA34</f>
        <v>11978.55516543999</v>
      </c>
      <c r="J33" s="170">
        <f>'Consolidado-Region'!AG34</f>
        <v>11978.55516543999</v>
      </c>
      <c r="K33" s="170">
        <f>'Consolidado-Region'!AJ34</f>
        <v>11978.55516543999</v>
      </c>
      <c r="L33" s="170">
        <f>'Consolidado-Region'!AM34</f>
        <v>11978.55516543999</v>
      </c>
      <c r="M33" s="170">
        <f>'Consolidado-Region'!AS34</f>
        <v>11978.55516543999</v>
      </c>
      <c r="N33" s="170">
        <f>'Consolidado-Region'!AV34</f>
        <v>11978.55516543999</v>
      </c>
      <c r="O33" s="170">
        <f>'Consolidado-Region'!AY34</f>
        <v>11978.55516543999</v>
      </c>
    </row>
    <row r="34" spans="1:15" ht="60" customHeight="1" x14ac:dyDescent="0.25">
      <c r="A34" s="172" t="s">
        <v>223</v>
      </c>
      <c r="B34" s="167" t="s">
        <v>192</v>
      </c>
      <c r="C34" s="170">
        <f>'Consolidado-Region'!H35</f>
        <v>27003.618707813323</v>
      </c>
      <c r="D34" s="170">
        <f>'Consolidado-Region'!I35</f>
        <v>2250.3015589844445</v>
      </c>
      <c r="E34" s="170">
        <f>'Consolidado-Region'!L35</f>
        <v>2250.3015589844445</v>
      </c>
      <c r="F34" s="170">
        <f>'Consolidado-Region'!O35</f>
        <v>2250.3015589844445</v>
      </c>
      <c r="G34" s="170">
        <f>'Consolidado-Region'!U35</f>
        <v>2250.3015589844445</v>
      </c>
      <c r="H34" s="170">
        <f>'Consolidado-Region'!X35</f>
        <v>2250.3015589844445</v>
      </c>
      <c r="I34" s="170">
        <f>'Consolidado-Region'!AA35</f>
        <v>2250.3015589844445</v>
      </c>
      <c r="J34" s="170">
        <f>'Consolidado-Region'!AG35</f>
        <v>2250.3015589844445</v>
      </c>
      <c r="K34" s="170">
        <f>'Consolidado-Region'!AJ35</f>
        <v>2250.3015589844445</v>
      </c>
      <c r="L34" s="170">
        <f>'Consolidado-Region'!AM35</f>
        <v>2250.3015589844445</v>
      </c>
      <c r="M34" s="170">
        <f>'Consolidado-Region'!AS35</f>
        <v>2250.3015589844445</v>
      </c>
      <c r="N34" s="170">
        <f>'Consolidado-Region'!AV35</f>
        <v>2250.3015589844445</v>
      </c>
      <c r="O34" s="170">
        <f>'Consolidado-Region'!AY35</f>
        <v>2250.3015589844445</v>
      </c>
    </row>
    <row r="35" spans="1:15" ht="60" customHeight="1" x14ac:dyDescent="0.25">
      <c r="A35" s="172" t="s">
        <v>224</v>
      </c>
      <c r="B35" s="167" t="s">
        <v>55</v>
      </c>
      <c r="C35" s="170">
        <f>'Consolidado-Region'!H36</f>
        <v>121664.9945191693</v>
      </c>
      <c r="D35" s="170">
        <f>'Consolidado-Region'!I36</f>
        <v>10138.166209930774</v>
      </c>
      <c r="E35" s="170">
        <f>'Consolidado-Region'!L36</f>
        <v>10139.166209930774</v>
      </c>
      <c r="F35" s="170">
        <f>'Consolidado-Region'!O36</f>
        <v>10139.166209930774</v>
      </c>
      <c r="G35" s="170">
        <f>'Consolidado-Region'!U36</f>
        <v>10138.166209930774</v>
      </c>
      <c r="H35" s="170">
        <f>'Consolidado-Region'!X36</f>
        <v>10139.166209930774</v>
      </c>
      <c r="I35" s="170">
        <f>'Consolidado-Region'!AA36</f>
        <v>10139.166209930774</v>
      </c>
      <c r="J35" s="170">
        <f>'Consolidado-Region'!AG36</f>
        <v>10138.166209930774</v>
      </c>
      <c r="K35" s="170">
        <f>'Consolidado-Region'!AJ36</f>
        <v>10139.166209930774</v>
      </c>
      <c r="L35" s="170">
        <f>'Consolidado-Region'!AM36</f>
        <v>10139.166209930774</v>
      </c>
      <c r="M35" s="170">
        <f>'Consolidado-Region'!AS36</f>
        <v>10139.166209930774</v>
      </c>
      <c r="N35" s="170">
        <f>'Consolidado-Region'!AV36</f>
        <v>10138.166209930774</v>
      </c>
      <c r="O35" s="170">
        <f>'Consolidado-Region'!AY36</f>
        <v>10138.166209930774</v>
      </c>
    </row>
    <row r="36" spans="1:15" ht="60" hidden="1" customHeight="1" x14ac:dyDescent="0.3">
      <c r="A36" s="394" t="s">
        <v>228</v>
      </c>
      <c r="B36" s="408"/>
      <c r="C36" s="170"/>
      <c r="D36" s="170"/>
      <c r="E36" s="170"/>
      <c r="F36" s="170"/>
      <c r="G36" s="170"/>
      <c r="H36" s="170"/>
      <c r="I36" s="170"/>
      <c r="J36" s="170"/>
      <c r="K36" s="170"/>
      <c r="L36" s="170"/>
      <c r="M36" s="170"/>
      <c r="N36" s="170"/>
      <c r="O36" s="170"/>
    </row>
    <row r="37" spans="1:15" ht="60" customHeight="1" x14ac:dyDescent="0.25">
      <c r="A37" s="171" t="s">
        <v>229</v>
      </c>
      <c r="B37" s="167" t="s">
        <v>72</v>
      </c>
      <c r="C37" s="170">
        <f>'Consolidado-Region'!H38</f>
        <v>329429.34837231477</v>
      </c>
      <c r="D37" s="170">
        <f>'Consolidado-Region'!I38</f>
        <v>27450.6956976929</v>
      </c>
      <c r="E37" s="170">
        <f>'Consolidado-Region'!L38</f>
        <v>27461.6956976929</v>
      </c>
      <c r="F37" s="170">
        <f>'Consolidado-Region'!O38</f>
        <v>27451.6956976929</v>
      </c>
      <c r="G37" s="170">
        <f>'Consolidado-Region'!U38</f>
        <v>27451.6956976929</v>
      </c>
      <c r="H37" s="170">
        <f>'Consolidado-Region'!X38</f>
        <v>27451.6956976929</v>
      </c>
      <c r="I37" s="170">
        <f>'Consolidado-Region'!AA38</f>
        <v>27451.6956976929</v>
      </c>
      <c r="J37" s="170">
        <f>'Consolidado-Region'!AG38</f>
        <v>27451.6956976929</v>
      </c>
      <c r="K37" s="170">
        <f>'Consolidado-Region'!AJ38</f>
        <v>27451.6956976929</v>
      </c>
      <c r="L37" s="170">
        <f>'Consolidado-Region'!AM38</f>
        <v>27451.6956976929</v>
      </c>
      <c r="M37" s="170">
        <f>'Consolidado-Region'!AS38</f>
        <v>27451.6956976929</v>
      </c>
      <c r="N37" s="170">
        <f>'Consolidado-Region'!AV38</f>
        <v>27451.6956976929</v>
      </c>
      <c r="O37" s="170">
        <f>'Consolidado-Region'!AY38</f>
        <v>27451.6956976929</v>
      </c>
    </row>
    <row r="38" spans="1:15" ht="60" customHeight="1" x14ac:dyDescent="0.25">
      <c r="A38" s="171" t="s">
        <v>230</v>
      </c>
      <c r="B38" s="167" t="s">
        <v>73</v>
      </c>
      <c r="C38" s="170">
        <f>'Consolidado-Region'!H39</f>
        <v>175056.96243302085</v>
      </c>
      <c r="D38" s="170">
        <f>'Consolidado-Region'!I39</f>
        <v>14587.946869418407</v>
      </c>
      <c r="E38" s="170">
        <f>'Consolidado-Region'!L39</f>
        <v>14587.946869418407</v>
      </c>
      <c r="F38" s="170">
        <f>'Consolidado-Region'!O39</f>
        <v>14588.946869418407</v>
      </c>
      <c r="G38" s="170">
        <f>'Consolidado-Region'!U39</f>
        <v>14587.946869418407</v>
      </c>
      <c r="H38" s="170">
        <f>'Consolidado-Region'!X39</f>
        <v>14588.946869418407</v>
      </c>
      <c r="I38" s="170">
        <f>'Consolidado-Region'!AA39</f>
        <v>14587.946869418407</v>
      </c>
      <c r="J38" s="170">
        <f>'Consolidado-Region'!AG39</f>
        <v>14587.946869418407</v>
      </c>
      <c r="K38" s="170">
        <f>'Consolidado-Region'!AJ39</f>
        <v>14587.946869418407</v>
      </c>
      <c r="L38" s="170">
        <f>'Consolidado-Region'!AM39</f>
        <v>14587.946869418407</v>
      </c>
      <c r="M38" s="170">
        <f>'Consolidado-Region'!AS39</f>
        <v>14587.946869418407</v>
      </c>
      <c r="N38" s="170">
        <f>'Consolidado-Region'!AV39</f>
        <v>14587.946869418407</v>
      </c>
      <c r="O38" s="170">
        <f>'Consolidado-Region'!AY39</f>
        <v>14587.946869418407</v>
      </c>
    </row>
    <row r="39" spans="1:15" ht="60" customHeight="1" x14ac:dyDescent="0.25">
      <c r="A39" s="171" t="s">
        <v>231</v>
      </c>
      <c r="B39" s="167" t="s">
        <v>120</v>
      </c>
      <c r="C39" s="170">
        <f>'Consolidado-Region'!H40</f>
        <v>1563.748</v>
      </c>
      <c r="D39" s="170">
        <f>'Consolidado-Region'!I40</f>
        <v>130.31233333333333</v>
      </c>
      <c r="E39" s="170">
        <f>'Consolidado-Region'!L40</f>
        <v>130.31233333333333</v>
      </c>
      <c r="F39" s="170">
        <f>'Consolidado-Region'!O40</f>
        <v>130.31233333333333</v>
      </c>
      <c r="G39" s="170">
        <f>'Consolidado-Region'!U40</f>
        <v>130.31233333333333</v>
      </c>
      <c r="H39" s="170">
        <f>'Consolidado-Region'!X40</f>
        <v>130.31233333333333</v>
      </c>
      <c r="I39" s="170">
        <f>'Consolidado-Region'!AA40</f>
        <v>130.31233333333333</v>
      </c>
      <c r="J39" s="170">
        <f>'Consolidado-Region'!AG40</f>
        <v>130.31233333333333</v>
      </c>
      <c r="K39" s="170">
        <f>'Consolidado-Region'!AJ40</f>
        <v>130.31233333333333</v>
      </c>
      <c r="L39" s="170">
        <f>'Consolidado-Region'!AM40</f>
        <v>130.31233333333333</v>
      </c>
      <c r="M39" s="170">
        <f>'Consolidado-Region'!AS40</f>
        <v>130.31233333333333</v>
      </c>
      <c r="N39" s="170">
        <f>'Consolidado-Region'!AV40</f>
        <v>130.31233333333333</v>
      </c>
      <c r="O39" s="170">
        <f>'Consolidado-Region'!AY40</f>
        <v>130.31233333333333</v>
      </c>
    </row>
    <row r="40" spans="1:15" s="9" customFormat="1" ht="60" customHeight="1" x14ac:dyDescent="0.25">
      <c r="A40" s="171" t="s">
        <v>232</v>
      </c>
      <c r="B40" s="167" t="s">
        <v>121</v>
      </c>
      <c r="C40" s="170">
        <f>'Consolidado-Region'!H41</f>
        <v>838.52800000000013</v>
      </c>
      <c r="D40" s="170">
        <f>'Consolidado-Region'!I41</f>
        <v>69.734583333333333</v>
      </c>
      <c r="E40" s="170">
        <f>'Consolidado-Region'!L41</f>
        <v>69.877333333333326</v>
      </c>
      <c r="F40" s="170">
        <f>'Consolidado-Region'!O41</f>
        <v>69.877333333333326</v>
      </c>
      <c r="G40" s="170">
        <f>'Consolidado-Region'!U41</f>
        <v>69.877333333333326</v>
      </c>
      <c r="H40" s="170">
        <f>'Consolidado-Region'!X41</f>
        <v>69.877333333333326</v>
      </c>
      <c r="I40" s="170">
        <f>'Consolidado-Region'!AA41</f>
        <v>69.877333333333326</v>
      </c>
      <c r="J40" s="170">
        <f>'Consolidado-Region'!AG41</f>
        <v>69.877333333333326</v>
      </c>
      <c r="K40" s="170">
        <f>'Consolidado-Region'!AJ41</f>
        <v>69.877333333333326</v>
      </c>
      <c r="L40" s="170">
        <f>'Consolidado-Region'!AM41</f>
        <v>69.877333333333326</v>
      </c>
      <c r="M40" s="170">
        <f>'Consolidado-Region'!AS41</f>
        <v>69.877333333333326</v>
      </c>
      <c r="N40" s="170">
        <f>'Consolidado-Region'!AV41</f>
        <v>69.877333333333326</v>
      </c>
      <c r="O40" s="170">
        <f>'Consolidado-Region'!AY41</f>
        <v>69.877333333333326</v>
      </c>
    </row>
    <row r="41" spans="1:15" s="9" customFormat="1" ht="60" customHeight="1" x14ac:dyDescent="0.25">
      <c r="A41" s="171" t="s">
        <v>233</v>
      </c>
      <c r="B41" s="167" t="s">
        <v>276</v>
      </c>
      <c r="C41" s="170">
        <f>'Consolidado-Region'!H42</f>
        <v>1137.6032</v>
      </c>
      <c r="D41" s="170">
        <f>'Consolidado-Region'!I42</f>
        <v>94.62896666666667</v>
      </c>
      <c r="E41" s="170">
        <f>'Consolidado-Region'!L42</f>
        <v>94.800266666666658</v>
      </c>
      <c r="F41" s="170">
        <f>'Consolidado-Region'!O42</f>
        <v>94.800266666666658</v>
      </c>
      <c r="G41" s="170">
        <f>'Consolidado-Region'!U42</f>
        <v>94.800266666666658</v>
      </c>
      <c r="H41" s="170">
        <f>'Consolidado-Region'!X42</f>
        <v>94.800266666666658</v>
      </c>
      <c r="I41" s="170">
        <f>'Consolidado-Region'!AA42</f>
        <v>94.800266666666658</v>
      </c>
      <c r="J41" s="170">
        <f>'Consolidado-Region'!AG42</f>
        <v>94.800266666666658</v>
      </c>
      <c r="K41" s="170">
        <f>'Consolidado-Region'!AJ42</f>
        <v>94.800266666666658</v>
      </c>
      <c r="L41" s="170">
        <f>'Consolidado-Region'!AM42</f>
        <v>94.800266666666658</v>
      </c>
      <c r="M41" s="170">
        <f>'Consolidado-Region'!AS42</f>
        <v>94.800266666666658</v>
      </c>
      <c r="N41" s="170">
        <f>'Consolidado-Region'!AV42</f>
        <v>94.800266666666658</v>
      </c>
      <c r="O41" s="170">
        <f>'Consolidado-Region'!AY42</f>
        <v>94.800266666666658</v>
      </c>
    </row>
    <row r="42" spans="1:15" ht="60" customHeight="1" x14ac:dyDescent="0.25">
      <c r="A42" s="171" t="s">
        <v>234</v>
      </c>
      <c r="B42" s="167" t="s">
        <v>122</v>
      </c>
      <c r="C42" s="170">
        <f>'Consolidado-Region'!H43</f>
        <v>65306.646838032117</v>
      </c>
      <c r="D42" s="170">
        <f>'Consolidado-Region'!I43</f>
        <v>5442.4122365026778</v>
      </c>
      <c r="E42" s="170">
        <f>'Consolidado-Region'!L43</f>
        <v>5441.4122365026778</v>
      </c>
      <c r="F42" s="170">
        <f>'Consolidado-Region'!O43</f>
        <v>5442.4122365026778</v>
      </c>
      <c r="G42" s="170">
        <f>'Consolidado-Region'!U43</f>
        <v>5442.4122365026778</v>
      </c>
      <c r="H42" s="170">
        <f>'Consolidado-Region'!X43</f>
        <v>5441.4122365026778</v>
      </c>
      <c r="I42" s="170">
        <f>'Consolidado-Region'!AA43</f>
        <v>5442.4122365026778</v>
      </c>
      <c r="J42" s="170">
        <f>'Consolidado-Region'!AG43</f>
        <v>5442.4122365026778</v>
      </c>
      <c r="K42" s="170">
        <f>'Consolidado-Region'!AJ43</f>
        <v>5442.4122365026778</v>
      </c>
      <c r="L42" s="170">
        <f>'Consolidado-Region'!AM43</f>
        <v>5442.4122365026778</v>
      </c>
      <c r="M42" s="170">
        <f>'Consolidado-Region'!AS43</f>
        <v>5442.4122365026778</v>
      </c>
      <c r="N42" s="170">
        <f>'Consolidado-Region'!AV43</f>
        <v>5442.4122365026778</v>
      </c>
      <c r="O42" s="170">
        <f>'Consolidado-Region'!AY43</f>
        <v>5442.4122365026778</v>
      </c>
    </row>
    <row r="43" spans="1:15" ht="60" customHeight="1" x14ac:dyDescent="0.25">
      <c r="A43" s="171" t="s">
        <v>235</v>
      </c>
      <c r="B43" s="167" t="s">
        <v>59</v>
      </c>
      <c r="C43" s="170">
        <f>'Consolidado-Region'!H44</f>
        <v>10341.756000000001</v>
      </c>
      <c r="D43" s="170">
        <f>'Consolidado-Region'!I44</f>
        <v>861.81299999999999</v>
      </c>
      <c r="E43" s="170">
        <f>'Consolidado-Region'!L44</f>
        <v>861.81299999999999</v>
      </c>
      <c r="F43" s="170">
        <f>'Consolidado-Region'!O44</f>
        <v>861.81299999999999</v>
      </c>
      <c r="G43" s="170">
        <f>'Consolidado-Region'!U44</f>
        <v>861.81299999999999</v>
      </c>
      <c r="H43" s="170">
        <f>'Consolidado-Region'!X44</f>
        <v>861.81299999999999</v>
      </c>
      <c r="I43" s="170">
        <f>'Consolidado-Region'!AA44</f>
        <v>861.81299999999999</v>
      </c>
      <c r="J43" s="170">
        <f>'Consolidado-Region'!AG44</f>
        <v>861.81299999999999</v>
      </c>
      <c r="K43" s="170">
        <f>'Consolidado-Region'!AJ44</f>
        <v>861.81299999999999</v>
      </c>
      <c r="L43" s="170">
        <f>'Consolidado-Region'!AM44</f>
        <v>861.81299999999999</v>
      </c>
      <c r="M43" s="170">
        <f>'Consolidado-Region'!AS44</f>
        <v>861.81299999999999</v>
      </c>
      <c r="N43" s="170">
        <f>'Consolidado-Region'!AV44</f>
        <v>861.81299999999999</v>
      </c>
      <c r="O43" s="170">
        <f>'Consolidado-Region'!AY44</f>
        <v>861.81299999999999</v>
      </c>
    </row>
    <row r="44" spans="1:15" ht="60" hidden="1" customHeight="1" x14ac:dyDescent="0.3">
      <c r="A44" s="398" t="s">
        <v>236</v>
      </c>
      <c r="B44" s="393"/>
      <c r="C44" s="170"/>
      <c r="D44" s="170"/>
      <c r="E44" s="170"/>
      <c r="F44" s="170"/>
      <c r="G44" s="170"/>
      <c r="H44" s="170"/>
      <c r="I44" s="170"/>
      <c r="J44" s="170"/>
      <c r="K44" s="170"/>
      <c r="L44" s="170"/>
      <c r="M44" s="170"/>
      <c r="N44" s="170"/>
      <c r="O44" s="170"/>
    </row>
    <row r="45" spans="1:15" ht="60" customHeight="1" x14ac:dyDescent="0.25">
      <c r="A45" s="171" t="s">
        <v>237</v>
      </c>
      <c r="B45" s="167" t="s">
        <v>95</v>
      </c>
      <c r="C45" s="170">
        <f>'Consolidado-Region'!H46</f>
        <v>83274.575170592725</v>
      </c>
      <c r="D45" s="170">
        <f>'Consolidado-Region'!I46</f>
        <v>6939.1312642160592</v>
      </c>
      <c r="E45" s="170">
        <f>'Consolidado-Region'!L46</f>
        <v>6940.1312642160592</v>
      </c>
      <c r="F45" s="170">
        <f>'Consolidado-Region'!O46</f>
        <v>6939.1312642160592</v>
      </c>
      <c r="G45" s="170">
        <f>'Consolidado-Region'!U46</f>
        <v>6940.1312642160592</v>
      </c>
      <c r="H45" s="170">
        <f>'Consolidado-Region'!X46</f>
        <v>6939.1312642160592</v>
      </c>
      <c r="I45" s="170">
        <f>'Consolidado-Region'!AA46</f>
        <v>6940.1312642160592</v>
      </c>
      <c r="J45" s="170">
        <f>'Consolidado-Region'!AG46</f>
        <v>6939.1312642160592</v>
      </c>
      <c r="K45" s="170">
        <f>'Consolidado-Region'!AJ46</f>
        <v>6940.1312642160592</v>
      </c>
      <c r="L45" s="170">
        <f>'Consolidado-Region'!AM46</f>
        <v>6939.1312642160592</v>
      </c>
      <c r="M45" s="170">
        <f>'Consolidado-Region'!AS46</f>
        <v>6939.1312642160592</v>
      </c>
      <c r="N45" s="170">
        <f>'Consolidado-Region'!AV46</f>
        <v>6940.1312642160592</v>
      </c>
      <c r="O45" s="170">
        <f>'Consolidado-Region'!AY46</f>
        <v>6939.1312642160592</v>
      </c>
    </row>
    <row r="46" spans="1:15" ht="60" customHeight="1" x14ac:dyDescent="0.25">
      <c r="A46" s="171" t="s">
        <v>238</v>
      </c>
      <c r="B46" s="167" t="s">
        <v>195</v>
      </c>
      <c r="C46" s="170">
        <f>'Consolidado-Region'!H47</f>
        <v>12213.135797382143</v>
      </c>
      <c r="D46" s="170">
        <f>'Consolidado-Region'!I47</f>
        <v>1017.7613164485119</v>
      </c>
      <c r="E46" s="170">
        <f>'Consolidado-Region'!L47</f>
        <v>1017.7613164485119</v>
      </c>
      <c r="F46" s="170">
        <f>'Consolidado-Region'!O47</f>
        <v>1017.7613164485119</v>
      </c>
      <c r="G46" s="170">
        <f>'Consolidado-Region'!U47</f>
        <v>1017.7613164485119</v>
      </c>
      <c r="H46" s="170">
        <f>'Consolidado-Region'!X47</f>
        <v>1017.7613164485119</v>
      </c>
      <c r="I46" s="170">
        <f>'Consolidado-Region'!AA47</f>
        <v>1017.7613164485119</v>
      </c>
      <c r="J46" s="170">
        <f>'Consolidado-Region'!AG47</f>
        <v>1017.7613164485119</v>
      </c>
      <c r="K46" s="170">
        <f>'Consolidado-Region'!AJ47</f>
        <v>1017.7613164485119</v>
      </c>
      <c r="L46" s="170">
        <f>'Consolidado-Region'!AM47</f>
        <v>1017.7613164485119</v>
      </c>
      <c r="M46" s="170">
        <f>'Consolidado-Region'!AS47</f>
        <v>1017.7613164485119</v>
      </c>
      <c r="N46" s="170">
        <f>'Consolidado-Region'!AV47</f>
        <v>1017.7613164485119</v>
      </c>
      <c r="O46" s="170">
        <f>'Consolidado-Region'!AY47</f>
        <v>1017.7613164485119</v>
      </c>
    </row>
    <row r="47" spans="1:15" ht="60" customHeight="1" x14ac:dyDescent="0.25">
      <c r="A47" s="171" t="s">
        <v>239</v>
      </c>
      <c r="B47" s="167" t="s">
        <v>58</v>
      </c>
      <c r="C47" s="170">
        <f>'Consolidado-Region'!H48</f>
        <v>69957.41629974838</v>
      </c>
      <c r="D47" s="170">
        <f>'Consolidado-Region'!I48</f>
        <v>5829.2430249790323</v>
      </c>
      <c r="E47" s="170">
        <f>'Consolidado-Region'!L48</f>
        <v>5830.2430249790323</v>
      </c>
      <c r="F47" s="170">
        <f>'Consolidado-Region'!O48</f>
        <v>5830.2430249790323</v>
      </c>
      <c r="G47" s="170">
        <f>'Consolidado-Region'!U48</f>
        <v>5830.2430249790323</v>
      </c>
      <c r="H47" s="170">
        <f>'Consolidado-Region'!X48</f>
        <v>5829.2430249790323</v>
      </c>
      <c r="I47" s="170">
        <f>'Consolidado-Region'!AA48</f>
        <v>5830.2430249790323</v>
      </c>
      <c r="J47" s="170">
        <f>'Consolidado-Region'!AG48</f>
        <v>5830.2430249790323</v>
      </c>
      <c r="K47" s="170">
        <f>'Consolidado-Region'!AJ48</f>
        <v>5829.2430249790323</v>
      </c>
      <c r="L47" s="170">
        <f>'Consolidado-Region'!AM48</f>
        <v>5830.2430249790323</v>
      </c>
      <c r="M47" s="170">
        <f>'Consolidado-Region'!AS48</f>
        <v>5830.2430249790323</v>
      </c>
      <c r="N47" s="170">
        <f>'Consolidado-Region'!AV48</f>
        <v>5829.2430249790323</v>
      </c>
      <c r="O47" s="170">
        <f>'Consolidado-Region'!AY48</f>
        <v>5829.2430249790323</v>
      </c>
    </row>
    <row r="48" spans="1:15" ht="52.5" hidden="1" customHeight="1" x14ac:dyDescent="0.3">
      <c r="A48" s="398" t="s">
        <v>240</v>
      </c>
      <c r="B48" s="395"/>
      <c r="C48" s="170"/>
      <c r="D48" s="170"/>
      <c r="E48" s="170"/>
      <c r="F48" s="170"/>
      <c r="G48" s="170"/>
      <c r="H48" s="170"/>
      <c r="I48" s="170"/>
      <c r="J48" s="170"/>
      <c r="K48" s="170"/>
      <c r="L48" s="170"/>
      <c r="M48" s="170"/>
      <c r="N48" s="170"/>
      <c r="O48" s="170"/>
    </row>
    <row r="49" spans="1:15" ht="60" customHeight="1" x14ac:dyDescent="0.25">
      <c r="A49" s="171" t="s">
        <v>241</v>
      </c>
      <c r="B49" s="167" t="s">
        <v>138</v>
      </c>
      <c r="C49" s="170">
        <f>'Consolidado-Region'!H50</f>
        <v>951370</v>
      </c>
      <c r="D49" s="170">
        <f>'Consolidado-Region'!I50</f>
        <v>79277.333333333343</v>
      </c>
      <c r="E49" s="170">
        <f>'Consolidado-Region'!L50</f>
        <v>79278.333333333343</v>
      </c>
      <c r="F49" s="170">
        <f>'Consolidado-Region'!O50</f>
        <v>79278.333333333343</v>
      </c>
      <c r="G49" s="170">
        <f>'Consolidado-Region'!U50</f>
        <v>79277.333333333343</v>
      </c>
      <c r="H49" s="170">
        <f>'Consolidado-Region'!X50</f>
        <v>79278.333333333343</v>
      </c>
      <c r="I49" s="170">
        <f>'Consolidado-Region'!AA50</f>
        <v>79278.333333333343</v>
      </c>
      <c r="J49" s="170">
        <f>'Consolidado-Region'!AG50</f>
        <v>79278.333333333343</v>
      </c>
      <c r="K49" s="170">
        <f>'Consolidado-Region'!AJ50</f>
        <v>79279.333333333343</v>
      </c>
      <c r="L49" s="170">
        <f>'Consolidado-Region'!AM50</f>
        <v>79278.333333333343</v>
      </c>
      <c r="M49" s="170">
        <f>'Consolidado-Region'!AS50</f>
        <v>79309.333333333343</v>
      </c>
      <c r="N49" s="170">
        <f>'Consolidado-Region'!AV50</f>
        <v>79278.333333333343</v>
      </c>
      <c r="O49" s="170">
        <f>'Consolidado-Region'!AY50</f>
        <v>79278.333333333343</v>
      </c>
    </row>
    <row r="50" spans="1:15" ht="60" customHeight="1" x14ac:dyDescent="0.25">
      <c r="A50" s="171" t="s">
        <v>242</v>
      </c>
      <c r="B50" s="167" t="s">
        <v>154</v>
      </c>
      <c r="C50" s="170">
        <f>'Consolidado-Region'!H51</f>
        <v>47161</v>
      </c>
      <c r="D50" s="170">
        <f>'Consolidado-Region'!I51</f>
        <v>3897.333333333333</v>
      </c>
      <c r="E50" s="170">
        <f>'Consolidado-Region'!L51</f>
        <v>3908.333333333333</v>
      </c>
      <c r="F50" s="170">
        <f>'Consolidado-Region'!O51</f>
        <v>3892.333333333333</v>
      </c>
      <c r="G50" s="170">
        <f>'Consolidado-Region'!U51</f>
        <v>3975.333333333333</v>
      </c>
      <c r="H50" s="170">
        <f>'Consolidado-Region'!X51</f>
        <v>3970.333333333333</v>
      </c>
      <c r="I50" s="170">
        <f>'Consolidado-Region'!AA51</f>
        <v>3972.333333333333</v>
      </c>
      <c r="J50" s="170">
        <f>'Consolidado-Region'!AG51</f>
        <v>3953.333333333333</v>
      </c>
      <c r="K50" s="170">
        <f>'Consolidado-Region'!AJ51</f>
        <v>3949.333333333333</v>
      </c>
      <c r="L50" s="170">
        <f>'Consolidado-Region'!AM51</f>
        <v>3947.333333333333</v>
      </c>
      <c r="M50" s="170">
        <f>'Consolidado-Region'!AS51</f>
        <v>3946.333333333333</v>
      </c>
      <c r="N50" s="170">
        <f>'Consolidado-Region'!AV51</f>
        <v>3926.333333333333</v>
      </c>
      <c r="O50" s="170">
        <f>'Consolidado-Region'!AY51</f>
        <v>3906.333333333333</v>
      </c>
    </row>
    <row r="51" spans="1:15" ht="68.25" customHeight="1" x14ac:dyDescent="0.25">
      <c r="A51" s="171" t="s">
        <v>243</v>
      </c>
      <c r="B51" s="167" t="s">
        <v>136</v>
      </c>
      <c r="C51" s="170">
        <f>'Consolidado-Region'!H52</f>
        <v>19859.86</v>
      </c>
      <c r="D51" s="170">
        <f>'Consolidado-Region'!I52</f>
        <v>1602.3333333333333</v>
      </c>
      <c r="E51" s="170">
        <f>'Consolidado-Region'!L52</f>
        <v>1619.3333333333333</v>
      </c>
      <c r="F51" s="170">
        <f>'Consolidado-Region'!O52</f>
        <v>1691.3333333333333</v>
      </c>
      <c r="G51" s="170">
        <f>'Consolidado-Region'!U52</f>
        <v>1776.3333333333333</v>
      </c>
      <c r="H51" s="170">
        <f>'Consolidado-Region'!X52</f>
        <v>1699.3333333333333</v>
      </c>
      <c r="I51" s="170">
        <f>'Consolidado-Region'!AA52</f>
        <v>1643.3333333333333</v>
      </c>
      <c r="J51" s="170">
        <f>'Consolidado-Region'!AG52</f>
        <v>1654.3333333333333</v>
      </c>
      <c r="K51" s="170">
        <f>'Consolidado-Region'!AJ52</f>
        <v>1643.3333333333333</v>
      </c>
      <c r="L51" s="170">
        <f>'Consolidado-Region'!AM52</f>
        <v>1648.3333333333333</v>
      </c>
      <c r="M51" s="170">
        <f>'Consolidado-Region'!AS52</f>
        <v>1637.3333333333333</v>
      </c>
      <c r="N51" s="170">
        <f>'Consolidado-Region'!AV52</f>
        <v>1631.3333333333333</v>
      </c>
      <c r="O51" s="170">
        <f>'Consolidado-Region'!AY52</f>
        <v>1616.3333333333333</v>
      </c>
    </row>
    <row r="52" spans="1:15" ht="60" customHeight="1" x14ac:dyDescent="0.25">
      <c r="A52" s="171" t="s">
        <v>244</v>
      </c>
      <c r="B52" s="167" t="s">
        <v>137</v>
      </c>
      <c r="C52" s="170">
        <f>'Consolidado-Region'!H53</f>
        <v>16669.95</v>
      </c>
      <c r="D52" s="170">
        <f>'Consolidado-Region'!I53</f>
        <v>1158.75</v>
      </c>
      <c r="E52" s="170">
        <f>'Consolidado-Region'!L53</f>
        <v>2217.75</v>
      </c>
      <c r="F52" s="170">
        <f>'Consolidado-Region'!O53</f>
        <v>3336.75</v>
      </c>
      <c r="G52" s="170">
        <f>'Consolidado-Region'!U53</f>
        <v>2373.75</v>
      </c>
      <c r="H52" s="170">
        <f>'Consolidado-Region'!X53</f>
        <v>1126.75</v>
      </c>
      <c r="I52" s="170">
        <f>'Consolidado-Region'!AA53</f>
        <v>1018.75</v>
      </c>
      <c r="J52" s="170">
        <f>'Consolidado-Region'!AG53</f>
        <v>985.75</v>
      </c>
      <c r="K52" s="170">
        <f>'Consolidado-Region'!AJ53</f>
        <v>998.75</v>
      </c>
      <c r="L52" s="170">
        <f>'Consolidado-Region'!AM53</f>
        <v>989.75</v>
      </c>
      <c r="M52" s="170">
        <f>'Consolidado-Region'!AS53</f>
        <v>879.75</v>
      </c>
      <c r="N52" s="170">
        <f>'Consolidado-Region'!AV53</f>
        <v>811.75</v>
      </c>
      <c r="O52" s="170">
        <f>'Consolidado-Region'!AY53</f>
        <v>772.75</v>
      </c>
    </row>
    <row r="53" spans="1:15" ht="60" customHeight="1" x14ac:dyDescent="0.25">
      <c r="A53" s="171" t="s">
        <v>245</v>
      </c>
      <c r="B53" s="168" t="s">
        <v>188</v>
      </c>
      <c r="C53" s="170" t="e">
        <f>'Consolidado-Region'!H54</f>
        <v>#REF!</v>
      </c>
      <c r="D53" s="170">
        <f>'Consolidado-Region'!I54</f>
        <v>0</v>
      </c>
      <c r="E53" s="170">
        <f>'Consolidado-Region'!L54</f>
        <v>349973</v>
      </c>
      <c r="F53" s="170">
        <f>'Consolidado-Region'!O54</f>
        <v>57469</v>
      </c>
      <c r="G53" s="170">
        <f>'Consolidado-Region'!U54</f>
        <v>0</v>
      </c>
      <c r="H53" s="170">
        <f>'Consolidado-Region'!X54</f>
        <v>0</v>
      </c>
      <c r="I53" s="170">
        <f>'Consolidado-Region'!AA54</f>
        <v>0</v>
      </c>
      <c r="J53" s="170">
        <f>'Consolidado-Region'!AG54</f>
        <v>0</v>
      </c>
      <c r="K53" s="170">
        <f>'Consolidado-Region'!AJ54</f>
        <v>0</v>
      </c>
      <c r="L53" s="170">
        <f>'Consolidado-Region'!AM54</f>
        <v>0</v>
      </c>
      <c r="M53" s="170">
        <f>'Consolidado-Region'!AS54</f>
        <v>0</v>
      </c>
      <c r="N53" s="170">
        <f>'Consolidado-Region'!AV54</f>
        <v>0</v>
      </c>
      <c r="O53" s="170">
        <f>'Consolidado-Region'!AY54</f>
        <v>0</v>
      </c>
    </row>
    <row r="54" spans="1:15" ht="60" hidden="1" customHeight="1" x14ac:dyDescent="0.3">
      <c r="A54" s="394" t="s">
        <v>246</v>
      </c>
      <c r="B54" s="395"/>
      <c r="C54" s="170"/>
      <c r="D54" s="170"/>
      <c r="E54" s="170"/>
      <c r="F54" s="170"/>
      <c r="G54" s="170"/>
      <c r="H54" s="170"/>
      <c r="I54" s="170"/>
      <c r="J54" s="170"/>
      <c r="K54" s="170"/>
      <c r="L54" s="170"/>
      <c r="M54" s="170"/>
      <c r="N54" s="170"/>
      <c r="O54" s="170"/>
    </row>
    <row r="55" spans="1:15" ht="60" customHeight="1" x14ac:dyDescent="0.25">
      <c r="A55" s="171" t="s">
        <v>247</v>
      </c>
      <c r="B55" s="167" t="s">
        <v>193</v>
      </c>
      <c r="C55" s="170">
        <f>'Consolidado-Region'!H56</f>
        <v>1115590</v>
      </c>
      <c r="D55" s="170">
        <f>'Consolidado-Region'!I56</f>
        <v>92528.666666666657</v>
      </c>
      <c r="E55" s="170">
        <f>'Consolidado-Region'!L56</f>
        <v>91978.666666666657</v>
      </c>
      <c r="F55" s="170">
        <f>'Consolidado-Region'!O56</f>
        <v>91510.666666666657</v>
      </c>
      <c r="G55" s="170">
        <f>'Consolidado-Region'!U56</f>
        <v>91400.666666666657</v>
      </c>
      <c r="H55" s="170">
        <f>'Consolidado-Region'!X56</f>
        <v>91752.666666666657</v>
      </c>
      <c r="I55" s="170">
        <f>'Consolidado-Region'!AA56</f>
        <v>91751.666666666657</v>
      </c>
      <c r="J55" s="170">
        <f>'Consolidado-Region'!AG56</f>
        <v>92050.666666666657</v>
      </c>
      <c r="K55" s="170">
        <f>'Consolidado-Region'!AJ56</f>
        <v>91026.666666666657</v>
      </c>
      <c r="L55" s="170">
        <f>'Consolidado-Region'!AM56</f>
        <v>91768.666666666657</v>
      </c>
      <c r="M55" s="170">
        <f>'Consolidado-Region'!AS56</f>
        <v>91806.666666666657</v>
      </c>
      <c r="N55" s="170">
        <f>'Consolidado-Region'!AV56</f>
        <v>91757.666666666657</v>
      </c>
      <c r="O55" s="170">
        <f>'Consolidado-Region'!AY56</f>
        <v>90479.666666666657</v>
      </c>
    </row>
    <row r="56" spans="1:15" ht="70.5" customHeight="1" x14ac:dyDescent="0.25">
      <c r="A56" s="171" t="s">
        <v>248</v>
      </c>
      <c r="B56" s="167" t="s">
        <v>194</v>
      </c>
      <c r="C56" s="170">
        <f>'Consolidado-Region'!H57</f>
        <v>268805</v>
      </c>
      <c r="D56" s="170">
        <f>'Consolidado-Region'!I57</f>
        <v>22437</v>
      </c>
      <c r="E56" s="170">
        <f>'Consolidado-Region'!L57</f>
        <v>22027</v>
      </c>
      <c r="F56" s="170">
        <f>'Consolidado-Region'!O57</f>
        <v>21865</v>
      </c>
      <c r="G56" s="170">
        <f>'Consolidado-Region'!U57</f>
        <v>22012</v>
      </c>
      <c r="H56" s="170">
        <f>'Consolidado-Region'!X57</f>
        <v>22026</v>
      </c>
      <c r="I56" s="170">
        <f>'Consolidado-Region'!AA57</f>
        <v>22038</v>
      </c>
      <c r="J56" s="170">
        <f>'Consolidado-Region'!AG57</f>
        <v>22054</v>
      </c>
      <c r="K56" s="170">
        <f>'Consolidado-Region'!AJ57</f>
        <v>22105</v>
      </c>
      <c r="L56" s="170">
        <f>'Consolidado-Region'!AM57</f>
        <v>21937</v>
      </c>
      <c r="M56" s="170">
        <f>'Consolidado-Region'!AS57</f>
        <v>22093</v>
      </c>
      <c r="N56" s="170">
        <f>'Consolidado-Region'!AV57</f>
        <v>22030</v>
      </c>
      <c r="O56" s="170">
        <f>'Consolidado-Region'!AY57</f>
        <v>21747</v>
      </c>
    </row>
    <row r="57" spans="1:15" ht="60" customHeight="1" x14ac:dyDescent="0.25">
      <c r="A57" s="171" t="s">
        <v>249</v>
      </c>
      <c r="B57" s="167" t="s">
        <v>185</v>
      </c>
      <c r="C57" s="170">
        <f>'Consolidado-Region'!H58</f>
        <v>46317</v>
      </c>
      <c r="D57" s="170">
        <f>'Consolidado-Region'!I58</f>
        <v>3903.7499999999995</v>
      </c>
      <c r="E57" s="170">
        <f>'Consolidado-Region'!L58</f>
        <v>3859.7499999999995</v>
      </c>
      <c r="F57" s="170">
        <f>'Consolidado-Region'!O58</f>
        <v>3903.7499999999995</v>
      </c>
      <c r="G57" s="170">
        <f>'Consolidado-Region'!U58</f>
        <v>3903.7499999999995</v>
      </c>
      <c r="H57" s="170">
        <f>'Consolidado-Region'!X58</f>
        <v>3903.7499999999995</v>
      </c>
      <c r="I57" s="170">
        <f>'Consolidado-Region'!AA58</f>
        <v>3903.7499999999995</v>
      </c>
      <c r="J57" s="170">
        <f>'Consolidado-Region'!AG58</f>
        <v>3903.7499999999995</v>
      </c>
      <c r="K57" s="170">
        <f>'Consolidado-Region'!AJ58</f>
        <v>3903.7499999999995</v>
      </c>
      <c r="L57" s="170">
        <f>'Consolidado-Region'!AM58</f>
        <v>3903.7499999999995</v>
      </c>
      <c r="M57" s="170">
        <f>'Consolidado-Region'!AS58</f>
        <v>3903.7499999999995</v>
      </c>
      <c r="N57" s="170">
        <f>'Consolidado-Region'!AV58</f>
        <v>3903.7499999999995</v>
      </c>
      <c r="O57" s="170">
        <f>'Consolidado-Region'!AY58</f>
        <v>3903.7499999999995</v>
      </c>
    </row>
    <row r="58" spans="1:15" ht="55.5" customHeight="1" x14ac:dyDescent="0.25">
      <c r="A58" s="171" t="s">
        <v>250</v>
      </c>
      <c r="B58" s="167" t="s">
        <v>197</v>
      </c>
      <c r="C58" s="170">
        <f>'Consolidado-Region'!H59</f>
        <v>66052</v>
      </c>
      <c r="D58" s="170">
        <f>'Consolidado-Region'!I59</f>
        <v>5554.333333333333</v>
      </c>
      <c r="E58" s="170">
        <f>'Consolidado-Region'!L59</f>
        <v>5504.333333333333</v>
      </c>
      <c r="F58" s="170">
        <f>'Consolidado-Region'!O59</f>
        <v>5554.333333333333</v>
      </c>
      <c r="G58" s="170">
        <f>'Consolidado-Region'!U59</f>
        <v>5554.333333333333</v>
      </c>
      <c r="H58" s="170">
        <f>'Consolidado-Region'!X59</f>
        <v>5554.333333333333</v>
      </c>
      <c r="I58" s="170">
        <f>'Consolidado-Region'!AA59</f>
        <v>5554.333333333333</v>
      </c>
      <c r="J58" s="170">
        <f>'Consolidado-Region'!AG59</f>
        <v>5554.333333333333</v>
      </c>
      <c r="K58" s="170">
        <f>'Consolidado-Region'!AJ59</f>
        <v>5554.333333333333</v>
      </c>
      <c r="L58" s="170">
        <f>'Consolidado-Region'!AM59</f>
        <v>5554.333333333333</v>
      </c>
      <c r="M58" s="170">
        <f>'Consolidado-Region'!AS59</f>
        <v>5554.333333333333</v>
      </c>
      <c r="N58" s="170">
        <f>'Consolidado-Region'!AV59</f>
        <v>5554.333333333333</v>
      </c>
      <c r="O58" s="170">
        <f>'Consolidado-Region'!AY59</f>
        <v>5546.333333333333</v>
      </c>
    </row>
    <row r="59" spans="1:15" ht="66" customHeight="1" x14ac:dyDescent="0.25">
      <c r="A59" s="171" t="s">
        <v>251</v>
      </c>
      <c r="B59" s="167" t="s">
        <v>81</v>
      </c>
      <c r="C59" s="170">
        <f>'Consolidado-Region'!H60</f>
        <v>7920</v>
      </c>
      <c r="D59" s="170">
        <f>'Consolidado-Region'!I60</f>
        <v>880</v>
      </c>
      <c r="E59" s="170">
        <f>'Consolidado-Region'!L60</f>
        <v>660</v>
      </c>
      <c r="F59" s="170">
        <f>'Consolidado-Region'!O60</f>
        <v>880</v>
      </c>
      <c r="G59" s="170">
        <f>'Consolidado-Region'!U60</f>
        <v>880</v>
      </c>
      <c r="H59" s="170">
        <f>'Consolidado-Region'!X60</f>
        <v>880</v>
      </c>
      <c r="I59" s="170">
        <f>'Consolidado-Region'!AA60</f>
        <v>880</v>
      </c>
      <c r="J59" s="170">
        <f>'Consolidado-Region'!AG60</f>
        <v>880</v>
      </c>
      <c r="K59" s="170">
        <f>'Consolidado-Region'!AJ60</f>
        <v>880</v>
      </c>
      <c r="L59" s="170">
        <f>'Consolidado-Region'!AM60</f>
        <v>880</v>
      </c>
      <c r="M59" s="170">
        <f>'Consolidado-Region'!AS60</f>
        <v>880</v>
      </c>
      <c r="N59" s="170">
        <f>'Consolidado-Region'!AV60</f>
        <v>880</v>
      </c>
      <c r="O59" s="170">
        <f>'Consolidado-Region'!AY60</f>
        <v>880</v>
      </c>
    </row>
    <row r="60" spans="1:15" ht="60.75" customHeight="1" x14ac:dyDescent="0.25">
      <c r="A60" s="171" t="s">
        <v>252</v>
      </c>
      <c r="B60" s="167" t="s">
        <v>184</v>
      </c>
      <c r="C60" s="170">
        <f>'Consolidado-Region'!H61</f>
        <v>23868</v>
      </c>
      <c r="D60" s="170">
        <f>'Consolidado-Region'!I61</f>
        <v>1989.6666666666665</v>
      </c>
      <c r="E60" s="170">
        <f>'Consolidado-Region'!L61</f>
        <v>1989</v>
      </c>
      <c r="F60" s="170">
        <f>'Consolidado-Region'!O61</f>
        <v>1989.6666666666665</v>
      </c>
      <c r="G60" s="170">
        <f>'Consolidado-Region'!U61</f>
        <v>1989.6666666666665</v>
      </c>
      <c r="H60" s="170">
        <f>'Consolidado-Region'!X61</f>
        <v>1989.6666666666665</v>
      </c>
      <c r="I60" s="170">
        <f>'Consolidado-Region'!AA61</f>
        <v>1989.6666666666665</v>
      </c>
      <c r="J60" s="170">
        <f>'Consolidado-Region'!AG61</f>
        <v>1989.6666666666665</v>
      </c>
      <c r="K60" s="170">
        <f>'Consolidado-Region'!AJ61</f>
        <v>1989.6666666666665</v>
      </c>
      <c r="L60" s="170">
        <f>'Consolidado-Region'!AM61</f>
        <v>1989.6666666666665</v>
      </c>
      <c r="M60" s="170">
        <f>'Consolidado-Region'!AS61</f>
        <v>1989.6666666666665</v>
      </c>
      <c r="N60" s="170">
        <f>'Consolidado-Region'!AV61</f>
        <v>1989.6666666666665</v>
      </c>
      <c r="O60" s="170">
        <f>'Consolidado-Region'!AY61</f>
        <v>1989.6666666666665</v>
      </c>
    </row>
    <row r="61" spans="1:15" ht="60" customHeight="1" x14ac:dyDescent="0.25">
      <c r="A61" s="171" t="s">
        <v>253</v>
      </c>
      <c r="B61" s="167" t="s">
        <v>186</v>
      </c>
      <c r="C61" s="170">
        <f>'Consolidado-Region'!H62</f>
        <v>25764</v>
      </c>
      <c r="D61" s="170">
        <f>'Consolidado-Region'!I62</f>
        <v>1963.6666666666667</v>
      </c>
      <c r="E61" s="170">
        <f>'Consolidado-Region'!L62</f>
        <v>2147</v>
      </c>
      <c r="F61" s="170">
        <f>'Consolidado-Region'!O62</f>
        <v>1963.6666666666667</v>
      </c>
      <c r="G61" s="170">
        <f>'Consolidado-Region'!U62</f>
        <v>1963.6666666666667</v>
      </c>
      <c r="H61" s="170">
        <f>'Consolidado-Region'!X62</f>
        <v>1963.6666666666667</v>
      </c>
      <c r="I61" s="170">
        <f>'Consolidado-Region'!AA62</f>
        <v>1963.6666666666667</v>
      </c>
      <c r="J61" s="170">
        <f>'Consolidado-Region'!AG62</f>
        <v>1963.6666666666667</v>
      </c>
      <c r="K61" s="170">
        <f>'Consolidado-Region'!AJ62</f>
        <v>1963.6666666666667</v>
      </c>
      <c r="L61" s="170">
        <f>'Consolidado-Region'!AM62</f>
        <v>1963.6666666666667</v>
      </c>
      <c r="M61" s="170">
        <f>'Consolidado-Region'!AS62</f>
        <v>1963.6666666666667</v>
      </c>
      <c r="N61" s="170">
        <f>'Consolidado-Region'!AV62</f>
        <v>1963.6666666666667</v>
      </c>
      <c r="O61" s="170">
        <f>'Consolidado-Region'!AY62</f>
        <v>1963.6666666666667</v>
      </c>
    </row>
    <row r="62" spans="1:15" ht="70.5" customHeight="1" x14ac:dyDescent="0.25">
      <c r="A62" s="171" t="s">
        <v>254</v>
      </c>
      <c r="B62" s="167" t="s">
        <v>187</v>
      </c>
      <c r="C62" s="170">
        <f>'Consolidado-Region'!H63</f>
        <v>38234</v>
      </c>
      <c r="D62" s="170">
        <f>'Consolidado-Region'!I63</f>
        <v>3186.1666666666661</v>
      </c>
      <c r="E62" s="170">
        <f>'Consolidado-Region'!L63</f>
        <v>3186.1666666666661</v>
      </c>
      <c r="F62" s="170">
        <f>'Consolidado-Region'!O63</f>
        <v>3186.1666666666661</v>
      </c>
      <c r="G62" s="170">
        <f>'Consolidado-Region'!U63</f>
        <v>3186.1666666666661</v>
      </c>
      <c r="H62" s="170">
        <f>'Consolidado-Region'!X63</f>
        <v>3186.1666666666661</v>
      </c>
      <c r="I62" s="170">
        <f>'Consolidado-Region'!AA63</f>
        <v>3186.1666666666661</v>
      </c>
      <c r="J62" s="170">
        <f>'Consolidado-Region'!AG63</f>
        <v>3186.1666666666661</v>
      </c>
      <c r="K62" s="170">
        <f>'Consolidado-Region'!AJ63</f>
        <v>3186.1666666666661</v>
      </c>
      <c r="L62" s="170">
        <f>'Consolidado-Region'!AM63</f>
        <v>3186.1666666666661</v>
      </c>
      <c r="M62" s="170">
        <f>'Consolidado-Region'!AS63</f>
        <v>3186.1666666666661</v>
      </c>
      <c r="N62" s="170">
        <f>'Consolidado-Region'!AV63</f>
        <v>3186.1666666666661</v>
      </c>
      <c r="O62" s="170">
        <f>'Consolidado-Region'!AY63</f>
        <v>3186.1666666666661</v>
      </c>
    </row>
    <row r="63" spans="1:15" ht="60" hidden="1" customHeight="1" x14ac:dyDescent="0.3">
      <c r="A63" s="396" t="s">
        <v>255</v>
      </c>
      <c r="B63" s="397"/>
      <c r="C63" s="170"/>
      <c r="D63" s="170"/>
      <c r="E63" s="170"/>
      <c r="F63" s="170"/>
      <c r="G63" s="170"/>
      <c r="H63" s="170"/>
      <c r="I63" s="170"/>
      <c r="J63" s="170"/>
      <c r="K63" s="170"/>
      <c r="L63" s="170"/>
      <c r="M63" s="170"/>
      <c r="N63" s="170"/>
      <c r="O63" s="170"/>
    </row>
    <row r="64" spans="1:15" ht="60" hidden="1" customHeight="1" x14ac:dyDescent="0.3">
      <c r="A64" s="398" t="s">
        <v>256</v>
      </c>
      <c r="B64" s="398"/>
      <c r="C64" s="170"/>
      <c r="D64" s="170"/>
      <c r="E64" s="170"/>
      <c r="F64" s="170"/>
      <c r="G64" s="170"/>
      <c r="H64" s="170"/>
      <c r="I64" s="170"/>
      <c r="J64" s="170"/>
      <c r="K64" s="170"/>
      <c r="L64" s="170"/>
      <c r="M64" s="170"/>
      <c r="N64" s="170"/>
      <c r="O64" s="170"/>
    </row>
    <row r="65" spans="1:15" ht="70.5" customHeight="1" x14ac:dyDescent="0.25">
      <c r="A65" s="171" t="s">
        <v>257</v>
      </c>
      <c r="B65" s="167" t="s">
        <v>63</v>
      </c>
      <c r="C65" s="170">
        <f>'Consolidado-Region'!H66</f>
        <v>2088</v>
      </c>
      <c r="D65" s="170">
        <f>'Consolidado-Region'!I66</f>
        <v>189.33333333333331</v>
      </c>
      <c r="E65" s="170">
        <f>'Consolidado-Region'!L66</f>
        <v>156.33333333333331</v>
      </c>
      <c r="F65" s="170">
        <f>'Consolidado-Region'!O66</f>
        <v>164.33333333333331</v>
      </c>
      <c r="G65" s="170">
        <f>'Consolidado-Region'!U66</f>
        <v>188.33333333333331</v>
      </c>
      <c r="H65" s="170">
        <f>'Consolidado-Region'!X66</f>
        <v>175.33333333333331</v>
      </c>
      <c r="I65" s="170">
        <f>'Consolidado-Region'!AA66</f>
        <v>153.33333333333331</v>
      </c>
      <c r="J65" s="170">
        <f>'Consolidado-Region'!AG66</f>
        <v>175.33333333333331</v>
      </c>
      <c r="K65" s="170">
        <f>'Consolidado-Region'!AJ66</f>
        <v>182.33333333333331</v>
      </c>
      <c r="L65" s="170">
        <f>'Consolidado-Region'!AM66</f>
        <v>156.33333333333331</v>
      </c>
      <c r="M65" s="170">
        <f>'Consolidado-Region'!AS66</f>
        <v>192.33333333333331</v>
      </c>
      <c r="N65" s="170">
        <f>'Consolidado-Region'!AV66</f>
        <v>189.33333333333331</v>
      </c>
      <c r="O65" s="170">
        <f>'Consolidado-Region'!AY66</f>
        <v>159.33333333333331</v>
      </c>
    </row>
    <row r="66" spans="1:15" ht="78.75" customHeight="1" x14ac:dyDescent="0.25">
      <c r="A66" s="171" t="s">
        <v>258</v>
      </c>
      <c r="B66" s="167" t="s">
        <v>64</v>
      </c>
      <c r="C66" s="170">
        <f>'Consolidado-Region'!H67</f>
        <v>637</v>
      </c>
      <c r="D66" s="170">
        <f>'Consolidado-Region'!I67</f>
        <v>63.75</v>
      </c>
      <c r="E66" s="170">
        <f>'Consolidado-Region'!L67</f>
        <v>52.75</v>
      </c>
      <c r="F66" s="170">
        <f>'Consolidado-Region'!O67</f>
        <v>40.75</v>
      </c>
      <c r="G66" s="170">
        <f>'Consolidado-Region'!U67</f>
        <v>75.75</v>
      </c>
      <c r="H66" s="170">
        <f>'Consolidado-Region'!X67</f>
        <v>52.75</v>
      </c>
      <c r="I66" s="170">
        <f>'Consolidado-Region'!AA67</f>
        <v>40.75</v>
      </c>
      <c r="J66" s="170">
        <f>'Consolidado-Region'!AG67</f>
        <v>68.75</v>
      </c>
      <c r="K66" s="170">
        <f>'Consolidado-Region'!AJ67</f>
        <v>58.75</v>
      </c>
      <c r="L66" s="170">
        <f>'Consolidado-Region'!AM67</f>
        <v>44.75</v>
      </c>
      <c r="M66" s="170">
        <f>'Consolidado-Region'!AS67</f>
        <v>73.75</v>
      </c>
      <c r="N66" s="170">
        <f>'Consolidado-Region'!AV67</f>
        <v>55.75</v>
      </c>
      <c r="O66" s="170">
        <f>'Consolidado-Region'!AY67</f>
        <v>46.75</v>
      </c>
    </row>
    <row r="67" spans="1:15" ht="68.25" customHeight="1" x14ac:dyDescent="0.25">
      <c r="A67" s="171" t="s">
        <v>259</v>
      </c>
      <c r="B67" s="167" t="s">
        <v>131</v>
      </c>
      <c r="C67" s="170">
        <f>'Consolidado-Region'!H68</f>
        <v>3105</v>
      </c>
      <c r="D67" s="170">
        <f>'Consolidado-Region'!I68</f>
        <v>257.16666666666669</v>
      </c>
      <c r="E67" s="170">
        <f>'Consolidado-Region'!L68</f>
        <v>261.16666666666669</v>
      </c>
      <c r="F67" s="170">
        <f>'Consolidado-Region'!O68</f>
        <v>258.16666666666669</v>
      </c>
      <c r="G67" s="170">
        <f>'Consolidado-Region'!U68</f>
        <v>261.16666666666669</v>
      </c>
      <c r="H67" s="170">
        <f>'Consolidado-Region'!X68</f>
        <v>258.16666666666669</v>
      </c>
      <c r="I67" s="170">
        <f>'Consolidado-Region'!AA68</f>
        <v>262.16666666666669</v>
      </c>
      <c r="J67" s="170">
        <f>'Consolidado-Region'!AG68</f>
        <v>258.16666666666669</v>
      </c>
      <c r="K67" s="170">
        <f>'Consolidado-Region'!AJ68</f>
        <v>260.16666666666669</v>
      </c>
      <c r="L67" s="170">
        <f>'Consolidado-Region'!AM68</f>
        <v>255.16666666666669</v>
      </c>
      <c r="M67" s="170">
        <f>'Consolidado-Region'!AS68</f>
        <v>260.16666666666669</v>
      </c>
      <c r="N67" s="170">
        <f>'Consolidado-Region'!AV68</f>
        <v>257.16666666666669</v>
      </c>
      <c r="O67" s="170">
        <f>'Consolidado-Region'!AY68</f>
        <v>256.16666666666669</v>
      </c>
    </row>
    <row r="68" spans="1:15" ht="82.5" customHeight="1" x14ac:dyDescent="0.25">
      <c r="A68" s="171" t="s">
        <v>260</v>
      </c>
      <c r="B68" s="167" t="s">
        <v>132</v>
      </c>
      <c r="C68" s="170">
        <f>'Consolidado-Region'!H69</f>
        <v>252</v>
      </c>
      <c r="D68" s="170">
        <f>'Consolidado-Region'!I69</f>
        <v>20</v>
      </c>
      <c r="E68" s="170">
        <f>'Consolidado-Region'!L69</f>
        <v>23</v>
      </c>
      <c r="F68" s="170">
        <f>'Consolidado-Region'!O69</f>
        <v>22</v>
      </c>
      <c r="G68" s="170">
        <f>'Consolidado-Region'!U69</f>
        <v>20</v>
      </c>
      <c r="H68" s="170">
        <f>'Consolidado-Region'!X69</f>
        <v>25</v>
      </c>
      <c r="I68" s="170">
        <f>'Consolidado-Region'!AA69</f>
        <v>23</v>
      </c>
      <c r="J68" s="170">
        <f>'Consolidado-Region'!AG69</f>
        <v>20</v>
      </c>
      <c r="K68" s="170">
        <f>'Consolidado-Region'!AJ69</f>
        <v>24</v>
      </c>
      <c r="L68" s="170">
        <f>'Consolidado-Region'!AM69</f>
        <v>21</v>
      </c>
      <c r="M68" s="170">
        <f>'Consolidado-Region'!AS69</f>
        <v>22</v>
      </c>
      <c r="N68" s="170">
        <f>'Consolidado-Region'!AV69</f>
        <v>19</v>
      </c>
      <c r="O68" s="170">
        <f>'Consolidado-Region'!AY69</f>
        <v>11</v>
      </c>
    </row>
    <row r="69" spans="1:15" ht="88.5" customHeight="1" x14ac:dyDescent="0.25">
      <c r="A69" s="171" t="s">
        <v>261</v>
      </c>
      <c r="B69" s="167" t="s">
        <v>133</v>
      </c>
      <c r="C69" s="170">
        <f>'Consolidado-Region'!H70</f>
        <v>215</v>
      </c>
      <c r="D69" s="170">
        <f>'Consolidado-Region'!I70</f>
        <v>17.25</v>
      </c>
      <c r="E69" s="170">
        <f>'Consolidado-Region'!L70</f>
        <v>16.25</v>
      </c>
      <c r="F69" s="170">
        <f>'Consolidado-Region'!O70</f>
        <v>20.25</v>
      </c>
      <c r="G69" s="170">
        <f>'Consolidado-Region'!U70</f>
        <v>15.25</v>
      </c>
      <c r="H69" s="170">
        <f>'Consolidado-Region'!X70</f>
        <v>18.25</v>
      </c>
      <c r="I69" s="170">
        <f>'Consolidado-Region'!AA70</f>
        <v>20.25</v>
      </c>
      <c r="J69" s="170">
        <f>'Consolidado-Region'!AG70</f>
        <v>17.25</v>
      </c>
      <c r="K69" s="170">
        <f>'Consolidado-Region'!AJ70</f>
        <v>16.25</v>
      </c>
      <c r="L69" s="170">
        <f>'Consolidado-Region'!AM70</f>
        <v>20.25</v>
      </c>
      <c r="M69" s="170">
        <f>'Consolidado-Region'!AS70</f>
        <v>15.25</v>
      </c>
      <c r="N69" s="170">
        <f>'Consolidado-Region'!AV70</f>
        <v>18.25</v>
      </c>
      <c r="O69" s="170">
        <f>'Consolidado-Region'!AY70</f>
        <v>20.25</v>
      </c>
    </row>
    <row r="70" spans="1:15" ht="74.25" customHeight="1" x14ac:dyDescent="0.25">
      <c r="A70" s="171" t="s">
        <v>262</v>
      </c>
      <c r="B70" s="167" t="s">
        <v>134</v>
      </c>
      <c r="C70" s="170">
        <f>'Consolidado-Region'!H71</f>
        <v>2164</v>
      </c>
      <c r="D70" s="170">
        <f>'Consolidado-Region'!I71</f>
        <v>172.66666666666666</v>
      </c>
      <c r="E70" s="170">
        <f>'Consolidado-Region'!L71</f>
        <v>179.66666666666666</v>
      </c>
      <c r="F70" s="170">
        <f>'Consolidado-Region'!O71</f>
        <v>179.66666666666666</v>
      </c>
      <c r="G70" s="170">
        <f>'Consolidado-Region'!U71</f>
        <v>175.66666666666666</v>
      </c>
      <c r="H70" s="170">
        <f>'Consolidado-Region'!X71</f>
        <v>181.66666666666666</v>
      </c>
      <c r="I70" s="170">
        <f>'Consolidado-Region'!AA71</f>
        <v>183.66666666666666</v>
      </c>
      <c r="J70" s="170">
        <f>'Consolidado-Region'!AG71</f>
        <v>174.66666666666666</v>
      </c>
      <c r="K70" s="170">
        <f>'Consolidado-Region'!AJ71</f>
        <v>180.66666666666666</v>
      </c>
      <c r="L70" s="170">
        <f>'Consolidado-Region'!AM71</f>
        <v>181.66666666666666</v>
      </c>
      <c r="M70" s="170">
        <f>'Consolidado-Region'!AS71</f>
        <v>174.66666666666666</v>
      </c>
      <c r="N70" s="170">
        <f>'Consolidado-Region'!AV71</f>
        <v>181.66666666666666</v>
      </c>
      <c r="O70" s="170">
        <f>'Consolidado-Region'!AY71</f>
        <v>180.66666666666666</v>
      </c>
    </row>
    <row r="71" spans="1:15" ht="122.25" customHeight="1" x14ac:dyDescent="0.25">
      <c r="A71" s="171" t="s">
        <v>263</v>
      </c>
      <c r="B71" s="167" t="s">
        <v>135</v>
      </c>
      <c r="C71" s="170">
        <f>'Consolidado-Region'!H72</f>
        <v>957</v>
      </c>
      <c r="D71" s="170">
        <f>'Consolidado-Region'!I72</f>
        <v>48.916666666666664</v>
      </c>
      <c r="E71" s="170">
        <f>'Consolidado-Region'!L72</f>
        <v>60.916666666666664</v>
      </c>
      <c r="F71" s="170">
        <f>'Consolidado-Region'!O72</f>
        <v>109.91666666666666</v>
      </c>
      <c r="G71" s="170">
        <f>'Consolidado-Region'!U72</f>
        <v>73.916666666666657</v>
      </c>
      <c r="H71" s="170">
        <f>'Consolidado-Region'!X72</f>
        <v>119.91666666666666</v>
      </c>
      <c r="I71" s="170">
        <f>'Consolidado-Region'!AA72</f>
        <v>70.916666666666657</v>
      </c>
      <c r="J71" s="170">
        <f>'Consolidado-Region'!AG72</f>
        <v>62.916666666666664</v>
      </c>
      <c r="K71" s="170">
        <f>'Consolidado-Region'!AJ72</f>
        <v>72.916666666666657</v>
      </c>
      <c r="L71" s="170">
        <f>'Consolidado-Region'!AM72</f>
        <v>99.916666666666657</v>
      </c>
      <c r="M71" s="170">
        <f>'Consolidado-Region'!AS72</f>
        <v>97.916666666666657</v>
      </c>
      <c r="N71" s="170">
        <f>'Consolidado-Region'!AV72</f>
        <v>96.916666666666657</v>
      </c>
      <c r="O71" s="170">
        <f>'Consolidado-Region'!AY72</f>
        <v>45.916666666666664</v>
      </c>
    </row>
    <row r="72" spans="1:15" ht="51.75" hidden="1" customHeight="1" x14ac:dyDescent="0.3">
      <c r="A72" s="394" t="s">
        <v>264</v>
      </c>
      <c r="B72" s="394"/>
      <c r="C72" s="170"/>
      <c r="D72" s="170"/>
      <c r="E72" s="170"/>
      <c r="F72" s="170"/>
      <c r="G72" s="170"/>
      <c r="H72" s="170"/>
      <c r="I72" s="170"/>
      <c r="J72" s="170"/>
      <c r="K72" s="170"/>
      <c r="L72" s="170"/>
      <c r="M72" s="170"/>
      <c r="N72" s="170"/>
      <c r="O72" s="170"/>
    </row>
    <row r="73" spans="1:15" ht="60" customHeight="1" x14ac:dyDescent="0.25">
      <c r="A73" s="171" t="s">
        <v>265</v>
      </c>
      <c r="B73" s="168" t="s">
        <v>32</v>
      </c>
      <c r="C73" s="170">
        <f>'Consolidado-Region'!H74</f>
        <v>7727</v>
      </c>
      <c r="D73" s="170">
        <f>'Consolidado-Region'!I74</f>
        <v>609.91666666666663</v>
      </c>
      <c r="E73" s="170">
        <f>'Consolidado-Region'!L74</f>
        <v>551.91666666666663</v>
      </c>
      <c r="F73" s="170">
        <f>'Consolidado-Region'!O74</f>
        <v>630.91666666666663</v>
      </c>
      <c r="G73" s="170">
        <f>'Consolidado-Region'!U74</f>
        <v>617.91666666666663</v>
      </c>
      <c r="H73" s="170">
        <f>'Consolidado-Region'!X74</f>
        <v>623.91666666666663</v>
      </c>
      <c r="I73" s="170">
        <f>'Consolidado-Region'!AA74</f>
        <v>610.91666666666663</v>
      </c>
      <c r="J73" s="170">
        <f>'Consolidado-Region'!AG74</f>
        <v>694.91666666666663</v>
      </c>
      <c r="K73" s="170">
        <f>'Consolidado-Region'!AJ74</f>
        <v>690.91666666666663</v>
      </c>
      <c r="L73" s="170">
        <f>'Consolidado-Region'!AM74</f>
        <v>688.91666666666663</v>
      </c>
      <c r="M73" s="170">
        <f>'Consolidado-Region'!AS74</f>
        <v>685.91666666666663</v>
      </c>
      <c r="N73" s="170">
        <f>'Consolidado-Region'!AV74</f>
        <v>677.91666666666663</v>
      </c>
      <c r="O73" s="170">
        <f>'Consolidado-Region'!AY74</f>
        <v>642.91666666666663</v>
      </c>
    </row>
    <row r="74" spans="1:15" ht="60" customHeight="1" x14ac:dyDescent="0.25">
      <c r="A74" s="171" t="s">
        <v>266</v>
      </c>
      <c r="B74" s="168" t="s">
        <v>60</v>
      </c>
      <c r="C74" s="170">
        <f>'Consolidado-Region'!H75</f>
        <v>370</v>
      </c>
      <c r="D74" s="170">
        <f>'Consolidado-Region'!I75</f>
        <v>24.583333333333336</v>
      </c>
      <c r="E74" s="170">
        <f>'Consolidado-Region'!L75</f>
        <v>22.583333333333336</v>
      </c>
      <c r="F74" s="170">
        <f>'Consolidado-Region'!O75</f>
        <v>47.583333333333336</v>
      </c>
      <c r="G74" s="170">
        <f>'Consolidado-Region'!U75</f>
        <v>30.583333333333336</v>
      </c>
      <c r="H74" s="170">
        <f>'Consolidado-Region'!X75</f>
        <v>36.583333333333336</v>
      </c>
      <c r="I74" s="170">
        <f>'Consolidado-Region'!AA75</f>
        <v>36.583333333333336</v>
      </c>
      <c r="J74" s="170">
        <f>'Consolidado-Region'!AG75</f>
        <v>34.583333333333336</v>
      </c>
      <c r="K74" s="170">
        <f>'Consolidado-Region'!AJ75</f>
        <v>35.583333333333336</v>
      </c>
      <c r="L74" s="170">
        <f>'Consolidado-Region'!AM75</f>
        <v>29.583333333333336</v>
      </c>
      <c r="M74" s="170">
        <f>'Consolidado-Region'!AS75</f>
        <v>33.583333333333336</v>
      </c>
      <c r="N74" s="170">
        <f>'Consolidado-Region'!AV75</f>
        <v>21.583333333333336</v>
      </c>
      <c r="O74" s="170">
        <f>'Consolidado-Region'!AY75</f>
        <v>21.583333333333336</v>
      </c>
    </row>
    <row r="75" spans="1:15" ht="59.25" hidden="1" customHeight="1" x14ac:dyDescent="0.3">
      <c r="A75" s="399" t="s">
        <v>196</v>
      </c>
      <c r="B75" s="395"/>
      <c r="C75" s="170"/>
      <c r="D75" s="170"/>
      <c r="E75" s="170"/>
      <c r="F75" s="170"/>
      <c r="G75" s="170"/>
      <c r="H75" s="170"/>
      <c r="I75" s="170"/>
      <c r="J75" s="170"/>
      <c r="K75" s="170"/>
      <c r="L75" s="170"/>
      <c r="M75" s="170"/>
      <c r="N75" s="170"/>
      <c r="O75" s="170"/>
    </row>
    <row r="76" spans="1:15" ht="59.25" hidden="1" customHeight="1" x14ac:dyDescent="0.3">
      <c r="A76" s="394" t="s">
        <v>267</v>
      </c>
      <c r="B76" s="395"/>
      <c r="C76" s="170"/>
      <c r="D76" s="170"/>
      <c r="E76" s="170"/>
      <c r="F76" s="170"/>
      <c r="G76" s="170"/>
      <c r="H76" s="170"/>
      <c r="I76" s="170"/>
      <c r="J76" s="170"/>
      <c r="K76" s="170"/>
      <c r="L76" s="170"/>
      <c r="M76" s="170"/>
      <c r="N76" s="170"/>
      <c r="O76" s="170"/>
    </row>
    <row r="77" spans="1:15" ht="69" customHeight="1" x14ac:dyDescent="0.25">
      <c r="A77" s="172" t="s">
        <v>268</v>
      </c>
      <c r="B77" s="167" t="s">
        <v>62</v>
      </c>
      <c r="C77" s="170">
        <f>'Consolidado-Region'!H78</f>
        <v>7120</v>
      </c>
      <c r="D77" s="170">
        <f>'Consolidado-Region'!I78</f>
        <v>584.08333333333337</v>
      </c>
      <c r="E77" s="170">
        <f>'Consolidado-Region'!L78</f>
        <v>630.08333333333337</v>
      </c>
      <c r="F77" s="170">
        <f>'Consolidado-Region'!O78</f>
        <v>607.08333333333337</v>
      </c>
      <c r="G77" s="170">
        <f>'Consolidado-Region'!U78</f>
        <v>602.08333333333337</v>
      </c>
      <c r="H77" s="170">
        <f>'Consolidado-Region'!X78</f>
        <v>613.08333333333337</v>
      </c>
      <c r="I77" s="170">
        <f>'Consolidado-Region'!AA78</f>
        <v>625.08333333333337</v>
      </c>
      <c r="J77" s="170">
        <f>'Consolidado-Region'!AG78</f>
        <v>599.08333333333337</v>
      </c>
      <c r="K77" s="170">
        <f>'Consolidado-Region'!AJ78</f>
        <v>611.08333333333337</v>
      </c>
      <c r="L77" s="170">
        <f>'Consolidado-Region'!AM78</f>
        <v>610.08333333333337</v>
      </c>
      <c r="M77" s="170">
        <f>'Consolidado-Region'!AS78</f>
        <v>615.08333333333337</v>
      </c>
      <c r="N77" s="170">
        <f>'Consolidado-Region'!AV78</f>
        <v>604.08333333333337</v>
      </c>
      <c r="O77" s="170">
        <f>'Consolidado-Region'!AY78</f>
        <v>599.08333333333337</v>
      </c>
    </row>
    <row r="78" spans="1:15" ht="72.75" customHeight="1" x14ac:dyDescent="0.25">
      <c r="A78" s="172" t="s">
        <v>269</v>
      </c>
      <c r="B78" s="167" t="s">
        <v>68</v>
      </c>
      <c r="C78" s="170">
        <f>'Consolidado-Region'!H79</f>
        <v>3566</v>
      </c>
      <c r="D78" s="170">
        <f>'Consolidado-Region'!I79</f>
        <v>292.83333333333337</v>
      </c>
      <c r="E78" s="170">
        <f>'Consolidado-Region'!L79</f>
        <v>295.83333333333337</v>
      </c>
      <c r="F78" s="170">
        <f>'Consolidado-Region'!O79</f>
        <v>293.83333333333337</v>
      </c>
      <c r="G78" s="170">
        <f>'Consolidado-Region'!U79</f>
        <v>293.83333333333337</v>
      </c>
      <c r="H78" s="170">
        <f>'Consolidado-Region'!X79</f>
        <v>293.83333333333337</v>
      </c>
      <c r="I78" s="170">
        <f>'Consolidado-Region'!AA79</f>
        <v>293.83333333333337</v>
      </c>
      <c r="J78" s="170">
        <f>'Consolidado-Region'!AG79</f>
        <v>293.83333333333337</v>
      </c>
      <c r="K78" s="170">
        <f>'Consolidado-Region'!AJ79</f>
        <v>293.83333333333337</v>
      </c>
      <c r="L78" s="170">
        <f>'Consolidado-Region'!AM79</f>
        <v>293.83333333333337</v>
      </c>
      <c r="M78" s="170">
        <f>'Consolidado-Region'!AS79</f>
        <v>293.83333333333337</v>
      </c>
      <c r="N78" s="170">
        <f>'Consolidado-Region'!AV79</f>
        <v>293.83333333333337</v>
      </c>
      <c r="O78" s="170">
        <f>'Consolidado-Region'!AY79</f>
        <v>293.83333333333337</v>
      </c>
    </row>
    <row r="79" spans="1:15" ht="87" customHeight="1" x14ac:dyDescent="0.25">
      <c r="A79" s="172" t="s">
        <v>270</v>
      </c>
      <c r="B79" s="167" t="s">
        <v>67</v>
      </c>
      <c r="C79" s="170">
        <f>'Consolidado-Region'!H80</f>
        <v>3870</v>
      </c>
      <c r="D79" s="170">
        <f>'Consolidado-Region'!I80</f>
        <v>315.16666666666669</v>
      </c>
      <c r="E79" s="170">
        <f>'Consolidado-Region'!L80</f>
        <v>319.16666666666669</v>
      </c>
      <c r="F79" s="170">
        <f>'Consolidado-Region'!O80</f>
        <v>317.16666666666669</v>
      </c>
      <c r="G79" s="170">
        <f>'Consolidado-Region'!U80</f>
        <v>317.16666666666669</v>
      </c>
      <c r="H79" s="170">
        <f>'Consolidado-Region'!X80</f>
        <v>317.16666666666669</v>
      </c>
      <c r="I79" s="170">
        <f>'Consolidado-Region'!AA80</f>
        <v>317.16666666666669</v>
      </c>
      <c r="J79" s="170">
        <f>'Consolidado-Region'!AG80</f>
        <v>317.16666666666669</v>
      </c>
      <c r="K79" s="170">
        <f>'Consolidado-Region'!AJ80</f>
        <v>317.16666666666669</v>
      </c>
      <c r="L79" s="170">
        <f>'Consolidado-Region'!AM80</f>
        <v>317.16666666666669</v>
      </c>
      <c r="M79" s="170">
        <f>'Consolidado-Region'!AS80</f>
        <v>317.16666666666669</v>
      </c>
      <c r="N79" s="170">
        <f>'Consolidado-Region'!AV80</f>
        <v>317.16666666666669</v>
      </c>
      <c r="O79" s="170">
        <f>'Consolidado-Region'!AY80</f>
        <v>317.16666666666669</v>
      </c>
    </row>
    <row r="80" spans="1:15" ht="81" customHeight="1" x14ac:dyDescent="0.25">
      <c r="A80" s="172" t="s">
        <v>271</v>
      </c>
      <c r="B80" s="167" t="s">
        <v>158</v>
      </c>
      <c r="C80" s="170">
        <f>'Consolidado-Region'!H81</f>
        <v>3685</v>
      </c>
      <c r="D80" s="170">
        <f>'Consolidado-Region'!I81</f>
        <v>311.25</v>
      </c>
      <c r="E80" s="170">
        <f>'Consolidado-Region'!L81</f>
        <v>314.25</v>
      </c>
      <c r="F80" s="170">
        <f>'Consolidado-Region'!O81</f>
        <v>308.25</v>
      </c>
      <c r="G80" s="170">
        <f>'Consolidado-Region'!U81</f>
        <v>308.25</v>
      </c>
      <c r="H80" s="170">
        <f>'Consolidado-Region'!X81</f>
        <v>308.25</v>
      </c>
      <c r="I80" s="170">
        <f>'Consolidado-Region'!AA81</f>
        <v>307.25</v>
      </c>
      <c r="J80" s="170">
        <f>'Consolidado-Region'!AG81</f>
        <v>307.25</v>
      </c>
      <c r="K80" s="170">
        <f>'Consolidado-Region'!AJ81</f>
        <v>309.25</v>
      </c>
      <c r="L80" s="170">
        <f>'Consolidado-Region'!AM81</f>
        <v>307.25</v>
      </c>
      <c r="M80" s="170">
        <f>'Consolidado-Region'!AS81</f>
        <v>306.25</v>
      </c>
      <c r="N80" s="170">
        <f>'Consolidado-Region'!AV81</f>
        <v>306.25</v>
      </c>
      <c r="O80" s="170">
        <f>'Consolidado-Region'!AY81</f>
        <v>306.25</v>
      </c>
    </row>
    <row r="81" spans="1:15" ht="36.75" hidden="1" customHeight="1" x14ac:dyDescent="0.3">
      <c r="A81" s="392" t="s">
        <v>272</v>
      </c>
      <c r="B81" s="393"/>
      <c r="C81" s="170"/>
      <c r="D81" s="170"/>
      <c r="E81" s="170"/>
      <c r="F81" s="170"/>
      <c r="G81" s="170"/>
      <c r="H81" s="170"/>
      <c r="I81" s="170"/>
      <c r="J81" s="170"/>
      <c r="K81" s="170"/>
      <c r="L81" s="170"/>
      <c r="M81" s="170"/>
      <c r="N81" s="170"/>
      <c r="O81" s="170"/>
    </row>
    <row r="82" spans="1:15" ht="79.5" customHeight="1" x14ac:dyDescent="0.25">
      <c r="A82" s="172" t="s">
        <v>273</v>
      </c>
      <c r="B82" s="167" t="s">
        <v>189</v>
      </c>
      <c r="C82" s="170">
        <f>'Consolidado-Region'!H83</f>
        <v>9</v>
      </c>
      <c r="D82" s="170">
        <f>'Consolidado-Region'!I83</f>
        <v>22.5</v>
      </c>
      <c r="E82" s="170">
        <f>'Consolidado-Region'!L83</f>
        <v>15.5</v>
      </c>
      <c r="F82" s="170">
        <f>'Consolidado-Region'!O83</f>
        <v>9.5</v>
      </c>
      <c r="G82" s="170">
        <f>'Consolidado-Region'!U83</f>
        <v>1.5</v>
      </c>
      <c r="H82" s="170">
        <f>'Consolidado-Region'!X83</f>
        <v>2.5</v>
      </c>
      <c r="I82" s="170">
        <f>'Consolidado-Region'!AA83</f>
        <v>1.5</v>
      </c>
      <c r="J82" s="170">
        <f>'Consolidado-Region'!AG83</f>
        <v>0.5</v>
      </c>
      <c r="K82" s="170">
        <f>'Consolidado-Region'!AJ83</f>
        <v>0.5</v>
      </c>
      <c r="L82" s="170">
        <f>'Consolidado-Region'!AM83</f>
        <v>1.5</v>
      </c>
      <c r="M82" s="170">
        <f>'Consolidado-Region'!AS83</f>
        <v>2.5</v>
      </c>
      <c r="N82" s="170">
        <f>'Consolidado-Region'!AV83</f>
        <v>1.5</v>
      </c>
      <c r="O82" s="170">
        <f>'Consolidado-Region'!AY83</f>
        <v>0.5</v>
      </c>
    </row>
  </sheetData>
  <sheetProtection password="EF3B" sheet="1" objects="1" scenarios="1"/>
  <mergeCells count="18">
    <mergeCell ref="A24:B24"/>
    <mergeCell ref="A32:B32"/>
    <mergeCell ref="A36:B36"/>
    <mergeCell ref="A44:B44"/>
    <mergeCell ref="A48:B48"/>
    <mergeCell ref="A1:O1"/>
    <mergeCell ref="A2:O2"/>
    <mergeCell ref="A4:B4"/>
    <mergeCell ref="A6:B6"/>
    <mergeCell ref="A7:B7"/>
    <mergeCell ref="A5:B5"/>
    <mergeCell ref="A81:B81"/>
    <mergeCell ref="A54:B54"/>
    <mergeCell ref="A63:B63"/>
    <mergeCell ref="A64:B64"/>
    <mergeCell ref="A75:B75"/>
    <mergeCell ref="A76:B76"/>
    <mergeCell ref="A72:B72"/>
  </mergeCells>
  <printOptions horizontalCentered="1"/>
  <pageMargins left="0.23622047244094491" right="0.23622047244094491" top="0.59055118110236227" bottom="0.43307086614173229" header="0.31496062992125984" footer="0.23622047244094491"/>
  <pageSetup scale="5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41"/>
  <sheetViews>
    <sheetView topLeftCell="A14" zoomScale="110" zoomScaleNormal="110" zoomScalePageLayoutView="80" workbookViewId="0">
      <selection activeCell="C17" sqref="C17"/>
    </sheetView>
  </sheetViews>
  <sheetFormatPr baseColWidth="10" defaultColWidth="10.85546875" defaultRowHeight="15" x14ac:dyDescent="0.25"/>
  <cols>
    <col min="1" max="1" width="44.85546875" style="2" customWidth="1"/>
    <col min="2" max="2" width="37" style="2" customWidth="1"/>
    <col min="3" max="14" width="12.7109375" style="2" customWidth="1"/>
    <col min="15" max="16384" width="10.85546875" style="2"/>
  </cols>
  <sheetData>
    <row r="1" spans="1:14" ht="35.25" customHeight="1" x14ac:dyDescent="0.3">
      <c r="A1" s="409" t="s">
        <v>0</v>
      </c>
      <c r="B1" s="410"/>
      <c r="C1" s="410"/>
      <c r="D1" s="410"/>
      <c r="E1" s="410"/>
      <c r="F1" s="410"/>
      <c r="G1" s="410"/>
      <c r="H1" s="410"/>
      <c r="I1" s="410"/>
      <c r="J1" s="410"/>
      <c r="K1" s="410"/>
      <c r="L1" s="410"/>
      <c r="M1" s="410"/>
      <c r="N1" s="410"/>
    </row>
    <row r="2" spans="1:14" ht="30.75" customHeight="1" x14ac:dyDescent="0.3">
      <c r="A2" s="409" t="s">
        <v>177</v>
      </c>
      <c r="B2" s="410"/>
      <c r="C2" s="410"/>
      <c r="D2" s="410"/>
      <c r="E2" s="410"/>
      <c r="F2" s="410"/>
      <c r="G2" s="410"/>
      <c r="H2" s="410"/>
      <c r="I2" s="410"/>
      <c r="J2" s="410"/>
      <c r="K2" s="410"/>
      <c r="L2" s="410"/>
      <c r="M2" s="410"/>
      <c r="N2" s="410"/>
    </row>
    <row r="3" spans="1:14" ht="14.45" x14ac:dyDescent="0.3">
      <c r="A3" s="5"/>
      <c r="B3" s="5"/>
      <c r="C3" s="5"/>
      <c r="D3" s="5"/>
      <c r="E3" s="5"/>
      <c r="F3" s="5"/>
      <c r="G3" s="5"/>
      <c r="H3" s="5"/>
      <c r="I3" s="5"/>
      <c r="J3" s="5"/>
      <c r="K3" s="5"/>
      <c r="L3" s="5"/>
      <c r="M3" s="5"/>
      <c r="N3" s="5"/>
    </row>
    <row r="4" spans="1:14" ht="28.5" customHeight="1" x14ac:dyDescent="0.25">
      <c r="A4" s="411" t="s">
        <v>30</v>
      </c>
      <c r="B4" s="412" t="s">
        <v>96</v>
      </c>
      <c r="C4" s="414" t="s">
        <v>627</v>
      </c>
      <c r="D4" s="414"/>
      <c r="E4" s="414"/>
      <c r="F4" s="414"/>
      <c r="G4" s="415"/>
      <c r="H4" s="416"/>
      <c r="I4" s="416"/>
      <c r="J4" s="416"/>
      <c r="K4" s="416"/>
      <c r="L4" s="416"/>
      <c r="M4" s="416"/>
      <c r="N4" s="416"/>
    </row>
    <row r="5" spans="1:14" ht="32.25" customHeight="1" x14ac:dyDescent="0.25">
      <c r="A5" s="411"/>
      <c r="B5" s="413"/>
      <c r="C5" s="41" t="s">
        <v>83</v>
      </c>
      <c r="D5" s="41" t="s">
        <v>84</v>
      </c>
      <c r="E5" s="41" t="s">
        <v>85</v>
      </c>
      <c r="F5" s="41" t="s">
        <v>86</v>
      </c>
      <c r="G5" s="41" t="s">
        <v>87</v>
      </c>
      <c r="H5" s="41" t="s">
        <v>88</v>
      </c>
      <c r="I5" s="41" t="s">
        <v>89</v>
      </c>
      <c r="J5" s="41" t="s">
        <v>90</v>
      </c>
      <c r="K5" s="41" t="s">
        <v>91</v>
      </c>
      <c r="L5" s="41" t="s">
        <v>92</v>
      </c>
      <c r="M5" s="41" t="s">
        <v>93</v>
      </c>
      <c r="N5" s="41" t="s">
        <v>94</v>
      </c>
    </row>
    <row r="6" spans="1:14" ht="70.5" customHeight="1" x14ac:dyDescent="0.25">
      <c r="A6" s="28" t="s">
        <v>48</v>
      </c>
      <c r="B6" s="29" t="s">
        <v>97</v>
      </c>
      <c r="C6" s="30"/>
      <c r="D6" s="30"/>
      <c r="E6" s="30"/>
      <c r="F6" s="30"/>
      <c r="G6" s="31"/>
      <c r="H6" s="31"/>
      <c r="I6" s="31"/>
      <c r="J6" s="31"/>
      <c r="K6" s="31"/>
      <c r="L6" s="31"/>
      <c r="M6" s="31"/>
      <c r="N6" s="31"/>
    </row>
    <row r="7" spans="1:14" s="6" customFormat="1" ht="70.5" customHeight="1" x14ac:dyDescent="0.25">
      <c r="A7" s="32" t="s">
        <v>3</v>
      </c>
      <c r="B7" s="29" t="s">
        <v>98</v>
      </c>
      <c r="C7" s="30"/>
      <c r="D7" s="30"/>
      <c r="E7" s="30"/>
      <c r="F7" s="30"/>
      <c r="G7" s="31"/>
      <c r="H7" s="31"/>
      <c r="I7" s="31"/>
      <c r="J7" s="31"/>
      <c r="K7" s="31"/>
      <c r="L7" s="31"/>
      <c r="M7" s="31"/>
      <c r="N7" s="31"/>
    </row>
    <row r="8" spans="1:14" s="6" customFormat="1" ht="70.5" customHeight="1" x14ac:dyDescent="0.25">
      <c r="A8" s="32" t="s">
        <v>99</v>
      </c>
      <c r="B8" s="29" t="s">
        <v>100</v>
      </c>
      <c r="C8" s="30"/>
      <c r="D8" s="30"/>
      <c r="E8" s="30"/>
      <c r="F8" s="30"/>
      <c r="G8" s="31"/>
      <c r="H8" s="31"/>
      <c r="I8" s="31"/>
      <c r="J8" s="31"/>
      <c r="K8" s="31"/>
      <c r="L8" s="31"/>
      <c r="M8" s="31"/>
      <c r="N8" s="31"/>
    </row>
    <row r="9" spans="1:14" s="6" customFormat="1" ht="70.5" customHeight="1" x14ac:dyDescent="0.25">
      <c r="A9" s="32" t="s">
        <v>5</v>
      </c>
      <c r="B9" s="29" t="s">
        <v>101</v>
      </c>
      <c r="C9" s="30"/>
      <c r="D9" s="30"/>
      <c r="E9" s="30"/>
      <c r="F9" s="30"/>
      <c r="G9" s="31"/>
      <c r="H9" s="31"/>
      <c r="I9" s="31"/>
      <c r="J9" s="31"/>
      <c r="K9" s="31"/>
      <c r="L9" s="31"/>
      <c r="M9" s="31"/>
      <c r="N9" s="31"/>
    </row>
    <row r="10" spans="1:14" s="6" customFormat="1" ht="70.5" customHeight="1" x14ac:dyDescent="0.25">
      <c r="A10" s="32" t="s">
        <v>27</v>
      </c>
      <c r="B10" s="29" t="s">
        <v>102</v>
      </c>
      <c r="C10" s="30"/>
      <c r="D10" s="30"/>
      <c r="E10" s="30"/>
      <c r="F10" s="30"/>
      <c r="G10" s="31"/>
      <c r="H10" s="31"/>
      <c r="I10" s="31"/>
      <c r="J10" s="31"/>
      <c r="K10" s="31"/>
      <c r="L10" s="31"/>
      <c r="M10" s="31"/>
      <c r="N10" s="31"/>
    </row>
    <row r="11" spans="1:14" s="6" customFormat="1" ht="70.5" customHeight="1" x14ac:dyDescent="0.25">
      <c r="A11" s="32" t="s">
        <v>4</v>
      </c>
      <c r="B11" s="29" t="s">
        <v>103</v>
      </c>
      <c r="C11" s="30"/>
      <c r="D11" s="30"/>
      <c r="E11" s="30"/>
      <c r="F11" s="30"/>
      <c r="G11" s="31"/>
      <c r="H11" s="31"/>
      <c r="I11" s="31"/>
      <c r="J11" s="31"/>
      <c r="K11" s="31"/>
      <c r="L11" s="31"/>
      <c r="M11" s="31"/>
      <c r="N11" s="31"/>
    </row>
    <row r="12" spans="1:14" s="6" customFormat="1" ht="70.5" customHeight="1" x14ac:dyDescent="0.25">
      <c r="A12" s="32" t="s">
        <v>104</v>
      </c>
      <c r="B12" s="29" t="s">
        <v>105</v>
      </c>
      <c r="C12" s="30"/>
      <c r="D12" s="30"/>
      <c r="E12" s="30"/>
      <c r="F12" s="30"/>
      <c r="G12" s="31"/>
      <c r="H12" s="31"/>
      <c r="I12" s="31"/>
      <c r="J12" s="31"/>
      <c r="K12" s="31"/>
      <c r="L12" s="31"/>
      <c r="M12" s="31"/>
      <c r="N12" s="31"/>
    </row>
    <row r="13" spans="1:14" ht="70.5" customHeight="1" x14ac:dyDescent="0.25">
      <c r="A13" s="28" t="s">
        <v>106</v>
      </c>
      <c r="B13" s="29" t="s">
        <v>107</v>
      </c>
      <c r="C13" s="30"/>
      <c r="D13" s="30"/>
      <c r="E13" s="30"/>
      <c r="F13" s="30"/>
      <c r="G13" s="31"/>
      <c r="H13" s="31"/>
      <c r="I13" s="31"/>
      <c r="J13" s="31"/>
      <c r="K13" s="31"/>
      <c r="L13" s="31"/>
      <c r="M13" s="31"/>
      <c r="N13" s="31"/>
    </row>
    <row r="14" spans="1:14" ht="70.5" customHeight="1" x14ac:dyDescent="0.25">
      <c r="A14" s="28" t="s">
        <v>108</v>
      </c>
      <c r="B14" s="29" t="s">
        <v>109</v>
      </c>
      <c r="C14" s="30"/>
      <c r="D14" s="30"/>
      <c r="E14" s="30"/>
      <c r="F14" s="30"/>
      <c r="G14" s="31"/>
      <c r="H14" s="31"/>
      <c r="I14" s="31"/>
      <c r="J14" s="31"/>
      <c r="K14" s="31"/>
      <c r="L14" s="31"/>
      <c r="M14" s="31"/>
      <c r="N14" s="31"/>
    </row>
    <row r="15" spans="1:14" ht="70.5" customHeight="1" x14ac:dyDescent="0.25">
      <c r="A15" s="28" t="s">
        <v>110</v>
      </c>
      <c r="B15" s="29" t="s">
        <v>111</v>
      </c>
      <c r="C15" s="30"/>
      <c r="D15" s="30"/>
      <c r="E15" s="30"/>
      <c r="F15" s="30"/>
      <c r="G15" s="31"/>
      <c r="H15" s="31"/>
      <c r="I15" s="31"/>
      <c r="J15" s="31"/>
      <c r="K15" s="31"/>
      <c r="L15" s="31"/>
      <c r="M15" s="31"/>
      <c r="N15" s="31"/>
    </row>
    <row r="16" spans="1:14" ht="70.5" customHeight="1" x14ac:dyDescent="0.25">
      <c r="A16" s="28" t="s">
        <v>112</v>
      </c>
      <c r="B16" s="29" t="s">
        <v>113</v>
      </c>
      <c r="C16" s="30"/>
      <c r="D16" s="30"/>
      <c r="E16" s="30"/>
      <c r="F16" s="30"/>
      <c r="G16" s="31"/>
      <c r="H16" s="31"/>
      <c r="I16" s="31"/>
      <c r="J16" s="31"/>
      <c r="K16" s="31"/>
      <c r="L16" s="31"/>
      <c r="M16" s="31"/>
      <c r="N16" s="31"/>
    </row>
    <row r="17" spans="1:14" ht="70.5" customHeight="1" x14ac:dyDescent="0.25">
      <c r="A17" s="28" t="s">
        <v>114</v>
      </c>
      <c r="B17" s="29" t="s">
        <v>116</v>
      </c>
      <c r="C17" s="30"/>
      <c r="D17" s="30"/>
      <c r="E17" s="30"/>
      <c r="F17" s="30"/>
      <c r="G17" s="31"/>
      <c r="H17" s="31"/>
      <c r="I17" s="31"/>
      <c r="J17" s="31"/>
      <c r="K17" s="31"/>
      <c r="L17" s="31"/>
      <c r="M17" s="31"/>
      <c r="N17" s="31"/>
    </row>
    <row r="18" spans="1:14" ht="85.5" customHeight="1" x14ac:dyDescent="0.25">
      <c r="A18" s="28" t="s">
        <v>118</v>
      </c>
      <c r="B18" s="29" t="s">
        <v>117</v>
      </c>
      <c r="C18" s="30"/>
      <c r="D18" s="30"/>
      <c r="E18" s="30"/>
      <c r="F18" s="30"/>
      <c r="G18" s="31"/>
      <c r="H18" s="31"/>
      <c r="I18" s="31"/>
      <c r="J18" s="31"/>
      <c r="K18" s="31"/>
      <c r="L18" s="31"/>
      <c r="M18" s="31"/>
      <c r="N18" s="31"/>
    </row>
    <row r="21" spans="1:14" ht="36" customHeight="1" x14ac:dyDescent="0.25">
      <c r="A21" s="409" t="s">
        <v>179</v>
      </c>
      <c r="B21" s="410"/>
      <c r="C21" s="410"/>
      <c r="D21" s="410"/>
      <c r="E21" s="410"/>
      <c r="F21" s="410"/>
      <c r="G21" s="410"/>
      <c r="H21" s="410"/>
      <c r="I21" s="410"/>
      <c r="J21" s="410"/>
      <c r="K21" s="410"/>
      <c r="L21" s="410"/>
      <c r="M21" s="410"/>
      <c r="N21" s="410"/>
    </row>
    <row r="22" spans="1:14" x14ac:dyDescent="0.25">
      <c r="A22" s="5"/>
      <c r="B22" s="5"/>
      <c r="C22" s="5"/>
      <c r="D22" s="5"/>
      <c r="E22" s="5"/>
      <c r="F22" s="5"/>
      <c r="G22" s="5"/>
      <c r="H22" s="5"/>
      <c r="I22" s="5"/>
      <c r="J22" s="5"/>
      <c r="K22" s="5"/>
      <c r="L22" s="5"/>
      <c r="M22" s="5"/>
      <c r="N22" s="5"/>
    </row>
    <row r="23" spans="1:14" ht="22.5" customHeight="1" x14ac:dyDescent="0.25">
      <c r="A23" s="411" t="s">
        <v>30</v>
      </c>
      <c r="B23" s="412" t="s">
        <v>96</v>
      </c>
      <c r="C23" s="414" t="s">
        <v>156</v>
      </c>
      <c r="D23" s="414"/>
      <c r="E23" s="414"/>
      <c r="F23" s="414"/>
      <c r="G23" s="415"/>
      <c r="H23" s="416"/>
      <c r="I23" s="416"/>
      <c r="J23" s="416"/>
      <c r="K23" s="416"/>
      <c r="L23" s="416"/>
      <c r="M23" s="416"/>
      <c r="N23" s="416"/>
    </row>
    <row r="24" spans="1:14" ht="22.5" customHeight="1" x14ac:dyDescent="0.25">
      <c r="A24" s="411"/>
      <c r="B24" s="413"/>
      <c r="C24" s="42" t="s">
        <v>83</v>
      </c>
      <c r="D24" s="42" t="s">
        <v>84</v>
      </c>
      <c r="E24" s="42" t="s">
        <v>85</v>
      </c>
      <c r="F24" s="42" t="s">
        <v>86</v>
      </c>
      <c r="G24" s="42" t="s">
        <v>87</v>
      </c>
      <c r="H24" s="42" t="s">
        <v>88</v>
      </c>
      <c r="I24" s="42" t="s">
        <v>89</v>
      </c>
      <c r="J24" s="42" t="s">
        <v>90</v>
      </c>
      <c r="K24" s="42" t="s">
        <v>91</v>
      </c>
      <c r="L24" s="42" t="s">
        <v>92</v>
      </c>
      <c r="M24" s="42" t="s">
        <v>93</v>
      </c>
      <c r="N24" s="42" t="s">
        <v>94</v>
      </c>
    </row>
    <row r="25" spans="1:14" ht="60" customHeight="1" x14ac:dyDescent="0.25">
      <c r="A25" s="28" t="s">
        <v>140</v>
      </c>
      <c r="B25" s="29" t="s">
        <v>162</v>
      </c>
      <c r="C25" s="30"/>
      <c r="D25" s="30"/>
      <c r="E25" s="30"/>
      <c r="F25" s="30"/>
      <c r="G25" s="31"/>
      <c r="H25" s="31"/>
      <c r="I25" s="31"/>
      <c r="J25" s="31"/>
      <c r="K25" s="31"/>
      <c r="L25" s="31"/>
      <c r="M25" s="31"/>
      <c r="N25" s="31"/>
    </row>
    <row r="26" spans="1:14" ht="60" customHeight="1" x14ac:dyDescent="0.25">
      <c r="A26" s="28" t="s">
        <v>141</v>
      </c>
      <c r="B26" s="29" t="s">
        <v>163</v>
      </c>
      <c r="C26" s="30"/>
      <c r="D26" s="30"/>
      <c r="E26" s="30"/>
      <c r="F26" s="30"/>
      <c r="G26" s="31"/>
      <c r="H26" s="31"/>
      <c r="I26" s="31"/>
      <c r="J26" s="31"/>
      <c r="K26" s="31"/>
      <c r="L26" s="31"/>
      <c r="M26" s="31"/>
      <c r="N26" s="31"/>
    </row>
    <row r="27" spans="1:14" ht="75" customHeight="1" x14ac:dyDescent="0.25">
      <c r="A27" s="28" t="s">
        <v>143</v>
      </c>
      <c r="B27" s="29" t="s">
        <v>174</v>
      </c>
      <c r="C27" s="30"/>
      <c r="D27" s="30"/>
      <c r="E27" s="30"/>
      <c r="F27" s="30"/>
      <c r="G27" s="31"/>
      <c r="H27" s="31"/>
      <c r="I27" s="31"/>
      <c r="J27" s="31"/>
      <c r="K27" s="31"/>
      <c r="L27" s="31"/>
      <c r="M27" s="31"/>
      <c r="N27" s="31"/>
    </row>
    <row r="28" spans="1:14" ht="60" customHeight="1" x14ac:dyDescent="0.25">
      <c r="A28" s="28" t="s">
        <v>142</v>
      </c>
      <c r="B28" s="29" t="s">
        <v>164</v>
      </c>
      <c r="C28" s="45"/>
      <c r="D28" s="45"/>
      <c r="E28" s="45"/>
      <c r="F28" s="45"/>
      <c r="G28" s="46"/>
      <c r="H28" s="46"/>
      <c r="I28" s="46"/>
      <c r="J28" s="46"/>
      <c r="K28" s="46"/>
      <c r="L28" s="46"/>
      <c r="M28" s="46"/>
      <c r="N28" s="46"/>
    </row>
    <row r="29" spans="1:14" ht="60" customHeight="1" x14ac:dyDescent="0.25">
      <c r="A29" s="28" t="s">
        <v>159</v>
      </c>
      <c r="B29" s="29" t="s">
        <v>165</v>
      </c>
      <c r="C29" s="45"/>
      <c r="D29" s="45"/>
      <c r="E29" s="45"/>
      <c r="F29" s="45"/>
      <c r="G29" s="46"/>
      <c r="H29" s="46"/>
      <c r="I29" s="46"/>
      <c r="J29" s="46"/>
      <c r="K29" s="46"/>
      <c r="L29" s="46"/>
      <c r="M29" s="46"/>
      <c r="N29" s="46"/>
    </row>
    <row r="30" spans="1:14" ht="60" customHeight="1" x14ac:dyDescent="0.25">
      <c r="A30" s="28" t="s">
        <v>144</v>
      </c>
      <c r="B30" s="29" t="s">
        <v>175</v>
      </c>
      <c r="C30" s="45"/>
      <c r="D30" s="45"/>
      <c r="E30" s="45"/>
      <c r="F30" s="45"/>
      <c r="G30" s="46"/>
      <c r="H30" s="46"/>
      <c r="I30" s="46"/>
      <c r="J30" s="46"/>
      <c r="K30" s="46"/>
      <c r="L30" s="46"/>
      <c r="M30" s="46"/>
      <c r="N30" s="46"/>
    </row>
    <row r="31" spans="1:14" ht="60" customHeight="1" x14ac:dyDescent="0.25">
      <c r="A31" s="47" t="s">
        <v>160</v>
      </c>
      <c r="B31" s="48" t="s">
        <v>166</v>
      </c>
      <c r="C31" s="49"/>
      <c r="D31" s="49"/>
      <c r="E31" s="49"/>
      <c r="F31" s="49"/>
      <c r="G31" s="50"/>
      <c r="H31" s="50"/>
      <c r="I31" s="50"/>
      <c r="J31" s="50"/>
      <c r="K31" s="50"/>
      <c r="L31" s="50"/>
      <c r="M31" s="50"/>
      <c r="N31" s="50"/>
    </row>
    <row r="32" spans="1:14" ht="75.75" customHeight="1" x14ac:dyDescent="0.25">
      <c r="A32" s="28" t="s">
        <v>145</v>
      </c>
      <c r="B32" s="29" t="s">
        <v>167</v>
      </c>
      <c r="C32" s="45"/>
      <c r="D32" s="45"/>
      <c r="E32" s="45"/>
      <c r="F32" s="45"/>
      <c r="G32" s="46"/>
      <c r="H32" s="46"/>
      <c r="I32" s="46"/>
      <c r="J32" s="46"/>
      <c r="K32" s="46"/>
      <c r="L32" s="46"/>
      <c r="M32" s="46"/>
      <c r="N32" s="46"/>
    </row>
    <row r="33" spans="1:14" ht="80.25" customHeight="1" x14ac:dyDescent="0.25">
      <c r="A33" s="28" t="s">
        <v>148</v>
      </c>
      <c r="B33" s="44" t="s">
        <v>176</v>
      </c>
      <c r="C33" s="45"/>
      <c r="D33" s="45"/>
      <c r="E33" s="45"/>
      <c r="F33" s="45"/>
      <c r="G33" s="46"/>
      <c r="H33" s="46"/>
      <c r="I33" s="46"/>
      <c r="J33" s="46"/>
      <c r="K33" s="46"/>
      <c r="L33" s="46"/>
      <c r="M33" s="46"/>
      <c r="N33" s="46"/>
    </row>
    <row r="34" spans="1:14" ht="79.5" customHeight="1" x14ac:dyDescent="0.25">
      <c r="A34" s="28" t="s">
        <v>149</v>
      </c>
      <c r="B34" s="44" t="s">
        <v>172</v>
      </c>
      <c r="C34" s="45"/>
      <c r="D34" s="45"/>
      <c r="E34" s="45"/>
      <c r="F34" s="45"/>
      <c r="G34" s="46"/>
      <c r="H34" s="46"/>
      <c r="I34" s="46"/>
      <c r="J34" s="46"/>
      <c r="K34" s="46"/>
      <c r="L34" s="46"/>
      <c r="M34" s="46"/>
      <c r="N34" s="46"/>
    </row>
    <row r="35" spans="1:14" ht="91.5" customHeight="1" x14ac:dyDescent="0.25">
      <c r="A35" s="28" t="s">
        <v>151</v>
      </c>
      <c r="B35" s="44" t="s">
        <v>173</v>
      </c>
      <c r="C35" s="45"/>
      <c r="D35" s="45"/>
      <c r="E35" s="45"/>
      <c r="F35" s="45"/>
      <c r="G35" s="46"/>
      <c r="H35" s="46"/>
      <c r="I35" s="46"/>
      <c r="J35" s="46"/>
      <c r="K35" s="46"/>
      <c r="L35" s="46"/>
      <c r="M35" s="46"/>
      <c r="N35" s="46"/>
    </row>
    <row r="36" spans="1:14" ht="60" customHeight="1" x14ac:dyDescent="0.25">
      <c r="A36" s="28" t="s">
        <v>146</v>
      </c>
      <c r="B36" s="29" t="s">
        <v>168</v>
      </c>
      <c r="C36" s="45"/>
      <c r="D36" s="45"/>
      <c r="E36" s="45"/>
      <c r="F36" s="45"/>
      <c r="G36" s="46"/>
      <c r="H36" s="46"/>
      <c r="I36" s="46"/>
      <c r="J36" s="46"/>
      <c r="K36" s="46"/>
      <c r="L36" s="46"/>
      <c r="M36" s="46"/>
      <c r="N36" s="46"/>
    </row>
    <row r="37" spans="1:14" ht="77.25" customHeight="1" x14ac:dyDescent="0.25">
      <c r="A37" s="28" t="s">
        <v>147</v>
      </c>
      <c r="B37" s="29" t="s">
        <v>169</v>
      </c>
      <c r="C37" s="45"/>
      <c r="D37" s="45"/>
      <c r="E37" s="45"/>
      <c r="F37" s="45"/>
      <c r="G37" s="46"/>
      <c r="H37" s="46"/>
      <c r="I37" s="46"/>
      <c r="J37" s="46"/>
      <c r="K37" s="46"/>
      <c r="L37" s="46"/>
      <c r="M37" s="46"/>
      <c r="N37" s="46"/>
    </row>
    <row r="38" spans="1:14" ht="66.75" customHeight="1" x14ac:dyDescent="0.25">
      <c r="A38" s="28" t="s">
        <v>150</v>
      </c>
      <c r="B38" s="29" t="s">
        <v>170</v>
      </c>
      <c r="C38" s="45"/>
      <c r="D38" s="45"/>
      <c r="E38" s="45"/>
      <c r="F38" s="45"/>
      <c r="G38" s="46"/>
      <c r="H38" s="46"/>
      <c r="I38" s="46"/>
      <c r="J38" s="46"/>
      <c r="K38" s="46"/>
      <c r="L38" s="46"/>
      <c r="M38" s="46"/>
      <c r="N38" s="46"/>
    </row>
    <row r="39" spans="1:14" ht="84.75" customHeight="1" x14ac:dyDescent="0.25">
      <c r="A39" s="28" t="s">
        <v>274</v>
      </c>
      <c r="B39" s="29" t="s">
        <v>275</v>
      </c>
      <c r="C39" s="45"/>
      <c r="D39" s="45"/>
      <c r="E39" s="45"/>
      <c r="F39" s="45"/>
      <c r="G39" s="46"/>
      <c r="H39" s="46"/>
      <c r="I39" s="46"/>
      <c r="J39" s="46"/>
      <c r="K39" s="46"/>
      <c r="L39" s="46"/>
      <c r="M39" s="46"/>
      <c r="N39" s="46"/>
    </row>
    <row r="40" spans="1:14" ht="60" customHeight="1" x14ac:dyDescent="0.25">
      <c r="A40" s="28" t="s">
        <v>152</v>
      </c>
      <c r="B40" s="29" t="s">
        <v>178</v>
      </c>
      <c r="C40" s="45"/>
      <c r="D40" s="45"/>
      <c r="E40" s="45"/>
      <c r="F40" s="45"/>
      <c r="G40" s="46"/>
      <c r="H40" s="46"/>
      <c r="I40" s="46"/>
      <c r="J40" s="46"/>
      <c r="K40" s="46"/>
      <c r="L40" s="46"/>
      <c r="M40" s="46"/>
      <c r="N40" s="46"/>
    </row>
    <row r="41" spans="1:14" ht="72" customHeight="1" x14ac:dyDescent="0.25">
      <c r="A41" s="28" t="s">
        <v>161</v>
      </c>
      <c r="B41" s="29" t="s">
        <v>171</v>
      </c>
      <c r="C41" s="45"/>
      <c r="D41" s="45"/>
      <c r="E41" s="45"/>
      <c r="F41" s="45"/>
      <c r="G41" s="46"/>
      <c r="H41" s="46"/>
      <c r="I41" s="46"/>
      <c r="J41" s="46"/>
      <c r="K41" s="46"/>
      <c r="L41" s="46"/>
      <c r="M41" s="46"/>
      <c r="N41" s="46"/>
    </row>
  </sheetData>
  <mergeCells count="9">
    <mergeCell ref="A21:N21"/>
    <mergeCell ref="A23:A24"/>
    <mergeCell ref="B23:B24"/>
    <mergeCell ref="C23:N23"/>
    <mergeCell ref="A1:N1"/>
    <mergeCell ref="A2:N2"/>
    <mergeCell ref="C4:N4"/>
    <mergeCell ref="A4:A5"/>
    <mergeCell ref="B4:B5"/>
  </mergeCells>
  <phoneticPr fontId="9" type="noConversion"/>
  <printOptions horizontalCentered="1"/>
  <pageMargins left="0.19685039370078741" right="0.27559055118110237" top="0.43307086614173229" bottom="0.27559055118110237" header="0.31496062992125984" footer="0.19685039370078741"/>
  <pageSetup scale="5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16</vt:i4>
      </vt:variant>
    </vt:vector>
  </HeadingPairs>
  <TitlesOfParts>
    <vt:vector size="25" baseType="lpstr">
      <vt:lpstr>Portada</vt:lpstr>
      <vt:lpstr>Programacion_Gestion</vt:lpstr>
      <vt:lpstr>Consolidado-Region</vt:lpstr>
      <vt:lpstr>LA UNION</vt:lpstr>
      <vt:lpstr>MORAZAN</vt:lpstr>
      <vt:lpstr>SAN MIGUEL</vt:lpstr>
      <vt:lpstr>USULUTAN</vt:lpstr>
      <vt:lpstr>Programacion_(impres)</vt:lpstr>
      <vt:lpstr>Indicadores</vt:lpstr>
      <vt:lpstr>'Consolidado-Region'!Área_de_impresión</vt:lpstr>
      <vt:lpstr>Indicadores!Área_de_impresión</vt:lpstr>
      <vt:lpstr>'LA UNION'!Área_de_impresión</vt:lpstr>
      <vt:lpstr>MORAZAN!Área_de_impresión</vt:lpstr>
      <vt:lpstr>'Programacion_(impres)'!Área_de_impresión</vt:lpstr>
      <vt:lpstr>Programacion_Gestion!Área_de_impresión</vt:lpstr>
      <vt:lpstr>'SAN MIGUEL'!Área_de_impresión</vt:lpstr>
      <vt:lpstr>USULUTAN!Área_de_impresión</vt:lpstr>
      <vt:lpstr>'Consolidado-Region'!Títulos_a_imprimir</vt:lpstr>
      <vt:lpstr>Indicadores!Títulos_a_imprimir</vt:lpstr>
      <vt:lpstr>'LA UNION'!Títulos_a_imprimir</vt:lpstr>
      <vt:lpstr>MORAZAN!Títulos_a_imprimir</vt:lpstr>
      <vt:lpstr>'Programacion_(impres)'!Títulos_a_imprimir</vt:lpstr>
      <vt:lpstr>Programacion_Gestion!Títulos_a_imprimir</vt:lpstr>
      <vt:lpstr>'SAN MIGUEL'!Títulos_a_imprimir</vt:lpstr>
      <vt:lpstr>USULUTAN!Títulos_a_imprimir</vt:lpstr>
    </vt:vector>
  </TitlesOfParts>
  <Company>mspas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milinares</dc:creator>
  <cp:lastModifiedBy>HP</cp:lastModifiedBy>
  <cp:lastPrinted>2016-11-05T22:06:57Z</cp:lastPrinted>
  <dcterms:created xsi:type="dcterms:W3CDTF">2010-11-18T15:45:52Z</dcterms:created>
  <dcterms:modified xsi:type="dcterms:W3CDTF">2018-07-19T20:50:25Z</dcterms:modified>
</cp:coreProperties>
</file>