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320" windowHeight="6855" tabRatio="765" activeTab="1"/>
  </bookViews>
  <sheets>
    <sheet name="Informacion_Region" sheetId="9" r:id="rId1"/>
    <sheet name="Consolidado_Region" sheetId="56" r:id="rId2"/>
    <sheet name="SAN MIGUEL" sheetId="10" r:id="rId3"/>
    <sheet name="USULUTAN" sheetId="11" r:id="rId4"/>
    <sheet name="LA UNION" sheetId="12" r:id="rId5"/>
    <sheet name="MORAZAN" sheetId="13" r:id="rId6"/>
    <sheet name="Programacion-Otras_activ" sheetId="60" r:id="rId7"/>
    <sheet name="Evaluacion-Resultados" sheetId="57" r:id="rId8"/>
    <sheet name="IMPRIMIR_DOCU_-A" sheetId="53" r:id="rId9"/>
  </sheets>
  <definedNames>
    <definedName name="_xlnm.Print_Area" localSheetId="1">Consolidado_Region!$A$6:$E$76</definedName>
    <definedName name="_xlnm.Print_Area" localSheetId="7">'Evaluacion-Resultados'!$A$6:$N$42</definedName>
    <definedName name="_xlnm.Print_Area" localSheetId="8">'IMPRIMIR_DOCU_-A'!$A$8:$O$76</definedName>
    <definedName name="_xlnm.Print_Area" localSheetId="4">'LA UNION'!$A$6:$E$96</definedName>
    <definedName name="_xlnm.Print_Area" localSheetId="5">MORAZAN!$A$6:$E$96</definedName>
    <definedName name="_xlnm.Print_Area" localSheetId="2">'SAN MIGUEL'!$A$6:$E$91</definedName>
    <definedName name="_xlnm.Print_Area" localSheetId="3">USULUTAN!$A$6:$E$96</definedName>
    <definedName name="_xlnm.Print_Titles" localSheetId="1">Consolidado_Region!$1:$5</definedName>
    <definedName name="_xlnm.Print_Titles" localSheetId="7">'Evaluacion-Resultados'!$1:$5</definedName>
    <definedName name="_xlnm.Print_Titles" localSheetId="8">'IMPRIMIR_DOCU_-A'!$1:$4</definedName>
    <definedName name="_xlnm.Print_Titles" localSheetId="4">'LA UNION'!$1:$5</definedName>
    <definedName name="_xlnm.Print_Titles" localSheetId="5">MORAZAN!$1:$5</definedName>
    <definedName name="_xlnm.Print_Titles" localSheetId="2">'SAN MIGUEL'!$1:$5</definedName>
    <definedName name="_xlnm.Print_Titles" localSheetId="3">USULUTAN!$1:$5</definedName>
  </definedNames>
  <calcPr calcId="124519"/>
</workbook>
</file>

<file path=xl/calcChain.xml><?xml version="1.0" encoding="utf-8"?>
<calcChain xmlns="http://schemas.openxmlformats.org/spreadsheetml/2006/main">
  <c r="I76" i="56"/>
  <c r="I72"/>
  <c r="I64"/>
  <c r="I59"/>
  <c r="I58"/>
  <c r="I53"/>
  <c r="M52"/>
  <c r="I47"/>
  <c r="M46"/>
  <c r="I41"/>
  <c r="F36"/>
  <c r="I30"/>
  <c r="I25"/>
  <c r="M22"/>
  <c r="F22"/>
  <c r="I19"/>
  <c r="M18"/>
  <c r="F18"/>
  <c r="I12"/>
  <c r="J9"/>
  <c r="F9"/>
  <c r="M76"/>
  <c r="M75"/>
  <c r="J74"/>
  <c r="F74"/>
  <c r="M69"/>
  <c r="J68"/>
  <c r="F68"/>
  <c r="I63"/>
  <c r="L59"/>
  <c r="G59"/>
  <c r="J54"/>
  <c r="G53"/>
  <c r="L52"/>
  <c r="I52"/>
  <c r="I51"/>
  <c r="J50"/>
  <c r="G50"/>
  <c r="I45"/>
  <c r="J42"/>
  <c r="G41"/>
  <c r="I40"/>
  <c r="J38"/>
  <c r="G38"/>
  <c r="G37"/>
  <c r="M33"/>
  <c r="I33"/>
  <c r="F33"/>
  <c r="F32"/>
  <c r="M30"/>
  <c r="M27"/>
  <c r="I27"/>
  <c r="J26"/>
  <c r="F26"/>
  <c r="L25"/>
  <c r="L17"/>
  <c r="G9"/>
  <c r="R75"/>
  <c r="AV74"/>
  <c r="AP72"/>
  <c r="AP71"/>
  <c r="AJ71"/>
  <c r="AV69"/>
  <c r="AP69"/>
  <c r="R64"/>
  <c r="X63"/>
  <c r="R62"/>
  <c r="X61"/>
  <c r="AP58"/>
  <c r="AP57"/>
  <c r="AD57"/>
  <c r="X54"/>
  <c r="AV53"/>
  <c r="L51"/>
  <c r="AD50"/>
  <c r="F50"/>
  <c r="AV46"/>
  <c r="X46"/>
  <c r="AP45"/>
  <c r="AD45"/>
  <c r="AV42"/>
  <c r="F41"/>
  <c r="AJ40"/>
  <c r="L40"/>
  <c r="R39"/>
  <c r="AV38"/>
  <c r="AP38"/>
  <c r="X38"/>
  <c r="AD37"/>
  <c r="R37"/>
  <c r="X36"/>
  <c r="AP33"/>
  <c r="AV32"/>
  <c r="X32"/>
  <c r="AP31"/>
  <c r="AD31"/>
  <c r="AJ30"/>
  <c r="AD27"/>
  <c r="R27"/>
  <c r="AV26"/>
  <c r="X26"/>
  <c r="R25"/>
  <c r="F25"/>
  <c r="F21"/>
  <c r="E13"/>
  <c r="D9"/>
  <c r="F37"/>
  <c r="F31"/>
  <c r="F19"/>
  <c r="F12"/>
  <c r="AV76"/>
  <c r="L74"/>
  <c r="AD72"/>
  <c r="X71"/>
  <c r="R69"/>
  <c r="AV63"/>
  <c r="AP62"/>
  <c r="AV58"/>
  <c r="AD58"/>
  <c r="R51"/>
  <c r="R47"/>
  <c r="AP46"/>
  <c r="X42"/>
  <c r="X40"/>
  <c r="AP39"/>
  <c r="AD38"/>
  <c r="R38"/>
  <c r="AP36"/>
  <c r="R36"/>
  <c r="R33"/>
  <c r="AP27"/>
  <c r="D12"/>
  <c r="AW75"/>
  <c r="AQ75"/>
  <c r="AK75"/>
  <c r="S75"/>
  <c r="AD74"/>
  <c r="AV73"/>
  <c r="AT73"/>
  <c r="AP73"/>
  <c r="AD73"/>
  <c r="L73"/>
  <c r="J73"/>
  <c r="F73"/>
  <c r="AV72"/>
  <c r="AG72"/>
  <c r="U72"/>
  <c r="AD71"/>
  <c r="U71"/>
  <c r="AW70"/>
  <c r="AG70"/>
  <c r="U70"/>
  <c r="R70"/>
  <c r="L70"/>
  <c r="I70"/>
  <c r="E70"/>
  <c r="AG69"/>
  <c r="U69"/>
  <c r="L69"/>
  <c r="Y68"/>
  <c r="AV67"/>
  <c r="AT67"/>
  <c r="AJ67"/>
  <c r="AD67"/>
  <c r="R67"/>
  <c r="L67"/>
  <c r="J67"/>
  <c r="F67"/>
  <c r="AV66"/>
  <c r="AT66"/>
  <c r="AJ66"/>
  <c r="AD66"/>
  <c r="R66"/>
  <c r="L66"/>
  <c r="J66"/>
  <c r="F66"/>
  <c r="AV65"/>
  <c r="AT65"/>
  <c r="AJ65"/>
  <c r="AD65"/>
  <c r="R65"/>
  <c r="L65"/>
  <c r="J65"/>
  <c r="F65"/>
  <c r="AQ64"/>
  <c r="Y64"/>
  <c r="E64"/>
  <c r="AW63"/>
  <c r="AT63"/>
  <c r="AQ63"/>
  <c r="E63"/>
  <c r="AW62"/>
  <c r="AQ62"/>
  <c r="AK62"/>
  <c r="S62"/>
  <c r="AQ61"/>
  <c r="AK61"/>
  <c r="Y61"/>
  <c r="S61"/>
  <c r="AV60"/>
  <c r="AT60"/>
  <c r="AP60"/>
  <c r="AD60"/>
  <c r="L60"/>
  <c r="J60"/>
  <c r="F60"/>
  <c r="AK59"/>
  <c r="Y59"/>
  <c r="S59"/>
  <c r="E59"/>
  <c r="X58"/>
  <c r="U58"/>
  <c r="E58"/>
  <c r="AW57"/>
  <c r="AT57"/>
  <c r="AV56"/>
  <c r="AT56"/>
  <c r="AP56"/>
  <c r="AJ56"/>
  <c r="AD56"/>
  <c r="R56"/>
  <c r="AG55"/>
  <c r="Y55"/>
  <c r="U55"/>
  <c r="G55"/>
  <c r="Y54"/>
  <c r="U54"/>
  <c r="AW52"/>
  <c r="AQ52"/>
  <c r="U52"/>
  <c r="E52"/>
  <c r="AV51"/>
  <c r="AK49"/>
  <c r="AG49"/>
  <c r="Y49"/>
  <c r="U49"/>
  <c r="S49"/>
  <c r="G49"/>
  <c r="AK48"/>
  <c r="AG48"/>
  <c r="Y48"/>
  <c r="U48"/>
  <c r="S48"/>
  <c r="AV47"/>
  <c r="E47"/>
  <c r="AT46"/>
  <c r="AD46"/>
  <c r="AW45"/>
  <c r="AG45"/>
  <c r="U45"/>
  <c r="E45"/>
  <c r="AV44"/>
  <c r="AT44"/>
  <c r="AP44"/>
  <c r="AH44"/>
  <c r="AD44"/>
  <c r="V44"/>
  <c r="R44"/>
  <c r="L44"/>
  <c r="AV43"/>
  <c r="AT43"/>
  <c r="AP43"/>
  <c r="AH43"/>
  <c r="AD43"/>
  <c r="V43"/>
  <c r="R43"/>
  <c r="L43"/>
  <c r="AK42"/>
  <c r="AH42"/>
  <c r="Y42"/>
  <c r="AS41"/>
  <c r="AK41"/>
  <c r="Y41"/>
  <c r="U41"/>
  <c r="E41"/>
  <c r="AP40"/>
  <c r="R40"/>
  <c r="AW39"/>
  <c r="AS39"/>
  <c r="AK39"/>
  <c r="U39"/>
  <c r="I39"/>
  <c r="E39"/>
  <c r="V38"/>
  <c r="AS37"/>
  <c r="AG37"/>
  <c r="Y37"/>
  <c r="U37"/>
  <c r="I37"/>
  <c r="E37"/>
  <c r="AW35"/>
  <c r="AS35"/>
  <c r="AG35"/>
  <c r="I35"/>
  <c r="E35"/>
  <c r="AW34"/>
  <c r="AS34"/>
  <c r="AG34"/>
  <c r="I34"/>
  <c r="G34"/>
  <c r="E34"/>
  <c r="AW33"/>
  <c r="AS33"/>
  <c r="AG33"/>
  <c r="E33"/>
  <c r="AD32"/>
  <c r="R32"/>
  <c r="AW31"/>
  <c r="I31"/>
  <c r="E31"/>
  <c r="AT30"/>
  <c r="AP30"/>
  <c r="X30"/>
  <c r="R30"/>
  <c r="AW29"/>
  <c r="AS29"/>
  <c r="AG29"/>
  <c r="I29"/>
  <c r="E29"/>
  <c r="AW28"/>
  <c r="AS28"/>
  <c r="AG28"/>
  <c r="I28"/>
  <c r="G28"/>
  <c r="E28"/>
  <c r="AW27"/>
  <c r="E27"/>
  <c r="AT26"/>
  <c r="AP26"/>
  <c r="AJ26"/>
  <c r="R26"/>
  <c r="AW25"/>
  <c r="AG25"/>
  <c r="E25"/>
  <c r="AT24"/>
  <c r="AP24"/>
  <c r="AJ24"/>
  <c r="AD24"/>
  <c r="X24"/>
  <c r="R24"/>
  <c r="L24"/>
  <c r="AT23"/>
  <c r="AP23"/>
  <c r="AJ23"/>
  <c r="AD23"/>
  <c r="X23"/>
  <c r="R23"/>
  <c r="L23"/>
  <c r="AT22"/>
  <c r="AP22"/>
  <c r="AD22"/>
  <c r="X22"/>
  <c r="R22"/>
  <c r="AW21"/>
  <c r="AG21"/>
  <c r="I21"/>
  <c r="E21"/>
  <c r="AT20"/>
  <c r="AP20"/>
  <c r="X20"/>
  <c r="R20"/>
  <c r="AW19"/>
  <c r="E19"/>
  <c r="AT18"/>
  <c r="AP18"/>
  <c r="X18"/>
  <c r="R18"/>
  <c r="E17"/>
  <c r="AD12"/>
  <c r="AV75"/>
  <c r="AV64"/>
  <c r="AV62"/>
  <c r="AV59"/>
  <c r="X59"/>
  <c r="AV57"/>
  <c r="X53"/>
  <c r="X51"/>
  <c r="X47"/>
  <c r="AJ45"/>
  <c r="X45"/>
  <c r="AV41"/>
  <c r="X41"/>
  <c r="X39"/>
  <c r="AV37"/>
  <c r="X37"/>
  <c r="D36"/>
  <c r="AS32"/>
  <c r="D32"/>
  <c r="AS31"/>
  <c r="D30"/>
  <c r="AS27"/>
  <c r="D26"/>
  <c r="AS25"/>
  <c r="D22"/>
  <c r="AS21"/>
  <c r="D20"/>
  <c r="AS19"/>
  <c r="D18"/>
  <c r="AS17"/>
  <c r="U13"/>
  <c r="E9"/>
  <c r="AW76"/>
  <c r="AW74"/>
  <c r="AW73"/>
  <c r="AW72"/>
  <c r="AW71"/>
  <c r="AV71"/>
  <c r="AV70"/>
  <c r="AW69"/>
  <c r="AW68"/>
  <c r="AW67"/>
  <c r="AW66"/>
  <c r="AW65"/>
  <c r="AW64"/>
  <c r="AW61"/>
  <c r="AW60"/>
  <c r="AW59"/>
  <c r="AW58"/>
  <c r="AW56"/>
  <c r="AW55"/>
  <c r="AV55"/>
  <c r="AW54"/>
  <c r="AW53"/>
  <c r="AV52"/>
  <c r="AW51"/>
  <c r="AW50"/>
  <c r="AW49"/>
  <c r="AV49"/>
  <c r="AW48"/>
  <c r="AV48"/>
  <c r="AW47"/>
  <c r="AW46"/>
  <c r="AW44"/>
  <c r="AW43"/>
  <c r="AW42"/>
  <c r="AW41"/>
  <c r="AW40"/>
  <c r="AV40"/>
  <c r="AW38"/>
  <c r="AW37"/>
  <c r="AW36"/>
  <c r="AV36"/>
  <c r="AV35"/>
  <c r="AV34"/>
  <c r="AV33"/>
  <c r="AW32"/>
  <c r="AV31"/>
  <c r="AW30"/>
  <c r="AV30"/>
  <c r="AV29"/>
  <c r="AV28"/>
  <c r="AV27"/>
  <c r="AW26"/>
  <c r="AV25"/>
  <c r="AW24"/>
  <c r="AV24"/>
  <c r="AW23"/>
  <c r="AV23"/>
  <c r="AW22"/>
  <c r="AV22"/>
  <c r="AV21"/>
  <c r="AW20"/>
  <c r="AV20"/>
  <c r="AV19"/>
  <c r="AW18"/>
  <c r="AV18"/>
  <c r="AW17"/>
  <c r="AV17"/>
  <c r="AW16"/>
  <c r="AV16"/>
  <c r="AW15"/>
  <c r="AV15"/>
  <c r="AW14"/>
  <c r="AV14"/>
  <c r="AW13"/>
  <c r="AV13"/>
  <c r="AW12"/>
  <c r="AV12"/>
  <c r="AW11"/>
  <c r="AV11"/>
  <c r="AW10"/>
  <c r="AV10"/>
  <c r="AW9"/>
  <c r="AV9"/>
  <c r="AT76"/>
  <c r="AS76"/>
  <c r="AS75"/>
  <c r="AS74"/>
  <c r="AS73"/>
  <c r="AS72"/>
  <c r="AT71"/>
  <c r="AS71"/>
  <c r="AT70"/>
  <c r="AS70"/>
  <c r="AT69"/>
  <c r="AS69"/>
  <c r="AS68"/>
  <c r="AS67"/>
  <c r="AS66"/>
  <c r="AS65"/>
  <c r="AS64"/>
  <c r="AS63"/>
  <c r="AS62"/>
  <c r="AS61"/>
  <c r="AS60"/>
  <c r="AS59"/>
  <c r="AT58"/>
  <c r="AS58"/>
  <c r="AS57"/>
  <c r="AS56"/>
  <c r="AT55"/>
  <c r="AS55"/>
  <c r="AS54"/>
  <c r="AS53"/>
  <c r="AT52"/>
  <c r="AS52"/>
  <c r="AS51"/>
  <c r="AS50"/>
  <c r="AT49"/>
  <c r="AS49"/>
  <c r="AT48"/>
  <c r="AS48"/>
  <c r="AS47"/>
  <c r="AS46"/>
  <c r="AS45"/>
  <c r="AS44"/>
  <c r="AS43"/>
  <c r="AS42"/>
  <c r="AT40"/>
  <c r="AS40"/>
  <c r="AT39"/>
  <c r="AS38"/>
  <c r="AT37"/>
  <c r="AT36"/>
  <c r="AS36"/>
  <c r="AT35"/>
  <c r="AT34"/>
  <c r="AT29"/>
  <c r="AT28"/>
  <c r="AT25"/>
  <c r="AS24"/>
  <c r="AS23"/>
  <c r="AT21"/>
  <c r="AT19"/>
  <c r="AT17"/>
  <c r="AT16"/>
  <c r="AS16"/>
  <c r="AT15"/>
  <c r="AS15"/>
  <c r="AT14"/>
  <c r="AS14"/>
  <c r="AT13"/>
  <c r="AT12"/>
  <c r="AT11"/>
  <c r="AT10"/>
  <c r="AS10"/>
  <c r="AT9"/>
  <c r="AQ76"/>
  <c r="AP76"/>
  <c r="AP75"/>
  <c r="AQ74"/>
  <c r="AQ73"/>
  <c r="AQ72"/>
  <c r="AQ71"/>
  <c r="AQ70"/>
  <c r="AP70"/>
  <c r="AQ69"/>
  <c r="AQ68"/>
  <c r="AQ67"/>
  <c r="AP67"/>
  <c r="AQ66"/>
  <c r="AP66"/>
  <c r="AQ65"/>
  <c r="AP65"/>
  <c r="AP63"/>
  <c r="AQ60"/>
  <c r="AQ59"/>
  <c r="AQ58"/>
  <c r="AQ57"/>
  <c r="AQ56"/>
  <c r="AQ55"/>
  <c r="AP55"/>
  <c r="AQ54"/>
  <c r="AQ53"/>
  <c r="AP52"/>
  <c r="AQ51"/>
  <c r="AP51"/>
  <c r="AQ50"/>
  <c r="AQ49"/>
  <c r="AP49"/>
  <c r="AQ48"/>
  <c r="AP48"/>
  <c r="AQ47"/>
  <c r="AQ46"/>
  <c r="AQ45"/>
  <c r="AQ44"/>
  <c r="AQ43"/>
  <c r="AQ42"/>
  <c r="AQ41"/>
  <c r="AQ40"/>
  <c r="AQ39"/>
  <c r="AQ38"/>
  <c r="AQ37"/>
  <c r="AQ36"/>
  <c r="AQ35"/>
  <c r="AP35"/>
  <c r="AQ34"/>
  <c r="AP34"/>
  <c r="AQ33"/>
  <c r="AQ32"/>
  <c r="AQ31"/>
  <c r="AQ30"/>
  <c r="AQ29"/>
  <c r="AP29"/>
  <c r="AQ28"/>
  <c r="AP28"/>
  <c r="AQ27"/>
  <c r="AQ26"/>
  <c r="AQ25"/>
  <c r="AP25"/>
  <c r="AQ24"/>
  <c r="AQ23"/>
  <c r="AQ22"/>
  <c r="AQ21"/>
  <c r="AP21"/>
  <c r="AQ20"/>
  <c r="AQ19"/>
  <c r="AP19"/>
  <c r="AQ18"/>
  <c r="AQ17"/>
  <c r="AQ16"/>
  <c r="AP16"/>
  <c r="AQ15"/>
  <c r="AP15"/>
  <c r="AQ14"/>
  <c r="AP14"/>
  <c r="AQ13"/>
  <c r="AQ12"/>
  <c r="AP12"/>
  <c r="AQ11"/>
  <c r="AQ10"/>
  <c r="AP10"/>
  <c r="AQ9"/>
  <c r="AP9"/>
  <c r="AK76"/>
  <c r="AK74"/>
  <c r="AJ74"/>
  <c r="AK73"/>
  <c r="AJ73"/>
  <c r="AK72"/>
  <c r="AK71"/>
  <c r="AK70"/>
  <c r="AJ70"/>
  <c r="AK69"/>
  <c r="AK68"/>
  <c r="AJ68"/>
  <c r="AK67"/>
  <c r="AK66"/>
  <c r="AK65"/>
  <c r="AK64"/>
  <c r="AK63"/>
  <c r="AJ61"/>
  <c r="AK60"/>
  <c r="AJ60"/>
  <c r="AK58"/>
  <c r="AK57"/>
  <c r="AJ57"/>
  <c r="AK56"/>
  <c r="AK55"/>
  <c r="AJ55"/>
  <c r="AK54"/>
  <c r="AK53"/>
  <c r="AK52"/>
  <c r="AK51"/>
  <c r="AJ51"/>
  <c r="AK50"/>
  <c r="AJ49"/>
  <c r="AJ48"/>
  <c r="AK47"/>
  <c r="AK46"/>
  <c r="AK45"/>
  <c r="AK44"/>
  <c r="AJ44"/>
  <c r="AK43"/>
  <c r="AJ43"/>
  <c r="AJ42"/>
  <c r="AK40"/>
  <c r="AK38"/>
  <c r="AK37"/>
  <c r="AK36"/>
  <c r="AK35"/>
  <c r="AJ35"/>
  <c r="AK34"/>
  <c r="AJ34"/>
  <c r="AK33"/>
  <c r="AK32"/>
  <c r="AK31"/>
  <c r="AK30"/>
  <c r="AK29"/>
  <c r="AJ29"/>
  <c r="AK28"/>
  <c r="AJ28"/>
  <c r="AK27"/>
  <c r="AJ27"/>
  <c r="AK26"/>
  <c r="AK25"/>
  <c r="AK24"/>
  <c r="AK23"/>
  <c r="AK22"/>
  <c r="AK21"/>
  <c r="AK20"/>
  <c r="AK19"/>
  <c r="AK18"/>
  <c r="AK17"/>
  <c r="AK16"/>
  <c r="AJ16"/>
  <c r="AK15"/>
  <c r="AJ15"/>
  <c r="AK14"/>
  <c r="AJ14"/>
  <c r="AK13"/>
  <c r="AK12"/>
  <c r="AK11"/>
  <c r="AK10"/>
  <c r="AJ10"/>
  <c r="AK9"/>
  <c r="AH76"/>
  <c r="AH74"/>
  <c r="AH73"/>
  <c r="AG73"/>
  <c r="AH72"/>
  <c r="AH70"/>
  <c r="AH68"/>
  <c r="AH67"/>
  <c r="AG67"/>
  <c r="AH66"/>
  <c r="AG66"/>
  <c r="AH65"/>
  <c r="AG65"/>
  <c r="AH64"/>
  <c r="AG64"/>
  <c r="AG62"/>
  <c r="AH61"/>
  <c r="AH60"/>
  <c r="AG60"/>
  <c r="AH59"/>
  <c r="AG59"/>
  <c r="AG57"/>
  <c r="AH56"/>
  <c r="AG56"/>
  <c r="AH55"/>
  <c r="AH54"/>
  <c r="AG53"/>
  <c r="AH52"/>
  <c r="AG51"/>
  <c r="AH50"/>
  <c r="AH49"/>
  <c r="AH48"/>
  <c r="AH47"/>
  <c r="AG47"/>
  <c r="AH46"/>
  <c r="AG44"/>
  <c r="AG43"/>
  <c r="AH41"/>
  <c r="AG41"/>
  <c r="AG40"/>
  <c r="AH38"/>
  <c r="AG38"/>
  <c r="AH37"/>
  <c r="AH35"/>
  <c r="AH34"/>
  <c r="AH32"/>
  <c r="AH31"/>
  <c r="AH30"/>
  <c r="AG30"/>
  <c r="AH29"/>
  <c r="AH28"/>
  <c r="AH26"/>
  <c r="AG26"/>
  <c r="AH25"/>
  <c r="AH24"/>
  <c r="AG24"/>
  <c r="AH23"/>
  <c r="AG23"/>
  <c r="AH22"/>
  <c r="AH21"/>
  <c r="AH20"/>
  <c r="AH19"/>
  <c r="AH18"/>
  <c r="AG18"/>
  <c r="AH17"/>
  <c r="AG17"/>
  <c r="AH16"/>
  <c r="AG16"/>
  <c r="AH15"/>
  <c r="AG15"/>
  <c r="AH14"/>
  <c r="AG14"/>
  <c r="AH13"/>
  <c r="AH12"/>
  <c r="AH11"/>
  <c r="AH10"/>
  <c r="AG10"/>
  <c r="AH9"/>
  <c r="AE76"/>
  <c r="AD76"/>
  <c r="AE75"/>
  <c r="AE74"/>
  <c r="AE73"/>
  <c r="AE72"/>
  <c r="AE71"/>
  <c r="AE70"/>
  <c r="AD70"/>
  <c r="AE69"/>
  <c r="AE68"/>
  <c r="AD68"/>
  <c r="AE67"/>
  <c r="AE66"/>
  <c r="AE65"/>
  <c r="AE64"/>
  <c r="AE63"/>
  <c r="AD63"/>
  <c r="AE62"/>
  <c r="AE61"/>
  <c r="AD61"/>
  <c r="AE60"/>
  <c r="AE59"/>
  <c r="AE58"/>
  <c r="AE57"/>
  <c r="AE56"/>
  <c r="AE55"/>
  <c r="AD55"/>
  <c r="AE54"/>
  <c r="AD54"/>
  <c r="AE53"/>
  <c r="AE52"/>
  <c r="AE51"/>
  <c r="AE50"/>
  <c r="AE49"/>
  <c r="AD49"/>
  <c r="AE48"/>
  <c r="AD48"/>
  <c r="AE47"/>
  <c r="AE46"/>
  <c r="AE45"/>
  <c r="AE44"/>
  <c r="AE43"/>
  <c r="AE42"/>
  <c r="AD42"/>
  <c r="AE41"/>
  <c r="AE40"/>
  <c r="AE39"/>
  <c r="AD39"/>
  <c r="AE38"/>
  <c r="AE37"/>
  <c r="AE36"/>
  <c r="AE35"/>
  <c r="AD35"/>
  <c r="AE34"/>
  <c r="AD34"/>
  <c r="AE33"/>
  <c r="AE32"/>
  <c r="AE31"/>
  <c r="AE30"/>
  <c r="AE29"/>
  <c r="AD29"/>
  <c r="AE28"/>
  <c r="AD28"/>
  <c r="AE27"/>
  <c r="AE26"/>
  <c r="AE25"/>
  <c r="AE24"/>
  <c r="AE23"/>
  <c r="AE22"/>
  <c r="AE21"/>
  <c r="AE20"/>
  <c r="AE19"/>
  <c r="AE18"/>
  <c r="AE17"/>
  <c r="AD17"/>
  <c r="AE16"/>
  <c r="AD16"/>
  <c r="AE15"/>
  <c r="AD15"/>
  <c r="AE14"/>
  <c r="AD14"/>
  <c r="AE13"/>
  <c r="AE12"/>
  <c r="AE11"/>
  <c r="AE10"/>
  <c r="AD10"/>
  <c r="AE9"/>
  <c r="Y76"/>
  <c r="X76"/>
  <c r="Y75"/>
  <c r="Y74"/>
  <c r="Y73"/>
  <c r="X73"/>
  <c r="Y72"/>
  <c r="Y71"/>
  <c r="Y70"/>
  <c r="X70"/>
  <c r="Y69"/>
  <c r="Y67"/>
  <c r="X67"/>
  <c r="Y66"/>
  <c r="X66"/>
  <c r="Y65"/>
  <c r="X65"/>
  <c r="Y63"/>
  <c r="Y62"/>
  <c r="Y60"/>
  <c r="X60"/>
  <c r="Y58"/>
  <c r="Y57"/>
  <c r="Y56"/>
  <c r="X56"/>
  <c r="X55"/>
  <c r="Y53"/>
  <c r="Y52"/>
  <c r="X52"/>
  <c r="Y51"/>
  <c r="Y50"/>
  <c r="X49"/>
  <c r="X48"/>
  <c r="Y47"/>
  <c r="Y46"/>
  <c r="Y45"/>
  <c r="Y44"/>
  <c r="X44"/>
  <c r="Y43"/>
  <c r="X43"/>
  <c r="Y40"/>
  <c r="Y39"/>
  <c r="Y38"/>
  <c r="Y36"/>
  <c r="Y35"/>
  <c r="X35"/>
  <c r="Y34"/>
  <c r="X34"/>
  <c r="Y33"/>
  <c r="Y32"/>
  <c r="Y31"/>
  <c r="X31"/>
  <c r="Y30"/>
  <c r="Y29"/>
  <c r="X29"/>
  <c r="Y28"/>
  <c r="X28"/>
  <c r="Y27"/>
  <c r="X27"/>
  <c r="Y26"/>
  <c r="Y25"/>
  <c r="X25"/>
  <c r="Y24"/>
  <c r="Y23"/>
  <c r="Y22"/>
  <c r="Y21"/>
  <c r="X21"/>
  <c r="Y20"/>
  <c r="Y19"/>
  <c r="X19"/>
  <c r="Y18"/>
  <c r="Y17"/>
  <c r="Y16"/>
  <c r="X16"/>
  <c r="Y15"/>
  <c r="X15"/>
  <c r="Y14"/>
  <c r="X14"/>
  <c r="Y13"/>
  <c r="Y12"/>
  <c r="X12"/>
  <c r="Y11"/>
  <c r="Y10"/>
  <c r="X10"/>
  <c r="Y9"/>
  <c r="V76"/>
  <c r="U76"/>
  <c r="V75"/>
  <c r="U75"/>
  <c r="V74"/>
  <c r="U74"/>
  <c r="V73"/>
  <c r="U73"/>
  <c r="V72"/>
  <c r="V71"/>
  <c r="V70"/>
  <c r="U68"/>
  <c r="V67"/>
  <c r="U67"/>
  <c r="V66"/>
  <c r="U66"/>
  <c r="V65"/>
  <c r="U65"/>
  <c r="U64"/>
  <c r="V63"/>
  <c r="U63"/>
  <c r="V62"/>
  <c r="U62"/>
  <c r="V61"/>
  <c r="U61"/>
  <c r="V60"/>
  <c r="U60"/>
  <c r="U59"/>
  <c r="V58"/>
  <c r="U57"/>
  <c r="V56"/>
  <c r="U56"/>
  <c r="V55"/>
  <c r="V54"/>
  <c r="U53"/>
  <c r="V52"/>
  <c r="V51"/>
  <c r="U51"/>
  <c r="V50"/>
  <c r="U50"/>
  <c r="V49"/>
  <c r="V48"/>
  <c r="U47"/>
  <c r="V46"/>
  <c r="U46"/>
  <c r="V45"/>
  <c r="U44"/>
  <c r="U43"/>
  <c r="U42"/>
  <c r="V40"/>
  <c r="U40"/>
  <c r="U38"/>
  <c r="V36"/>
  <c r="V35"/>
  <c r="U35"/>
  <c r="V34"/>
  <c r="U34"/>
  <c r="V30"/>
  <c r="V29"/>
  <c r="U29"/>
  <c r="V28"/>
  <c r="U28"/>
  <c r="V26"/>
  <c r="V24"/>
  <c r="U24"/>
  <c r="V23"/>
  <c r="U23"/>
  <c r="V22"/>
  <c r="V21"/>
  <c r="V20"/>
  <c r="V19"/>
  <c r="V18"/>
  <c r="V17"/>
  <c r="V16"/>
  <c r="U16"/>
  <c r="V15"/>
  <c r="U15"/>
  <c r="V14"/>
  <c r="U14"/>
  <c r="V13"/>
  <c r="V12"/>
  <c r="V11"/>
  <c r="V10"/>
  <c r="U10"/>
  <c r="V9"/>
  <c r="S76"/>
  <c r="S74"/>
  <c r="R74"/>
  <c r="S73"/>
  <c r="R73"/>
  <c r="S72"/>
  <c r="S71"/>
  <c r="S70"/>
  <c r="S69"/>
  <c r="S68"/>
  <c r="R68"/>
  <c r="S67"/>
  <c r="S66"/>
  <c r="S65"/>
  <c r="S64"/>
  <c r="S63"/>
  <c r="S60"/>
  <c r="R60"/>
  <c r="S58"/>
  <c r="S57"/>
  <c r="R57"/>
  <c r="S56"/>
  <c r="S55"/>
  <c r="R55"/>
  <c r="S54"/>
  <c r="R54"/>
  <c r="S53"/>
  <c r="S52"/>
  <c r="S51"/>
  <c r="S50"/>
  <c r="R49"/>
  <c r="R48"/>
  <c r="S47"/>
  <c r="S46"/>
  <c r="S45"/>
  <c r="R45"/>
  <c r="S44"/>
  <c r="S43"/>
  <c r="S42"/>
  <c r="R42"/>
  <c r="S41"/>
  <c r="S40"/>
  <c r="S39"/>
  <c r="S38"/>
  <c r="S37"/>
  <c r="S36"/>
  <c r="S35"/>
  <c r="R35"/>
  <c r="S34"/>
  <c r="R34"/>
  <c r="S33"/>
  <c r="S32"/>
  <c r="S31"/>
  <c r="R31"/>
  <c r="S30"/>
  <c r="S29"/>
  <c r="R29"/>
  <c r="S28"/>
  <c r="R28"/>
  <c r="S27"/>
  <c r="S26"/>
  <c r="S25"/>
  <c r="S24"/>
  <c r="S23"/>
  <c r="S22"/>
  <c r="S21"/>
  <c r="R21"/>
  <c r="S20"/>
  <c r="S19"/>
  <c r="R19"/>
  <c r="S18"/>
  <c r="S17"/>
  <c r="S16"/>
  <c r="R16"/>
  <c r="S15"/>
  <c r="R15"/>
  <c r="S14"/>
  <c r="R14"/>
  <c r="S13"/>
  <c r="R13"/>
  <c r="S12"/>
  <c r="R12"/>
  <c r="S11"/>
  <c r="R11"/>
  <c r="S10"/>
  <c r="R10"/>
  <c r="S9"/>
  <c r="R9"/>
  <c r="L75"/>
  <c r="M74"/>
  <c r="M73"/>
  <c r="M72"/>
  <c r="M71"/>
  <c r="M70"/>
  <c r="M68"/>
  <c r="M67"/>
  <c r="M66"/>
  <c r="M65"/>
  <c r="M63"/>
  <c r="M62"/>
  <c r="L62"/>
  <c r="M61"/>
  <c r="M60"/>
  <c r="M57"/>
  <c r="L57"/>
  <c r="M56"/>
  <c r="L56"/>
  <c r="M55"/>
  <c r="L55"/>
  <c r="M54"/>
  <c r="M51"/>
  <c r="M50"/>
  <c r="M49"/>
  <c r="L49"/>
  <c r="M48"/>
  <c r="L48"/>
  <c r="M45"/>
  <c r="L45"/>
  <c r="M44"/>
  <c r="M43"/>
  <c r="M42"/>
  <c r="M41"/>
  <c r="M39"/>
  <c r="L39"/>
  <c r="M38"/>
  <c r="M37"/>
  <c r="L37"/>
  <c r="M35"/>
  <c r="L35"/>
  <c r="M34"/>
  <c r="L34"/>
  <c r="L33"/>
  <c r="M32"/>
  <c r="M31"/>
  <c r="M29"/>
  <c r="L29"/>
  <c r="M28"/>
  <c r="L28"/>
  <c r="L27"/>
  <c r="M26"/>
  <c r="M24"/>
  <c r="M23"/>
  <c r="M21"/>
  <c r="L21"/>
  <c r="M20"/>
  <c r="M17"/>
  <c r="M16"/>
  <c r="L16"/>
  <c r="M15"/>
  <c r="L15"/>
  <c r="M14"/>
  <c r="L14"/>
  <c r="M13"/>
  <c r="M12"/>
  <c r="M11"/>
  <c r="M10"/>
  <c r="L10"/>
  <c r="M9"/>
  <c r="I75"/>
  <c r="I74"/>
  <c r="I73"/>
  <c r="J70"/>
  <c r="I69"/>
  <c r="I68"/>
  <c r="I67"/>
  <c r="I66"/>
  <c r="I65"/>
  <c r="I62"/>
  <c r="J61"/>
  <c r="I61"/>
  <c r="I60"/>
  <c r="I57"/>
  <c r="J56"/>
  <c r="I56"/>
  <c r="J55"/>
  <c r="I55"/>
  <c r="I54"/>
  <c r="I50"/>
  <c r="J49"/>
  <c r="I49"/>
  <c r="J48"/>
  <c r="I48"/>
  <c r="J44"/>
  <c r="I44"/>
  <c r="J43"/>
  <c r="I43"/>
  <c r="I42"/>
  <c r="I38"/>
  <c r="J37"/>
  <c r="J35"/>
  <c r="J34"/>
  <c r="J32"/>
  <c r="I32"/>
  <c r="J29"/>
  <c r="J28"/>
  <c r="I26"/>
  <c r="J25"/>
  <c r="J24"/>
  <c r="I24"/>
  <c r="J23"/>
  <c r="I23"/>
  <c r="J22"/>
  <c r="I22"/>
  <c r="J20"/>
  <c r="I20"/>
  <c r="J18"/>
  <c r="I18"/>
  <c r="I17"/>
  <c r="J16"/>
  <c r="I16"/>
  <c r="J15"/>
  <c r="I15"/>
  <c r="J14"/>
  <c r="I14"/>
  <c r="J13"/>
  <c r="J12"/>
  <c r="J10"/>
  <c r="I10"/>
  <c r="G76"/>
  <c r="G75"/>
  <c r="G73"/>
  <c r="G72"/>
  <c r="G71"/>
  <c r="G70"/>
  <c r="G67"/>
  <c r="G66"/>
  <c r="G65"/>
  <c r="G64"/>
  <c r="G63"/>
  <c r="G61"/>
  <c r="G60"/>
  <c r="G58"/>
  <c r="G56"/>
  <c r="G52"/>
  <c r="G48"/>
  <c r="G47"/>
  <c r="G46"/>
  <c r="G44"/>
  <c r="G43"/>
  <c r="G40"/>
  <c r="G35"/>
  <c r="G33"/>
  <c r="G31"/>
  <c r="G29"/>
  <c r="G25"/>
  <c r="G24"/>
  <c r="G23"/>
  <c r="G19"/>
  <c r="G17"/>
  <c r="G16"/>
  <c r="G15"/>
  <c r="G14"/>
  <c r="G13"/>
  <c r="G10"/>
  <c r="D10"/>
  <c r="D11"/>
  <c r="D13"/>
  <c r="D14"/>
  <c r="D15"/>
  <c r="D16"/>
  <c r="D17"/>
  <c r="D19"/>
  <c r="D21"/>
  <c r="D23"/>
  <c r="D24"/>
  <c r="D25"/>
  <c r="D27"/>
  <c r="D28"/>
  <c r="D29"/>
  <c r="D31"/>
  <c r="D33"/>
  <c r="D34"/>
  <c r="D35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E10"/>
  <c r="F10"/>
  <c r="E11"/>
  <c r="F11"/>
  <c r="E12"/>
  <c r="F13"/>
  <c r="E14"/>
  <c r="F14"/>
  <c r="E15"/>
  <c r="F15"/>
  <c r="E16"/>
  <c r="F16"/>
  <c r="F17"/>
  <c r="E18"/>
  <c r="E20"/>
  <c r="E22"/>
  <c r="E23"/>
  <c r="F23"/>
  <c r="E24"/>
  <c r="F24"/>
  <c r="E26"/>
  <c r="F28"/>
  <c r="F29"/>
  <c r="E30"/>
  <c r="E32"/>
  <c r="F34"/>
  <c r="F35"/>
  <c r="E36"/>
  <c r="E38"/>
  <c r="F38"/>
  <c r="E40"/>
  <c r="E42"/>
  <c r="F42"/>
  <c r="E43"/>
  <c r="F43"/>
  <c r="E44"/>
  <c r="F44"/>
  <c r="E46"/>
  <c r="E48"/>
  <c r="F48"/>
  <c r="E49"/>
  <c r="F49"/>
  <c r="E50"/>
  <c r="E51"/>
  <c r="F52"/>
  <c r="E53"/>
  <c r="E54"/>
  <c r="F54"/>
  <c r="E55"/>
  <c r="F55"/>
  <c r="E56"/>
  <c r="F56"/>
  <c r="E57"/>
  <c r="E60"/>
  <c r="E61"/>
  <c r="F61"/>
  <c r="E62"/>
  <c r="E65"/>
  <c r="E66"/>
  <c r="E67"/>
  <c r="E68"/>
  <c r="E69"/>
  <c r="F70"/>
  <c r="E71"/>
  <c r="F71"/>
  <c r="E72"/>
  <c r="E73"/>
  <c r="E74"/>
  <c r="E75"/>
  <c r="E76"/>
  <c r="G69" l="1"/>
  <c r="M53"/>
  <c r="G39"/>
  <c r="G45"/>
  <c r="G51"/>
  <c r="J30"/>
  <c r="M19"/>
  <c r="F27"/>
  <c r="O27" s="1"/>
  <c r="I36"/>
  <c r="F39"/>
  <c r="O39" s="1"/>
  <c r="I46"/>
  <c r="I71"/>
  <c r="J46"/>
  <c r="P46" s="1"/>
  <c r="J76"/>
  <c r="P76" s="1"/>
  <c r="M47"/>
  <c r="M59"/>
  <c r="G27"/>
  <c r="G57"/>
  <c r="G62"/>
  <c r="J11"/>
  <c r="J40"/>
  <c r="J52"/>
  <c r="P52" s="1"/>
  <c r="J71"/>
  <c r="P71" s="1"/>
  <c r="M25"/>
  <c r="P25" s="1"/>
  <c r="M64"/>
  <c r="G21"/>
  <c r="M36"/>
  <c r="G42"/>
  <c r="P42" s="1"/>
  <c r="G54"/>
  <c r="P54" s="1"/>
  <c r="G68"/>
  <c r="P68" s="1"/>
  <c r="G74"/>
  <c r="P74" s="1"/>
  <c r="L19"/>
  <c r="O19" s="1"/>
  <c r="M40"/>
  <c r="P40" s="1"/>
  <c r="M58"/>
  <c r="F75"/>
  <c r="O75" s="1"/>
  <c r="AT75"/>
  <c r="V41"/>
  <c r="V47"/>
  <c r="V59"/>
  <c r="AP41"/>
  <c r="AT31"/>
  <c r="AV68"/>
  <c r="AP47"/>
  <c r="F76"/>
  <c r="F58"/>
  <c r="F46"/>
  <c r="F40"/>
  <c r="O40" s="1"/>
  <c r="F20"/>
  <c r="J36"/>
  <c r="J63"/>
  <c r="P63" s="1"/>
  <c r="L64"/>
  <c r="R41"/>
  <c r="R50"/>
  <c r="V32"/>
  <c r="X33"/>
  <c r="AH45"/>
  <c r="AH51"/>
  <c r="AH58"/>
  <c r="AH63"/>
  <c r="AH75"/>
  <c r="AP11"/>
  <c r="AP13"/>
  <c r="AP37"/>
  <c r="AP59"/>
  <c r="AT42"/>
  <c r="AT54"/>
  <c r="AT72"/>
  <c r="AV54"/>
  <c r="U11"/>
  <c r="AV45"/>
  <c r="X57"/>
  <c r="X62"/>
  <c r="X75"/>
  <c r="AJ18"/>
  <c r="AD20"/>
  <c r="R53"/>
  <c r="L46"/>
  <c r="AP53"/>
  <c r="AV61"/>
  <c r="F45"/>
  <c r="O45" s="1"/>
  <c r="F63"/>
  <c r="F30"/>
  <c r="G11"/>
  <c r="J58"/>
  <c r="P58" s="1"/>
  <c r="L31"/>
  <c r="O31" s="1"/>
  <c r="L41"/>
  <c r="O41" s="1"/>
  <c r="L47"/>
  <c r="R61"/>
  <c r="V64"/>
  <c r="V68"/>
  <c r="X9"/>
  <c r="AD52"/>
  <c r="AH36"/>
  <c r="AH62"/>
  <c r="AH71"/>
  <c r="AS9"/>
  <c r="AV39"/>
  <c r="X69"/>
  <c r="AP32"/>
  <c r="AT38"/>
  <c r="AD40"/>
  <c r="V42"/>
  <c r="AP42"/>
  <c r="L20"/>
  <c r="O20" s="1"/>
  <c r="AD25"/>
  <c r="L32"/>
  <c r="O32" s="1"/>
  <c r="L38"/>
  <c r="O38" s="1"/>
  <c r="AJ39"/>
  <c r="L42"/>
  <c r="O42" s="1"/>
  <c r="AD47"/>
  <c r="L61"/>
  <c r="O61" s="1"/>
  <c r="AJ62"/>
  <c r="AD64"/>
  <c r="AG74"/>
  <c r="AJ22"/>
  <c r="AD26"/>
  <c r="AG27"/>
  <c r="AJ36"/>
  <c r="AG39"/>
  <c r="AJ63"/>
  <c r="AG75"/>
  <c r="L68"/>
  <c r="O68" s="1"/>
  <c r="AD21"/>
  <c r="AD33"/>
  <c r="AD59"/>
  <c r="AG12"/>
  <c r="AG22"/>
  <c r="AG50"/>
  <c r="AG61"/>
  <c r="AG63"/>
  <c r="AJ33"/>
  <c r="AJ75"/>
  <c r="L26"/>
  <c r="O26" s="1"/>
  <c r="L30"/>
  <c r="L36"/>
  <c r="AG52"/>
  <c r="AJ53"/>
  <c r="AG54"/>
  <c r="AG58"/>
  <c r="L50"/>
  <c r="O50" s="1"/>
  <c r="AD53"/>
  <c r="AJ69"/>
  <c r="AJ25"/>
  <c r="AJ31"/>
  <c r="AJ37"/>
  <c r="AJ41"/>
  <c r="AJ47"/>
  <c r="AD51"/>
  <c r="AJ59"/>
  <c r="AD62"/>
  <c r="L63"/>
  <c r="AJ64"/>
  <c r="AD69"/>
  <c r="AG71"/>
  <c r="AD75"/>
  <c r="AG76"/>
  <c r="AJ12"/>
  <c r="AJ17"/>
  <c r="AD18"/>
  <c r="AG19"/>
  <c r="AJ20"/>
  <c r="AD30"/>
  <c r="AG31"/>
  <c r="AJ32"/>
  <c r="AD36"/>
  <c r="AJ38"/>
  <c r="AJ50"/>
  <c r="L53"/>
  <c r="AJ54"/>
  <c r="L72"/>
  <c r="J19"/>
  <c r="J31"/>
  <c r="P31" s="1"/>
  <c r="J41"/>
  <c r="P41" s="1"/>
  <c r="L54"/>
  <c r="O54" s="1"/>
  <c r="L58"/>
  <c r="L76"/>
  <c r="AG32"/>
  <c r="AG36"/>
  <c r="AG42"/>
  <c r="AG46"/>
  <c r="AG68"/>
  <c r="AJ19"/>
  <c r="AJ72"/>
  <c r="AD41"/>
  <c r="L71"/>
  <c r="AT47"/>
  <c r="AT53"/>
  <c r="AT59"/>
  <c r="AT64"/>
  <c r="AT32"/>
  <c r="AH40"/>
  <c r="AT50"/>
  <c r="AT61"/>
  <c r="AT68"/>
  <c r="AT74"/>
  <c r="J17"/>
  <c r="P17" s="1"/>
  <c r="J27"/>
  <c r="J33"/>
  <c r="P33" s="1"/>
  <c r="J39"/>
  <c r="R59"/>
  <c r="R72"/>
  <c r="V27"/>
  <c r="V33"/>
  <c r="V39"/>
  <c r="V53"/>
  <c r="V69"/>
  <c r="X11"/>
  <c r="X13"/>
  <c r="X50"/>
  <c r="X68"/>
  <c r="X74"/>
  <c r="AD19"/>
  <c r="AH57"/>
  <c r="AJ21"/>
  <c r="AP64"/>
  <c r="AT27"/>
  <c r="AT33"/>
  <c r="AT45"/>
  <c r="L18"/>
  <c r="O18" s="1"/>
  <c r="AV50"/>
  <c r="AT51"/>
  <c r="AT62"/>
  <c r="P38"/>
  <c r="J21"/>
  <c r="J45"/>
  <c r="V25"/>
  <c r="V31"/>
  <c r="V37"/>
  <c r="V57"/>
  <c r="AG20"/>
  <c r="AH27"/>
  <c r="AH33"/>
  <c r="AH39"/>
  <c r="AH53"/>
  <c r="AH69"/>
  <c r="AT41"/>
  <c r="L22"/>
  <c r="O22" s="1"/>
  <c r="P50"/>
  <c r="P9"/>
  <c r="I9"/>
  <c r="I11"/>
  <c r="I13"/>
  <c r="L12"/>
  <c r="O12" s="1"/>
  <c r="AD9"/>
  <c r="AD11"/>
  <c r="AD13"/>
  <c r="AG9"/>
  <c r="AJ9"/>
  <c r="AJ11"/>
  <c r="AJ13"/>
  <c r="AP17"/>
  <c r="L9"/>
  <c r="O9" s="1"/>
  <c r="L11"/>
  <c r="L13"/>
  <c r="O13" s="1"/>
  <c r="R17"/>
  <c r="X17"/>
  <c r="P37"/>
  <c r="P61"/>
  <c r="P13"/>
  <c r="F69"/>
  <c r="O69" s="1"/>
  <c r="F59"/>
  <c r="O59" s="1"/>
  <c r="F57"/>
  <c r="O57" s="1"/>
  <c r="F53"/>
  <c r="F51"/>
  <c r="O51" s="1"/>
  <c r="F47"/>
  <c r="O37"/>
  <c r="O33"/>
  <c r="O25"/>
  <c r="O21"/>
  <c r="O17"/>
  <c r="G18"/>
  <c r="P18" s="1"/>
  <c r="G22"/>
  <c r="P22" s="1"/>
  <c r="G26"/>
  <c r="P26" s="1"/>
  <c r="G30"/>
  <c r="J47"/>
  <c r="J51"/>
  <c r="J53"/>
  <c r="J57"/>
  <c r="J59"/>
  <c r="J69"/>
  <c r="J75"/>
  <c r="P75" s="1"/>
  <c r="R46"/>
  <c r="R52"/>
  <c r="R58"/>
  <c r="R76"/>
  <c r="U12"/>
  <c r="U18"/>
  <c r="U20"/>
  <c r="U22"/>
  <c r="U26"/>
  <c r="U30"/>
  <c r="U32"/>
  <c r="U36"/>
  <c r="X64"/>
  <c r="X72"/>
  <c r="AJ46"/>
  <c r="AJ52"/>
  <c r="AJ58"/>
  <c r="AJ76"/>
  <c r="AP50"/>
  <c r="AP54"/>
  <c r="AP68"/>
  <c r="AP74"/>
  <c r="AS12"/>
  <c r="AS18"/>
  <c r="AS20"/>
  <c r="AS22"/>
  <c r="AS26"/>
  <c r="AS30"/>
  <c r="O74"/>
  <c r="F72"/>
  <c r="F64"/>
  <c r="F62"/>
  <c r="O62" s="1"/>
  <c r="O52"/>
  <c r="G12"/>
  <c r="P12" s="1"/>
  <c r="G20"/>
  <c r="P20" s="1"/>
  <c r="G32"/>
  <c r="P32" s="1"/>
  <c r="G36"/>
  <c r="J62"/>
  <c r="J64"/>
  <c r="J72"/>
  <c r="P72" s="1"/>
  <c r="R63"/>
  <c r="R71"/>
  <c r="U9"/>
  <c r="U17"/>
  <c r="U19"/>
  <c r="U21"/>
  <c r="U25"/>
  <c r="U27"/>
  <c r="U31"/>
  <c r="U33"/>
  <c r="AG11"/>
  <c r="AG13"/>
  <c r="AP61"/>
  <c r="AS11"/>
  <c r="AS13"/>
  <c r="C6" i="53"/>
  <c r="D6"/>
  <c r="E6"/>
  <c r="F6"/>
  <c r="G6"/>
  <c r="H6"/>
  <c r="I6"/>
  <c r="J6"/>
  <c r="K6"/>
  <c r="L6"/>
  <c r="M6"/>
  <c r="N6"/>
  <c r="O6"/>
  <c r="C7"/>
  <c r="D7"/>
  <c r="E7"/>
  <c r="F7"/>
  <c r="G7"/>
  <c r="H7"/>
  <c r="I7"/>
  <c r="J7"/>
  <c r="K7"/>
  <c r="L7"/>
  <c r="M7"/>
  <c r="N7"/>
  <c r="O7"/>
  <c r="C9"/>
  <c r="D9"/>
  <c r="E9"/>
  <c r="F9"/>
  <c r="G9"/>
  <c r="H9"/>
  <c r="I9"/>
  <c r="J9"/>
  <c r="K9"/>
  <c r="L9"/>
  <c r="M9"/>
  <c r="N9"/>
  <c r="O9"/>
  <c r="C13"/>
  <c r="D13"/>
  <c r="E13"/>
  <c r="F13"/>
  <c r="G13"/>
  <c r="H13"/>
  <c r="I13"/>
  <c r="J13"/>
  <c r="K13"/>
  <c r="L13"/>
  <c r="M13"/>
  <c r="N13"/>
  <c r="O13"/>
  <c r="C14"/>
  <c r="D14"/>
  <c r="E14"/>
  <c r="F14"/>
  <c r="G14"/>
  <c r="H14"/>
  <c r="I14"/>
  <c r="J14"/>
  <c r="K14"/>
  <c r="L14"/>
  <c r="M14"/>
  <c r="N14"/>
  <c r="O14"/>
  <c r="C15"/>
  <c r="D15"/>
  <c r="E15"/>
  <c r="F15"/>
  <c r="G15"/>
  <c r="H15"/>
  <c r="I15"/>
  <c r="J15"/>
  <c r="K15"/>
  <c r="L15"/>
  <c r="M15"/>
  <c r="N15"/>
  <c r="O15"/>
  <c r="C22"/>
  <c r="D22"/>
  <c r="E22"/>
  <c r="F22"/>
  <c r="G22"/>
  <c r="H22"/>
  <c r="I22"/>
  <c r="J22"/>
  <c r="K22"/>
  <c r="L22"/>
  <c r="M22"/>
  <c r="N22"/>
  <c r="O22"/>
  <c r="C23"/>
  <c r="D23"/>
  <c r="E23"/>
  <c r="F23"/>
  <c r="G23"/>
  <c r="H23"/>
  <c r="I23"/>
  <c r="J23"/>
  <c r="K23"/>
  <c r="L23"/>
  <c r="M23"/>
  <c r="N23"/>
  <c r="O23"/>
  <c r="C27"/>
  <c r="D27"/>
  <c r="E27"/>
  <c r="F27"/>
  <c r="G27"/>
  <c r="H27"/>
  <c r="I27"/>
  <c r="J27"/>
  <c r="K27"/>
  <c r="L27"/>
  <c r="M27"/>
  <c r="N27"/>
  <c r="O27"/>
  <c r="C28"/>
  <c r="D28"/>
  <c r="E28"/>
  <c r="F28"/>
  <c r="G28"/>
  <c r="H28"/>
  <c r="I28"/>
  <c r="J28"/>
  <c r="K28"/>
  <c r="L28"/>
  <c r="M28"/>
  <c r="N28"/>
  <c r="O28"/>
  <c r="C33"/>
  <c r="D33"/>
  <c r="E33"/>
  <c r="F33"/>
  <c r="G33"/>
  <c r="H33"/>
  <c r="I33"/>
  <c r="J33"/>
  <c r="K33"/>
  <c r="L33"/>
  <c r="M33"/>
  <c r="N33"/>
  <c r="O33"/>
  <c r="C34"/>
  <c r="D34"/>
  <c r="E34"/>
  <c r="F34"/>
  <c r="G34"/>
  <c r="H34"/>
  <c r="I34"/>
  <c r="J34"/>
  <c r="K34"/>
  <c r="L34"/>
  <c r="M34"/>
  <c r="N34"/>
  <c r="O34"/>
  <c r="C42"/>
  <c r="D42"/>
  <c r="E42"/>
  <c r="F42"/>
  <c r="G42"/>
  <c r="H42"/>
  <c r="I42"/>
  <c r="J42"/>
  <c r="K42"/>
  <c r="L42"/>
  <c r="M42"/>
  <c r="N42"/>
  <c r="O42"/>
  <c r="C43"/>
  <c r="D43"/>
  <c r="E43"/>
  <c r="F43"/>
  <c r="G43"/>
  <c r="H43"/>
  <c r="I43"/>
  <c r="J43"/>
  <c r="K43"/>
  <c r="L43"/>
  <c r="M43"/>
  <c r="N43"/>
  <c r="O43"/>
  <c r="C47"/>
  <c r="D47"/>
  <c r="E47"/>
  <c r="F47"/>
  <c r="G47"/>
  <c r="H47"/>
  <c r="I47"/>
  <c r="J47"/>
  <c r="K47"/>
  <c r="L47"/>
  <c r="M47"/>
  <c r="N47"/>
  <c r="O47"/>
  <c r="C48"/>
  <c r="D48"/>
  <c r="E48"/>
  <c r="F48"/>
  <c r="G48"/>
  <c r="H48"/>
  <c r="I48"/>
  <c r="J48"/>
  <c r="K48"/>
  <c r="L48"/>
  <c r="M48"/>
  <c r="N48"/>
  <c r="O48"/>
  <c r="C54"/>
  <c r="D54"/>
  <c r="E54"/>
  <c r="F54"/>
  <c r="G54"/>
  <c r="H54"/>
  <c r="I54"/>
  <c r="J54"/>
  <c r="K54"/>
  <c r="L54"/>
  <c r="M54"/>
  <c r="N54"/>
  <c r="O54"/>
  <c r="C55"/>
  <c r="D55"/>
  <c r="E55"/>
  <c r="F55"/>
  <c r="G55"/>
  <c r="H55"/>
  <c r="I55"/>
  <c r="J55"/>
  <c r="K55"/>
  <c r="L55"/>
  <c r="M55"/>
  <c r="N55"/>
  <c r="O55"/>
  <c r="C59"/>
  <c r="D59"/>
  <c r="E59"/>
  <c r="F59"/>
  <c r="G59"/>
  <c r="H59"/>
  <c r="I59"/>
  <c r="J59"/>
  <c r="K59"/>
  <c r="L59"/>
  <c r="M59"/>
  <c r="N59"/>
  <c r="O59"/>
  <c r="C64"/>
  <c r="D64"/>
  <c r="E64"/>
  <c r="F64"/>
  <c r="G64"/>
  <c r="H64"/>
  <c r="I64"/>
  <c r="J64"/>
  <c r="K64"/>
  <c r="L64"/>
  <c r="M64"/>
  <c r="N64"/>
  <c r="O64"/>
  <c r="C65"/>
  <c r="D65"/>
  <c r="E65"/>
  <c r="F65"/>
  <c r="G65"/>
  <c r="H65"/>
  <c r="I65"/>
  <c r="J65"/>
  <c r="K65"/>
  <c r="L65"/>
  <c r="M65"/>
  <c r="N65"/>
  <c r="O65"/>
  <c r="C66"/>
  <c r="D66"/>
  <c r="E66"/>
  <c r="F66"/>
  <c r="G66"/>
  <c r="H66"/>
  <c r="I66"/>
  <c r="J66"/>
  <c r="K66"/>
  <c r="L66"/>
  <c r="M66"/>
  <c r="N66"/>
  <c r="O66"/>
  <c r="C69"/>
  <c r="D69"/>
  <c r="E69"/>
  <c r="F69"/>
  <c r="G69"/>
  <c r="H69"/>
  <c r="I69"/>
  <c r="J69"/>
  <c r="K69"/>
  <c r="L69"/>
  <c r="M69"/>
  <c r="N69"/>
  <c r="O69"/>
  <c r="C72"/>
  <c r="D72"/>
  <c r="E72"/>
  <c r="F72"/>
  <c r="G72"/>
  <c r="H72"/>
  <c r="I72"/>
  <c r="J72"/>
  <c r="K72"/>
  <c r="L72"/>
  <c r="M72"/>
  <c r="N72"/>
  <c r="O72"/>
  <c r="O5"/>
  <c r="N5"/>
  <c r="M5"/>
  <c r="L5"/>
  <c r="K5"/>
  <c r="J5"/>
  <c r="I5"/>
  <c r="H5"/>
  <c r="G5"/>
  <c r="F5"/>
  <c r="E5"/>
  <c r="D5"/>
  <c r="C5"/>
  <c r="BI76" i="13"/>
  <c r="BI75"/>
  <c r="BI74"/>
  <c r="BI72"/>
  <c r="BI71"/>
  <c r="BI69"/>
  <c r="BI68"/>
  <c r="BI63"/>
  <c r="BI62"/>
  <c r="BI61"/>
  <c r="BI59"/>
  <c r="BI58"/>
  <c r="BI57"/>
  <c r="BI54"/>
  <c r="BI53"/>
  <c r="BI52"/>
  <c r="BI51"/>
  <c r="BI50"/>
  <c r="BI47"/>
  <c r="BI46"/>
  <c r="BI45"/>
  <c r="BI42"/>
  <c r="BI41"/>
  <c r="BI40"/>
  <c r="BI39"/>
  <c r="BI38"/>
  <c r="BI37"/>
  <c r="BI36"/>
  <c r="BI33"/>
  <c r="BI32"/>
  <c r="BI31"/>
  <c r="BI30"/>
  <c r="BI27"/>
  <c r="BI26"/>
  <c r="BI25"/>
  <c r="BI22"/>
  <c r="BI21"/>
  <c r="BI20"/>
  <c r="BI19"/>
  <c r="BI18"/>
  <c r="BI17"/>
  <c r="BI13"/>
  <c r="BI12"/>
  <c r="BI11"/>
  <c r="BI9"/>
  <c r="P11" i="56" l="1"/>
  <c r="P45"/>
  <c r="P19"/>
  <c r="P39"/>
  <c r="P62"/>
  <c r="O46"/>
  <c r="P59"/>
  <c r="O71"/>
  <c r="P69"/>
  <c r="P53"/>
  <c r="P51"/>
  <c r="P21"/>
  <c r="O58"/>
  <c r="P64"/>
  <c r="P57"/>
  <c r="P30"/>
  <c r="P47"/>
  <c r="P27"/>
  <c r="O36"/>
  <c r="O47"/>
  <c r="O72"/>
  <c r="O76"/>
  <c r="P36"/>
  <c r="O30"/>
  <c r="O63"/>
  <c r="O64"/>
  <c r="O53"/>
  <c r="O11"/>
  <c r="J53" i="53"/>
  <c r="G41"/>
  <c r="C12"/>
  <c r="AB13" i="56"/>
  <c r="AN13"/>
  <c r="AZ13"/>
  <c r="AZ12"/>
  <c r="AN12"/>
  <c r="AB12"/>
  <c r="D11" i="53"/>
  <c r="C11"/>
  <c r="AZ11" i="56"/>
  <c r="AN11"/>
  <c r="J10" i="53"/>
  <c r="AB11" i="56"/>
  <c r="C10" i="53"/>
  <c r="AZ9" i="56"/>
  <c r="AN9"/>
  <c r="J8" i="53"/>
  <c r="AB9" i="56"/>
  <c r="D8" i="53"/>
  <c r="C8"/>
  <c r="AZ64" i="56"/>
  <c r="AN64"/>
  <c r="AB64"/>
  <c r="C63" i="53"/>
  <c r="AZ63" i="56"/>
  <c r="M62" i="53"/>
  <c r="AN63" i="56"/>
  <c r="J62" i="53"/>
  <c r="AB63" i="56"/>
  <c r="G62" i="53"/>
  <c r="D62"/>
  <c r="C62"/>
  <c r="AZ62" i="56"/>
  <c r="AN62"/>
  <c r="AB62"/>
  <c r="C61" i="53"/>
  <c r="AZ61" i="56"/>
  <c r="M60" i="53"/>
  <c r="AN61" i="56"/>
  <c r="J60" i="53"/>
  <c r="AB61" i="56"/>
  <c r="G60" i="53"/>
  <c r="D60"/>
  <c r="C60"/>
  <c r="AZ59" i="56"/>
  <c r="AN59"/>
  <c r="AB59"/>
  <c r="T59"/>
  <c r="C58" i="53"/>
  <c r="AZ58" i="56"/>
  <c r="M57" i="53"/>
  <c r="AN58" i="56"/>
  <c r="J57" i="53"/>
  <c r="AB58" i="56"/>
  <c r="G57" i="53"/>
  <c r="C57"/>
  <c r="AZ57" i="56"/>
  <c r="AN57"/>
  <c r="AB57"/>
  <c r="C56" i="53"/>
  <c r="AZ76" i="56"/>
  <c r="M75" i="53"/>
  <c r="AN76" i="56"/>
  <c r="J75" i="53"/>
  <c r="AB76" i="56"/>
  <c r="G75" i="53"/>
  <c r="E75"/>
  <c r="D75"/>
  <c r="C75"/>
  <c r="AZ75" i="56"/>
  <c r="M74" i="53"/>
  <c r="AN75" i="56"/>
  <c r="J74" i="53"/>
  <c r="AB75" i="56"/>
  <c r="G74" i="53"/>
  <c r="C74"/>
  <c r="AZ74" i="56"/>
  <c r="M73" i="53"/>
  <c r="AN74" i="56"/>
  <c r="K73" i="53"/>
  <c r="J73"/>
  <c r="AB74" i="56"/>
  <c r="G73" i="53"/>
  <c r="E73"/>
  <c r="D73"/>
  <c r="AZ72" i="56"/>
  <c r="M71" i="53"/>
  <c r="AN72" i="56"/>
  <c r="J71" i="53"/>
  <c r="AB72" i="56"/>
  <c r="G71" i="53"/>
  <c r="D71"/>
  <c r="C71"/>
  <c r="AZ71" i="56"/>
  <c r="M70" i="53"/>
  <c r="AN71" i="56"/>
  <c r="J70" i="53"/>
  <c r="AB71" i="56"/>
  <c r="G70" i="53"/>
  <c r="D70"/>
  <c r="C70"/>
  <c r="AZ69" i="56"/>
  <c r="M68" i="53"/>
  <c r="AN69" i="56"/>
  <c r="J68" i="53"/>
  <c r="AB69" i="56"/>
  <c r="D68" i="53"/>
  <c r="C68"/>
  <c r="AZ68" i="56"/>
  <c r="M67" i="53"/>
  <c r="AN68" i="56"/>
  <c r="K67" i="53"/>
  <c r="J67"/>
  <c r="AB68" i="56"/>
  <c r="G67" i="53"/>
  <c r="E67"/>
  <c r="D67"/>
  <c r="C67"/>
  <c r="AZ54" i="56"/>
  <c r="N53" i="53"/>
  <c r="AN54" i="56"/>
  <c r="AB54"/>
  <c r="D53" i="53"/>
  <c r="C53"/>
  <c r="AZ53" i="56"/>
  <c r="AN53"/>
  <c r="J52" i="53"/>
  <c r="AB53" i="56"/>
  <c r="G52" i="53"/>
  <c r="C52"/>
  <c r="AZ52" i="56"/>
  <c r="N51" i="53"/>
  <c r="AN52" i="56"/>
  <c r="AB52"/>
  <c r="C51" i="53"/>
  <c r="AZ51" i="56"/>
  <c r="M50" i="53"/>
  <c r="AN51" i="56"/>
  <c r="J50" i="53"/>
  <c r="AB51" i="56"/>
  <c r="G50" i="53"/>
  <c r="C50"/>
  <c r="AZ50" i="56"/>
  <c r="AN50"/>
  <c r="J49" i="53"/>
  <c r="AB50" i="56"/>
  <c r="D49" i="53"/>
  <c r="C49"/>
  <c r="AZ47" i="56"/>
  <c r="AN47"/>
  <c r="K46" i="53"/>
  <c r="J46"/>
  <c r="AB47" i="56"/>
  <c r="D46" i="53"/>
  <c r="C46"/>
  <c r="AZ46" i="56"/>
  <c r="M45" i="53"/>
  <c r="AN46" i="56"/>
  <c r="J45" i="53"/>
  <c r="AB46" i="56"/>
  <c r="G45" i="53"/>
  <c r="C45"/>
  <c r="AZ45" i="56"/>
  <c r="AN45"/>
  <c r="AB45"/>
  <c r="C44" i="53"/>
  <c r="AZ42" i="56"/>
  <c r="AN42"/>
  <c r="AB42"/>
  <c r="D41" i="53"/>
  <c r="C41"/>
  <c r="AZ41" i="56"/>
  <c r="AN41"/>
  <c r="J40" i="53"/>
  <c r="AB41" i="56"/>
  <c r="D40" i="53"/>
  <c r="C40"/>
  <c r="AZ40" i="56"/>
  <c r="AN40"/>
  <c r="J39" i="53"/>
  <c r="AB40" i="56"/>
  <c r="E39" i="53"/>
  <c r="C39"/>
  <c r="AZ39" i="56"/>
  <c r="AN39"/>
  <c r="AB39"/>
  <c r="H38" i="53"/>
  <c r="E38"/>
  <c r="C38"/>
  <c r="AZ38" i="56"/>
  <c r="AN38"/>
  <c r="J37" i="53"/>
  <c r="AB38" i="56"/>
  <c r="C37" i="53"/>
  <c r="AZ37" i="56"/>
  <c r="AN37"/>
  <c r="AB37"/>
  <c r="C36" i="53"/>
  <c r="AZ36" i="56"/>
  <c r="M35" i="53"/>
  <c r="AN36" i="56"/>
  <c r="AB36"/>
  <c r="C35" i="53"/>
  <c r="AZ33" i="56"/>
  <c r="AN33"/>
  <c r="AB33"/>
  <c r="G32" i="53"/>
  <c r="C32"/>
  <c r="AZ32" i="56"/>
  <c r="M31" i="53"/>
  <c r="AN32" i="56"/>
  <c r="J31" i="53"/>
  <c r="AB32" i="56"/>
  <c r="D31" i="53"/>
  <c r="C31"/>
  <c r="AZ31" i="56"/>
  <c r="M30" i="53"/>
  <c r="AN31" i="56"/>
  <c r="J30" i="53"/>
  <c r="AB31" i="56"/>
  <c r="G30" i="53"/>
  <c r="C30"/>
  <c r="AZ30" i="56"/>
  <c r="M29" i="53"/>
  <c r="AN30" i="56"/>
  <c r="J29" i="53"/>
  <c r="AB30" i="56"/>
  <c r="H29" i="53"/>
  <c r="G29"/>
  <c r="D29"/>
  <c r="C29"/>
  <c r="AZ27" i="56"/>
  <c r="AN27"/>
  <c r="J26" i="53"/>
  <c r="AB27" i="56"/>
  <c r="G26" i="53"/>
  <c r="C26"/>
  <c r="AZ26" i="56"/>
  <c r="M25" i="53"/>
  <c r="AN26" i="56"/>
  <c r="AB26"/>
  <c r="G25" i="53"/>
  <c r="D25"/>
  <c r="C25"/>
  <c r="AZ25" i="56"/>
  <c r="M24" i="53"/>
  <c r="AN25" i="56"/>
  <c r="J24" i="53"/>
  <c r="AB25" i="56"/>
  <c r="G24" i="53"/>
  <c r="D24"/>
  <c r="C24"/>
  <c r="C17"/>
  <c r="AB18" i="56"/>
  <c r="AN18"/>
  <c r="AZ18"/>
  <c r="C18" i="53"/>
  <c r="AB19" i="56"/>
  <c r="AN19"/>
  <c r="AZ19"/>
  <c r="C19" i="53"/>
  <c r="AB20" i="56"/>
  <c r="AN20"/>
  <c r="N19" i="53"/>
  <c r="AZ20" i="56"/>
  <c r="C20" i="53"/>
  <c r="H20"/>
  <c r="AB21" i="56"/>
  <c r="AN21"/>
  <c r="AZ21"/>
  <c r="C21" i="53"/>
  <c r="AB22" i="56"/>
  <c r="AN22"/>
  <c r="AZ22"/>
  <c r="C16" i="53"/>
  <c r="AZ17" i="56"/>
  <c r="AN17"/>
  <c r="AB17"/>
  <c r="AF58"/>
  <c r="AR58"/>
  <c r="AR71"/>
  <c r="BC27" l="1"/>
  <c r="BC41"/>
  <c r="BC61"/>
  <c r="BC53"/>
  <c r="BC59"/>
  <c r="BC71"/>
  <c r="BC58"/>
  <c r="BC63"/>
  <c r="BC9"/>
  <c r="BC25"/>
  <c r="BC72"/>
  <c r="BC46"/>
  <c r="BC31"/>
  <c r="BC39"/>
  <c r="BC47"/>
  <c r="BC68"/>
  <c r="BC57"/>
  <c r="BC62"/>
  <c r="BC13"/>
  <c r="BC38"/>
  <c r="BC50"/>
  <c r="BC69"/>
  <c r="BC75"/>
  <c r="BC76"/>
  <c r="BC64"/>
  <c r="BC37"/>
  <c r="BC42"/>
  <c r="BC45"/>
  <c r="BC51"/>
  <c r="BC20"/>
  <c r="BC19"/>
  <c r="BC18"/>
  <c r="T46"/>
  <c r="AF46"/>
  <c r="T63"/>
  <c r="AM57"/>
  <c r="AO57" s="1"/>
  <c r="AF63"/>
  <c r="AR63"/>
  <c r="T58"/>
  <c r="T74"/>
  <c r="BC54"/>
  <c r="AR61"/>
  <c r="AF61"/>
  <c r="AR74"/>
  <c r="BC32"/>
  <c r="BC11"/>
  <c r="BC26"/>
  <c r="BC33"/>
  <c r="BC36"/>
  <c r="AY74"/>
  <c r="AY59"/>
  <c r="BA59" s="1"/>
  <c r="Q64"/>
  <c r="G16" i="53"/>
  <c r="AF31" i="56"/>
  <c r="AF27"/>
  <c r="J11" i="53"/>
  <c r="AF12" i="56"/>
  <c r="AF39"/>
  <c r="M41" i="53"/>
  <c r="M32"/>
  <c r="AF53" i="56"/>
  <c r="AF20"/>
  <c r="M17" i="53"/>
  <c r="M8"/>
  <c r="T71" i="56"/>
  <c r="H71"/>
  <c r="AF25"/>
  <c r="AF69"/>
  <c r="AY72"/>
  <c r="BA72" s="1"/>
  <c r="AF38"/>
  <c r="AM74"/>
  <c r="AO74" s="1"/>
  <c r="AF40"/>
  <c r="AF72"/>
  <c r="AR72"/>
  <c r="H30"/>
  <c r="T68"/>
  <c r="AR75"/>
  <c r="BF62"/>
  <c r="J32" i="53"/>
  <c r="AR26" i="56"/>
  <c r="AR31"/>
  <c r="AR68"/>
  <c r="T53"/>
  <c r="AF68"/>
  <c r="AA53"/>
  <c r="AC53" s="1"/>
  <c r="AY71"/>
  <c r="BA71" s="1"/>
  <c r="G8" i="53"/>
  <c r="W21" i="56"/>
  <c r="AF51"/>
  <c r="AR25"/>
  <c r="T42"/>
  <c r="H9"/>
  <c r="H50"/>
  <c r="AR46"/>
  <c r="T26"/>
  <c r="AR33"/>
  <c r="H47"/>
  <c r="G68" i="53"/>
  <c r="T69" i="56"/>
  <c r="AF11"/>
  <c r="AM26"/>
  <c r="AO26" s="1"/>
  <c r="AA32"/>
  <c r="AC32" s="1"/>
  <c r="J35" i="53"/>
  <c r="AM52" i="56"/>
  <c r="AO52" s="1"/>
  <c r="AF9"/>
  <c r="AM75"/>
  <c r="AO75" s="1"/>
  <c r="AU20"/>
  <c r="AA69"/>
  <c r="AC69" s="1"/>
  <c r="AF54"/>
  <c r="H54"/>
  <c r="Q19"/>
  <c r="AM27"/>
  <c r="AO27" s="1"/>
  <c r="AY37"/>
  <c r="BA37" s="1"/>
  <c r="Q45"/>
  <c r="AM45"/>
  <c r="AO45" s="1"/>
  <c r="AA47"/>
  <c r="AC47" s="1"/>
  <c r="Q51"/>
  <c r="AA51"/>
  <c r="AC51" s="1"/>
  <c r="AY51"/>
  <c r="BA51" s="1"/>
  <c r="AM53"/>
  <c r="AO53" s="1"/>
  <c r="AY53"/>
  <c r="BA53" s="1"/>
  <c r="Q71"/>
  <c r="AM71"/>
  <c r="AO71" s="1"/>
  <c r="BF61"/>
  <c r="Q11"/>
  <c r="BF72"/>
  <c r="K40"/>
  <c r="H26"/>
  <c r="H32"/>
  <c r="H69"/>
  <c r="H72"/>
  <c r="T75"/>
  <c r="AF75"/>
  <c r="AR69"/>
  <c r="AF50"/>
  <c r="T30"/>
  <c r="AR32"/>
  <c r="T72"/>
  <c r="AY32"/>
  <c r="BA32" s="1"/>
  <c r="Q62"/>
  <c r="Q27"/>
  <c r="Q32"/>
  <c r="AA38"/>
  <c r="AC38" s="1"/>
  <c r="AA45"/>
  <c r="AC45" s="1"/>
  <c r="AA12"/>
  <c r="AY12"/>
  <c r="AR13"/>
  <c r="AU52"/>
  <c r="AA18"/>
  <c r="AC18" s="1"/>
  <c r="AR11"/>
  <c r="BF75"/>
  <c r="K76"/>
  <c r="K74"/>
  <c r="Q68"/>
  <c r="AR51"/>
  <c r="AY30"/>
  <c r="BA30" s="1"/>
  <c r="AY76"/>
  <c r="BA76" s="1"/>
  <c r="T27"/>
  <c r="AF30"/>
  <c r="AF32"/>
  <c r="H76"/>
  <c r="H74"/>
  <c r="T61"/>
  <c r="H12"/>
  <c r="AM12"/>
  <c r="AO12" s="1"/>
  <c r="AY63"/>
  <c r="BA63" s="1"/>
  <c r="T76"/>
  <c r="AA71"/>
  <c r="AC71" s="1"/>
  <c r="H68"/>
  <c r="T51"/>
  <c r="AY68"/>
  <c r="BA68" s="1"/>
  <c r="AR30"/>
  <c r="H61"/>
  <c r="Q74"/>
  <c r="BF63"/>
  <c r="Q26"/>
  <c r="AA26"/>
  <c r="AC26" s="1"/>
  <c r="AY26"/>
  <c r="BA26" s="1"/>
  <c r="Q38"/>
  <c r="AA40"/>
  <c r="AC40" s="1"/>
  <c r="AA54"/>
  <c r="AC54" s="1"/>
  <c r="Q69"/>
  <c r="AY69"/>
  <c r="BA69" s="1"/>
  <c r="K39"/>
  <c r="Q76"/>
  <c r="AI74"/>
  <c r="AM68"/>
  <c r="AO68" s="1"/>
  <c r="H25"/>
  <c r="T25"/>
  <c r="T33"/>
  <c r="T31"/>
  <c r="AF76"/>
  <c r="AF74"/>
  <c r="AM76"/>
  <c r="AO76" s="1"/>
  <c r="AA68"/>
  <c r="AR76"/>
  <c r="AF71"/>
  <c r="AF47"/>
  <c r="AA74"/>
  <c r="AC74" s="1"/>
  <c r="H63"/>
  <c r="K68"/>
  <c r="W30"/>
  <c r="AI68"/>
  <c r="AI47"/>
  <c r="W39"/>
  <c r="AY21"/>
  <c r="BA21" s="1"/>
  <c r="AY22"/>
  <c r="BA22" s="1"/>
  <c r="AI17"/>
  <c r="K16" i="53"/>
  <c r="AX17" i="56"/>
  <c r="O16" i="53"/>
  <c r="AR22" i="56"/>
  <c r="M21" i="53"/>
  <c r="AF22" i="56"/>
  <c r="J21" i="53"/>
  <c r="T22" i="56"/>
  <c r="G21" i="53"/>
  <c r="H22" i="56"/>
  <c r="D21" i="53"/>
  <c r="AX21" i="56"/>
  <c r="O20" i="53"/>
  <c r="AL21" i="56"/>
  <c r="L20" i="53"/>
  <c r="Z21" i="56"/>
  <c r="I20" i="53"/>
  <c r="N21" i="56"/>
  <c r="F20" i="53"/>
  <c r="AR20" i="56"/>
  <c r="M19" i="53"/>
  <c r="J19"/>
  <c r="T20" i="56"/>
  <c r="G19" i="53"/>
  <c r="H20" i="56"/>
  <c r="D19" i="53"/>
  <c r="AX19" i="56"/>
  <c r="O18" i="53"/>
  <c r="AL19" i="56"/>
  <c r="L18" i="53"/>
  <c r="Z19" i="56"/>
  <c r="I18" i="53"/>
  <c r="N19" i="56"/>
  <c r="F18" i="53"/>
  <c r="AF18" i="56"/>
  <c r="J17" i="53"/>
  <c r="T18" i="56"/>
  <c r="G17" i="53"/>
  <c r="H18" i="56"/>
  <c r="D17" i="53"/>
  <c r="K26" i="56"/>
  <c r="E25" i="53"/>
  <c r="W26" i="56"/>
  <c r="H25" i="53"/>
  <c r="AI26" i="56"/>
  <c r="K25" i="53"/>
  <c r="AU26" i="56"/>
  <c r="N25" i="53"/>
  <c r="K30" i="56"/>
  <c r="E29" i="53"/>
  <c r="AI30" i="56"/>
  <c r="K29" i="53"/>
  <c r="AU30" i="56"/>
  <c r="N29" i="53"/>
  <c r="K32" i="56"/>
  <c r="E31" i="53"/>
  <c r="W32" i="56"/>
  <c r="H31" i="53"/>
  <c r="AI32" i="56"/>
  <c r="K31" i="53"/>
  <c r="AU32" i="56"/>
  <c r="N31" i="53"/>
  <c r="K36" i="56"/>
  <c r="E35" i="53"/>
  <c r="W36" i="56"/>
  <c r="H35" i="53"/>
  <c r="AI36" i="56"/>
  <c r="K35" i="53"/>
  <c r="AU36" i="56"/>
  <c r="N35" i="53"/>
  <c r="K38" i="56"/>
  <c r="E37" i="53"/>
  <c r="W38" i="56"/>
  <c r="H37" i="53"/>
  <c r="AI38" i="56"/>
  <c r="K37" i="53"/>
  <c r="AU38" i="56"/>
  <c r="N37" i="53"/>
  <c r="W40" i="56"/>
  <c r="H39" i="53"/>
  <c r="AI40" i="56"/>
  <c r="K39" i="53"/>
  <c r="AU40" i="56"/>
  <c r="N39" i="53"/>
  <c r="K42" i="56"/>
  <c r="E41" i="53"/>
  <c r="W42" i="56"/>
  <c r="H41" i="53"/>
  <c r="AI42" i="56"/>
  <c r="K41" i="53"/>
  <c r="AU42" i="56"/>
  <c r="N41" i="53"/>
  <c r="K46" i="56"/>
  <c r="E45" i="53"/>
  <c r="W46" i="56"/>
  <c r="H45" i="53"/>
  <c r="AI46" i="56"/>
  <c r="K45" i="53"/>
  <c r="AU46" i="56"/>
  <c r="N45" i="53"/>
  <c r="K50" i="56"/>
  <c r="E49" i="53"/>
  <c r="W50" i="56"/>
  <c r="H49" i="53"/>
  <c r="AI50" i="56"/>
  <c r="K49" i="53"/>
  <c r="AU50" i="56"/>
  <c r="N49" i="53"/>
  <c r="K52" i="56"/>
  <c r="E51" i="53"/>
  <c r="W52" i="56"/>
  <c r="H51" i="53"/>
  <c r="AI52" i="56"/>
  <c r="K51" i="53"/>
  <c r="K54" i="56"/>
  <c r="E53" i="53"/>
  <c r="W54" i="56"/>
  <c r="H53" i="53"/>
  <c r="AI54" i="56"/>
  <c r="K53" i="53"/>
  <c r="K69" i="56"/>
  <c r="E68" i="53"/>
  <c r="W69" i="56"/>
  <c r="H68" i="53"/>
  <c r="AI69" i="56"/>
  <c r="K68" i="53"/>
  <c r="AU69" i="56"/>
  <c r="N68" i="53"/>
  <c r="K72" i="56"/>
  <c r="E71" i="53"/>
  <c r="W72" i="56"/>
  <c r="H71" i="53"/>
  <c r="AM72" i="56"/>
  <c r="AO72" s="1"/>
  <c r="K71" i="53"/>
  <c r="AU72" i="56"/>
  <c r="N71" i="53"/>
  <c r="BF74" i="56"/>
  <c r="C73" i="53"/>
  <c r="K75" i="56"/>
  <c r="E74" i="53"/>
  <c r="AA75" i="56"/>
  <c r="AC75" s="1"/>
  <c r="H74" i="53"/>
  <c r="AI75" i="56"/>
  <c r="K74" i="53"/>
  <c r="AU75" i="56"/>
  <c r="N74" i="53"/>
  <c r="K57" i="56"/>
  <c r="E56" i="53"/>
  <c r="W57" i="56"/>
  <c r="H56" i="53"/>
  <c r="AI57" i="56"/>
  <c r="K56" i="53"/>
  <c r="AU57" i="56"/>
  <c r="N56" i="53"/>
  <c r="K59" i="56"/>
  <c r="E58" i="53"/>
  <c r="W59" i="56"/>
  <c r="H58" i="53"/>
  <c r="AI59" i="56"/>
  <c r="K58" i="53"/>
  <c r="AU59" i="56"/>
  <c r="N58" i="53"/>
  <c r="K62" i="56"/>
  <c r="E61" i="53"/>
  <c r="W62" i="56"/>
  <c r="H61" i="53"/>
  <c r="AI62" i="56"/>
  <c r="K61" i="53"/>
  <c r="AU62" i="56"/>
  <c r="N61" i="53"/>
  <c r="K64" i="56"/>
  <c r="E63" i="53"/>
  <c r="W64" i="56"/>
  <c r="H63" i="53"/>
  <c r="AI64" i="56"/>
  <c r="K63" i="53"/>
  <c r="AU64" i="56"/>
  <c r="N63" i="53"/>
  <c r="K11" i="56"/>
  <c r="E10" i="53"/>
  <c r="W11" i="56"/>
  <c r="H10" i="53"/>
  <c r="AI11" i="56"/>
  <c r="K10" i="53"/>
  <c r="AU11" i="56"/>
  <c r="N10" i="53"/>
  <c r="AF13" i="56"/>
  <c r="J12" i="53"/>
  <c r="T13" i="56"/>
  <c r="G12" i="53"/>
  <c r="H13" i="56"/>
  <c r="D12" i="53"/>
  <c r="N17" i="56"/>
  <c r="F16" i="53"/>
  <c r="AU17" i="56"/>
  <c r="N16" i="53"/>
  <c r="AU22" i="56"/>
  <c r="N21" i="53"/>
  <c r="AI22" i="56"/>
  <c r="K21" i="53"/>
  <c r="W22" i="56"/>
  <c r="H21" i="53"/>
  <c r="K22" i="56"/>
  <c r="E21" i="53"/>
  <c r="AI20" i="56"/>
  <c r="K19" i="53"/>
  <c r="W20" i="56"/>
  <c r="H19" i="53"/>
  <c r="K20" i="56"/>
  <c r="E19" i="53"/>
  <c r="AU18" i="56"/>
  <c r="N17" i="53"/>
  <c r="AI18" i="56"/>
  <c r="K17" i="53"/>
  <c r="W18" i="56"/>
  <c r="H17" i="53"/>
  <c r="K18" i="56"/>
  <c r="E17" i="53"/>
  <c r="N25" i="56"/>
  <c r="F24" i="53"/>
  <c r="Z25" i="56"/>
  <c r="I24" i="53"/>
  <c r="AL25" i="56"/>
  <c r="L24" i="53"/>
  <c r="AX25" i="56"/>
  <c r="O24" i="53"/>
  <c r="N27" i="56"/>
  <c r="F26" i="53"/>
  <c r="Z27" i="56"/>
  <c r="I26" i="53"/>
  <c r="AL27" i="56"/>
  <c r="L26" i="53"/>
  <c r="AX27" i="56"/>
  <c r="O26" i="53"/>
  <c r="N31" i="56"/>
  <c r="F30" i="53"/>
  <c r="Z31" i="56"/>
  <c r="I30" i="53"/>
  <c r="AL31" i="56"/>
  <c r="L30" i="53"/>
  <c r="AX31" i="56"/>
  <c r="O30" i="53"/>
  <c r="N33" i="56"/>
  <c r="F32" i="53"/>
  <c r="Z33" i="56"/>
  <c r="I32" i="53"/>
  <c r="AL33" i="56"/>
  <c r="L32" i="53"/>
  <c r="AX33" i="56"/>
  <c r="O32" i="53"/>
  <c r="H36" i="56"/>
  <c r="D35" i="53"/>
  <c r="T36" i="56"/>
  <c r="G35" i="53"/>
  <c r="N37" i="56"/>
  <c r="F36" i="53"/>
  <c r="Z37" i="56"/>
  <c r="I36" i="53"/>
  <c r="AL37" i="56"/>
  <c r="L36" i="53"/>
  <c r="AX37" i="56"/>
  <c r="O36" i="53"/>
  <c r="H38" i="56"/>
  <c r="D37" i="53"/>
  <c r="T38" i="56"/>
  <c r="G37" i="53"/>
  <c r="AR38" i="56"/>
  <c r="M37" i="53"/>
  <c r="N39" i="56"/>
  <c r="F38" i="53"/>
  <c r="Z39" i="56"/>
  <c r="I38" i="53"/>
  <c r="AL39" i="56"/>
  <c r="L38" i="53"/>
  <c r="AX39" i="56"/>
  <c r="O38" i="53"/>
  <c r="H40" i="56"/>
  <c r="D39" i="53"/>
  <c r="T40" i="56"/>
  <c r="G39" i="53"/>
  <c r="AR40" i="56"/>
  <c r="M39" i="53"/>
  <c r="N41" i="56"/>
  <c r="F40" i="53"/>
  <c r="Z41" i="56"/>
  <c r="I40" i="53"/>
  <c r="AL41" i="56"/>
  <c r="L40" i="53"/>
  <c r="AX41" i="56"/>
  <c r="O40" i="53"/>
  <c r="AF42" i="56"/>
  <c r="J41" i="53"/>
  <c r="N45" i="56"/>
  <c r="F44" i="53"/>
  <c r="Z45" i="56"/>
  <c r="I44" i="53"/>
  <c r="AL45" i="56"/>
  <c r="L44" i="53"/>
  <c r="AX45" i="56"/>
  <c r="O44" i="53"/>
  <c r="H46" i="56"/>
  <c r="D45" i="53"/>
  <c r="N47" i="56"/>
  <c r="F46" i="53"/>
  <c r="Z47" i="56"/>
  <c r="I46" i="53"/>
  <c r="AL47" i="56"/>
  <c r="L46" i="53"/>
  <c r="AX47" i="56"/>
  <c r="O46" i="53"/>
  <c r="T50" i="56"/>
  <c r="G49" i="53"/>
  <c r="AR50" i="56"/>
  <c r="M49" i="53"/>
  <c r="N51" i="56"/>
  <c r="F50" i="53"/>
  <c r="Z51" i="56"/>
  <c r="I50" i="53"/>
  <c r="AL51" i="56"/>
  <c r="L50" i="53"/>
  <c r="AX51" i="56"/>
  <c r="O50" i="53"/>
  <c r="H52" i="56"/>
  <c r="D51" i="53"/>
  <c r="T52" i="56"/>
  <c r="G51" i="53"/>
  <c r="AR52" i="56"/>
  <c r="M51" i="53"/>
  <c r="N53" i="56"/>
  <c r="F52" i="53"/>
  <c r="Z53" i="56"/>
  <c r="I52" i="53"/>
  <c r="AL53" i="56"/>
  <c r="L52" i="53"/>
  <c r="AX53" i="56"/>
  <c r="O52" i="53"/>
  <c r="T54" i="56"/>
  <c r="G53" i="53"/>
  <c r="AR54" i="56"/>
  <c r="M53" i="53"/>
  <c r="N68" i="56"/>
  <c r="F67" i="53"/>
  <c r="Z68" i="56"/>
  <c r="I67" i="53"/>
  <c r="AL68" i="56"/>
  <c r="L67" i="53"/>
  <c r="AX68" i="56"/>
  <c r="O67" i="53"/>
  <c r="N71" i="56"/>
  <c r="F70" i="53"/>
  <c r="Z71" i="56"/>
  <c r="I70" i="53"/>
  <c r="AL71" i="56"/>
  <c r="L70" i="53"/>
  <c r="AX71" i="56"/>
  <c r="O70" i="53"/>
  <c r="N74" i="56"/>
  <c r="F73" i="53"/>
  <c r="Z74" i="56"/>
  <c r="I73" i="53"/>
  <c r="AL74" i="56"/>
  <c r="L73" i="53"/>
  <c r="AX74" i="56"/>
  <c r="O73" i="53"/>
  <c r="H75" i="56"/>
  <c r="D74" i="53"/>
  <c r="N76" i="56"/>
  <c r="F75" i="53"/>
  <c r="Z76" i="56"/>
  <c r="I75" i="53"/>
  <c r="AL76" i="56"/>
  <c r="L75" i="53"/>
  <c r="AX76" i="56"/>
  <c r="O75" i="53"/>
  <c r="BF57" i="56"/>
  <c r="D56" i="53"/>
  <c r="T57" i="56"/>
  <c r="G56" i="53"/>
  <c r="AF57" i="56"/>
  <c r="J56" i="53"/>
  <c r="AY57" i="56"/>
  <c r="BA57" s="1"/>
  <c r="M56" i="53"/>
  <c r="N58" i="56"/>
  <c r="F57" i="53"/>
  <c r="Z58" i="56"/>
  <c r="I57" i="53"/>
  <c r="AL58" i="56"/>
  <c r="L57" i="53"/>
  <c r="AX58" i="56"/>
  <c r="O57" i="53"/>
  <c r="BF59" i="56"/>
  <c r="D58" i="53"/>
  <c r="AA59" i="56"/>
  <c r="AC59" s="1"/>
  <c r="G58" i="53"/>
  <c r="AF59" i="56"/>
  <c r="J58" i="53"/>
  <c r="AR59" i="56"/>
  <c r="M58" i="53"/>
  <c r="N61" i="56"/>
  <c r="F60" i="53"/>
  <c r="Z61" i="56"/>
  <c r="I60" i="53"/>
  <c r="AL61" i="56"/>
  <c r="L60" i="53"/>
  <c r="AX61" i="56"/>
  <c r="O60" i="53"/>
  <c r="H62" i="56"/>
  <c r="D61" i="53"/>
  <c r="AA62" i="56"/>
  <c r="AC62" s="1"/>
  <c r="G61" i="53"/>
  <c r="AF62" i="56"/>
  <c r="J61" i="53"/>
  <c r="AR62" i="56"/>
  <c r="M61" i="53"/>
  <c r="N63" i="56"/>
  <c r="F62" i="53"/>
  <c r="Z63" i="56"/>
  <c r="I62" i="53"/>
  <c r="AL63" i="56"/>
  <c r="L62" i="53"/>
  <c r="AX63" i="56"/>
  <c r="O62" i="53"/>
  <c r="H64" i="56"/>
  <c r="D63" i="53"/>
  <c r="T64" i="56"/>
  <c r="G63" i="53"/>
  <c r="AM64" i="56"/>
  <c r="AO64" s="1"/>
  <c r="J63" i="53"/>
  <c r="AY64" i="56"/>
  <c r="BA64" s="1"/>
  <c r="M63" i="53"/>
  <c r="N9" i="56"/>
  <c r="F8" i="53"/>
  <c r="Z9" i="56"/>
  <c r="I8" i="53"/>
  <c r="AL9" i="56"/>
  <c r="L8" i="53"/>
  <c r="AX9" i="56"/>
  <c r="O8" i="53"/>
  <c r="H11" i="56"/>
  <c r="D10" i="53"/>
  <c r="T11" i="56"/>
  <c r="G10" i="53"/>
  <c r="N12" i="56"/>
  <c r="F11" i="53"/>
  <c r="Z12" i="56"/>
  <c r="I11" i="53"/>
  <c r="AL12" i="56"/>
  <c r="L11" i="53"/>
  <c r="AX12" i="56"/>
  <c r="O11" i="53"/>
  <c r="AU13" i="56"/>
  <c r="N12" i="53"/>
  <c r="AI13" i="56"/>
  <c r="K12" i="53"/>
  <c r="W13" i="56"/>
  <c r="H12" i="53"/>
  <c r="K13" i="56"/>
  <c r="E12" i="53"/>
  <c r="K17" i="56"/>
  <c r="E16" i="53"/>
  <c r="Z17" i="56"/>
  <c r="I16" i="53"/>
  <c r="AR17" i="56"/>
  <c r="M16" i="53"/>
  <c r="AX22" i="56"/>
  <c r="O21" i="53"/>
  <c r="AL22" i="56"/>
  <c r="L21" i="53"/>
  <c r="Z22" i="56"/>
  <c r="I21" i="53"/>
  <c r="N22" i="56"/>
  <c r="F21" i="53"/>
  <c r="AR21" i="56"/>
  <c r="M20" i="53"/>
  <c r="AF21" i="56"/>
  <c r="J20" i="53"/>
  <c r="T21" i="56"/>
  <c r="G20" i="53"/>
  <c r="H21" i="56"/>
  <c r="D20" i="53"/>
  <c r="AX20" i="56"/>
  <c r="O19" i="53"/>
  <c r="AL20" i="56"/>
  <c r="L19" i="53"/>
  <c r="Z20" i="56"/>
  <c r="I19" i="53"/>
  <c r="N20" i="56"/>
  <c r="F19" i="53"/>
  <c r="AR19" i="56"/>
  <c r="M18" i="53"/>
  <c r="AF19" i="56"/>
  <c r="J18" i="53"/>
  <c r="T19" i="56"/>
  <c r="G18" i="53"/>
  <c r="H19" i="56"/>
  <c r="D18" i="53"/>
  <c r="AX18" i="56"/>
  <c r="O17" i="53"/>
  <c r="AL18" i="56"/>
  <c r="L17" i="53"/>
  <c r="Z18" i="56"/>
  <c r="I17" i="53"/>
  <c r="N18" i="56"/>
  <c r="F17" i="53"/>
  <c r="K25" i="56"/>
  <c r="E24" i="53"/>
  <c r="W25" i="56"/>
  <c r="H24" i="53"/>
  <c r="AI25" i="56"/>
  <c r="K24" i="53"/>
  <c r="AU25" i="56"/>
  <c r="N24" i="53"/>
  <c r="K27" i="56"/>
  <c r="E26" i="53"/>
  <c r="W27" i="56"/>
  <c r="H26" i="53"/>
  <c r="AI27" i="56"/>
  <c r="K26" i="53"/>
  <c r="AU27" i="56"/>
  <c r="N26" i="53"/>
  <c r="K31" i="56"/>
  <c r="E30" i="53"/>
  <c r="W31" i="56"/>
  <c r="H30" i="53"/>
  <c r="AI31" i="56"/>
  <c r="K30" i="53"/>
  <c r="AU31" i="56"/>
  <c r="N30" i="53"/>
  <c r="K33" i="56"/>
  <c r="E32" i="53"/>
  <c r="W33" i="56"/>
  <c r="H32" i="53"/>
  <c r="AI33" i="56"/>
  <c r="K32" i="53"/>
  <c r="AU33" i="56"/>
  <c r="N32" i="53"/>
  <c r="K37" i="56"/>
  <c r="E36" i="53"/>
  <c r="W37" i="56"/>
  <c r="H36" i="53"/>
  <c r="AI37" i="56"/>
  <c r="K36" i="53"/>
  <c r="AU37" i="56"/>
  <c r="N36" i="53"/>
  <c r="AI39" i="56"/>
  <c r="K38" i="53"/>
  <c r="AU39" i="56"/>
  <c r="N38" i="53"/>
  <c r="K41" i="56"/>
  <c r="E40" i="53"/>
  <c r="W41" i="56"/>
  <c r="H40" i="53"/>
  <c r="AI41" i="56"/>
  <c r="K40" i="53"/>
  <c r="AU41" i="56"/>
  <c r="N40" i="53"/>
  <c r="K45" i="56"/>
  <c r="E44" i="53"/>
  <c r="W45" i="56"/>
  <c r="H44" i="53"/>
  <c r="AI45" i="56"/>
  <c r="K44" i="53"/>
  <c r="AU45" i="56"/>
  <c r="N44" i="53"/>
  <c r="K47" i="56"/>
  <c r="E46" i="53"/>
  <c r="W47" i="56"/>
  <c r="H46" i="53"/>
  <c r="AU47" i="56"/>
  <c r="N46" i="53"/>
  <c r="K51" i="56"/>
  <c r="E50" i="53"/>
  <c r="W51" i="56"/>
  <c r="H50" i="53"/>
  <c r="AI51" i="56"/>
  <c r="K50" i="53"/>
  <c r="AU51" i="56"/>
  <c r="N50" i="53"/>
  <c r="K53" i="56"/>
  <c r="E52" i="53"/>
  <c r="W53" i="56"/>
  <c r="H52" i="53"/>
  <c r="AI53" i="56"/>
  <c r="K52" i="53"/>
  <c r="AU53" i="56"/>
  <c r="N52" i="53"/>
  <c r="W68" i="56"/>
  <c r="H67" i="53"/>
  <c r="AU68" i="56"/>
  <c r="N67" i="53"/>
  <c r="K71" i="56"/>
  <c r="E70" i="53"/>
  <c r="W71" i="56"/>
  <c r="H70" i="53"/>
  <c r="AI71" i="56"/>
  <c r="K70" i="53"/>
  <c r="AU71" i="56"/>
  <c r="N70" i="53"/>
  <c r="W74" i="56"/>
  <c r="H73" i="53"/>
  <c r="AU74" i="56"/>
  <c r="N73" i="53"/>
  <c r="W76" i="56"/>
  <c r="H75" i="53"/>
  <c r="AI76" i="56"/>
  <c r="K75" i="53"/>
  <c r="AU76" i="56"/>
  <c r="N75" i="53"/>
  <c r="K58" i="56"/>
  <c r="E57" i="53"/>
  <c r="W58" i="56"/>
  <c r="H57" i="53"/>
  <c r="AI58" i="56"/>
  <c r="K57" i="53"/>
  <c r="AU58" i="56"/>
  <c r="N57" i="53"/>
  <c r="K61" i="56"/>
  <c r="E60" i="53"/>
  <c r="W61" i="56"/>
  <c r="H60" i="53"/>
  <c r="AI61" i="56"/>
  <c r="K60" i="53"/>
  <c r="AU61" i="56"/>
  <c r="N60" i="53"/>
  <c r="K63" i="56"/>
  <c r="E62" i="53"/>
  <c r="W63" i="56"/>
  <c r="H62" i="53"/>
  <c r="AI63" i="56"/>
  <c r="K62" i="53"/>
  <c r="AU63" i="56"/>
  <c r="N62" i="53"/>
  <c r="K9" i="56"/>
  <c r="E8" i="53"/>
  <c r="W9" i="56"/>
  <c r="H8" i="53"/>
  <c r="AI9" i="56"/>
  <c r="K8" i="53"/>
  <c r="AU9" i="56"/>
  <c r="N8" i="53"/>
  <c r="K12" i="56"/>
  <c r="E11" i="53"/>
  <c r="W12" i="56"/>
  <c r="H11" i="53"/>
  <c r="AI12" i="56"/>
  <c r="K11" i="53"/>
  <c r="AU12" i="56"/>
  <c r="N11" i="53"/>
  <c r="AX13" i="56"/>
  <c r="O12" i="53"/>
  <c r="AL13" i="56"/>
  <c r="L12" i="53"/>
  <c r="Z13" i="56"/>
  <c r="I12" i="53"/>
  <c r="N13" i="56"/>
  <c r="F12" i="53"/>
  <c r="H17" i="56"/>
  <c r="D16" i="53"/>
  <c r="W17" i="56"/>
  <c r="H16" i="53"/>
  <c r="AL17" i="56"/>
  <c r="L16" i="53"/>
  <c r="AU21" i="56"/>
  <c r="N20" i="53"/>
  <c r="AI21" i="56"/>
  <c r="K20" i="53"/>
  <c r="K21" i="56"/>
  <c r="E20" i="53"/>
  <c r="AU19" i="56"/>
  <c r="N18" i="53"/>
  <c r="AI19" i="56"/>
  <c r="K18" i="53"/>
  <c r="W19" i="56"/>
  <c r="H18" i="53"/>
  <c r="K19" i="56"/>
  <c r="E18" i="53"/>
  <c r="N26" i="56"/>
  <c r="F25" i="53"/>
  <c r="Z26" i="56"/>
  <c r="I25" i="53"/>
  <c r="AL26" i="56"/>
  <c r="L25" i="53"/>
  <c r="AX26" i="56"/>
  <c r="O25" i="53"/>
  <c r="H27" i="56"/>
  <c r="D26" i="53"/>
  <c r="AR27" i="56"/>
  <c r="M26" i="53"/>
  <c r="N30" i="56"/>
  <c r="F29" i="53"/>
  <c r="Z30" i="56"/>
  <c r="I29" i="53"/>
  <c r="AL30" i="56"/>
  <c r="L29" i="53"/>
  <c r="AX30" i="56"/>
  <c r="O29" i="53"/>
  <c r="H31" i="56"/>
  <c r="D30" i="53"/>
  <c r="N32" i="56"/>
  <c r="F31" i="53"/>
  <c r="Z32" i="56"/>
  <c r="I31" i="53"/>
  <c r="AL32" i="56"/>
  <c r="L31" i="53"/>
  <c r="AX32" i="56"/>
  <c r="O31" i="53"/>
  <c r="H33" i="56"/>
  <c r="D32" i="53"/>
  <c r="N36" i="56"/>
  <c r="F35" i="53"/>
  <c r="Z36" i="56"/>
  <c r="I35" i="53"/>
  <c r="AL36" i="56"/>
  <c r="L35" i="53"/>
  <c r="AX36" i="56"/>
  <c r="O35" i="53"/>
  <c r="H37" i="56"/>
  <c r="D36" i="53"/>
  <c r="T37" i="56"/>
  <c r="G36" i="53"/>
  <c r="AF37" i="56"/>
  <c r="J36" i="53"/>
  <c r="AR37" i="56"/>
  <c r="M36" i="53"/>
  <c r="N38" i="56"/>
  <c r="F37" i="53"/>
  <c r="Z38" i="56"/>
  <c r="I37" i="53"/>
  <c r="AL38" i="56"/>
  <c r="L37" i="53"/>
  <c r="AX38" i="56"/>
  <c r="O37" i="53"/>
  <c r="H39" i="56"/>
  <c r="D38" i="53"/>
  <c r="T39" i="56"/>
  <c r="G38" i="53"/>
  <c r="J38"/>
  <c r="N40" i="56"/>
  <c r="F39" i="53"/>
  <c r="Z40" i="56"/>
  <c r="I39" i="53"/>
  <c r="AL40" i="56"/>
  <c r="L39" i="53"/>
  <c r="AX40" i="56"/>
  <c r="O39" i="53"/>
  <c r="T41" i="56"/>
  <c r="G40" i="53"/>
  <c r="AR41" i="56"/>
  <c r="M40" i="53"/>
  <c r="N42" i="56"/>
  <c r="F41" i="53"/>
  <c r="Z42" i="56"/>
  <c r="I41" i="53"/>
  <c r="AL42" i="56"/>
  <c r="L41" i="53"/>
  <c r="AX42" i="56"/>
  <c r="O41" i="53"/>
  <c r="H45" i="56"/>
  <c r="D44" i="53"/>
  <c r="T45" i="56"/>
  <c r="G44" i="53"/>
  <c r="AF45" i="56"/>
  <c r="J44" i="53"/>
  <c r="AR45" i="56"/>
  <c r="M44" i="53"/>
  <c r="N46" i="56"/>
  <c r="F45" i="53"/>
  <c r="Z46" i="56"/>
  <c r="I45" i="53"/>
  <c r="AL46" i="56"/>
  <c r="L45" i="53"/>
  <c r="AX46" i="56"/>
  <c r="O45" i="53"/>
  <c r="T47" i="56"/>
  <c r="G46" i="53"/>
  <c r="AR47" i="56"/>
  <c r="M46" i="53"/>
  <c r="N50" i="56"/>
  <c r="F49" i="53"/>
  <c r="Z50" i="56"/>
  <c r="I49" i="53"/>
  <c r="AL50" i="56"/>
  <c r="L49" i="53"/>
  <c r="AX50" i="56"/>
  <c r="O49" i="53"/>
  <c r="H51" i="56"/>
  <c r="D50" i="53"/>
  <c r="N52" i="56"/>
  <c r="F51" i="53"/>
  <c r="Z52" i="56"/>
  <c r="I51" i="53"/>
  <c r="AL52" i="56"/>
  <c r="L51" i="53"/>
  <c r="AX52" i="56"/>
  <c r="O51" i="53"/>
  <c r="H53" i="56"/>
  <c r="D52" i="53"/>
  <c r="AR53" i="56"/>
  <c r="M52" i="53"/>
  <c r="N54" i="56"/>
  <c r="F53" i="53"/>
  <c r="Z54" i="56"/>
  <c r="I53" i="53"/>
  <c r="AL54" i="56"/>
  <c r="L53" i="53"/>
  <c r="AX54" i="56"/>
  <c r="O53" i="53"/>
  <c r="N69" i="56"/>
  <c r="F68" i="53"/>
  <c r="Z69" i="56"/>
  <c r="I68" i="53"/>
  <c r="AL69" i="56"/>
  <c r="L68" i="53"/>
  <c r="AX69" i="56"/>
  <c r="O68" i="53"/>
  <c r="N72" i="56"/>
  <c r="F71" i="53"/>
  <c r="Z72" i="56"/>
  <c r="I71" i="53"/>
  <c r="AL72" i="56"/>
  <c r="L71" i="53"/>
  <c r="AX72" i="56"/>
  <c r="O71" i="53"/>
  <c r="N75" i="56"/>
  <c r="F74" i="53"/>
  <c r="Z75" i="56"/>
  <c r="I74" i="53"/>
  <c r="AL75" i="56"/>
  <c r="L74" i="53"/>
  <c r="AX75" i="56"/>
  <c r="O74" i="53"/>
  <c r="N57" i="56"/>
  <c r="F56" i="53"/>
  <c r="Z57" i="56"/>
  <c r="I56" i="53"/>
  <c r="AL57" i="56"/>
  <c r="L56" i="53"/>
  <c r="AX57" i="56"/>
  <c r="O56" i="53"/>
  <c r="H58" i="56"/>
  <c r="D57" i="53"/>
  <c r="N59" i="56"/>
  <c r="F58" i="53"/>
  <c r="Z59" i="56"/>
  <c r="I58" i="53"/>
  <c r="AL59" i="56"/>
  <c r="L58" i="53"/>
  <c r="AX59" i="56"/>
  <c r="O58" i="53"/>
  <c r="N62" i="56"/>
  <c r="F61" i="53"/>
  <c r="Z62" i="56"/>
  <c r="I61" i="53"/>
  <c r="AL62" i="56"/>
  <c r="L61" i="53"/>
  <c r="AX62" i="56"/>
  <c r="O61" i="53"/>
  <c r="N64" i="56"/>
  <c r="F63" i="53"/>
  <c r="Z64" i="56"/>
  <c r="I63" i="53"/>
  <c r="AL64" i="56"/>
  <c r="L63" i="53"/>
  <c r="AX64" i="56"/>
  <c r="O63" i="53"/>
  <c r="N11" i="56"/>
  <c r="F10" i="53"/>
  <c r="Z11" i="56"/>
  <c r="I10" i="53"/>
  <c r="AL11" i="56"/>
  <c r="L10" i="53"/>
  <c r="AX11" i="56"/>
  <c r="O10" i="53"/>
  <c r="BA74" i="56"/>
  <c r="Q41"/>
  <c r="AY52"/>
  <c r="BA52" s="1"/>
  <c r="AY54"/>
  <c r="W75"/>
  <c r="AI72"/>
  <c r="Q39"/>
  <c r="AM58"/>
  <c r="AO58" s="1"/>
  <c r="AA46"/>
  <c r="AC46" s="1"/>
  <c r="Q9"/>
  <c r="BF64"/>
  <c r="T62"/>
  <c r="AM59"/>
  <c r="AY75"/>
  <c r="BF68"/>
  <c r="H41"/>
  <c r="AR64"/>
  <c r="AM54"/>
  <c r="AO54" s="1"/>
  <c r="AA64"/>
  <c r="BF69"/>
  <c r="AM46"/>
  <c r="AO46" s="1"/>
  <c r="AY46"/>
  <c r="BA46" s="1"/>
  <c r="BF50"/>
  <c r="AM50"/>
  <c r="AO50" s="1"/>
  <c r="BC30"/>
  <c r="AU54"/>
  <c r="BF46"/>
  <c r="AA13"/>
  <c r="AC13" s="1"/>
  <c r="Q75"/>
  <c r="Q42"/>
  <c r="AM22"/>
  <c r="AO22" s="1"/>
  <c r="AA58"/>
  <c r="BF22"/>
  <c r="AY19"/>
  <c r="AA52"/>
  <c r="AC52" s="1"/>
  <c r="H59"/>
  <c r="H57"/>
  <c r="AM62"/>
  <c r="AY58"/>
  <c r="BF76"/>
  <c r="BF71"/>
  <c r="AA42"/>
  <c r="AM31"/>
  <c r="BC74"/>
  <c r="AY41"/>
  <c r="AY62"/>
  <c r="AA61"/>
  <c r="AA57"/>
  <c r="AA63"/>
  <c r="AA36"/>
  <c r="AC36" s="1"/>
  <c r="BF31"/>
  <c r="AA72"/>
  <c r="BF53"/>
  <c r="AM42"/>
  <c r="BF30"/>
  <c r="Q33"/>
  <c r="AM21"/>
  <c r="AO21" s="1"/>
  <c r="Q50"/>
  <c r="Q17"/>
  <c r="AA37"/>
  <c r="AC37" s="1"/>
  <c r="AY50"/>
  <c r="BA50" s="1"/>
  <c r="AF64"/>
  <c r="AM9"/>
  <c r="AO9" s="1"/>
  <c r="AY61"/>
  <c r="AR57"/>
  <c r="AM61"/>
  <c r="AM63"/>
  <c r="AM69"/>
  <c r="BF25"/>
  <c r="AA30"/>
  <c r="AC30" s="1"/>
  <c r="AY36"/>
  <c r="Q22"/>
  <c r="AA39"/>
  <c r="AA41"/>
  <c r="AC41" s="1"/>
  <c r="AM41"/>
  <c r="H42"/>
  <c r="AY20"/>
  <c r="AA21"/>
  <c r="BF47"/>
  <c r="AY31"/>
  <c r="BA31" s="1"/>
  <c r="BF19"/>
  <c r="BF40"/>
  <c r="AM51"/>
  <c r="AO51" s="1"/>
  <c r="AA50"/>
  <c r="AR36"/>
  <c r="AA25"/>
  <c r="AA20"/>
  <c r="AF41"/>
  <c r="AA31"/>
  <c r="AC31" s="1"/>
  <c r="AY40"/>
  <c r="AM40"/>
  <c r="Q36"/>
  <c r="AM18"/>
  <c r="BF21"/>
  <c r="AA19"/>
  <c r="BF51"/>
  <c r="AM25"/>
  <c r="AM19"/>
  <c r="AY17"/>
  <c r="BA17" s="1"/>
  <c r="AY47"/>
  <c r="AY45"/>
  <c r="BA45" s="1"/>
  <c r="BF38"/>
  <c r="AM30"/>
  <c r="AA22"/>
  <c r="AA33"/>
  <c r="AY38"/>
  <c r="BC22"/>
  <c r="BC21"/>
  <c r="AA11"/>
  <c r="AM11"/>
  <c r="AO11" s="1"/>
  <c r="BF45"/>
  <c r="AY25"/>
  <c r="AA27"/>
  <c r="AC27" s="1"/>
  <c r="AM38"/>
  <c r="BC40"/>
  <c r="AM47"/>
  <c r="AO47" s="1"/>
  <c r="BF58"/>
  <c r="BC17"/>
  <c r="AM32"/>
  <c r="BF37"/>
  <c r="BC52"/>
  <c r="AM37"/>
  <c r="AM13"/>
  <c r="BF27"/>
  <c r="AY33"/>
  <c r="BF41"/>
  <c r="BF54"/>
  <c r="AA76"/>
  <c r="BC12"/>
  <c r="AY27"/>
  <c r="T17" l="1"/>
  <c r="BF17"/>
  <c r="AA17"/>
  <c r="AC17" s="1"/>
  <c r="BF39"/>
  <c r="AM39"/>
  <c r="AO39" s="1"/>
  <c r="AY9"/>
  <c r="BA9" s="1"/>
  <c r="AR9"/>
  <c r="BF52"/>
  <c r="BF20"/>
  <c r="AM20"/>
  <c r="AO20" s="1"/>
  <c r="AR42"/>
  <c r="BF12"/>
  <c r="AY18"/>
  <c r="BA18" s="1"/>
  <c r="AY42"/>
  <c r="BA42" s="1"/>
  <c r="T9"/>
  <c r="BF18"/>
  <c r="BF42"/>
  <c r="AR18"/>
  <c r="AM33"/>
  <c r="AO33" s="1"/>
  <c r="AM17"/>
  <c r="AO17" s="1"/>
  <c r="BF26"/>
  <c r="BF9"/>
  <c r="AF26"/>
  <c r="AA9"/>
  <c r="AC9" s="1"/>
  <c r="BF33"/>
  <c r="J25" i="53"/>
  <c r="AF33" i="56"/>
  <c r="BB51"/>
  <c r="BD51" s="1"/>
  <c r="AY39"/>
  <c r="BA39" s="1"/>
  <c r="M38" i="53"/>
  <c r="AR39" i="56"/>
  <c r="J51" i="53"/>
  <c r="AF52" i="56"/>
  <c r="AM36"/>
  <c r="AO36" s="1"/>
  <c r="BF11"/>
  <c r="BF32"/>
  <c r="BF36"/>
  <c r="AY11"/>
  <c r="BA11" s="1"/>
  <c r="T32"/>
  <c r="AF36"/>
  <c r="M10" i="53"/>
  <c r="G31"/>
  <c r="BB53" i="56"/>
  <c r="BD53" s="1"/>
  <c r="BB71"/>
  <c r="BD71" s="1"/>
  <c r="BB72"/>
  <c r="BD72" s="1"/>
  <c r="BB68"/>
  <c r="BD68" s="1"/>
  <c r="BB75"/>
  <c r="BD75" s="1"/>
  <c r="BB32"/>
  <c r="BD32" s="1"/>
  <c r="Q53"/>
  <c r="AC68"/>
  <c r="BB52"/>
  <c r="BD52" s="1"/>
  <c r="BB59"/>
  <c r="BD59" s="1"/>
  <c r="M11" i="53"/>
  <c r="AR12" i="56"/>
  <c r="J16" i="53"/>
  <c r="AF17" i="56"/>
  <c r="BB69"/>
  <c r="BD69" s="1"/>
  <c r="BF13"/>
  <c r="M12" i="53"/>
  <c r="AY13" i="56"/>
  <c r="BA13" s="1"/>
  <c r="G11" i="53"/>
  <c r="T12" i="56"/>
  <c r="BB76"/>
  <c r="BD76" s="1"/>
  <c r="BB74"/>
  <c r="BD74" s="1"/>
  <c r="BB62"/>
  <c r="BD62" s="1"/>
  <c r="BB42"/>
  <c r="BD42" s="1"/>
  <c r="BB26"/>
  <c r="BD26" s="1"/>
  <c r="BB64"/>
  <c r="BD64" s="1"/>
  <c r="BB54"/>
  <c r="BD54" s="1"/>
  <c r="Q52"/>
  <c r="BB50"/>
  <c r="BD50" s="1"/>
  <c r="BB45"/>
  <c r="BD45" s="1"/>
  <c r="BB61"/>
  <c r="BD61" s="1"/>
  <c r="Q12"/>
  <c r="BB22"/>
  <c r="BD22" s="1"/>
  <c r="BB40"/>
  <c r="BD40" s="1"/>
  <c r="AO41"/>
  <c r="AO40"/>
  <c r="BA54"/>
  <c r="AO69"/>
  <c r="AC57"/>
  <c r="BA41"/>
  <c r="AC42"/>
  <c r="AO62"/>
  <c r="Q58"/>
  <c r="BB58"/>
  <c r="BD58" s="1"/>
  <c r="Q13"/>
  <c r="BA75"/>
  <c r="AO61"/>
  <c r="BA61"/>
  <c r="BA58"/>
  <c r="AC58"/>
  <c r="Q31"/>
  <c r="AC64"/>
  <c r="Q21"/>
  <c r="Q72"/>
  <c r="AC72"/>
  <c r="AO42"/>
  <c r="AC63"/>
  <c r="BA62"/>
  <c r="AO31"/>
  <c r="BA19"/>
  <c r="Q59"/>
  <c r="AO63"/>
  <c r="Q37"/>
  <c r="AC61"/>
  <c r="Q54"/>
  <c r="Q57"/>
  <c r="BB57"/>
  <c r="BD57" s="1"/>
  <c r="AO59"/>
  <c r="BB19"/>
  <c r="BD19" s="1"/>
  <c r="BA38"/>
  <c r="AO25"/>
  <c r="AC39"/>
  <c r="AC33"/>
  <c r="BA12"/>
  <c r="BA36"/>
  <c r="AC11"/>
  <c r="BB41"/>
  <c r="BD41" s="1"/>
  <c r="AO38"/>
  <c r="AO19"/>
  <c r="Q30"/>
  <c r="BB30"/>
  <c r="BD30" s="1"/>
  <c r="BA40"/>
  <c r="Q20"/>
  <c r="BA20"/>
  <c r="BB38"/>
  <c r="BD38" s="1"/>
  <c r="AO18"/>
  <c r="Q47"/>
  <c r="AC25"/>
  <c r="AC50"/>
  <c r="AC21"/>
  <c r="BB21"/>
  <c r="BD21" s="1"/>
  <c r="AO30"/>
  <c r="AC19"/>
  <c r="BB31"/>
  <c r="BD31" s="1"/>
  <c r="AC20"/>
  <c r="Q40"/>
  <c r="Q25"/>
  <c r="AC22"/>
  <c r="BA47"/>
  <c r="Q46"/>
  <c r="BB46"/>
  <c r="BD46" s="1"/>
  <c r="BB12"/>
  <c r="BD12" s="1"/>
  <c r="Q61"/>
  <c r="AC12"/>
  <c r="BB25"/>
  <c r="BD25" s="1"/>
  <c r="BA25"/>
  <c r="BB47"/>
  <c r="BD47" s="1"/>
  <c r="AC76"/>
  <c r="BA33"/>
  <c r="AO13"/>
  <c r="AO37"/>
  <c r="BB37"/>
  <c r="BD37" s="1"/>
  <c r="Q63"/>
  <c r="BB63"/>
  <c r="BD63" s="1"/>
  <c r="AO32"/>
  <c r="BA27"/>
  <c r="BB27"/>
  <c r="BD27" s="1"/>
  <c r="Q18"/>
  <c r="BB39" l="1"/>
  <c r="BD39" s="1"/>
  <c r="BB18"/>
  <c r="BD18" s="1"/>
  <c r="BB20"/>
  <c r="BD20" s="1"/>
  <c r="BB17"/>
  <c r="BD17" s="1"/>
  <c r="BB33"/>
  <c r="BD33" s="1"/>
  <c r="BB13"/>
  <c r="BD13" s="1"/>
  <c r="BB9"/>
  <c r="BD9" s="1"/>
  <c r="BB36"/>
  <c r="BD36" s="1"/>
  <c r="BB11"/>
  <c r="BD11" s="1"/>
</calcChain>
</file>

<file path=xl/sharedStrings.xml><?xml version="1.0" encoding="utf-8"?>
<sst xmlns="http://schemas.openxmlformats.org/spreadsheetml/2006/main" count="1842" uniqueCount="285">
  <si>
    <t>MINISTERIO DE SALUD</t>
  </si>
  <si>
    <t>5.1.5</t>
  </si>
  <si>
    <t>Médico General o Enfermera, o Médico Especialista</t>
  </si>
  <si>
    <t>PROGRAMACIÓN DE ACTIVIDADES TRAZADORAS</t>
  </si>
  <si>
    <t>ATENCION INTEGRAL A LAS PERSONAS</t>
  </si>
  <si>
    <t>ENERO</t>
  </si>
  <si>
    <t>FEBRERO</t>
  </si>
  <si>
    <t>MARZO</t>
  </si>
  <si>
    <t>PROG</t>
  </si>
  <si>
    <t>REAL</t>
  </si>
  <si>
    <t>%</t>
  </si>
  <si>
    <t>ABRIL</t>
  </si>
  <si>
    <t>MAYO</t>
  </si>
  <si>
    <t>JUNIO</t>
  </si>
  <si>
    <t>CONSOLIDADO SEGUNDO TRIMESTRE</t>
  </si>
  <si>
    <t>JULIO</t>
  </si>
  <si>
    <t>AGOSTO</t>
  </si>
  <si>
    <t>SEPTIEMBRE</t>
  </si>
  <si>
    <t>CONSOLIDADO TERCER TRIMESTRE</t>
  </si>
  <si>
    <t>OCTUBRE</t>
  </si>
  <si>
    <t>NOVIEMBRE</t>
  </si>
  <si>
    <t>DICIEMBRE</t>
  </si>
  <si>
    <t>CONSOLIDADO CUARTO TRIMESTRE</t>
  </si>
  <si>
    <t>AÑO A LA FECHA</t>
  </si>
  <si>
    <t>CONSOLIDADO PRIMER TRIMESTRE</t>
  </si>
  <si>
    <t>GESTIÓN</t>
  </si>
  <si>
    <t>ATENCIÓN INTEGRAL AL MEDIO</t>
  </si>
  <si>
    <t>Elaboración de Plan Anual Operativo y programación de actividades del siguiente año fiscal.</t>
  </si>
  <si>
    <t>UNIVERSO
(población blanco)</t>
  </si>
  <si>
    <t>2.1.2</t>
  </si>
  <si>
    <t>2.1.3</t>
  </si>
  <si>
    <t>2.1.4</t>
  </si>
  <si>
    <t>2.1.5</t>
  </si>
  <si>
    <t>2.1.6</t>
  </si>
  <si>
    <t>3.1.2</t>
  </si>
  <si>
    <t>3.1.3</t>
  </si>
  <si>
    <t>4.1.2</t>
  </si>
  <si>
    <t>4.1.3</t>
  </si>
  <si>
    <t>5.1.1</t>
  </si>
  <si>
    <t>5.1.2</t>
  </si>
  <si>
    <t>5.1.3</t>
  </si>
  <si>
    <t>5.1.4</t>
  </si>
  <si>
    <t>6.1.2</t>
  </si>
  <si>
    <t>6.1.3</t>
  </si>
  <si>
    <t>7.1.1</t>
  </si>
  <si>
    <t>8.1.1</t>
  </si>
  <si>
    <t>9.1.1</t>
  </si>
  <si>
    <t>1.1.1</t>
  </si>
  <si>
    <t>RESPONSABLE(S)</t>
  </si>
  <si>
    <t>Inspecciones/Visitas para vigilar la higiene de los alimentos en establecimientos expendedores de alimentos.</t>
  </si>
  <si>
    <t>Director Local, Enfermera Supervisara Jefe, Supervisor específico de Promotores de Salud y Jefe de inspectores de saneamiento.</t>
  </si>
  <si>
    <t>Equipo de Gestión Local</t>
  </si>
  <si>
    <t>Promotor(a) de Salud</t>
  </si>
  <si>
    <t>Médico general o Enfermera</t>
  </si>
  <si>
    <t>Médico general</t>
  </si>
  <si>
    <t>Médico general o Enfermera o Auxiliar de Enfermería</t>
  </si>
  <si>
    <t>Médico General o Enfermera</t>
  </si>
  <si>
    <t>Odontólogo(a)</t>
  </si>
  <si>
    <t>Médico, Enfermera, Auxiliar de enfermería, Promotor(a) de Salud</t>
  </si>
  <si>
    <t>4.1.4</t>
  </si>
  <si>
    <t>5.1.6</t>
  </si>
  <si>
    <t>5.1.7</t>
  </si>
  <si>
    <t>7.1.2</t>
  </si>
  <si>
    <t>7.1.3</t>
  </si>
  <si>
    <t>8.2.1</t>
  </si>
  <si>
    <t>8.2.2</t>
  </si>
  <si>
    <t>9.1.2</t>
  </si>
  <si>
    <t>1.2.1</t>
  </si>
  <si>
    <t>1.2.2</t>
  </si>
  <si>
    <t>Inspector(a) de Saneamiento u otro personal de salud se delegue en el nivel local</t>
  </si>
  <si>
    <t>Consultas odontológicas de primera vez a embarazadas.</t>
  </si>
  <si>
    <t>2.1.1</t>
  </si>
  <si>
    <t>3.1.1</t>
  </si>
  <si>
    <t>4.1.1</t>
  </si>
  <si>
    <t>Médico general o Enfermera.</t>
  </si>
  <si>
    <t>Médico general, Enfermera, Auxiliar de enfermería o Laboratorista</t>
  </si>
  <si>
    <t>Pediatra</t>
  </si>
  <si>
    <t>Gineco Obstetra</t>
  </si>
  <si>
    <t>Internista / Médico Familiar</t>
  </si>
  <si>
    <t>Psicólogo(a)</t>
  </si>
  <si>
    <t>Nutricionista</t>
  </si>
  <si>
    <t>Fisioterapista</t>
  </si>
  <si>
    <t>Dirección</t>
  </si>
  <si>
    <t>Teléfono</t>
  </si>
  <si>
    <t>E mail</t>
  </si>
  <si>
    <t>Personal del Programa de Control de Vectores u otro personal de salud  que se delegue en el nivel local</t>
  </si>
  <si>
    <t>Inspector(a) de Saneamiento, Promotores(as) de Salud u otro personal de salud se delegue en el nivel local</t>
  </si>
  <si>
    <t>Otros especialistas</t>
  </si>
  <si>
    <t>No.</t>
  </si>
  <si>
    <t>Responsables</t>
  </si>
  <si>
    <t>Meta anual</t>
  </si>
  <si>
    <t>1.1.2</t>
  </si>
  <si>
    <t>6.1.1</t>
  </si>
  <si>
    <t>META ANUAL</t>
  </si>
  <si>
    <t>VERIFICADOR</t>
  </si>
  <si>
    <r>
      <rPr>
        <b/>
        <sz val="11"/>
        <color indexed="8"/>
        <rFont val="Calibri"/>
        <family val="2"/>
      </rPr>
      <t xml:space="preserve">Resultado 4.1: </t>
    </r>
    <r>
      <rPr>
        <sz val="11"/>
        <color theme="1"/>
        <rFont val="Calibri"/>
        <family val="2"/>
        <scheme val="minor"/>
      </rPr>
      <t>Las mujeres y los hombres de 20 a 59 años, han recibido una atención integral de salud, que incluyen actividades de promoción de la salud, prevención de enfermedades, curación y rehabilitación.</t>
    </r>
  </si>
  <si>
    <r>
      <rPr>
        <b/>
        <sz val="11"/>
        <color indexed="8"/>
        <rFont val="Calibri"/>
        <family val="2"/>
      </rPr>
      <t>Resultado 6.1:</t>
    </r>
    <r>
      <rPr>
        <sz val="11"/>
        <color theme="1"/>
        <rFont val="Calibri"/>
        <family val="2"/>
        <scheme val="minor"/>
      </rPr>
      <t xml:space="preserve"> Las personas adultas mayores han recibido una atención integral de salud, que incluyen actividades de promoción de la salud, prevención de enfermedades, curación y rehabilitación.</t>
    </r>
  </si>
  <si>
    <t>OBJETIVO ESPECÍFICO 1: Mejorar la calidad de la atención en salud provista intra y extramuralmente por personal del establecimiento de salud, mediante una oportuna planificación, supervisión capacitante y un sistemático y permanente proceso de monitoreo y evaluación.</t>
  </si>
  <si>
    <r>
      <rPr>
        <b/>
        <sz val="11"/>
        <color indexed="8"/>
        <rFont val="Calibri"/>
        <family val="2"/>
      </rPr>
      <t>Resultado 1.1:</t>
    </r>
    <r>
      <rPr>
        <sz val="11"/>
        <color theme="1"/>
        <rFont val="Calibri"/>
        <family val="2"/>
        <scheme val="minor"/>
      </rPr>
      <t xml:space="preserve"> El personal del establecimiento de salud ha realizado el proceso planificación operativa de manera oportuna.</t>
    </r>
  </si>
  <si>
    <r>
      <rPr>
        <b/>
        <sz val="11"/>
        <color indexed="8"/>
        <rFont val="Calibri"/>
        <family val="2"/>
      </rPr>
      <t>Resultado 1.2:</t>
    </r>
    <r>
      <rPr>
        <sz val="11"/>
        <color indexed="8"/>
        <rFont val="Calibri"/>
        <family val="2"/>
      </rPr>
      <t xml:space="preserve"> Los responsables de área del establecimiento de salud han realizado efectivamente las actividades de supervisión de la calidad del proceso de atención en salud y todos los monitoreos mensuales de cumplimiento de metas, así como las jornadas trimestrales de evaluación de resultados de la gestión institucional.</t>
    </r>
  </si>
  <si>
    <t>Supervisiones de la calidad de la atención brindada por miembros del equipo local de salud.</t>
  </si>
  <si>
    <t>Evaluaciones mensuales de cumplimiento de metas locales.</t>
  </si>
  <si>
    <t xml:space="preserve">OBJETIVO ESPECÍFICO 2: Promover el bienestar y el crecimiento óptimo de los niños y niñas menores de 10 años del área geo-poblacional de responsabilidad, a través del desarrollo integral de todas sus potencialidades. </t>
  </si>
  <si>
    <r>
      <rPr>
        <b/>
        <sz val="11"/>
        <color indexed="8"/>
        <rFont val="Calibri"/>
        <family val="2"/>
      </rPr>
      <t>Resultado 2.1:</t>
    </r>
    <r>
      <rPr>
        <sz val="11"/>
        <color theme="1"/>
        <rFont val="Calibri"/>
        <family val="2"/>
        <scheme val="minor"/>
      </rPr>
      <t xml:space="preserve"> Los niños y las niñas menores de 10 años han recibido una atención integral de salud, que incluye actividades de promoción de la salud, prevención de enfermedades, curación y rehabilitación.</t>
    </r>
  </si>
  <si>
    <t xml:space="preserve">OBJETIVO ESPECÍFICO 3: Promover el bienestar y el crecimiento óptimo de las y los adolescentes del área geo-poblacional de responsabilidad, a través del desarrollo integral de todas sus potencialidades. </t>
  </si>
  <si>
    <r>
      <rPr>
        <b/>
        <sz val="11"/>
        <color indexed="8"/>
        <rFont val="Calibri"/>
        <family val="2"/>
      </rPr>
      <t>Resultado 3.1:</t>
    </r>
    <r>
      <rPr>
        <sz val="11"/>
        <color theme="1"/>
        <rFont val="Calibri"/>
        <family val="2"/>
        <scheme val="minor"/>
      </rPr>
      <t xml:space="preserve"> Las y los adolescentes han recibido una atención integral de salud, que incluye actividades de promoción de la salud, prevención de enfermedades, curación y rehabilitación.</t>
    </r>
  </si>
  <si>
    <t>Atenciones integrales a adolescentes por Promotor(a) de Salud.</t>
  </si>
  <si>
    <t>Inscripciones de adolescentes.</t>
  </si>
  <si>
    <t>Controles subsecuentes a adolescentes.</t>
  </si>
  <si>
    <t xml:space="preserve">OBJETIVO ESPECÍFICO 4: Promover el bienestar de las mujeres y los hombres de 20 a 59 años del área geo-poblacional de responsabilidad, a través del desarrollo integral de todas sus potencialidades. </t>
  </si>
  <si>
    <t>Inscripción al Programa de Planificación Familiar.</t>
  </si>
  <si>
    <t>Controles subsecuentes de Planificación Familiar.</t>
  </si>
  <si>
    <t xml:space="preserve">OBJETIVO ESPECÍFICO 5:  Mantener la salud y el bienestar materno fetal-neonatal durante el período de embarazo y el parto y el puerperio, de las mujeres en condición de embarazo y puerperio del área geo-poblacional de responsabilidad, a través de un estrecho seguimiento comunitario y la atención de su parto en un hospital. </t>
  </si>
  <si>
    <r>
      <rPr>
        <b/>
        <sz val="11"/>
        <rFont val="Calibri"/>
        <family val="2"/>
      </rPr>
      <t>Resultado 5.1:</t>
    </r>
    <r>
      <rPr>
        <sz val="11"/>
        <rFont val="Calibri"/>
        <family val="2"/>
      </rPr>
      <t xml:space="preserve"> Las mujeres embarazadas y puérperas han recibido una atención integral e integrada de salud, intra y extramuralmente, que incluye actividades de promoción de conductas y prácticas apropiadas durante el embarazo, parto y el puerperio, de cuidado corporal y alimentación de ella y su recién nacido, con el fin de que identifiquen tempranamente signos de alarma y prevengan problemas relacionados al embarazo, parto y puerperio y el recién nacido, mediante la aplicación de la estrategia de plan de parto, el seguimiento estrecho y la educación en salud permanente.</t>
    </r>
  </si>
  <si>
    <t>Inscripciones prenatales.</t>
  </si>
  <si>
    <t>Pruebas serológicas para VIH para detección activa de casos de VIH en embarazadas.</t>
  </si>
  <si>
    <t xml:space="preserve">OBJETIVO ESPECÍFICO 6: Promover el bienestar y un envejecimiento activo y saludable de las personas adultas mayores de ambos sexos, del área geo-poblacional de responsabilidad, a través del desarrollo integral de todas sus potencialidades. </t>
  </si>
  <si>
    <t>Atenciones integrales a personas adultas mayores por Promotor(a) de Salud.</t>
  </si>
  <si>
    <t>Inscripciones de adultos(as) mayores.</t>
  </si>
  <si>
    <t>Controles subsecuentes de adultos(as) mayores.</t>
  </si>
  <si>
    <t>OBJETIVO ESPECÍFICO 7: Mejorar el bienestar de las y los pobladores del área geopoblacional de responsabilidad a partir de la detención o reducción de la prevalencia de enfermedades crónicas no transmisibles y la incidencia de enfermedades infecciosas graves, así como la detención y reducción de la propagación del VIH/SIDA y otras enfermedades de transmisión sexual y de coinfección en todos los ciclos de vida, mediante la prevención, el diagnostico temprano y el tratamiento oportuno de las mismas.</t>
  </si>
  <si>
    <t>Detección activa de sintomáticos respiratorios.</t>
  </si>
  <si>
    <t>Inspecciones/Visitas integrales para verificar calidad del agua a sistemas públicos de abastecimiento de agua.</t>
  </si>
  <si>
    <t>8.1.2</t>
  </si>
  <si>
    <r>
      <t xml:space="preserve">Inspecciones/Visitas integrales para verificar calidad del agua a fuentes de agua </t>
    </r>
    <r>
      <rPr>
        <sz val="11"/>
        <rFont val="Calibri"/>
        <family val="2"/>
      </rPr>
      <t>(pozos excavados, pozos perforados, manantiales, agua lluvia, pileta pública).</t>
    </r>
  </si>
  <si>
    <t>Cursos de capacitación de trabajadores manipuladores de alimentos.</t>
  </si>
  <si>
    <t>Inspecciones a viviendas para monitoreo de presencia de mosquitos transmisores del dengue.</t>
  </si>
  <si>
    <t>Inspecciones a viviendas para monitoreo de presencia de chinches transmisoras del Chagas.</t>
  </si>
  <si>
    <t>Vacunación de perros y gatos.</t>
  </si>
  <si>
    <t>Atenciones psicológicas.</t>
  </si>
  <si>
    <t>Atenciones nutricionales.</t>
  </si>
  <si>
    <t>Atenciones de fisioterapia.</t>
  </si>
  <si>
    <t>Consulta especializada de Pediatría.</t>
  </si>
  <si>
    <t>Consulta especializada de Gineco obstetricia.</t>
  </si>
  <si>
    <t>Consulta especializada de Medicina Interna.</t>
  </si>
  <si>
    <t>Consulta especializada de otras especialidades médicas.</t>
  </si>
  <si>
    <t>INDICADORES</t>
  </si>
  <si>
    <t>FORMULA</t>
  </si>
  <si>
    <t>1.2.3</t>
  </si>
  <si>
    <t>Reunión mensual para análisis de mortalidad y morbilidad extrema en el ciclo de vida, con prioridad en la materna e infantil.</t>
  </si>
  <si>
    <t>Director(a) Local, Coordinador (a) de Ecos F.</t>
  </si>
  <si>
    <t>Plan Operativo Anual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</si>
  <si>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</si>
  <si>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</si>
  <si>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</si>
  <si>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</si>
  <si>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</si>
  <si>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</si>
  <si>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</si>
  <si>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</si>
  <si>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</si>
  <si>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</si>
  <si>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</si>
  <si>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</si>
  <si>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Número de muertes fetales</t>
  </si>
  <si>
    <t>No. de muertes ocurridas desde la semana 22 de gestación hasta antes de nacer</t>
  </si>
  <si>
    <t>Número de muertes perinatales</t>
  </si>
  <si>
    <t>No. de muertes ocurridas en los primeros 28 días posteriores al nacimiento</t>
  </si>
  <si>
    <t>Número de muertes neonatales</t>
  </si>
  <si>
    <t>Número de muertes infantiles</t>
  </si>
  <si>
    <t>Número de muertes maternas</t>
  </si>
  <si>
    <t>Año 2015</t>
  </si>
  <si>
    <t>Región de Salud</t>
  </si>
  <si>
    <t>Nombre del (de la) Director(a)</t>
  </si>
  <si>
    <t>Detección y seguimiento (comunitario) de recién nacidos por Promotor(a) de Salud.</t>
  </si>
  <si>
    <t>Atenciones preventivas a niños menores de 10 años por Promotor(a) de Salud.</t>
  </si>
  <si>
    <t>Inscripciones para Control de crecimiento y desarrollo a niños y niñas menores de 1 año</t>
  </si>
  <si>
    <t>Controles de crecimiento y desarrollo a niños y niñas menores de 1 año.</t>
  </si>
  <si>
    <t>Controles de crecimiento y desarrollo a niños y niñas de 1 año a 4 años.</t>
  </si>
  <si>
    <t>Controles de crecimiento y desarrollo a niños y niñas de 5 a 9 años.</t>
  </si>
  <si>
    <t>Atenciones preventivas a personas adultas de 20 a 59 años por Promotor(a) de Salud.</t>
  </si>
  <si>
    <t>Realización de pruebas de tamizaje para cáncer de cérvix.</t>
  </si>
  <si>
    <t>Detección y seguimiento comunitario de embarazadas por Promotor(a) de Salud.</t>
  </si>
  <si>
    <t>Controles prenatales.</t>
  </si>
  <si>
    <t>Detección y seguimiento (comunitarios) de puérperas por Promotor de Salud.</t>
  </si>
  <si>
    <t>Controles post parto.</t>
  </si>
  <si>
    <r>
      <rPr>
        <b/>
        <sz val="11"/>
        <color indexed="8"/>
        <rFont val="Calibri"/>
        <family val="2"/>
      </rPr>
      <t>Resultado 7.1:</t>
    </r>
    <r>
      <rPr>
        <sz val="11"/>
        <color theme="1"/>
        <rFont val="Calibri"/>
        <family val="2"/>
        <scheme val="minor"/>
      </rPr>
      <t xml:space="preserve"> Los pobladores del área geopoblacional de responsabilidad han contado con mayores oportunidades de que se les detecte oportunamente una enfermedad crónica (particularmente Hipertensión arterial, Diabetes mellitus, VIH y Tuberculosis) y obtener una atención integral e integrada de acuerdo a su morbilidad.</t>
    </r>
  </si>
  <si>
    <t>Detección activa de personas con sospecha de hipertensión arterial.</t>
  </si>
  <si>
    <t>Médico general (con apoyo de Enfermera, Auxiliar de enfermería, Promotor(a) de Salud)</t>
  </si>
  <si>
    <t>Detección activa de personas con sospecha de diabetes mellitus.</t>
  </si>
  <si>
    <t>Detección activa de personas con sospecha de insuficiencia renal crónica.</t>
  </si>
  <si>
    <t>7.1.4</t>
  </si>
  <si>
    <t>Detección activa de personas con sospecha de VIH.</t>
  </si>
  <si>
    <t>7.1.5</t>
  </si>
  <si>
    <t>Objetivo 8.  Atender con actividades de promoción, prevención, tratamiento oportuno y rehabilitación, según las referencias y solicitudes de interconsulta y otras necesidades hechas por los Ecos familiares del área de influencia a la población de los municipios asignados al Equipo Comunitario de Salud Familiar Especializado.</t>
  </si>
  <si>
    <r>
      <rPr>
        <b/>
        <sz val="11"/>
        <rFont val="Calibri"/>
        <family val="2"/>
      </rPr>
      <t xml:space="preserve">RESULTADO 8.1: </t>
    </r>
    <r>
      <rPr>
        <sz val="11"/>
        <rFont val="Calibri"/>
        <family val="2"/>
      </rPr>
      <t>Habitantes de los municipios asignados al Ecos especializado han recibido la atención especializada en las área de nutrición, psicología y educación para la salud a fin de mejorar su salud a través de conocer y poner en práctica buenos hábitos de salud y alimentación.</t>
    </r>
  </si>
  <si>
    <t>8.1.3</t>
  </si>
  <si>
    <r>
      <rPr>
        <b/>
        <sz val="11"/>
        <rFont val="Calibri"/>
        <family val="2"/>
      </rPr>
      <t xml:space="preserve">RESULTADO 8.2: </t>
    </r>
    <r>
      <rPr>
        <sz val="11"/>
        <rFont val="Calibri"/>
        <family val="2"/>
      </rPr>
      <t>Habitantes de los municipios asignados al Ecos especializado han recibido consulta especializada según referencia y solicitudes de interconsulta realizada por personal de las Unidades Comunitarias de Salud Familiar Básicas e Intermedias de dichos municipios.</t>
    </r>
  </si>
  <si>
    <t>8.2.3</t>
  </si>
  <si>
    <t>8.2.4</t>
  </si>
  <si>
    <t>OBJETIVO ESPECÍFICO 9: Mejorar el bienestar de las y los pobladores del área geopoblacional de responsabilidad a partir de la interacción con un entorno óptimo para el desarrollo integral de todas sus potencialidades.</t>
  </si>
  <si>
    <r>
      <rPr>
        <b/>
        <sz val="11"/>
        <rFont val="Calibri"/>
        <family val="2"/>
      </rPr>
      <t>Resultado 9.1:</t>
    </r>
    <r>
      <rPr>
        <sz val="11"/>
        <rFont val="Calibri"/>
        <family val="2"/>
      </rPr>
      <t xml:space="preserve"> En el área geopoblacional se han realizado acciones de vigilancia de la calidad del agua para consumo humano, a fin de garantizar a la población el suministro de agua sanitariamente segura, para prevenir la transmisión de enfermedades de origen hídrico y daños causados por otros contaminantes del agua.</t>
    </r>
  </si>
  <si>
    <r>
      <rPr>
        <b/>
        <sz val="11"/>
        <color indexed="8"/>
        <rFont val="Calibri"/>
        <family val="2"/>
      </rPr>
      <t>Resultado 9.2:</t>
    </r>
    <r>
      <rPr>
        <sz val="11"/>
        <color theme="1"/>
        <rFont val="Calibri"/>
        <family val="2"/>
        <scheme val="minor"/>
      </rPr>
      <t xml:space="preserve"> En el área geopoblacional se han realizado acciones de vigilancia del cumplimiento de las normativas técnicas y cumplimiento de Buenas Prácticas de Manufactura y transporte de alimentos para consumo humano.</t>
    </r>
  </si>
  <si>
    <t>9.2.1</t>
  </si>
  <si>
    <t>9.2.2</t>
  </si>
  <si>
    <r>
      <rPr>
        <b/>
        <sz val="11"/>
        <color indexed="8"/>
        <rFont val="Calibri"/>
        <family val="2"/>
      </rPr>
      <t>Resultado 9.3:</t>
    </r>
    <r>
      <rPr>
        <sz val="11"/>
        <color theme="1"/>
        <rFont val="Calibri"/>
        <family val="2"/>
        <scheme val="minor"/>
      </rPr>
      <t xml:space="preserve"> En el área geopoblacional se han realizado acciones de control de vectores y zoonosis por medio de la promoción de buenas prácticas de higiene del hogar y el entorno.</t>
    </r>
  </si>
  <si>
    <t>9.3.1</t>
  </si>
  <si>
    <t>9.3.2</t>
  </si>
  <si>
    <t>9.3.3</t>
  </si>
  <si>
    <t>Evaluación mensual de cumplimiento de metas locales.</t>
  </si>
  <si>
    <t>Atenciones preventivas a adolescentes (10-18 años) por Promotor(a) de Salud.</t>
  </si>
  <si>
    <t>Atenciones preventivas a personas adultas mayores por Promotor(a) de Salud.</t>
  </si>
  <si>
    <t>ESTANDAR DE COBERTURA
%</t>
  </si>
  <si>
    <t>CANTIDAD</t>
  </si>
  <si>
    <t>CONCENTRACIÓN
(POR UNIDAD DE PROGRAMACIÓN /AÑO)</t>
  </si>
  <si>
    <t>EVALUACIÓN DE INDICADORES DE RESULTADOS EN RIISS</t>
  </si>
  <si>
    <t>RESULTADOS 2015</t>
  </si>
  <si>
    <t>No. de muertes relacionadas con el embarazo, parto y puerperio (por causas directas e indirectas)</t>
  </si>
  <si>
    <t>Número de muertes en niñas y niños menores de 5 años</t>
  </si>
  <si>
    <t>No. de muertes ocurridas entre los 0 días de vida hasta antes de cumplir 5 años</t>
  </si>
  <si>
    <t xml:space="preserve">No. de muertes ocurridas en los primeros 364 días de vida </t>
  </si>
  <si>
    <t>No. de muertes ocurridas desde la semana 22 de gestación hasta siete días completos después del nacimiento</t>
  </si>
  <si>
    <t>Número de muertes postneonatales</t>
  </si>
  <si>
    <t>No. de muertes ocurridas a partir de los 29 días de vida hasta los 364 días</t>
  </si>
  <si>
    <t>Porcentaje de recién nacidos con bajo peso al nacer</t>
  </si>
  <si>
    <t>No. de niños y niñas nacidos vivos cuyo peso al nacer estuvo por debajo de 2,500 g. / Total de nacidos vivos X 100</t>
  </si>
  <si>
    <t xml:space="preserve">Número de muertes por tumores y neoplasias (C00.0 – D09.9) </t>
  </si>
  <si>
    <t>Número de muertes ocurridas por tumores y neoplasias (C00.0 – D09.9) en personas de todas las edades</t>
  </si>
  <si>
    <t xml:space="preserve">Número de muertes por insuficiencia renal crónica  (N18.0 – N18.9) </t>
  </si>
  <si>
    <t>Número de muertes ocurridas por insuficiencia renal crónica  (N18.0 – N18.9) en personas de todas las edades</t>
  </si>
  <si>
    <t xml:space="preserve">Número de defunciones por hipertensión arterial esencial (I10) </t>
  </si>
  <si>
    <t>Número de muertes ocurridas por hipertensión arterial esencial (I10) en personas de todas las edades</t>
  </si>
  <si>
    <t>Número de muertes por Diabetes mellitus (E10 – E14)</t>
  </si>
  <si>
    <t>plan2015</t>
  </si>
  <si>
    <t>Medio de Verificación</t>
  </si>
  <si>
    <t xml:space="preserve">MINISTERIO DE SALUD </t>
  </si>
  <si>
    <t>Programación de otras actividades múltiples, incluyendo las no asistenciales</t>
  </si>
  <si>
    <t>Objetivo, Resultados, actividades</t>
  </si>
  <si>
    <t xml:space="preserve"> Indicador</t>
  </si>
  <si>
    <t>1er. Trimestre</t>
  </si>
  <si>
    <t>2do. Trimestre</t>
  </si>
  <si>
    <t>3er. Trimestre</t>
  </si>
  <si>
    <t>4to.. Trimestre</t>
  </si>
  <si>
    <t>Supuestos/Factores Condicionantes para el éxito en el cumplimiento de los resultados esperados o metas</t>
  </si>
  <si>
    <t>Prog.</t>
  </si>
  <si>
    <t>Realiz.</t>
  </si>
  <si>
    <t>Objetivo:  Desarrollar la organización comunitaria que posibilite la canalización de los esfuerzos participativos de la sociedad a fin de generar cada vez más un  ejercicio pleno del Derecho a la Salud y la contraloría social</t>
  </si>
  <si>
    <t>Resultado esperado: Se ha incrementado la participación comunitaria de las personas adultas con respecto a la búsqueda de solución a problemas relacionados con los Determinantes de la salud, en el área geopoblacional de responsabilidad.</t>
  </si>
  <si>
    <t>Número de organizaciones funcionales y territoriales con personalidad jurídica vigente por cada 1,000 habitantes mayores de 18 años</t>
  </si>
  <si>
    <t>Capacitación impartida a Grupos de la Comunidad.</t>
  </si>
  <si>
    <t>Reuniones con Grupos Comunitarios</t>
  </si>
  <si>
    <t>1.1.3</t>
  </si>
  <si>
    <t>Realización de asambleas comunales.</t>
  </si>
  <si>
    <t>1.1.4</t>
  </si>
  <si>
    <t>Coordinaciones con instituciones gubernamentales, municipales y ONG's y otros actores locales.</t>
  </si>
  <si>
    <t>1.1.5</t>
  </si>
  <si>
    <t>1.1.6</t>
  </si>
  <si>
    <t>Objetivo: Fortalecer la capacidad de los establecimientos de salud para prevenir, reducir y responder a los impactos de las amenazas que puedan interrumpir los servicios sanitarios en el mediano y largo plazo</t>
  </si>
  <si>
    <t>Resultado: En las zonas identificadas de riesgo se han realizado medidas de preparación ante la posibilidad de ocurrencia de emergencias locales por desastres naturales.</t>
  </si>
  <si>
    <t>Objetivo:  Promover cambios en el comportamiento de las personas que los conduzcan a evitar factores y conductas de riesgo, a detectar precozmente signos de alarma y buscar ayuda oportunamente, a adherirse de manera efectiva al tratamiento (dieta, ejercicios, medicamentos, etc.)  a fin de preservar o recupera la salud de manera efectiva.</t>
  </si>
  <si>
    <t>Resultado: Haber realizado acciones de movilización social para crear conciencia sobre aspectos fundamentales para preservar la salud individual y colectiva</t>
  </si>
  <si>
    <t>Celebración del día de las personas de la tercera edad</t>
  </si>
  <si>
    <t>Celebración del día mundial de la tuberculosis</t>
  </si>
  <si>
    <t>Celebración del día mundial del combate al Chagas</t>
  </si>
  <si>
    <t>3.1.4</t>
  </si>
  <si>
    <t>Realización de las jornadas del Día D del combate al Dengue y Chikungunya</t>
  </si>
  <si>
    <t>3.1.5</t>
  </si>
  <si>
    <t>Realización de las jornadas de la semana de la Lactancia Materna</t>
  </si>
  <si>
    <t>3.1.6</t>
  </si>
  <si>
    <t>Celebración del día mundial del combate al VIH</t>
  </si>
  <si>
    <t>Resultado: Haber realizado acciones de educación para la salud intra y extramurales  para crear conciencia sobre aspectos fundamentales para preservar la salud individual y colectiva</t>
  </si>
  <si>
    <t>3.2.1</t>
  </si>
  <si>
    <t>Charlas en establecimientos de salud sobre prevención de la diarrea</t>
  </si>
  <si>
    <t>3.2.2</t>
  </si>
  <si>
    <t>3.2.3</t>
  </si>
  <si>
    <t>3.2.4</t>
  </si>
  <si>
    <t>3.2.5</t>
  </si>
  <si>
    <t>Sesiones educativas sobre el manejo de la diabetes mellitus</t>
  </si>
  <si>
    <t>3.2.6</t>
  </si>
  <si>
    <t>Objetivo:</t>
  </si>
  <si>
    <t>Resultado:</t>
  </si>
  <si>
    <t>4.1.5</t>
  </si>
  <si>
    <t>4.1.6</t>
  </si>
  <si>
    <t>Número de muertes ocurridas por Diabetes mellitus (E10 – E14) en personas de todas las edades</t>
  </si>
  <si>
    <t>Número de muertes por lesiones de causa externa debidas a accidentes de tránsito (V01 – V89.9)</t>
  </si>
  <si>
    <t>Número de muertes ocurridas por lesiones de causa externa debidas a accidentes de tránsito (V01 – V89.9) en personas de todas las edades</t>
  </si>
  <si>
    <t/>
  </si>
  <si>
    <t>SI</t>
  </si>
  <si>
    <t>NO</t>
  </si>
  <si>
    <t>REGION ORIENTAL DE SALUD</t>
  </si>
  <si>
    <t>CARRETERA PANAMERICANA. Km 132 1/2, SALIDA A SAN SALVADOR, SAN MIGUEL</t>
  </si>
  <si>
    <t>2669 5615 Y 2669 8621  FAX: 2669 6952</t>
  </si>
  <si>
    <t>regionoriental2014@yahoo.com</t>
  </si>
  <si>
    <t>DRA. DORA MARGARITA HERNANDEZ CERNA</t>
  </si>
  <si>
    <t>A</t>
  </si>
</sst>
</file>

<file path=xl/styles.xml><?xml version="1.0" encoding="utf-8"?>
<styleSheet xmlns="http://schemas.openxmlformats.org/spreadsheetml/2006/main">
  <numFmts count="2">
    <numFmt numFmtId="164" formatCode="#.##0"/>
    <numFmt numFmtId="165" formatCode="#,##0.0"/>
  </numFmts>
  <fonts count="5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b/>
      <sz val="14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20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6"/>
        <bgColor indexed="9"/>
      </patternFill>
    </fill>
  </fills>
  <borders count="4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1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9" fontId="1" fillId="0" borderId="0" applyFill="0" applyBorder="0" applyAlignment="0" applyProtection="0"/>
  </cellStyleXfs>
  <cellXfs count="434">
    <xf numFmtId="0" fontId="0" fillId="0" borderId="0" xfId="0"/>
    <xf numFmtId="0" fontId="15" fillId="0" borderId="0" xfId="0" applyFont="1" applyAlignment="1" applyProtection="1"/>
    <xf numFmtId="0" fontId="0" fillId="0" borderId="0" xfId="0" applyFont="1" applyBorder="1" applyProtection="1"/>
    <xf numFmtId="0" fontId="16" fillId="0" borderId="0" xfId="0" applyFont="1" applyAlignment="1" applyProtection="1"/>
    <xf numFmtId="0" fontId="0" fillId="0" borderId="0" xfId="0" applyFont="1" applyFill="1" applyProtection="1"/>
    <xf numFmtId="0" fontId="0" fillId="0" borderId="0" xfId="0" applyFont="1" applyProtection="1"/>
    <xf numFmtId="0" fontId="17" fillId="2" borderId="2" xfId="0" applyFont="1" applyFill="1" applyBorder="1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Protection="1"/>
    <xf numFmtId="0" fontId="18" fillId="3" borderId="5" xfId="0" applyFont="1" applyFill="1" applyBorder="1" applyAlignment="1" applyProtection="1">
      <alignment vertical="center" wrapText="1"/>
    </xf>
    <xf numFmtId="0" fontId="19" fillId="5" borderId="5" xfId="0" applyFont="1" applyFill="1" applyBorder="1" applyAlignment="1" applyProtection="1">
      <alignment horizontal="center" vertical="center"/>
    </xf>
    <xf numFmtId="0" fontId="20" fillId="5" borderId="5" xfId="0" applyFont="1" applyFill="1" applyBorder="1" applyAlignment="1" applyProtection="1">
      <alignment vertical="center" wrapText="1"/>
    </xf>
    <xf numFmtId="0" fontId="18" fillId="3" borderId="5" xfId="0" applyFont="1" applyFill="1" applyBorder="1" applyAlignment="1" applyProtection="1">
      <alignment vertical="center"/>
    </xf>
    <xf numFmtId="0" fontId="19" fillId="5" borderId="5" xfId="0" applyFont="1" applyFill="1" applyBorder="1" applyAlignment="1" applyProtection="1">
      <alignment horizontal="center" vertical="center" wrapText="1"/>
    </xf>
    <xf numFmtId="0" fontId="18" fillId="3" borderId="5" xfId="0" applyFont="1" applyFill="1" applyBorder="1" applyAlignment="1" applyProtection="1">
      <alignment wrapText="1"/>
    </xf>
    <xf numFmtId="0" fontId="20" fillId="0" borderId="0" xfId="0" applyFont="1" applyBorder="1" applyProtection="1"/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7" xfId="0" applyNumberFormat="1" applyFont="1" applyFill="1" applyBorder="1" applyAlignment="1" applyProtection="1">
      <alignment horizontal="center" vertical="center"/>
    </xf>
    <xf numFmtId="0" fontId="21" fillId="2" borderId="5" xfId="0" applyFont="1" applyFill="1" applyBorder="1" applyAlignment="1" applyProtection="1">
      <alignment horizontal="center" vertical="center"/>
    </xf>
    <xf numFmtId="3" fontId="21" fillId="2" borderId="10" xfId="0" applyNumberFormat="1" applyFont="1" applyFill="1" applyBorder="1" applyAlignment="1" applyProtection="1">
      <alignment horizontal="center" vertical="center"/>
    </xf>
    <xf numFmtId="3" fontId="21" fillId="2" borderId="5" xfId="0" applyNumberFormat="1" applyFont="1" applyFill="1" applyBorder="1" applyAlignment="1" applyProtection="1">
      <alignment horizontal="center" vertical="center"/>
    </xf>
    <xf numFmtId="0" fontId="18" fillId="2" borderId="7" xfId="0" applyFont="1" applyFill="1" applyBorder="1" applyProtection="1"/>
    <xf numFmtId="0" fontId="18" fillId="2" borderId="5" xfId="0" applyFont="1" applyFill="1" applyBorder="1" applyProtection="1"/>
    <xf numFmtId="0" fontId="18" fillId="3" borderId="7" xfId="0" applyFont="1" applyFill="1" applyBorder="1" applyAlignment="1" applyProtection="1">
      <alignment vertical="center" wrapText="1"/>
    </xf>
    <xf numFmtId="0" fontId="18" fillId="3" borderId="10" xfId="0" applyFont="1" applyFill="1" applyBorder="1" applyAlignment="1" applyProtection="1">
      <alignment vertical="center" wrapText="1"/>
    </xf>
    <xf numFmtId="0" fontId="18" fillId="4" borderId="7" xfId="0" applyFont="1" applyFill="1" applyBorder="1" applyAlignment="1" applyProtection="1">
      <alignment vertical="center" wrapText="1"/>
    </xf>
    <xf numFmtId="0" fontId="18" fillId="4" borderId="10" xfId="0" applyFont="1" applyFill="1" applyBorder="1" applyAlignment="1" applyProtection="1">
      <alignment vertical="center" wrapText="1"/>
    </xf>
    <xf numFmtId="3" fontId="21" fillId="0" borderId="7" xfId="0" applyNumberFormat="1" applyFont="1" applyBorder="1" applyAlignment="1" applyProtection="1">
      <alignment horizontal="center" vertical="center"/>
    </xf>
    <xf numFmtId="0" fontId="21" fillId="6" borderId="5" xfId="0" applyFont="1" applyFill="1" applyBorder="1" applyAlignment="1" applyProtection="1">
      <alignment horizontal="center" vertical="center"/>
      <protection locked="0"/>
    </xf>
    <xf numFmtId="3" fontId="21" fillId="0" borderId="5" xfId="0" applyNumberFormat="1" applyFont="1" applyFill="1" applyBorder="1" applyAlignment="1" applyProtection="1">
      <alignment horizontal="center" vertical="center"/>
    </xf>
    <xf numFmtId="3" fontId="21" fillId="0" borderId="5" xfId="0" applyNumberFormat="1" applyFont="1" applyBorder="1" applyAlignment="1" applyProtection="1">
      <alignment horizontal="center" vertical="center"/>
    </xf>
    <xf numFmtId="0" fontId="23" fillId="5" borderId="5" xfId="0" applyFont="1" applyFill="1" applyBorder="1" applyAlignment="1" applyProtection="1">
      <alignment vertical="center" wrapText="1"/>
    </xf>
    <xf numFmtId="0" fontId="18" fillId="3" borderId="8" xfId="0" applyFont="1" applyFill="1" applyBorder="1" applyAlignment="1" applyProtection="1">
      <alignment vertical="center" wrapText="1"/>
    </xf>
    <xf numFmtId="0" fontId="18" fillId="3" borderId="9" xfId="0" applyFont="1" applyFill="1" applyBorder="1" applyAlignment="1" applyProtection="1">
      <alignment vertical="center" wrapText="1"/>
    </xf>
    <xf numFmtId="3" fontId="21" fillId="6" borderId="5" xfId="0" applyNumberFormat="1" applyFont="1" applyFill="1" applyBorder="1" applyAlignment="1" applyProtection="1">
      <alignment horizontal="center" vertical="center"/>
      <protection locked="0"/>
    </xf>
    <xf numFmtId="0" fontId="21" fillId="3" borderId="11" xfId="0" applyFont="1" applyFill="1" applyBorder="1" applyAlignment="1" applyProtection="1">
      <alignment vertical="center" wrapText="1"/>
    </xf>
    <xf numFmtId="0" fontId="21" fillId="4" borderId="11" xfId="0" applyFont="1" applyFill="1" applyBorder="1" applyAlignment="1" applyProtection="1">
      <alignment vertical="center" wrapText="1"/>
    </xf>
    <xf numFmtId="0" fontId="21" fillId="3" borderId="6" xfId="0" applyFont="1" applyFill="1" applyBorder="1" applyAlignment="1" applyProtection="1">
      <alignment vertical="center" wrapText="1"/>
    </xf>
    <xf numFmtId="3" fontId="21" fillId="0" borderId="11" xfId="0" applyNumberFormat="1" applyFont="1" applyFill="1" applyBorder="1" applyAlignment="1" applyProtection="1">
      <alignment horizontal="center" vertical="center"/>
    </xf>
    <xf numFmtId="0" fontId="24" fillId="2" borderId="12" xfId="0" applyFont="1" applyFill="1" applyBorder="1" applyAlignment="1" applyProtection="1">
      <alignment horizontal="center" vertical="center" wrapText="1"/>
    </xf>
    <xf numFmtId="0" fontId="24" fillId="2" borderId="5" xfId="0" applyFont="1" applyFill="1" applyBorder="1" applyAlignment="1" applyProtection="1">
      <alignment horizontal="center" vertical="center" wrapText="1"/>
    </xf>
    <xf numFmtId="0" fontId="24" fillId="3" borderId="5" xfId="0" applyFont="1" applyFill="1" applyBorder="1" applyAlignment="1" applyProtection="1">
      <alignment vertical="center" wrapText="1"/>
    </xf>
    <xf numFmtId="0" fontId="24" fillId="4" borderId="5" xfId="0" applyFont="1" applyFill="1" applyBorder="1" applyAlignment="1" applyProtection="1">
      <alignment vertical="center" wrapText="1"/>
    </xf>
    <xf numFmtId="0" fontId="25" fillId="4" borderId="5" xfId="0" applyFont="1" applyFill="1" applyBorder="1" applyAlignment="1" applyProtection="1">
      <alignment vertical="center" wrapText="1"/>
    </xf>
    <xf numFmtId="0" fontId="25" fillId="2" borderId="5" xfId="0" applyFont="1" applyFill="1" applyBorder="1" applyAlignment="1" applyProtection="1">
      <alignment vertical="center" wrapText="1"/>
    </xf>
    <xf numFmtId="0" fontId="26" fillId="3" borderId="5" xfId="0" applyFont="1" applyFill="1" applyBorder="1" applyAlignment="1" applyProtection="1">
      <alignment vertical="center" wrapText="1"/>
    </xf>
    <xf numFmtId="0" fontId="26" fillId="4" borderId="5" xfId="0" applyFont="1" applyFill="1" applyBorder="1" applyAlignment="1" applyProtection="1">
      <alignment vertical="center" wrapText="1"/>
    </xf>
    <xf numFmtId="0" fontId="25" fillId="3" borderId="5" xfId="0" applyFont="1" applyFill="1" applyBorder="1" applyAlignment="1" applyProtection="1">
      <alignment vertical="center"/>
    </xf>
    <xf numFmtId="0" fontId="25" fillId="4" borderId="5" xfId="0" applyFont="1" applyFill="1" applyBorder="1" applyAlignment="1" applyProtection="1">
      <alignment vertical="center"/>
    </xf>
    <xf numFmtId="0" fontId="25" fillId="3" borderId="5" xfId="0" applyFont="1" applyFill="1" applyBorder="1" applyAlignment="1" applyProtection="1">
      <alignment wrapText="1"/>
    </xf>
    <xf numFmtId="0" fontId="25" fillId="4" borderId="5" xfId="0" applyFont="1" applyFill="1" applyBorder="1" applyAlignment="1" applyProtection="1">
      <alignment wrapText="1"/>
    </xf>
    <xf numFmtId="0" fontId="25" fillId="3" borderId="5" xfId="0" applyFont="1" applyFill="1" applyBorder="1" applyAlignment="1" applyProtection="1">
      <alignment vertical="center" wrapText="1"/>
    </xf>
    <xf numFmtId="0" fontId="27" fillId="0" borderId="5" xfId="0" applyFont="1" applyFill="1" applyBorder="1" applyAlignment="1" applyProtection="1">
      <alignment vertical="center" wrapText="1"/>
    </xf>
    <xf numFmtId="0" fontId="26" fillId="0" borderId="5" xfId="0" applyFont="1" applyFill="1" applyBorder="1" applyAlignment="1" applyProtection="1">
      <alignment vertical="center" wrapText="1"/>
    </xf>
    <xf numFmtId="0" fontId="25" fillId="0" borderId="5" xfId="0" applyFont="1" applyFill="1" applyBorder="1" applyAlignment="1" applyProtection="1">
      <alignment vertical="center" wrapText="1"/>
    </xf>
    <xf numFmtId="0" fontId="22" fillId="2" borderId="13" xfId="0" applyFont="1" applyFill="1" applyBorder="1" applyAlignment="1" applyProtection="1">
      <alignment horizontal="center" vertical="center" wrapText="1"/>
    </xf>
    <xf numFmtId="0" fontId="22" fillId="2" borderId="14" xfId="0" applyFont="1" applyFill="1" applyBorder="1" applyAlignment="1" applyProtection="1">
      <alignment horizontal="center" vertical="center" wrapText="1"/>
    </xf>
    <xf numFmtId="0" fontId="22" fillId="2" borderId="12" xfId="0" applyFont="1" applyFill="1" applyBorder="1" applyAlignment="1" applyProtection="1">
      <alignment horizontal="center" vertical="center" wrapText="1"/>
    </xf>
    <xf numFmtId="0" fontId="22" fillId="2" borderId="15" xfId="0" applyFont="1" applyFill="1" applyBorder="1" applyAlignment="1" applyProtection="1">
      <alignment horizontal="center" vertical="center" wrapText="1"/>
    </xf>
    <xf numFmtId="0" fontId="18" fillId="3" borderId="6" xfId="0" applyFont="1" applyFill="1" applyBorder="1" applyAlignment="1" applyProtection="1">
      <alignment vertical="center" wrapText="1"/>
    </xf>
    <xf numFmtId="0" fontId="18" fillId="4" borderId="6" xfId="0" applyFont="1" applyFill="1" applyBorder="1" applyAlignment="1" applyProtection="1">
      <alignment vertical="center" wrapText="1"/>
    </xf>
    <xf numFmtId="0" fontId="18" fillId="4" borderId="8" xfId="0" applyFont="1" applyFill="1" applyBorder="1" applyAlignment="1" applyProtection="1">
      <alignment vertical="center" wrapText="1"/>
    </xf>
    <xf numFmtId="0" fontId="18" fillId="4" borderId="9" xfId="0" applyFont="1" applyFill="1" applyBorder="1" applyAlignment="1" applyProtection="1">
      <alignment vertical="center" wrapText="1"/>
    </xf>
    <xf numFmtId="3" fontId="21" fillId="0" borderId="16" xfId="0" applyNumberFormat="1" applyFont="1" applyFill="1" applyBorder="1" applyAlignment="1" applyProtection="1">
      <alignment horizontal="center" vertical="center"/>
    </xf>
    <xf numFmtId="0" fontId="21" fillId="4" borderId="6" xfId="0" applyFont="1" applyFill="1" applyBorder="1" applyAlignment="1" applyProtection="1">
      <alignment vertical="center" wrapText="1"/>
    </xf>
    <xf numFmtId="0" fontId="16" fillId="2" borderId="11" xfId="0" applyFont="1" applyFill="1" applyBorder="1" applyAlignment="1" applyProtection="1">
      <alignment horizontal="center" vertical="center" wrapText="1"/>
    </xf>
    <xf numFmtId="0" fontId="22" fillId="2" borderId="7" xfId="0" applyFont="1" applyFill="1" applyBorder="1" applyAlignment="1" applyProtection="1">
      <alignment horizontal="center" vertical="center" wrapText="1"/>
    </xf>
    <xf numFmtId="0" fontId="22" fillId="2" borderId="5" xfId="0" applyFont="1" applyFill="1" applyBorder="1" applyAlignment="1" applyProtection="1">
      <alignment horizontal="center" vertical="center" wrapText="1"/>
    </xf>
    <xf numFmtId="0" fontId="22" fillId="2" borderId="10" xfId="0" applyFont="1" applyFill="1" applyBorder="1" applyAlignment="1" applyProtection="1">
      <alignment horizontal="center" vertical="center" wrapText="1"/>
    </xf>
    <xf numFmtId="0" fontId="21" fillId="3" borderId="11" xfId="0" applyFont="1" applyFill="1" applyBorder="1" applyAlignment="1" applyProtection="1">
      <alignment vertical="center"/>
    </xf>
    <xf numFmtId="0" fontId="18" fillId="3" borderId="7" xfId="0" applyFont="1" applyFill="1" applyBorder="1" applyAlignment="1" applyProtection="1">
      <alignment vertical="center"/>
    </xf>
    <xf numFmtId="0" fontId="18" fillId="3" borderId="10" xfId="0" applyFont="1" applyFill="1" applyBorder="1" applyAlignment="1" applyProtection="1">
      <alignment vertical="center"/>
    </xf>
    <xf numFmtId="0" fontId="21" fillId="4" borderId="11" xfId="0" applyFont="1" applyFill="1" applyBorder="1" applyAlignment="1" applyProtection="1">
      <alignment vertical="center"/>
    </xf>
    <xf numFmtId="0" fontId="18" fillId="4" borderId="7" xfId="0" applyFont="1" applyFill="1" applyBorder="1" applyAlignment="1" applyProtection="1">
      <alignment vertical="center"/>
    </xf>
    <xf numFmtId="0" fontId="18" fillId="4" borderId="10" xfId="0" applyFont="1" applyFill="1" applyBorder="1" applyAlignment="1" applyProtection="1">
      <alignment vertical="center"/>
    </xf>
    <xf numFmtId="0" fontId="21" fillId="3" borderId="11" xfId="0" applyFont="1" applyFill="1" applyBorder="1" applyAlignment="1" applyProtection="1">
      <alignment wrapText="1"/>
    </xf>
    <xf numFmtId="0" fontId="18" fillId="3" borderId="7" xfId="0" applyFont="1" applyFill="1" applyBorder="1" applyAlignment="1" applyProtection="1">
      <alignment wrapText="1"/>
    </xf>
    <xf numFmtId="0" fontId="18" fillId="3" borderId="10" xfId="0" applyFont="1" applyFill="1" applyBorder="1" applyAlignment="1" applyProtection="1">
      <alignment wrapText="1"/>
    </xf>
    <xf numFmtId="0" fontId="21" fillId="4" borderId="11" xfId="0" applyFont="1" applyFill="1" applyBorder="1" applyAlignment="1" applyProtection="1">
      <alignment wrapText="1"/>
    </xf>
    <xf numFmtId="0" fontId="18" fillId="4" borderId="7" xfId="0" applyFont="1" applyFill="1" applyBorder="1" applyAlignment="1" applyProtection="1">
      <alignment wrapText="1"/>
    </xf>
    <xf numFmtId="0" fontId="18" fillId="4" borderId="10" xfId="0" applyFont="1" applyFill="1" applyBorder="1" applyAlignment="1" applyProtection="1">
      <alignment wrapText="1"/>
    </xf>
    <xf numFmtId="0" fontId="17" fillId="2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9" fontId="21" fillId="0" borderId="10" xfId="10" applyFont="1" applyBorder="1" applyAlignment="1" applyProtection="1">
      <alignment horizontal="center" vertical="center"/>
    </xf>
    <xf numFmtId="3" fontId="16" fillId="7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23" fillId="0" borderId="0" xfId="7" applyFont="1" applyFill="1" applyBorder="1" applyProtection="1"/>
    <xf numFmtId="0" fontId="20" fillId="0" borderId="0" xfId="7" applyFont="1" applyFill="1" applyBorder="1" applyProtection="1"/>
    <xf numFmtId="0" fontId="19" fillId="0" borderId="5" xfId="0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 applyProtection="1">
      <alignment horizontal="center" vertical="center" wrapText="1"/>
    </xf>
    <xf numFmtId="0" fontId="30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27" fillId="0" borderId="0" xfId="8" applyFont="1" applyFill="1" applyAlignment="1" applyProtection="1">
      <alignment vertical="center"/>
    </xf>
    <xf numFmtId="0" fontId="27" fillId="0" borderId="0" xfId="8" applyFont="1" applyFill="1" applyProtection="1"/>
    <xf numFmtId="0" fontId="31" fillId="0" borderId="0" xfId="8" applyFont="1" applyFill="1" applyBorder="1" applyAlignment="1" applyProtection="1">
      <alignment horizontal="center" vertical="center" wrapText="1"/>
    </xf>
    <xf numFmtId="0" fontId="27" fillId="0" borderId="0" xfId="8" applyFont="1" applyFill="1" applyBorder="1" applyAlignment="1" applyProtection="1">
      <alignment horizontal="left" vertical="center" wrapText="1"/>
    </xf>
    <xf numFmtId="0" fontId="27" fillId="0" borderId="0" xfId="8" applyFont="1" applyFill="1" applyBorder="1" applyAlignment="1" applyProtection="1">
      <alignment horizontal="left" vertical="center"/>
    </xf>
    <xf numFmtId="0" fontId="27" fillId="0" borderId="0" xfId="8" applyFont="1" applyFill="1" applyBorder="1" applyAlignment="1" applyProtection="1">
      <alignment vertical="center"/>
    </xf>
    <xf numFmtId="0" fontId="27" fillId="0" borderId="0" xfId="8" applyFont="1" applyFill="1" applyBorder="1" applyAlignment="1" applyProtection="1">
      <alignment vertical="center" wrapText="1"/>
    </xf>
    <xf numFmtId="0" fontId="32" fillId="0" borderId="0" xfId="8" applyFont="1" applyFill="1" applyBorder="1" applyAlignment="1" applyProtection="1">
      <alignment horizontal="left" vertical="center" wrapText="1"/>
    </xf>
    <xf numFmtId="0" fontId="33" fillId="0" borderId="0" xfId="8" applyFont="1" applyFill="1" applyBorder="1" applyAlignment="1" applyProtection="1">
      <alignment horizontal="left" vertical="center"/>
    </xf>
    <xf numFmtId="0" fontId="33" fillId="0" borderId="0" xfId="8" applyFont="1" applyFill="1" applyBorder="1" applyAlignment="1" applyProtection="1">
      <alignment vertical="center"/>
    </xf>
    <xf numFmtId="0" fontId="33" fillId="0" borderId="0" xfId="8" applyFont="1" applyFill="1" applyBorder="1" applyAlignment="1" applyProtection="1">
      <alignment horizontal="left" vertical="center" wrapText="1"/>
    </xf>
    <xf numFmtId="0" fontId="0" fillId="2" borderId="12" xfId="0" applyFont="1" applyFill="1" applyBorder="1" applyAlignment="1" applyProtection="1">
      <alignment vertical="center" wrapText="1"/>
    </xf>
    <xf numFmtId="0" fontId="0" fillId="2" borderId="12" xfId="0" applyFont="1" applyFill="1" applyBorder="1" applyAlignment="1" applyProtection="1">
      <alignment vertical="center" wrapText="1"/>
    </xf>
    <xf numFmtId="0" fontId="18" fillId="4" borderId="5" xfId="0" applyFont="1" applyFill="1" applyBorder="1" applyAlignment="1" applyProtection="1">
      <alignment vertical="center"/>
    </xf>
    <xf numFmtId="0" fontId="18" fillId="4" borderId="5" xfId="0" applyFont="1" applyFill="1" applyBorder="1" applyAlignment="1" applyProtection="1">
      <alignment vertical="center" wrapText="1"/>
    </xf>
    <xf numFmtId="0" fontId="18" fillId="4" borderId="5" xfId="0" applyFont="1" applyFill="1" applyBorder="1" applyAlignment="1" applyProtection="1">
      <alignment wrapText="1"/>
    </xf>
    <xf numFmtId="0" fontId="23" fillId="0" borderId="5" xfId="0" applyFont="1" applyFill="1" applyBorder="1" applyAlignment="1" applyProtection="1">
      <alignment vertical="center" wrapText="1"/>
    </xf>
    <xf numFmtId="0" fontId="20" fillId="0" borderId="5" xfId="0" applyFont="1" applyFill="1" applyBorder="1" applyAlignment="1" applyProtection="1">
      <alignment vertical="center" wrapText="1"/>
    </xf>
    <xf numFmtId="0" fontId="19" fillId="9" borderId="1" xfId="0" applyFont="1" applyFill="1" applyBorder="1" applyAlignment="1" applyProtection="1">
      <alignment horizontal="center" vertical="center" wrapText="1"/>
    </xf>
    <xf numFmtId="0" fontId="20" fillId="9" borderId="1" xfId="0" applyFont="1" applyFill="1" applyBorder="1" applyAlignment="1" applyProtection="1">
      <alignment vertical="center" wrapText="1"/>
    </xf>
    <xf numFmtId="0" fontId="27" fillId="0" borderId="1" xfId="0" applyFont="1" applyFill="1" applyBorder="1" applyAlignment="1" applyProtection="1">
      <alignment vertical="center" wrapText="1"/>
    </xf>
    <xf numFmtId="0" fontId="18" fillId="2" borderId="12" xfId="0" applyFont="1" applyFill="1" applyBorder="1" applyAlignment="1" applyProtection="1">
      <alignment horizontal="center" vertical="center" wrapText="1"/>
    </xf>
    <xf numFmtId="3" fontId="16" fillId="0" borderId="0" xfId="0" applyNumberFormat="1" applyFont="1" applyBorder="1" applyAlignment="1" applyProtection="1">
      <alignment horizontal="center" vertical="center"/>
    </xf>
    <xf numFmtId="164" fontId="11" fillId="11" borderId="0" xfId="0" applyNumberFormat="1" applyFont="1" applyFill="1" applyBorder="1" applyAlignment="1" applyProtection="1">
      <alignment horizontal="center" vertical="center"/>
    </xf>
    <xf numFmtId="0" fontId="18" fillId="2" borderId="5" xfId="0" applyFont="1" applyFill="1" applyBorder="1" applyAlignment="1" applyProtection="1">
      <alignment horizontal="center" vertical="center" wrapText="1"/>
    </xf>
    <xf numFmtId="0" fontId="21" fillId="0" borderId="5" xfId="0" applyFont="1" applyFill="1" applyBorder="1" applyAlignment="1" applyProtection="1">
      <alignment horizontal="center" vertical="center"/>
    </xf>
    <xf numFmtId="0" fontId="21" fillId="3" borderId="5" xfId="0" applyFont="1" applyFill="1" applyBorder="1" applyAlignment="1" applyProtection="1">
      <alignment vertical="center"/>
    </xf>
    <xf numFmtId="0" fontId="21" fillId="4" borderId="5" xfId="0" applyFont="1" applyFill="1" applyBorder="1" applyAlignment="1" applyProtection="1">
      <alignment vertical="center"/>
    </xf>
    <xf numFmtId="0" fontId="21" fillId="4" borderId="5" xfId="0" applyFont="1" applyFill="1" applyBorder="1" applyAlignment="1" applyProtection="1">
      <alignment vertical="center" wrapText="1"/>
    </xf>
    <xf numFmtId="0" fontId="21" fillId="3" borderId="5" xfId="0" applyFont="1" applyFill="1" applyBorder="1" applyAlignment="1" applyProtection="1">
      <alignment wrapText="1"/>
    </xf>
    <xf numFmtId="0" fontId="21" fillId="4" borderId="5" xfId="0" applyFont="1" applyFill="1" applyBorder="1" applyAlignment="1" applyProtection="1">
      <alignment wrapText="1"/>
    </xf>
    <xf numFmtId="0" fontId="21" fillId="3" borderId="5" xfId="0" applyFont="1" applyFill="1" applyBorder="1" applyAlignment="1" applyProtection="1">
      <alignment vertical="center" wrapText="1"/>
    </xf>
    <xf numFmtId="3" fontId="16" fillId="0" borderId="0" xfId="0" applyNumberFormat="1" applyFont="1" applyFill="1" applyBorder="1" applyAlignment="1" applyProtection="1">
      <alignment horizontal="center" vertical="center"/>
    </xf>
    <xf numFmtId="0" fontId="19" fillId="0" borderId="11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vertical="center" wrapText="1"/>
    </xf>
    <xf numFmtId="0" fontId="24" fillId="0" borderId="5" xfId="0" applyFont="1" applyFill="1" applyBorder="1" applyAlignment="1" applyProtection="1">
      <alignment horizontal="center" vertical="center" wrapText="1"/>
    </xf>
    <xf numFmtId="3" fontId="21" fillId="0" borderId="6" xfId="0" applyNumberFormat="1" applyFont="1" applyFill="1" applyBorder="1" applyAlignment="1" applyProtection="1">
      <alignment horizontal="center" vertical="center"/>
      <protection locked="0"/>
    </xf>
    <xf numFmtId="3" fontId="21" fillId="0" borderId="7" xfId="0" applyNumberFormat="1" applyFont="1" applyFill="1" applyBorder="1" applyAlignment="1" applyProtection="1">
      <alignment horizontal="center" vertical="center"/>
      <protection locked="0"/>
    </xf>
    <xf numFmtId="3" fontId="21" fillId="0" borderId="8" xfId="0" applyNumberFormat="1" applyFont="1" applyFill="1" applyBorder="1" applyAlignment="1" applyProtection="1">
      <alignment horizontal="center" vertical="center"/>
      <protection locked="0"/>
    </xf>
    <xf numFmtId="9" fontId="21" fillId="0" borderId="9" xfId="10" applyFont="1" applyFill="1" applyBorder="1" applyAlignment="1" applyProtection="1">
      <alignment horizontal="center" vertical="center"/>
    </xf>
    <xf numFmtId="3" fontId="21" fillId="0" borderId="7" xfId="0" applyNumberFormat="1" applyFont="1" applyFill="1" applyBorder="1" applyAlignment="1" applyProtection="1">
      <alignment horizontal="center" vertical="center"/>
    </xf>
    <xf numFmtId="3" fontId="21" fillId="0" borderId="8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Protection="1"/>
    <xf numFmtId="0" fontId="23" fillId="0" borderId="0" xfId="0" applyFont="1" applyFill="1" applyProtection="1"/>
    <xf numFmtId="0" fontId="17" fillId="0" borderId="1" xfId="0" applyFont="1" applyFill="1" applyBorder="1" applyAlignment="1" applyProtection="1">
      <alignment horizontal="center" vertical="center" wrapText="1"/>
    </xf>
    <xf numFmtId="3" fontId="29" fillId="0" borderId="1" xfId="0" applyNumberFormat="1" applyFont="1" applyFill="1" applyBorder="1" applyAlignment="1" applyProtection="1">
      <alignment horizontal="left" vertical="top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vertical="center" wrapText="1"/>
    </xf>
    <xf numFmtId="0" fontId="21" fillId="0" borderId="5" xfId="0" applyFont="1" applyFill="1" applyBorder="1" applyAlignment="1" applyProtection="1">
      <alignment horizontal="left" vertical="center" wrapText="1" indent="1"/>
    </xf>
    <xf numFmtId="0" fontId="33" fillId="0" borderId="5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left" vertical="center" wrapText="1" indent="1"/>
    </xf>
    <xf numFmtId="0" fontId="30" fillId="8" borderId="5" xfId="0" applyFont="1" applyFill="1" applyBorder="1" applyAlignment="1" applyProtection="1">
      <alignment horizontal="center" vertical="center" wrapText="1"/>
    </xf>
    <xf numFmtId="0" fontId="14" fillId="0" borderId="0" xfId="13"/>
    <xf numFmtId="0" fontId="31" fillId="0" borderId="0" xfId="3" applyFont="1" applyFill="1" applyAlignment="1" applyProtection="1">
      <alignment horizontal="justify" vertical="center" wrapText="1"/>
    </xf>
    <xf numFmtId="0" fontId="32" fillId="0" borderId="0" xfId="3" applyFont="1" applyFill="1" applyAlignment="1" applyProtection="1">
      <alignment horizontal="center" vertical="center" wrapText="1"/>
    </xf>
    <xf numFmtId="0" fontId="27" fillId="0" borderId="0" xfId="3" applyFont="1" applyFill="1" applyAlignment="1" applyProtection="1">
      <alignment vertical="center" wrapText="1"/>
    </xf>
    <xf numFmtId="0" fontId="27" fillId="0" borderId="0" xfId="3" applyFont="1" applyFill="1" applyAlignment="1" applyProtection="1">
      <alignment horizontal="center" vertical="center" wrapText="1"/>
    </xf>
    <xf numFmtId="0" fontId="52" fillId="12" borderId="5" xfId="3" applyFont="1" applyFill="1" applyBorder="1" applyAlignment="1" applyProtection="1">
      <alignment horizontal="center" vertical="center" wrapText="1"/>
    </xf>
    <xf numFmtId="0" fontId="14" fillId="0" borderId="5" xfId="13" applyBorder="1" applyAlignment="1">
      <alignment horizontal="right" vertical="top"/>
    </xf>
    <xf numFmtId="0" fontId="14" fillId="0" borderId="5" xfId="13" applyBorder="1"/>
    <xf numFmtId="0" fontId="14" fillId="0" borderId="5" xfId="13" applyFont="1" applyBorder="1" applyAlignment="1">
      <alignment vertical="center" wrapText="1"/>
    </xf>
    <xf numFmtId="0" fontId="14" fillId="0" borderId="5" xfId="13" applyBorder="1" applyAlignment="1">
      <alignment vertical="center" wrapText="1"/>
    </xf>
    <xf numFmtId="0" fontId="18" fillId="4" borderId="5" xfId="0" applyFont="1" applyFill="1" applyBorder="1" applyAlignment="1" applyProtection="1">
      <alignment vertical="center" wrapText="1"/>
    </xf>
    <xf numFmtId="3" fontId="24" fillId="2" borderId="5" xfId="0" applyNumberFormat="1" applyFont="1" applyFill="1" applyBorder="1" applyAlignment="1" applyProtection="1">
      <alignment horizontal="center" vertical="center" wrapText="1"/>
    </xf>
    <xf numFmtId="165" fontId="21" fillId="0" borderId="10" xfId="10" applyNumberFormat="1" applyFont="1" applyBorder="1" applyAlignment="1" applyProtection="1">
      <alignment horizontal="center" vertical="center"/>
    </xf>
    <xf numFmtId="3" fontId="18" fillId="4" borderId="8" xfId="0" applyNumberFormat="1" applyFont="1" applyFill="1" applyBorder="1" applyAlignment="1" applyProtection="1">
      <alignment vertical="center" wrapText="1"/>
    </xf>
    <xf numFmtId="3" fontId="18" fillId="4" borderId="9" xfId="0" applyNumberFormat="1" applyFont="1" applyFill="1" applyBorder="1" applyAlignment="1" applyProtection="1">
      <alignment vertical="center" wrapText="1"/>
    </xf>
    <xf numFmtId="3" fontId="22" fillId="2" borderId="5" xfId="0" applyNumberFormat="1" applyFont="1" applyFill="1" applyBorder="1" applyAlignment="1" applyProtection="1">
      <alignment horizontal="center" vertical="center" wrapText="1"/>
    </xf>
    <xf numFmtId="3" fontId="22" fillId="2" borderId="10" xfId="0" applyNumberFormat="1" applyFont="1" applyFill="1" applyBorder="1" applyAlignment="1" applyProtection="1">
      <alignment horizontal="center" vertical="center" wrapText="1"/>
    </xf>
    <xf numFmtId="3" fontId="18" fillId="2" borderId="5" xfId="0" applyNumberFormat="1" applyFont="1" applyFill="1" applyBorder="1" applyProtection="1"/>
    <xf numFmtId="3" fontId="18" fillId="3" borderId="5" xfId="0" applyNumberFormat="1" applyFont="1" applyFill="1" applyBorder="1" applyAlignment="1" applyProtection="1">
      <alignment vertical="center" wrapText="1"/>
    </xf>
    <xf numFmtId="3" fontId="18" fillId="3" borderId="10" xfId="0" applyNumberFormat="1" applyFont="1" applyFill="1" applyBorder="1" applyAlignment="1" applyProtection="1">
      <alignment vertical="center" wrapText="1"/>
    </xf>
    <xf numFmtId="3" fontId="18" fillId="4" borderId="5" xfId="0" applyNumberFormat="1" applyFont="1" applyFill="1" applyBorder="1" applyAlignment="1" applyProtection="1">
      <alignment vertical="center" wrapText="1"/>
    </xf>
    <xf numFmtId="3" fontId="18" fillId="4" borderId="10" xfId="0" applyNumberFormat="1" applyFont="1" applyFill="1" applyBorder="1" applyAlignment="1" applyProtection="1">
      <alignment vertical="center" wrapText="1"/>
    </xf>
    <xf numFmtId="3" fontId="18" fillId="3" borderId="5" xfId="0" applyNumberFormat="1" applyFont="1" applyFill="1" applyBorder="1" applyAlignment="1" applyProtection="1">
      <alignment vertical="center"/>
    </xf>
    <xf numFmtId="3" fontId="18" fillId="3" borderId="10" xfId="0" applyNumberFormat="1" applyFont="1" applyFill="1" applyBorder="1" applyAlignment="1" applyProtection="1">
      <alignment vertical="center"/>
    </xf>
    <xf numFmtId="3" fontId="18" fillId="4" borderId="5" xfId="0" applyNumberFormat="1" applyFont="1" applyFill="1" applyBorder="1" applyAlignment="1" applyProtection="1">
      <alignment vertical="center"/>
    </xf>
    <xf numFmtId="3" fontId="18" fillId="4" borderId="10" xfId="0" applyNumberFormat="1" applyFont="1" applyFill="1" applyBorder="1" applyAlignment="1" applyProtection="1">
      <alignment vertical="center"/>
    </xf>
    <xf numFmtId="3" fontId="18" fillId="3" borderId="5" xfId="0" applyNumberFormat="1" applyFont="1" applyFill="1" applyBorder="1" applyAlignment="1" applyProtection="1">
      <alignment wrapText="1"/>
    </xf>
    <xf numFmtId="3" fontId="18" fillId="3" borderId="10" xfId="0" applyNumberFormat="1" applyFont="1" applyFill="1" applyBorder="1" applyAlignment="1" applyProtection="1">
      <alignment wrapText="1"/>
    </xf>
    <xf numFmtId="3" fontId="18" fillId="4" borderId="5" xfId="0" applyNumberFormat="1" applyFont="1" applyFill="1" applyBorder="1" applyAlignment="1" applyProtection="1">
      <alignment wrapText="1"/>
    </xf>
    <xf numFmtId="3" fontId="18" fillId="4" borderId="10" xfId="0" applyNumberFormat="1" applyFont="1" applyFill="1" applyBorder="1" applyAlignment="1" applyProtection="1">
      <alignment wrapText="1"/>
    </xf>
    <xf numFmtId="3" fontId="24" fillId="3" borderId="5" xfId="0" applyNumberFormat="1" applyFont="1" applyFill="1" applyBorder="1" applyAlignment="1" applyProtection="1">
      <alignment vertical="center" wrapText="1"/>
    </xf>
    <xf numFmtId="3" fontId="24" fillId="4" borderId="5" xfId="0" applyNumberFormat="1" applyFont="1" applyFill="1" applyBorder="1" applyAlignment="1" applyProtection="1">
      <alignment vertical="center" wrapText="1"/>
    </xf>
    <xf numFmtId="0" fontId="16" fillId="0" borderId="0" xfId="0" applyFont="1" applyBorder="1" applyAlignment="1" applyProtection="1">
      <alignment horizontal="center" vertical="center"/>
    </xf>
    <xf numFmtId="3" fontId="11" fillId="11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4" borderId="5" xfId="0" applyFont="1" applyFill="1" applyBorder="1" applyAlignment="1" applyProtection="1">
      <alignment vertical="center" wrapText="1"/>
    </xf>
    <xf numFmtId="0" fontId="0" fillId="2" borderId="12" xfId="0" applyFont="1" applyFill="1" applyBorder="1" applyAlignment="1" applyProtection="1">
      <alignment vertical="center" wrapText="1"/>
    </xf>
    <xf numFmtId="0" fontId="18" fillId="4" borderId="5" xfId="0" applyFont="1" applyFill="1" applyBorder="1" applyAlignment="1" applyProtection="1">
      <alignment vertical="center" wrapText="1"/>
    </xf>
    <xf numFmtId="0" fontId="18" fillId="4" borderId="5" xfId="0" applyFont="1" applyFill="1" applyBorder="1" applyAlignment="1" applyProtection="1">
      <alignment wrapText="1"/>
    </xf>
    <xf numFmtId="0" fontId="18" fillId="4" borderId="5" xfId="0" applyFont="1" applyFill="1" applyBorder="1" applyAlignment="1" applyProtection="1">
      <alignment vertical="center"/>
    </xf>
    <xf numFmtId="0" fontId="18" fillId="4" borderId="7" xfId="0" applyFont="1" applyFill="1" applyBorder="1" applyAlignment="1" applyProtection="1">
      <alignment horizontal="center" vertical="center" wrapText="1"/>
    </xf>
    <xf numFmtId="0" fontId="18" fillId="3" borderId="7" xfId="0" applyFont="1" applyFill="1" applyBorder="1" applyAlignment="1" applyProtection="1">
      <alignment horizontal="center" vertical="center" wrapText="1"/>
    </xf>
    <xf numFmtId="0" fontId="18" fillId="3" borderId="7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3" borderId="7" xfId="0" applyFont="1" applyFill="1" applyBorder="1" applyAlignment="1" applyProtection="1">
      <alignment horizontal="center" wrapText="1"/>
    </xf>
    <xf numFmtId="0" fontId="18" fillId="4" borderId="7" xfId="0" applyFont="1" applyFill="1" applyBorder="1" applyAlignment="1" applyProtection="1">
      <alignment horizontal="center" wrapText="1"/>
    </xf>
    <xf numFmtId="0" fontId="18" fillId="4" borderId="8" xfId="0" applyFont="1" applyFill="1" applyBorder="1" applyAlignment="1" applyProtection="1">
      <alignment horizontal="center" vertical="center" wrapText="1"/>
    </xf>
    <xf numFmtId="0" fontId="18" fillId="3" borderId="5" xfId="0" applyFont="1" applyFill="1" applyBorder="1" applyAlignment="1" applyProtection="1">
      <alignment horizontal="center" vertical="center" wrapText="1"/>
    </xf>
    <xf numFmtId="0" fontId="18" fillId="4" borderId="5" xfId="0" applyFont="1" applyFill="1" applyBorder="1" applyAlignment="1" applyProtection="1">
      <alignment horizontal="center" vertical="center" wrapText="1"/>
    </xf>
    <xf numFmtId="0" fontId="18" fillId="3" borderId="5" xfId="0" applyFont="1" applyFill="1" applyBorder="1" applyAlignment="1" applyProtection="1">
      <alignment horizontal="center" vertical="center"/>
    </xf>
    <xf numFmtId="0" fontId="18" fillId="4" borderId="5" xfId="0" applyFont="1" applyFill="1" applyBorder="1" applyAlignment="1" applyProtection="1">
      <alignment horizontal="center" vertical="center"/>
    </xf>
    <xf numFmtId="0" fontId="18" fillId="3" borderId="5" xfId="0" applyFont="1" applyFill="1" applyBorder="1" applyAlignment="1" applyProtection="1">
      <alignment horizontal="center" wrapText="1"/>
    </xf>
    <xf numFmtId="0" fontId="18" fillId="4" borderId="5" xfId="0" applyFont="1" applyFill="1" applyBorder="1" applyAlignment="1" applyProtection="1">
      <alignment horizontal="center" wrapText="1"/>
    </xf>
    <xf numFmtId="0" fontId="18" fillId="3" borderId="8" xfId="0" applyFont="1" applyFill="1" applyBorder="1" applyAlignment="1" applyProtection="1">
      <alignment horizontal="center" vertical="center" wrapText="1"/>
    </xf>
    <xf numFmtId="165" fontId="21" fillId="0" borderId="11" xfId="0" applyNumberFormat="1" applyFont="1" applyFill="1" applyBorder="1" applyAlignment="1" applyProtection="1">
      <alignment horizontal="center" vertical="center"/>
    </xf>
    <xf numFmtId="3" fontId="13" fillId="0" borderId="11" xfId="0" applyNumberFormat="1" applyFont="1" applyFill="1" applyBorder="1" applyAlignment="1" applyProtection="1">
      <alignment horizontal="center" vertical="center"/>
    </xf>
    <xf numFmtId="3" fontId="13" fillId="0" borderId="16" xfId="0" applyNumberFormat="1" applyFont="1" applyFill="1" applyBorder="1" applyAlignment="1" applyProtection="1">
      <alignment horizontal="center" vertical="center"/>
    </xf>
    <xf numFmtId="3" fontId="13" fillId="0" borderId="5" xfId="0" applyNumberFormat="1" applyFont="1" applyFill="1" applyBorder="1" applyAlignment="1" applyProtection="1">
      <alignment horizontal="center" vertical="center"/>
    </xf>
    <xf numFmtId="9" fontId="13" fillId="0" borderId="10" xfId="10" applyFont="1" applyBorder="1" applyAlignment="1" applyProtection="1">
      <alignment horizontal="center" vertical="center"/>
    </xf>
    <xf numFmtId="3" fontId="13" fillId="6" borderId="5" xfId="0" applyNumberFormat="1" applyFont="1" applyFill="1" applyBorder="1" applyAlignment="1" applyProtection="1">
      <alignment horizontal="center" vertical="center"/>
      <protection locked="0"/>
    </xf>
    <xf numFmtId="3" fontId="13" fillId="0" borderId="7" xfId="0" applyNumberFormat="1" applyFont="1" applyBorder="1" applyAlignment="1" applyProtection="1">
      <alignment horizontal="center" vertical="center"/>
    </xf>
    <xf numFmtId="3" fontId="13" fillId="0" borderId="5" xfId="0" applyNumberFormat="1" applyFont="1" applyBorder="1" applyAlignment="1" applyProtection="1">
      <alignment horizontal="center" vertical="center"/>
    </xf>
    <xf numFmtId="0" fontId="12" fillId="4" borderId="5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2" fillId="4" borderId="9" xfId="0" applyFont="1" applyFill="1" applyBorder="1" applyAlignment="1" applyProtection="1">
      <alignment vertical="center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53" fillId="2" borderId="7" xfId="0" applyFont="1" applyFill="1" applyBorder="1" applyAlignment="1" applyProtection="1">
      <alignment horizontal="center" vertical="center" wrapText="1"/>
    </xf>
    <xf numFmtId="0" fontId="53" fillId="2" borderId="5" xfId="0" applyFont="1" applyFill="1" applyBorder="1" applyAlignment="1" applyProtection="1">
      <alignment horizontal="center" vertical="center" wrapText="1"/>
    </xf>
    <xf numFmtId="0" fontId="53" fillId="2" borderId="10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Protection="1"/>
    <xf numFmtId="0" fontId="12" fillId="3" borderId="5" xfId="0" applyFont="1" applyFill="1" applyBorder="1" applyAlignment="1" applyProtection="1">
      <alignment vertical="center" wrapText="1"/>
    </xf>
    <xf numFmtId="0" fontId="13" fillId="3" borderId="11" xfId="0" applyFont="1" applyFill="1" applyBorder="1" applyAlignment="1" applyProtection="1">
      <alignment vertical="center" wrapText="1"/>
    </xf>
    <xf numFmtId="0" fontId="12" fillId="3" borderId="7" xfId="0" applyFont="1" applyFill="1" applyBorder="1" applyAlignment="1" applyProtection="1">
      <alignment vertical="center" wrapText="1"/>
    </xf>
    <xf numFmtId="0" fontId="12" fillId="3" borderId="10" xfId="0" applyFont="1" applyFill="1" applyBorder="1" applyAlignment="1" applyProtection="1">
      <alignment vertical="center" wrapText="1"/>
    </xf>
    <xf numFmtId="0" fontId="13" fillId="4" borderId="11" xfId="0" applyFont="1" applyFill="1" applyBorder="1" applyAlignment="1" applyProtection="1">
      <alignment vertical="center" wrapText="1"/>
    </xf>
    <xf numFmtId="0" fontId="12" fillId="4" borderId="10" xfId="0" applyFont="1" applyFill="1" applyBorder="1" applyAlignment="1" applyProtection="1">
      <alignment vertical="center" wrapText="1"/>
    </xf>
    <xf numFmtId="0" fontId="54" fillId="3" borderId="5" xfId="0" applyFont="1" applyFill="1" applyBorder="1" applyAlignment="1" applyProtection="1">
      <alignment vertical="center"/>
    </xf>
    <xf numFmtId="0" fontId="54" fillId="4" borderId="5" xfId="0" applyFont="1" applyFill="1" applyBorder="1" applyAlignment="1" applyProtection="1">
      <alignment vertical="center"/>
    </xf>
    <xf numFmtId="0" fontId="12" fillId="3" borderId="7" xfId="0" applyFont="1" applyFill="1" applyBorder="1" applyAlignment="1" applyProtection="1">
      <alignment vertical="center"/>
    </xf>
    <xf numFmtId="0" fontId="12" fillId="3" borderId="5" xfId="0" applyFont="1" applyFill="1" applyBorder="1" applyAlignment="1" applyProtection="1">
      <alignment vertical="center"/>
    </xf>
    <xf numFmtId="0" fontId="54" fillId="4" borderId="5" xfId="0" applyFont="1" applyFill="1" applyBorder="1" applyAlignment="1" applyProtection="1">
      <alignment vertical="center" wrapText="1"/>
    </xf>
    <xf numFmtId="0" fontId="54" fillId="3" borderId="5" xfId="0" applyFont="1" applyFill="1" applyBorder="1" applyAlignment="1" applyProtection="1">
      <alignment wrapText="1"/>
    </xf>
    <xf numFmtId="0" fontId="12" fillId="3" borderId="7" xfId="0" applyFont="1" applyFill="1" applyBorder="1" applyAlignment="1" applyProtection="1">
      <alignment wrapText="1"/>
    </xf>
    <xf numFmtId="0" fontId="12" fillId="3" borderId="5" xfId="0" applyFont="1" applyFill="1" applyBorder="1" applyAlignment="1" applyProtection="1">
      <alignment wrapText="1"/>
    </xf>
    <xf numFmtId="0" fontId="54" fillId="4" borderId="5" xfId="0" applyFont="1" applyFill="1" applyBorder="1" applyAlignment="1" applyProtection="1">
      <alignment wrapText="1"/>
    </xf>
    <xf numFmtId="0" fontId="12" fillId="4" borderId="7" xfId="0" applyFont="1" applyFill="1" applyBorder="1" applyAlignment="1" applyProtection="1">
      <alignment wrapText="1"/>
    </xf>
    <xf numFmtId="0" fontId="12" fillId="4" borderId="5" xfId="0" applyFont="1" applyFill="1" applyBorder="1" applyAlignment="1" applyProtection="1">
      <alignment wrapText="1"/>
    </xf>
    <xf numFmtId="0" fontId="54" fillId="3" borderId="5" xfId="0" applyFont="1" applyFill="1" applyBorder="1" applyAlignment="1" applyProtection="1">
      <alignment vertical="center" wrapText="1"/>
    </xf>
    <xf numFmtId="0" fontId="12" fillId="3" borderId="8" xfId="0" applyFont="1" applyFill="1" applyBorder="1" applyAlignment="1" applyProtection="1">
      <alignment vertical="center" wrapText="1"/>
    </xf>
    <xf numFmtId="0" fontId="54" fillId="2" borderId="5" xfId="0" applyFont="1" applyFill="1" applyBorder="1" applyAlignment="1" applyProtection="1">
      <alignment vertical="center" wrapText="1"/>
    </xf>
    <xf numFmtId="0" fontId="13" fillId="2" borderId="5" xfId="0" applyFont="1" applyFill="1" applyBorder="1" applyAlignment="1" applyProtection="1">
      <alignment horizontal="center" vertical="center"/>
    </xf>
    <xf numFmtId="3" fontId="21" fillId="15" borderId="1" xfId="0" applyNumberFormat="1" applyFont="1" applyFill="1" applyBorder="1" applyAlignment="1" applyProtection="1">
      <alignment vertical="center" wrapText="1"/>
    </xf>
    <xf numFmtId="3" fontId="21" fillId="13" borderId="1" xfId="0" applyNumberFormat="1" applyFont="1" applyFill="1" applyBorder="1" applyAlignment="1" applyProtection="1">
      <alignment vertical="center" wrapText="1"/>
    </xf>
    <xf numFmtId="0" fontId="21" fillId="7" borderId="5" xfId="0" applyFont="1" applyFill="1" applyBorder="1" applyAlignment="1" applyProtection="1">
      <alignment horizontal="center" vertical="center"/>
    </xf>
    <xf numFmtId="3" fontId="21" fillId="0" borderId="1" xfId="0" applyNumberFormat="1" applyFont="1" applyBorder="1" applyAlignment="1" applyProtection="1">
      <alignment horizontal="center" vertical="center"/>
    </xf>
    <xf numFmtId="165" fontId="21" fillId="0" borderId="5" xfId="0" applyNumberFormat="1" applyFont="1" applyFill="1" applyBorder="1" applyAlignment="1" applyProtection="1">
      <alignment horizontal="center" vertical="center"/>
    </xf>
    <xf numFmtId="3" fontId="21" fillId="15" borderId="1" xfId="0" applyNumberFormat="1" applyFont="1" applyFill="1" applyBorder="1" applyAlignment="1" applyProtection="1">
      <alignment vertical="center"/>
    </xf>
    <xf numFmtId="3" fontId="21" fillId="13" borderId="1" xfId="0" applyNumberFormat="1" applyFont="1" applyFill="1" applyBorder="1" applyAlignment="1" applyProtection="1">
      <alignment vertical="center"/>
    </xf>
    <xf numFmtId="0" fontId="21" fillId="7" borderId="31" xfId="0" applyFont="1" applyFill="1" applyBorder="1" applyAlignment="1" applyProtection="1">
      <alignment horizontal="center" vertical="center"/>
    </xf>
    <xf numFmtId="3" fontId="21" fillId="0" borderId="40" xfId="0" applyNumberFormat="1" applyFont="1" applyBorder="1" applyAlignment="1" applyProtection="1">
      <alignment horizontal="center" vertical="center"/>
    </xf>
    <xf numFmtId="3" fontId="21" fillId="15" borderId="1" xfId="0" applyNumberFormat="1" applyFont="1" applyFill="1" applyBorder="1" applyAlignment="1" applyProtection="1">
      <alignment wrapText="1"/>
    </xf>
    <xf numFmtId="3" fontId="21" fillId="13" borderId="1" xfId="0" applyNumberFormat="1" applyFont="1" applyFill="1" applyBorder="1" applyAlignment="1" applyProtection="1">
      <alignment wrapText="1"/>
    </xf>
    <xf numFmtId="3" fontId="18" fillId="3" borderId="8" xfId="0" applyNumberFormat="1" applyFont="1" applyFill="1" applyBorder="1" applyAlignment="1" applyProtection="1">
      <alignment vertical="center" wrapText="1"/>
    </xf>
    <xf numFmtId="3" fontId="18" fillId="3" borderId="9" xfId="0" applyNumberFormat="1" applyFont="1" applyFill="1" applyBorder="1" applyAlignment="1" applyProtection="1">
      <alignment vertical="center" wrapText="1"/>
    </xf>
    <xf numFmtId="3" fontId="21" fillId="14" borderId="1" xfId="0" applyNumberFormat="1" applyFont="1" applyFill="1" applyBorder="1" applyAlignment="1" applyProtection="1">
      <alignment horizontal="center" vertical="center"/>
    </xf>
    <xf numFmtId="3" fontId="21" fillId="14" borderId="1" xfId="0" applyNumberFormat="1" applyFont="1" applyFill="1" applyBorder="1" applyAlignment="1" applyProtection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center" vertical="center"/>
    </xf>
    <xf numFmtId="0" fontId="18" fillId="4" borderId="5" xfId="0" applyFont="1" applyFill="1" applyBorder="1" applyAlignment="1" applyProtection="1">
      <alignment vertical="center"/>
    </xf>
    <xf numFmtId="0" fontId="18" fillId="4" borderId="5" xfId="0" applyFont="1" applyFill="1" applyBorder="1" applyAlignment="1" applyProtection="1">
      <alignment vertical="center" wrapText="1"/>
    </xf>
    <xf numFmtId="0" fontId="18" fillId="4" borderId="5" xfId="0" applyFont="1" applyFill="1" applyBorder="1" applyAlignment="1" applyProtection="1">
      <alignment wrapText="1"/>
    </xf>
    <xf numFmtId="0" fontId="53" fillId="2" borderId="14" xfId="0" applyFont="1" applyFill="1" applyBorder="1" applyAlignment="1" applyProtection="1">
      <alignment horizontal="center" vertical="center" wrapText="1"/>
    </xf>
    <xf numFmtId="0" fontId="53" fillId="2" borderId="12" xfId="0" applyFont="1" applyFill="1" applyBorder="1" applyAlignment="1" applyProtection="1">
      <alignment horizontal="center" vertical="center" wrapText="1"/>
    </xf>
    <xf numFmtId="0" fontId="53" fillId="2" borderId="15" xfId="0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vertical="center" wrapText="1"/>
    </xf>
    <xf numFmtId="0" fontId="55" fillId="2" borderId="14" xfId="0" applyFont="1" applyFill="1" applyBorder="1" applyAlignment="1" applyProtection="1">
      <alignment horizontal="center" vertical="center" wrapText="1"/>
    </xf>
    <xf numFmtId="0" fontId="55" fillId="2" borderId="12" xfId="0" applyFont="1" applyFill="1" applyBorder="1" applyAlignment="1" applyProtection="1">
      <alignment horizontal="center" vertical="center" wrapText="1"/>
    </xf>
    <xf numFmtId="0" fontId="55" fillId="2" borderId="15" xfId="0" applyFont="1" applyFill="1" applyBorder="1" applyAlignment="1" applyProtection="1">
      <alignment horizontal="center" vertical="center" wrapText="1"/>
    </xf>
    <xf numFmtId="0" fontId="56" fillId="3" borderId="7" xfId="0" applyFont="1" applyFill="1" applyBorder="1" applyAlignment="1" applyProtection="1">
      <alignment vertical="center" wrapText="1"/>
    </xf>
    <xf numFmtId="0" fontId="56" fillId="3" borderId="8" xfId="0" applyFont="1" applyFill="1" applyBorder="1" applyAlignment="1" applyProtection="1">
      <alignment vertical="center" wrapText="1"/>
    </xf>
    <xf numFmtId="0" fontId="56" fillId="3" borderId="9" xfId="0" applyFont="1" applyFill="1" applyBorder="1" applyAlignment="1" applyProtection="1">
      <alignment vertical="center" wrapText="1"/>
    </xf>
    <xf numFmtId="0" fontId="56" fillId="4" borderId="7" xfId="0" applyFont="1" applyFill="1" applyBorder="1" applyAlignment="1" applyProtection="1">
      <alignment vertical="center" wrapText="1"/>
    </xf>
    <xf numFmtId="0" fontId="56" fillId="4" borderId="8" xfId="0" applyFont="1" applyFill="1" applyBorder="1" applyAlignment="1" applyProtection="1">
      <alignment vertical="center" wrapText="1"/>
    </xf>
    <xf numFmtId="0" fontId="56" fillId="4" borderId="9" xfId="0" applyFont="1" applyFill="1" applyBorder="1" applyAlignment="1" applyProtection="1">
      <alignment vertical="center" wrapText="1"/>
    </xf>
    <xf numFmtId="3" fontId="57" fillId="0" borderId="16" xfId="0" applyNumberFormat="1" applyFont="1" applyFill="1" applyBorder="1" applyAlignment="1" applyProtection="1">
      <alignment horizontal="center" vertical="center"/>
    </xf>
    <xf numFmtId="3" fontId="57" fillId="6" borderId="5" xfId="0" applyNumberFormat="1" applyFont="1" applyFill="1" applyBorder="1" applyAlignment="1" applyProtection="1">
      <alignment horizontal="center" vertical="center"/>
      <protection locked="0"/>
    </xf>
    <xf numFmtId="3" fontId="57" fillId="0" borderId="10" xfId="10" applyNumberFormat="1" applyFont="1" applyBorder="1" applyAlignment="1" applyProtection="1">
      <alignment horizontal="center" vertical="center"/>
    </xf>
    <xf numFmtId="3" fontId="57" fillId="0" borderId="7" xfId="0" applyNumberFormat="1" applyFont="1" applyBorder="1" applyAlignment="1" applyProtection="1">
      <alignment horizontal="center" vertical="center"/>
    </xf>
    <xf numFmtId="3" fontId="57" fillId="0" borderId="5" xfId="0" applyNumberFormat="1" applyFont="1" applyFill="1" applyBorder="1" applyAlignment="1" applyProtection="1">
      <alignment horizontal="center" vertical="center"/>
    </xf>
    <xf numFmtId="3" fontId="57" fillId="10" borderId="1" xfId="0" applyNumberFormat="1" applyFont="1" applyFill="1" applyBorder="1" applyAlignment="1" applyProtection="1">
      <alignment horizontal="center" vertical="center"/>
      <protection locked="0"/>
    </xf>
    <xf numFmtId="3" fontId="57" fillId="0" borderId="1" xfId="14" applyNumberFormat="1" applyFont="1" applyFill="1" applyBorder="1" applyAlignment="1" applyProtection="1">
      <alignment horizontal="center" vertical="center"/>
    </xf>
    <xf numFmtId="165" fontId="57" fillId="0" borderId="10" xfId="10" applyNumberFormat="1" applyFont="1" applyBorder="1" applyAlignment="1" applyProtection="1">
      <alignment horizontal="center" vertical="center"/>
    </xf>
    <xf numFmtId="3" fontId="56" fillId="4" borderId="8" xfId="0" applyNumberFormat="1" applyFont="1" applyFill="1" applyBorder="1" applyAlignment="1" applyProtection="1">
      <alignment vertical="center" wrapText="1"/>
    </xf>
    <xf numFmtId="3" fontId="56" fillId="4" borderId="9" xfId="0" applyNumberFormat="1" applyFont="1" applyFill="1" applyBorder="1" applyAlignment="1" applyProtection="1">
      <alignment vertical="center" wrapText="1"/>
    </xf>
    <xf numFmtId="0" fontId="55" fillId="2" borderId="7" xfId="0" applyFont="1" applyFill="1" applyBorder="1" applyAlignment="1" applyProtection="1">
      <alignment horizontal="center" vertical="center" wrapText="1"/>
    </xf>
    <xf numFmtId="0" fontId="55" fillId="2" borderId="5" xfId="0" applyFont="1" applyFill="1" applyBorder="1" applyAlignment="1" applyProtection="1">
      <alignment horizontal="center" vertical="center" wrapText="1"/>
    </xf>
    <xf numFmtId="3" fontId="55" fillId="2" borderId="5" xfId="0" applyNumberFormat="1" applyFont="1" applyFill="1" applyBorder="1" applyAlignment="1" applyProtection="1">
      <alignment horizontal="center" vertical="center" wrapText="1"/>
    </xf>
    <xf numFmtId="3" fontId="55" fillId="2" borderId="10" xfId="0" applyNumberFormat="1" applyFont="1" applyFill="1" applyBorder="1" applyAlignment="1" applyProtection="1">
      <alignment horizontal="center" vertical="center" wrapText="1"/>
    </xf>
    <xf numFmtId="0" fontId="56" fillId="3" borderId="5" xfId="0" applyFont="1" applyFill="1" applyBorder="1" applyAlignment="1" applyProtection="1">
      <alignment vertical="center" wrapText="1"/>
    </xf>
    <xf numFmtId="3" fontId="56" fillId="3" borderId="5" xfId="0" applyNumberFormat="1" applyFont="1" applyFill="1" applyBorder="1" applyAlignment="1" applyProtection="1">
      <alignment vertical="center" wrapText="1"/>
    </xf>
    <xf numFmtId="3" fontId="56" fillId="3" borderId="10" xfId="0" applyNumberFormat="1" applyFont="1" applyFill="1" applyBorder="1" applyAlignment="1" applyProtection="1">
      <alignment vertical="center" wrapText="1"/>
    </xf>
    <xf numFmtId="0" fontId="56" fillId="4" borderId="5" xfId="0" applyFont="1" applyFill="1" applyBorder="1" applyAlignment="1" applyProtection="1">
      <alignment vertical="center" wrapText="1"/>
    </xf>
    <xf numFmtId="3" fontId="56" fillId="4" borderId="5" xfId="0" applyNumberFormat="1" applyFont="1" applyFill="1" applyBorder="1" applyAlignment="1" applyProtection="1">
      <alignment vertical="center" wrapText="1"/>
    </xf>
    <xf numFmtId="3" fontId="56" fillId="4" borderId="10" xfId="0" applyNumberFormat="1" applyFont="1" applyFill="1" applyBorder="1" applyAlignment="1" applyProtection="1">
      <alignment vertical="center" wrapText="1"/>
    </xf>
    <xf numFmtId="165" fontId="57" fillId="0" borderId="5" xfId="0" applyNumberFormat="1" applyFont="1" applyFill="1" applyBorder="1" applyAlignment="1" applyProtection="1">
      <alignment horizontal="center" vertical="center"/>
    </xf>
    <xf numFmtId="0" fontId="56" fillId="3" borderId="7" xfId="0" applyFont="1" applyFill="1" applyBorder="1" applyAlignment="1" applyProtection="1">
      <alignment vertical="center"/>
    </xf>
    <xf numFmtId="0" fontId="56" fillId="3" borderId="5" xfId="0" applyFont="1" applyFill="1" applyBorder="1" applyAlignment="1" applyProtection="1">
      <alignment vertical="center"/>
    </xf>
    <xf numFmtId="3" fontId="56" fillId="3" borderId="5" xfId="0" applyNumberFormat="1" applyFont="1" applyFill="1" applyBorder="1" applyAlignment="1" applyProtection="1">
      <alignment vertical="center"/>
    </xf>
    <xf numFmtId="3" fontId="56" fillId="3" borderId="10" xfId="0" applyNumberFormat="1" applyFont="1" applyFill="1" applyBorder="1" applyAlignment="1" applyProtection="1">
      <alignment vertical="center"/>
    </xf>
    <xf numFmtId="0" fontId="56" fillId="4" borderId="7" xfId="0" applyFont="1" applyFill="1" applyBorder="1" applyAlignment="1" applyProtection="1">
      <alignment vertical="center"/>
    </xf>
    <xf numFmtId="0" fontId="56" fillId="4" borderId="5" xfId="0" applyFont="1" applyFill="1" applyBorder="1" applyAlignment="1" applyProtection="1">
      <alignment vertical="center"/>
    </xf>
    <xf numFmtId="3" fontId="56" fillId="4" borderId="5" xfId="0" applyNumberFormat="1" applyFont="1" applyFill="1" applyBorder="1" applyAlignment="1" applyProtection="1">
      <alignment vertical="center"/>
    </xf>
    <xf numFmtId="3" fontId="56" fillId="4" borderId="10" xfId="0" applyNumberFormat="1" applyFont="1" applyFill="1" applyBorder="1" applyAlignment="1" applyProtection="1">
      <alignment vertical="center"/>
    </xf>
    <xf numFmtId="0" fontId="56" fillId="3" borderId="7" xfId="0" applyFont="1" applyFill="1" applyBorder="1" applyAlignment="1" applyProtection="1">
      <alignment wrapText="1"/>
    </xf>
    <xf numFmtId="0" fontId="56" fillId="3" borderId="5" xfId="0" applyFont="1" applyFill="1" applyBorder="1" applyAlignment="1" applyProtection="1">
      <alignment wrapText="1"/>
    </xf>
    <xf numFmtId="3" fontId="56" fillId="3" borderId="5" xfId="0" applyNumberFormat="1" applyFont="1" applyFill="1" applyBorder="1" applyAlignment="1" applyProtection="1">
      <alignment wrapText="1"/>
    </xf>
    <xf numFmtId="3" fontId="56" fillId="3" borderId="10" xfId="0" applyNumberFormat="1" applyFont="1" applyFill="1" applyBorder="1" applyAlignment="1" applyProtection="1">
      <alignment wrapText="1"/>
    </xf>
    <xf numFmtId="0" fontId="56" fillId="4" borderId="7" xfId="0" applyFont="1" applyFill="1" applyBorder="1" applyAlignment="1" applyProtection="1">
      <alignment wrapText="1"/>
    </xf>
    <xf numFmtId="0" fontId="56" fillId="4" borderId="5" xfId="0" applyFont="1" applyFill="1" applyBorder="1" applyAlignment="1" applyProtection="1">
      <alignment wrapText="1"/>
    </xf>
    <xf numFmtId="3" fontId="56" fillId="4" borderId="5" xfId="0" applyNumberFormat="1" applyFont="1" applyFill="1" applyBorder="1" applyAlignment="1" applyProtection="1">
      <alignment wrapText="1"/>
    </xf>
    <xf numFmtId="3" fontId="56" fillId="4" borderId="10" xfId="0" applyNumberFormat="1" applyFont="1" applyFill="1" applyBorder="1" applyAlignment="1" applyProtection="1">
      <alignment wrapText="1"/>
    </xf>
    <xf numFmtId="3" fontId="56" fillId="3" borderId="8" xfId="0" applyNumberFormat="1" applyFont="1" applyFill="1" applyBorder="1" applyAlignment="1" applyProtection="1">
      <alignment vertical="center" wrapText="1"/>
    </xf>
    <xf numFmtId="3" fontId="56" fillId="3" borderId="9" xfId="0" applyNumberFormat="1" applyFont="1" applyFill="1" applyBorder="1" applyAlignment="1" applyProtection="1">
      <alignment vertical="center" wrapText="1"/>
    </xf>
    <xf numFmtId="3" fontId="57" fillId="0" borderId="11" xfId="0" applyNumberFormat="1" applyFont="1" applyFill="1" applyBorder="1" applyAlignment="1" applyProtection="1">
      <alignment horizontal="center" vertical="center"/>
    </xf>
    <xf numFmtId="165" fontId="57" fillId="0" borderId="11" xfId="0" applyNumberFormat="1" applyFont="1" applyFill="1" applyBorder="1" applyAlignment="1" applyProtection="1">
      <alignment horizontal="center" vertical="center"/>
    </xf>
    <xf numFmtId="3" fontId="57" fillId="2" borderId="7" xfId="0" applyNumberFormat="1" applyFont="1" applyFill="1" applyBorder="1" applyAlignment="1" applyProtection="1">
      <alignment horizontal="center" vertical="center"/>
    </xf>
    <xf numFmtId="3" fontId="57" fillId="2" borderId="5" xfId="0" applyNumberFormat="1" applyFont="1" applyFill="1" applyBorder="1" applyAlignment="1" applyProtection="1">
      <alignment horizontal="center" vertical="center"/>
    </xf>
    <xf numFmtId="3" fontId="57" fillId="2" borderId="10" xfId="0" applyNumberFormat="1" applyFont="1" applyFill="1" applyBorder="1" applyAlignment="1" applyProtection="1">
      <alignment horizontal="center" vertical="center"/>
    </xf>
    <xf numFmtId="0" fontId="27" fillId="0" borderId="17" xfId="8" applyFont="1" applyFill="1" applyBorder="1" applyAlignment="1" applyProtection="1">
      <alignment horizontal="left" vertical="center" wrapText="1" indent="2"/>
      <protection locked="0"/>
    </xf>
    <xf numFmtId="0" fontId="27" fillId="0" borderId="18" xfId="8" applyFont="1" applyFill="1" applyBorder="1" applyAlignment="1" applyProtection="1">
      <alignment horizontal="left" vertical="center" wrapText="1" indent="2"/>
      <protection locked="0"/>
    </xf>
    <xf numFmtId="0" fontId="27" fillId="0" borderId="19" xfId="8" applyFont="1" applyFill="1" applyBorder="1" applyAlignment="1" applyProtection="1">
      <alignment horizontal="left" vertical="center" wrapText="1" indent="2"/>
      <protection locked="0"/>
    </xf>
    <xf numFmtId="0" fontId="34" fillId="0" borderId="17" xfId="1" applyFont="1" applyFill="1" applyBorder="1" applyAlignment="1" applyProtection="1">
      <alignment horizontal="left" vertical="center" wrapText="1" indent="2"/>
      <protection locked="0"/>
    </xf>
    <xf numFmtId="0" fontId="35" fillId="0" borderId="0" xfId="8" applyFont="1" applyFill="1" applyBorder="1" applyAlignment="1" applyProtection="1">
      <alignment horizontal="center" vertical="center"/>
    </xf>
    <xf numFmtId="0" fontId="36" fillId="0" borderId="0" xfId="8" applyFont="1" applyFill="1" applyBorder="1" applyAlignment="1" applyProtection="1">
      <alignment horizontal="center" vertical="center"/>
    </xf>
    <xf numFmtId="0" fontId="16" fillId="0" borderId="0" xfId="8" applyFont="1" applyFill="1" applyBorder="1" applyAlignment="1" applyProtection="1">
      <alignment horizontal="center" vertical="center"/>
    </xf>
    <xf numFmtId="0" fontId="31" fillId="0" borderId="0" xfId="8" applyFont="1" applyFill="1" applyBorder="1" applyAlignment="1" applyProtection="1">
      <alignment horizontal="center" vertical="center" wrapText="1"/>
    </xf>
    <xf numFmtId="0" fontId="20" fillId="4" borderId="11" xfId="0" applyFont="1" applyFill="1" applyBorder="1" applyAlignment="1" applyProtection="1">
      <alignment vertical="center" wrapText="1"/>
    </xf>
    <xf numFmtId="0" fontId="20" fillId="4" borderId="8" xfId="0" applyFont="1" applyFill="1" applyBorder="1" applyAlignment="1" applyProtection="1">
      <alignment vertical="center" wrapText="1"/>
    </xf>
    <xf numFmtId="0" fontId="32" fillId="3" borderId="11" xfId="0" applyFont="1" applyFill="1" applyBorder="1" applyAlignment="1" applyProtection="1">
      <alignment vertical="center" wrapText="1"/>
    </xf>
    <xf numFmtId="0" fontId="32" fillId="3" borderId="8" xfId="0" applyFont="1" applyFill="1" applyBorder="1" applyAlignment="1" applyProtection="1">
      <alignment vertical="center" wrapText="1"/>
    </xf>
    <xf numFmtId="0" fontId="39" fillId="2" borderId="11" xfId="0" applyFont="1" applyFill="1" applyBorder="1" applyAlignment="1" applyProtection="1">
      <alignment vertical="center" wrapText="1"/>
    </xf>
    <xf numFmtId="0" fontId="39" fillId="2" borderId="8" xfId="0" applyFont="1" applyFill="1" applyBorder="1" applyAlignment="1" applyProtection="1">
      <alignment vertical="center" wrapText="1"/>
    </xf>
    <xf numFmtId="0" fontId="37" fillId="3" borderId="11" xfId="0" applyFont="1" applyFill="1" applyBorder="1" applyAlignment="1" applyProtection="1">
      <alignment vertical="center" wrapText="1"/>
    </xf>
    <xf numFmtId="0" fontId="37" fillId="3" borderId="8" xfId="0" applyFont="1" applyFill="1" applyBorder="1" applyAlignment="1" applyProtection="1">
      <alignment vertical="center" wrapText="1"/>
    </xf>
    <xf numFmtId="0" fontId="9" fillId="4" borderId="11" xfId="0" applyFont="1" applyFill="1" applyBorder="1" applyAlignment="1" applyProtection="1">
      <alignment vertical="center" wrapText="1"/>
    </xf>
    <xf numFmtId="0" fontId="9" fillId="4" borderId="8" xfId="0" applyFont="1" applyFill="1" applyBorder="1" applyAlignment="1" applyProtection="1">
      <alignment vertical="center" wrapText="1"/>
    </xf>
    <xf numFmtId="0" fontId="23" fillId="4" borderId="11" xfId="0" applyFont="1" applyFill="1" applyBorder="1" applyAlignment="1" applyProtection="1">
      <alignment vertical="center" wrapText="1"/>
    </xf>
    <xf numFmtId="0" fontId="23" fillId="4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 wrapText="1"/>
    </xf>
    <xf numFmtId="0" fontId="1" fillId="4" borderId="8" xfId="0" applyFont="1" applyFill="1" applyBorder="1" applyAlignment="1" applyProtection="1">
      <alignment vertical="center" wrapText="1"/>
    </xf>
    <xf numFmtId="0" fontId="39" fillId="2" borderId="11" xfId="0" applyFont="1" applyFill="1" applyBorder="1" applyAlignment="1" applyProtection="1">
      <alignment horizontal="left" vertical="center" wrapText="1"/>
    </xf>
    <xf numFmtId="0" fontId="39" fillId="2" borderId="8" xfId="0" applyFont="1" applyFill="1" applyBorder="1" applyAlignment="1" applyProtection="1">
      <alignment horizontal="left" vertical="center" wrapText="1"/>
    </xf>
    <xf numFmtId="0" fontId="10" fillId="3" borderId="11" xfId="0" applyFont="1" applyFill="1" applyBorder="1" applyAlignment="1" applyProtection="1">
      <alignment vertical="center" wrapText="1"/>
    </xf>
    <xf numFmtId="0" fontId="10" fillId="3" borderId="8" xfId="0" applyFont="1" applyFill="1" applyBorder="1" applyAlignment="1" applyProtection="1">
      <alignment vertical="center" wrapText="1"/>
    </xf>
    <xf numFmtId="0" fontId="17" fillId="2" borderId="20" xfId="0" applyFont="1" applyFill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0" fillId="0" borderId="22" xfId="0" applyFont="1" applyBorder="1" applyAlignment="1" applyProtection="1">
      <alignment horizontal="center" vertical="center" wrapText="1"/>
    </xf>
    <xf numFmtId="0" fontId="17" fillId="2" borderId="21" xfId="0" applyFont="1" applyFill="1" applyBorder="1" applyAlignment="1" applyProtection="1">
      <alignment horizontal="center" vertical="center" wrapText="1"/>
    </xf>
    <xf numFmtId="0" fontId="17" fillId="2" borderId="22" xfId="0" applyFont="1" applyFill="1" applyBorder="1" applyAlignment="1" applyProtection="1">
      <alignment horizontal="center" vertical="center" wrapText="1"/>
    </xf>
    <xf numFmtId="0" fontId="42" fillId="2" borderId="32" xfId="0" applyFont="1" applyFill="1" applyBorder="1" applyAlignment="1" applyProtection="1">
      <alignment vertical="center" wrapText="1"/>
    </xf>
    <xf numFmtId="0" fontId="42" fillId="2" borderId="33" xfId="0" applyFont="1" applyFill="1" applyBorder="1" applyAlignment="1" applyProtection="1">
      <alignment vertical="center" wrapText="1"/>
    </xf>
    <xf numFmtId="0" fontId="28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 wrapText="1"/>
    </xf>
    <xf numFmtId="0" fontId="43" fillId="0" borderId="0" xfId="0" applyFont="1" applyAlignment="1" applyProtection="1">
      <alignment horizontal="left" vertical="center" wrapText="1"/>
    </xf>
    <xf numFmtId="0" fontId="35" fillId="2" borderId="23" xfId="0" applyFont="1" applyFill="1" applyBorder="1" applyAlignment="1" applyProtection="1">
      <alignment horizontal="center" vertical="center" wrapText="1"/>
    </xf>
    <xf numFmtId="0" fontId="44" fillId="0" borderId="24" xfId="0" applyFont="1" applyBorder="1" applyAlignment="1" applyProtection="1">
      <alignment horizontal="center" vertical="center" wrapText="1"/>
    </xf>
    <xf numFmtId="0" fontId="44" fillId="2" borderId="25" xfId="0" applyFont="1" applyFill="1" applyBorder="1" applyAlignment="1" applyProtection="1">
      <alignment horizontal="center" vertical="center" wrapText="1"/>
    </xf>
    <xf numFmtId="0" fontId="44" fillId="0" borderId="26" xfId="0" applyFont="1" applyBorder="1" applyAlignment="1" applyProtection="1">
      <alignment horizontal="center" vertical="center" wrapText="1"/>
    </xf>
    <xf numFmtId="0" fontId="19" fillId="2" borderId="27" xfId="0" applyFont="1" applyFill="1" applyBorder="1" applyAlignment="1" applyProtection="1">
      <alignment horizontal="center" vertical="center" wrapText="1"/>
    </xf>
    <xf numFmtId="0" fontId="0" fillId="0" borderId="28" xfId="0" applyFont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</xf>
    <xf numFmtId="0" fontId="17" fillId="2" borderId="29" xfId="0" applyFont="1" applyFill="1" applyBorder="1" applyAlignment="1" applyProtection="1">
      <alignment horizontal="center" vertical="center" wrapText="1"/>
    </xf>
    <xf numFmtId="0" fontId="0" fillId="0" borderId="30" xfId="0" applyFont="1" applyBorder="1" applyAlignment="1" applyProtection="1">
      <alignment horizontal="center" vertical="center" wrapText="1"/>
    </xf>
    <xf numFmtId="0" fontId="20" fillId="4" borderId="5" xfId="0" applyFont="1" applyFill="1" applyBorder="1" applyAlignment="1" applyProtection="1">
      <alignment vertical="center" wrapText="1"/>
    </xf>
    <xf numFmtId="0" fontId="0" fillId="4" borderId="5" xfId="0" applyFont="1" applyFill="1" applyBorder="1" applyAlignment="1" applyProtection="1">
      <alignment vertical="center" wrapText="1"/>
    </xf>
    <xf numFmtId="0" fontId="45" fillId="0" borderId="0" xfId="0" applyFont="1" applyAlignment="1" applyProtection="1">
      <alignment horizontal="left" vertical="center" wrapText="1"/>
    </xf>
    <xf numFmtId="0" fontId="46" fillId="0" borderId="0" xfId="0" applyFont="1" applyAlignment="1" applyProtection="1">
      <alignment horizontal="left" vertical="center" wrapText="1"/>
    </xf>
    <xf numFmtId="0" fontId="47" fillId="0" borderId="0" xfId="0" applyFont="1" applyAlignment="1" applyProtection="1">
      <alignment horizontal="left" vertical="center" wrapText="1"/>
    </xf>
    <xf numFmtId="0" fontId="0" fillId="2" borderId="37" xfId="0" applyFont="1" applyFill="1" applyBorder="1" applyAlignment="1" applyProtection="1">
      <alignment horizontal="center" vertical="center" wrapText="1"/>
    </xf>
    <xf numFmtId="0" fontId="48" fillId="2" borderId="21" xfId="0" applyFont="1" applyFill="1" applyBorder="1" applyAlignment="1" applyProtection="1">
      <alignment horizontal="center" vertical="center" wrapText="1"/>
    </xf>
    <xf numFmtId="0" fontId="49" fillId="2" borderId="37" xfId="0" applyFont="1" applyFill="1" applyBorder="1" applyAlignment="1" applyProtection="1">
      <alignment horizontal="center" vertical="center" wrapText="1"/>
    </xf>
    <xf numFmtId="0" fontId="37" fillId="3" borderId="5" xfId="0" applyFont="1" applyFill="1" applyBorder="1" applyAlignment="1" applyProtection="1">
      <alignment vertical="center" wrapText="1"/>
    </xf>
    <xf numFmtId="0" fontId="37" fillId="3" borderId="5" xfId="0" applyFont="1" applyFill="1" applyBorder="1" applyAlignment="1" applyProtection="1">
      <alignment vertical="center"/>
    </xf>
    <xf numFmtId="0" fontId="32" fillId="3" borderId="5" xfId="0" applyFont="1" applyFill="1" applyBorder="1" applyAlignment="1" applyProtection="1">
      <alignment vertical="center" wrapText="1"/>
    </xf>
    <xf numFmtId="0" fontId="38" fillId="3" borderId="5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39" fillId="2" borderId="5" xfId="0" applyFont="1" applyFill="1" applyBorder="1" applyAlignment="1" applyProtection="1">
      <alignment vertical="center" wrapText="1"/>
    </xf>
    <xf numFmtId="0" fontId="40" fillId="2" borderId="5" xfId="0" applyFont="1" applyFill="1" applyBorder="1" applyAlignment="1" applyProtection="1">
      <alignment vertical="center" wrapText="1"/>
    </xf>
    <xf numFmtId="0" fontId="18" fillId="4" borderId="5" xfId="0" applyFont="1" applyFill="1" applyBorder="1" applyAlignment="1" applyProtection="1">
      <alignment vertical="center"/>
    </xf>
    <xf numFmtId="0" fontId="23" fillId="4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vertical="center" wrapText="1"/>
    </xf>
    <xf numFmtId="0" fontId="29" fillId="3" borderId="5" xfId="0" applyFont="1" applyFill="1" applyBorder="1" applyAlignment="1" applyProtection="1">
      <alignment vertical="center"/>
    </xf>
    <xf numFmtId="0" fontId="41" fillId="3" borderId="5" xfId="0" applyFont="1" applyFill="1" applyBorder="1" applyAlignment="1" applyProtection="1">
      <alignment vertical="center" wrapText="1"/>
    </xf>
    <xf numFmtId="0" fontId="10" fillId="3" borderId="5" xfId="0" applyFont="1" applyFill="1" applyBorder="1" applyAlignment="1" applyProtection="1">
      <alignment vertical="center" wrapText="1"/>
    </xf>
    <xf numFmtId="0" fontId="18" fillId="4" borderId="5" xfId="0" applyFont="1" applyFill="1" applyBorder="1" applyAlignment="1" applyProtection="1">
      <alignment vertical="center" wrapText="1"/>
    </xf>
    <xf numFmtId="0" fontId="18" fillId="4" borderId="5" xfId="0" applyFont="1" applyFill="1" applyBorder="1" applyAlignment="1" applyProtection="1">
      <alignment wrapText="1"/>
    </xf>
    <xf numFmtId="0" fontId="42" fillId="2" borderId="12" xfId="0" applyFont="1" applyFill="1" applyBorder="1" applyAlignment="1" applyProtection="1">
      <alignment vertical="center" wrapText="1"/>
    </xf>
    <xf numFmtId="0" fontId="0" fillId="2" borderId="12" xfId="0" applyFont="1" applyFill="1" applyBorder="1" applyAlignment="1" applyProtection="1">
      <alignment vertical="center" wrapText="1"/>
    </xf>
    <xf numFmtId="0" fontId="44" fillId="2" borderId="34" xfId="0" applyFont="1" applyFill="1" applyBorder="1" applyAlignment="1" applyProtection="1">
      <alignment horizontal="center" vertical="center" wrapText="1"/>
    </xf>
    <xf numFmtId="0" fontId="44" fillId="0" borderId="35" xfId="0" applyFont="1" applyBorder="1" applyAlignment="1" applyProtection="1">
      <alignment horizontal="center" vertical="center" wrapText="1"/>
    </xf>
    <xf numFmtId="0" fontId="0" fillId="0" borderId="36" xfId="0" applyFont="1" applyBorder="1" applyAlignment="1" applyProtection="1">
      <alignment horizontal="center" vertical="center" wrapText="1"/>
    </xf>
    <xf numFmtId="0" fontId="39" fillId="2" borderId="5" xfId="0" applyFont="1" applyFill="1" applyBorder="1" applyAlignment="1" applyProtection="1">
      <alignment horizontal="left" vertical="center" wrapText="1"/>
    </xf>
    <xf numFmtId="0" fontId="14" fillId="0" borderId="11" xfId="13" applyBorder="1" applyAlignment="1">
      <alignment vertical="center" wrapText="1"/>
    </xf>
    <xf numFmtId="0" fontId="14" fillId="0" borderId="6" xfId="13" applyBorder="1" applyAlignment="1">
      <alignment vertical="center" wrapText="1"/>
    </xf>
    <xf numFmtId="0" fontId="14" fillId="0" borderId="8" xfId="13" applyBorder="1" applyAlignment="1">
      <alignment vertical="center" wrapText="1"/>
    </xf>
    <xf numFmtId="0" fontId="14" fillId="0" borderId="11" xfId="13" applyBorder="1" applyAlignment="1">
      <alignment wrapText="1"/>
    </xf>
    <xf numFmtId="0" fontId="14" fillId="0" borderId="6" xfId="13" applyBorder="1" applyAlignment="1">
      <alignment wrapText="1"/>
    </xf>
    <xf numFmtId="0" fontId="14" fillId="0" borderId="8" xfId="13" applyBorder="1" applyAlignment="1">
      <alignment wrapText="1"/>
    </xf>
    <xf numFmtId="0" fontId="52" fillId="12" borderId="5" xfId="3" applyFont="1" applyFill="1" applyBorder="1" applyAlignment="1" applyProtection="1">
      <alignment horizontal="center" vertical="center" wrapText="1"/>
    </xf>
    <xf numFmtId="0" fontId="31" fillId="12" borderId="5" xfId="3" applyFont="1" applyFill="1" applyBorder="1" applyAlignment="1" applyProtection="1">
      <alignment horizontal="center" vertical="center" wrapText="1"/>
    </xf>
    <xf numFmtId="0" fontId="14" fillId="0" borderId="11" xfId="13" applyFont="1" applyBorder="1" applyAlignment="1">
      <alignment vertical="center" wrapText="1"/>
    </xf>
    <xf numFmtId="0" fontId="15" fillId="0" borderId="0" xfId="3" applyFont="1" applyFill="1" applyAlignment="1" applyProtection="1">
      <alignment horizontal="center" vertical="center" wrapText="1"/>
    </xf>
    <xf numFmtId="0" fontId="16" fillId="0" borderId="0" xfId="3" applyFont="1" applyFill="1" applyAlignment="1" applyProtection="1">
      <alignment horizontal="center" vertical="center" wrapText="1"/>
    </xf>
    <xf numFmtId="0" fontId="31" fillId="0" borderId="0" xfId="3" applyFont="1" applyFill="1" applyAlignment="1" applyProtection="1">
      <alignment horizontal="center" vertical="center" wrapText="1"/>
    </xf>
    <xf numFmtId="0" fontId="51" fillId="12" borderId="5" xfId="3" applyFont="1" applyFill="1" applyBorder="1" applyAlignment="1" applyProtection="1">
      <alignment horizontal="center" vertical="center"/>
    </xf>
    <xf numFmtId="0" fontId="30" fillId="8" borderId="5" xfId="0" applyFont="1" applyFill="1" applyBorder="1" applyAlignment="1" applyProtection="1">
      <alignment horizontal="center" vertical="center" wrapText="1"/>
    </xf>
    <xf numFmtId="0" fontId="0" fillId="8" borderId="5" xfId="0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0" fontId="19" fillId="8" borderId="5" xfId="0" applyFont="1" applyFill="1" applyBorder="1" applyAlignment="1" applyProtection="1">
      <alignment horizontal="center" vertical="center" wrapText="1"/>
    </xf>
    <xf numFmtId="0" fontId="17" fillId="8" borderId="5" xfId="0" applyFont="1" applyFill="1" applyBorder="1" applyAlignment="1" applyProtection="1">
      <alignment horizontal="center" vertical="center" wrapText="1"/>
    </xf>
    <xf numFmtId="0" fontId="50" fillId="8" borderId="5" xfId="0" applyFont="1" applyFill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vertical="center" wrapText="1"/>
    </xf>
    <xf numFmtId="0" fontId="0" fillId="0" borderId="5" xfId="0" applyFont="1" applyFill="1" applyBorder="1" applyAlignment="1" applyProtection="1">
      <alignment vertical="center" wrapText="1"/>
    </xf>
    <xf numFmtId="0" fontId="39" fillId="0" borderId="5" xfId="0" applyFont="1" applyFill="1" applyBorder="1" applyAlignment="1" applyProtection="1">
      <alignment horizontal="left" vertical="center" wrapText="1"/>
    </xf>
    <xf numFmtId="0" fontId="40" fillId="0" borderId="5" xfId="0" applyFont="1" applyFill="1" applyBorder="1" applyAlignment="1" applyProtection="1">
      <alignment vertical="center" wrapText="1"/>
    </xf>
    <xf numFmtId="0" fontId="37" fillId="0" borderId="5" xfId="0" applyFont="1" applyFill="1" applyBorder="1" applyAlignment="1" applyProtection="1">
      <alignment vertical="center" wrapText="1"/>
    </xf>
    <xf numFmtId="0" fontId="29" fillId="0" borderId="5" xfId="0" applyFont="1" applyFill="1" applyBorder="1" applyAlignment="1" applyProtection="1">
      <alignment vertical="center"/>
    </xf>
    <xf numFmtId="0" fontId="20" fillId="0" borderId="5" xfId="0" applyFont="1" applyFill="1" applyBorder="1" applyAlignment="1" applyProtection="1">
      <alignment vertical="center" wrapText="1"/>
    </xf>
    <xf numFmtId="0" fontId="18" fillId="0" borderId="5" xfId="0" applyFont="1" applyFill="1" applyBorder="1" applyAlignment="1" applyProtection="1">
      <alignment vertical="center"/>
    </xf>
    <xf numFmtId="0" fontId="18" fillId="0" borderId="5" xfId="0" applyFont="1" applyFill="1" applyBorder="1" applyAlignment="1" applyProtection="1">
      <alignment vertical="center" wrapText="1"/>
    </xf>
    <xf numFmtId="0" fontId="23" fillId="0" borderId="5" xfId="0" applyFont="1" applyFill="1" applyBorder="1" applyAlignment="1" applyProtection="1">
      <alignment vertical="center" wrapText="1"/>
    </xf>
    <xf numFmtId="0" fontId="38" fillId="0" borderId="5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vertical="center" wrapText="1"/>
    </xf>
    <xf numFmtId="0" fontId="37" fillId="0" borderId="5" xfId="0" applyFont="1" applyFill="1" applyBorder="1" applyAlignment="1" applyProtection="1">
      <alignment vertical="center"/>
    </xf>
    <xf numFmtId="0" fontId="32" fillId="0" borderId="5" xfId="0" applyFont="1" applyFill="1" applyBorder="1" applyAlignment="1" applyProtection="1">
      <alignment vertical="center" wrapText="1"/>
    </xf>
    <xf numFmtId="0" fontId="9" fillId="0" borderId="5" xfId="0" applyFont="1" applyFill="1" applyBorder="1" applyAlignment="1" applyProtection="1">
      <alignment vertical="center" wrapText="1"/>
    </xf>
    <xf numFmtId="0" fontId="39" fillId="0" borderId="5" xfId="0" applyFont="1" applyFill="1" applyBorder="1" applyAlignment="1" applyProtection="1">
      <alignment vertical="center" wrapText="1"/>
    </xf>
    <xf numFmtId="0" fontId="41" fillId="0" borderId="5" xfId="0" applyFont="1" applyFill="1" applyBorder="1" applyAlignment="1" applyProtection="1">
      <alignment vertical="center" wrapText="1"/>
    </xf>
    <xf numFmtId="0" fontId="18" fillId="0" borderId="5" xfId="0" applyFont="1" applyFill="1" applyBorder="1" applyAlignment="1" applyProtection="1">
      <alignment wrapText="1"/>
    </xf>
    <xf numFmtId="0" fontId="42" fillId="0" borderId="12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38" xfId="0" applyFont="1" applyFill="1" applyBorder="1" applyAlignment="1" applyProtection="1">
      <alignment horizontal="center" vertical="center" wrapText="1"/>
    </xf>
    <xf numFmtId="0" fontId="15" fillId="0" borderId="39" xfId="0" applyFont="1" applyFill="1" applyBorder="1" applyAlignment="1" applyProtection="1">
      <alignment horizontal="center" vertical="center" wrapText="1"/>
    </xf>
  </cellXfs>
  <cellStyles count="15">
    <cellStyle name="Hipervínculo" xfId="1" builtinId="8"/>
    <cellStyle name="Hipervínculo 2" xfId="2"/>
    <cellStyle name="Normal" xfId="0" builtinId="0"/>
    <cellStyle name="Normal 2" xfId="3"/>
    <cellStyle name="Normal 3" xfId="4"/>
    <cellStyle name="Normal 4" xfId="5"/>
    <cellStyle name="Normal 4 2" xfId="6"/>
    <cellStyle name="Normal 5" xfId="7"/>
    <cellStyle name="Normal 6" xfId="13"/>
    <cellStyle name="Normal_PAO 2011 14dic" xfId="8"/>
    <cellStyle name="Porcentaje 2" xfId="14"/>
    <cellStyle name="Porcentual 2" xfId="9"/>
    <cellStyle name="Porcentual 2 2" xfId="10"/>
    <cellStyle name="Porcentual 3" xfId="11"/>
    <cellStyle name="Porcentual 4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838200</xdr:colOff>
      <xdr:row>3</xdr:row>
      <xdr:rowOff>47625</xdr:rowOff>
    </xdr:to>
    <xdr:pic>
      <xdr:nvPicPr>
        <xdr:cNvPr id="9115" name="Picture 1" descr="escudo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50" y="19050"/>
          <a:ext cx="8191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0</xdr:row>
      <xdr:rowOff>76200</xdr:rowOff>
    </xdr:from>
    <xdr:to>
      <xdr:col>7</xdr:col>
      <xdr:colOff>581025</xdr:colOff>
      <xdr:row>3</xdr:row>
      <xdr:rowOff>58181</xdr:rowOff>
    </xdr:to>
    <xdr:pic>
      <xdr:nvPicPr>
        <xdr:cNvPr id="5" name="4 Imagen" descr="M_SALUD+LOGO+2014_nuevo_sloganv2_recortad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77000" y="76200"/>
          <a:ext cx="1838325" cy="772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98"/>
  <sheetViews>
    <sheetView showGridLines="0" topLeftCell="A10" workbookViewId="0">
      <selection activeCell="A998" sqref="A998"/>
    </sheetView>
  </sheetViews>
  <sheetFormatPr baseColWidth="10" defaultColWidth="11.42578125" defaultRowHeight="15" customHeight="1"/>
  <cols>
    <col min="1" max="1" width="43.42578125" style="93" customWidth="1"/>
    <col min="2" max="2" width="4" style="93" customWidth="1"/>
    <col min="3" max="6" width="15.7109375" style="93" customWidth="1"/>
    <col min="7" max="7" width="5.7109375" style="93" customWidth="1"/>
    <col min="8" max="8" width="10.85546875" style="93" customWidth="1"/>
    <col min="9" max="16384" width="11.42578125" style="93"/>
  </cols>
  <sheetData>
    <row r="1" spans="1:9" ht="21.75" customHeight="1">
      <c r="A1" s="319" t="s">
        <v>0</v>
      </c>
      <c r="B1" s="319"/>
      <c r="C1" s="319"/>
      <c r="D1" s="319"/>
      <c r="E1" s="319"/>
      <c r="F1" s="319"/>
      <c r="G1" s="319"/>
      <c r="H1" s="319"/>
    </row>
    <row r="2" spans="1:9" ht="22.5" customHeight="1">
      <c r="A2" s="320" t="s">
        <v>141</v>
      </c>
      <c r="B2" s="320"/>
      <c r="C2" s="320"/>
      <c r="D2" s="320"/>
      <c r="E2" s="320"/>
      <c r="F2" s="320"/>
      <c r="G2" s="320"/>
      <c r="H2" s="320"/>
    </row>
    <row r="3" spans="1:9" ht="18" customHeight="1">
      <c r="A3" s="321" t="s">
        <v>161</v>
      </c>
      <c r="B3" s="321"/>
      <c r="C3" s="321"/>
      <c r="D3" s="321"/>
      <c r="E3" s="321"/>
      <c r="F3" s="321"/>
      <c r="G3" s="321"/>
      <c r="H3" s="321"/>
      <c r="I3" s="94"/>
    </row>
    <row r="4" spans="1:9" ht="18" customHeight="1">
      <c r="I4" s="94"/>
    </row>
    <row r="5" spans="1:9" ht="24.75" customHeight="1">
      <c r="A5" s="322"/>
      <c r="B5" s="322"/>
      <c r="C5" s="322"/>
      <c r="D5" s="322"/>
      <c r="E5" s="322"/>
      <c r="F5" s="322"/>
      <c r="G5" s="322"/>
      <c r="H5" s="322"/>
    </row>
    <row r="6" spans="1:9" ht="9.9499999999999993" customHeight="1" thickBot="1">
      <c r="A6" s="95"/>
      <c r="B6" s="95"/>
      <c r="C6" s="95"/>
      <c r="D6" s="95"/>
      <c r="E6" s="95"/>
      <c r="F6" s="95"/>
      <c r="G6" s="95"/>
      <c r="H6" s="95"/>
    </row>
    <row r="7" spans="1:9" ht="34.5" customHeight="1" thickBot="1">
      <c r="A7" s="100" t="s">
        <v>162</v>
      </c>
      <c r="B7" s="96"/>
      <c r="C7" s="315" t="s">
        <v>279</v>
      </c>
      <c r="D7" s="316"/>
      <c r="E7" s="316"/>
      <c r="F7" s="316"/>
      <c r="G7" s="316"/>
      <c r="H7" s="317"/>
    </row>
    <row r="8" spans="1:9" ht="4.5" customHeight="1" thickBot="1">
      <c r="A8" s="101"/>
      <c r="B8" s="97"/>
      <c r="C8" s="98"/>
      <c r="D8" s="98"/>
      <c r="E8" s="98"/>
      <c r="F8" s="98"/>
      <c r="G8" s="98"/>
      <c r="H8" s="98"/>
      <c r="I8" s="98"/>
    </row>
    <row r="9" spans="1:9" ht="34.5" customHeight="1" thickBot="1">
      <c r="A9" s="100" t="s">
        <v>82</v>
      </c>
      <c r="B9" s="96"/>
      <c r="C9" s="315" t="s">
        <v>280</v>
      </c>
      <c r="D9" s="316"/>
      <c r="E9" s="316"/>
      <c r="F9" s="316"/>
      <c r="G9" s="316"/>
      <c r="H9" s="317"/>
    </row>
    <row r="10" spans="1:9" ht="4.5" customHeight="1" thickBot="1">
      <c r="A10" s="101"/>
      <c r="B10" s="97"/>
      <c r="C10" s="98"/>
      <c r="D10" s="98"/>
      <c r="E10" s="98"/>
      <c r="F10" s="98"/>
      <c r="G10" s="98"/>
      <c r="H10" s="98"/>
      <c r="I10" s="98"/>
    </row>
    <row r="11" spans="1:9" ht="34.5" customHeight="1" thickBot="1">
      <c r="A11" s="100" t="s">
        <v>83</v>
      </c>
      <c r="B11" s="96"/>
      <c r="C11" s="315" t="s">
        <v>281</v>
      </c>
      <c r="D11" s="316"/>
      <c r="E11" s="316"/>
      <c r="F11" s="317"/>
      <c r="G11" s="98"/>
      <c r="H11" s="98"/>
      <c r="I11" s="98"/>
    </row>
    <row r="12" spans="1:9" ht="4.5" customHeight="1" thickBot="1">
      <c r="A12" s="102"/>
      <c r="B12" s="98"/>
      <c r="C12" s="98"/>
      <c r="D12" s="98"/>
      <c r="E12" s="98"/>
      <c r="F12" s="98"/>
      <c r="G12" s="98"/>
      <c r="H12" s="98"/>
      <c r="I12" s="98"/>
    </row>
    <row r="13" spans="1:9" ht="34.5" customHeight="1" thickBot="1">
      <c r="A13" s="100" t="s">
        <v>84</v>
      </c>
      <c r="B13" s="96"/>
      <c r="C13" s="318" t="s">
        <v>282</v>
      </c>
      <c r="D13" s="316"/>
      <c r="E13" s="316"/>
      <c r="F13" s="317"/>
      <c r="G13" s="99"/>
      <c r="H13" s="99"/>
      <c r="I13" s="98"/>
    </row>
    <row r="14" spans="1:9" ht="4.5" customHeight="1" thickBot="1">
      <c r="A14" s="103"/>
      <c r="B14" s="96"/>
      <c r="C14" s="96"/>
      <c r="D14" s="96"/>
      <c r="E14" s="96"/>
      <c r="F14" s="96"/>
      <c r="G14" s="96"/>
      <c r="H14" s="96"/>
      <c r="I14" s="98"/>
    </row>
    <row r="15" spans="1:9" ht="34.5" customHeight="1" thickBot="1">
      <c r="A15" s="100" t="s">
        <v>163</v>
      </c>
      <c r="B15" s="96"/>
      <c r="C15" s="315" t="s">
        <v>283</v>
      </c>
      <c r="D15" s="316"/>
      <c r="E15" s="316"/>
      <c r="F15" s="317"/>
      <c r="G15" s="99"/>
      <c r="H15" s="99"/>
    </row>
    <row r="998" spans="1:1" ht="15" customHeight="1">
      <c r="A998" s="93" t="s">
        <v>223</v>
      </c>
    </row>
  </sheetData>
  <sheetProtection password="ED3B" sheet="1" objects="1" scenarios="1"/>
  <mergeCells count="9">
    <mergeCell ref="C11:F11"/>
    <mergeCell ref="C15:F15"/>
    <mergeCell ref="C13:F13"/>
    <mergeCell ref="A1:H1"/>
    <mergeCell ref="A2:H2"/>
    <mergeCell ref="A3:H3"/>
    <mergeCell ref="C7:H7"/>
    <mergeCell ref="C9:H9"/>
    <mergeCell ref="A5:H5"/>
  </mergeCells>
  <phoneticPr fontId="2" type="noConversion"/>
  <printOptions horizontalCentered="1"/>
  <pageMargins left="0.23622047244094491" right="0.27559055118110237" top="0.31496062992125984" bottom="0.27559055118110237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F76"/>
  <sheetViews>
    <sheetView showGridLines="0" tabSelected="1" topLeftCell="A4" zoomScale="70" zoomScaleNormal="70" workbookViewId="0">
      <pane xSplit="2" ySplit="2" topLeftCell="C6" activePane="bottomRight" state="frozen"/>
      <selection activeCell="A4" sqref="A4"/>
      <selection pane="topRight" activeCell="C4" sqref="C4"/>
      <selection pane="bottomLeft" activeCell="A6" sqref="A6"/>
      <selection pane="bottomRight" activeCell="AO9" sqref="AO9"/>
    </sheetView>
  </sheetViews>
  <sheetFormatPr baseColWidth="10" defaultColWidth="11.42578125" defaultRowHeight="84" customHeight="1"/>
  <cols>
    <col min="1" max="1" width="15" style="2" customWidth="1"/>
    <col min="2" max="2" width="71.28515625" style="9" customWidth="1"/>
    <col min="3" max="3" width="24.42578125" style="9" customWidth="1"/>
    <col min="4" max="4" width="15" style="2" customWidth="1"/>
    <col min="5" max="5" width="14.7109375" style="2" customWidth="1"/>
    <col min="6" max="56" width="15.5703125" style="2" customWidth="1"/>
    <col min="57" max="16384" width="11.42578125" style="2"/>
  </cols>
  <sheetData>
    <row r="1" spans="1:58" ht="48.75" customHeight="1">
      <c r="A1" s="348" t="s">
        <v>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349"/>
      <c r="AL1" s="349"/>
      <c r="AM1" s="349"/>
      <c r="AN1" s="349"/>
      <c r="AO1" s="349"/>
      <c r="AP1" s="349"/>
      <c r="AQ1" s="349"/>
      <c r="AR1" s="349"/>
      <c r="AS1" s="349"/>
      <c r="AT1" s="349"/>
      <c r="AU1" s="349"/>
      <c r="AV1" s="349"/>
      <c r="AW1" s="349"/>
      <c r="AX1" s="349"/>
      <c r="AY1" s="349"/>
      <c r="AZ1" s="349"/>
      <c r="BA1" s="349"/>
      <c r="BB1" s="1"/>
      <c r="BC1" s="1"/>
      <c r="BD1" s="1"/>
    </row>
    <row r="2" spans="1:58" ht="47.25" customHeight="1">
      <c r="A2" s="348">
        <v>2013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  <c r="AJ2" s="350"/>
      <c r="AK2" s="350"/>
      <c r="AL2" s="350"/>
      <c r="AM2" s="350"/>
      <c r="AN2" s="350"/>
      <c r="AO2" s="350"/>
      <c r="AP2" s="350"/>
      <c r="AQ2" s="350"/>
      <c r="AR2" s="350"/>
      <c r="AS2" s="350"/>
      <c r="AT2" s="350"/>
      <c r="AU2" s="350"/>
      <c r="AV2" s="350"/>
      <c r="AW2" s="350"/>
      <c r="AX2" s="350"/>
      <c r="AY2" s="350"/>
      <c r="AZ2" s="350"/>
      <c r="BA2" s="350"/>
      <c r="BB2" s="3"/>
      <c r="BC2" s="3"/>
      <c r="BD2" s="3"/>
    </row>
    <row r="3" spans="1:58" ht="9.75" customHeight="1" thickBot="1"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</row>
    <row r="4" spans="1:58" ht="36.75" customHeight="1">
      <c r="A4" s="351" t="s">
        <v>3</v>
      </c>
      <c r="B4" s="352"/>
      <c r="C4" s="355" t="s">
        <v>48</v>
      </c>
      <c r="D4" s="344" t="s">
        <v>28</v>
      </c>
      <c r="E4" s="358" t="s">
        <v>93</v>
      </c>
      <c r="F4" s="341" t="s">
        <v>5</v>
      </c>
      <c r="G4" s="344"/>
      <c r="H4" s="345"/>
      <c r="I4" s="341" t="s">
        <v>6</v>
      </c>
      <c r="J4" s="344"/>
      <c r="K4" s="345"/>
      <c r="L4" s="341" t="s">
        <v>7</v>
      </c>
      <c r="M4" s="344"/>
      <c r="N4" s="345"/>
      <c r="O4" s="341" t="s">
        <v>24</v>
      </c>
      <c r="P4" s="342"/>
      <c r="Q4" s="343"/>
      <c r="R4" s="341" t="s">
        <v>11</v>
      </c>
      <c r="S4" s="344"/>
      <c r="T4" s="345"/>
      <c r="U4" s="341" t="s">
        <v>12</v>
      </c>
      <c r="V4" s="344"/>
      <c r="W4" s="345"/>
      <c r="X4" s="341" t="s">
        <v>13</v>
      </c>
      <c r="Y4" s="344"/>
      <c r="Z4" s="345"/>
      <c r="AA4" s="341" t="s">
        <v>14</v>
      </c>
      <c r="AB4" s="342"/>
      <c r="AC4" s="343"/>
      <c r="AD4" s="341" t="s">
        <v>15</v>
      </c>
      <c r="AE4" s="344"/>
      <c r="AF4" s="345"/>
      <c r="AG4" s="341" t="s">
        <v>16</v>
      </c>
      <c r="AH4" s="344"/>
      <c r="AI4" s="345"/>
      <c r="AJ4" s="341" t="s">
        <v>17</v>
      </c>
      <c r="AK4" s="344"/>
      <c r="AL4" s="345"/>
      <c r="AM4" s="341" t="s">
        <v>18</v>
      </c>
      <c r="AN4" s="342"/>
      <c r="AO4" s="343"/>
      <c r="AP4" s="341" t="s">
        <v>19</v>
      </c>
      <c r="AQ4" s="344"/>
      <c r="AR4" s="345"/>
      <c r="AS4" s="341" t="s">
        <v>20</v>
      </c>
      <c r="AT4" s="344"/>
      <c r="AU4" s="345"/>
      <c r="AV4" s="341" t="s">
        <v>21</v>
      </c>
      <c r="AW4" s="344"/>
      <c r="AX4" s="345"/>
      <c r="AY4" s="341" t="s">
        <v>22</v>
      </c>
      <c r="AZ4" s="342"/>
      <c r="BA4" s="343"/>
      <c r="BB4" s="341" t="s">
        <v>23</v>
      </c>
      <c r="BC4" s="342"/>
      <c r="BD4" s="343"/>
    </row>
    <row r="5" spans="1:58" ht="31.5" customHeight="1" thickBot="1">
      <c r="A5" s="353"/>
      <c r="B5" s="354"/>
      <c r="C5" s="356"/>
      <c r="D5" s="357"/>
      <c r="E5" s="359"/>
      <c r="F5" s="6" t="s">
        <v>8</v>
      </c>
      <c r="G5" s="7" t="s">
        <v>9</v>
      </c>
      <c r="H5" s="8" t="s">
        <v>10</v>
      </c>
      <c r="I5" s="6" t="s">
        <v>8</v>
      </c>
      <c r="J5" s="7" t="s">
        <v>9</v>
      </c>
      <c r="K5" s="8" t="s">
        <v>10</v>
      </c>
      <c r="L5" s="6" t="s">
        <v>8</v>
      </c>
      <c r="M5" s="7" t="s">
        <v>9</v>
      </c>
      <c r="N5" s="8" t="s">
        <v>10</v>
      </c>
      <c r="O5" s="6" t="s">
        <v>8</v>
      </c>
      <c r="P5" s="7" t="s">
        <v>9</v>
      </c>
      <c r="Q5" s="8" t="s">
        <v>10</v>
      </c>
      <c r="R5" s="6" t="s">
        <v>8</v>
      </c>
      <c r="S5" s="7" t="s">
        <v>9</v>
      </c>
      <c r="T5" s="8" t="s">
        <v>10</v>
      </c>
      <c r="U5" s="6" t="s">
        <v>8</v>
      </c>
      <c r="V5" s="7" t="s">
        <v>9</v>
      </c>
      <c r="W5" s="8" t="s">
        <v>10</v>
      </c>
      <c r="X5" s="6" t="s">
        <v>8</v>
      </c>
      <c r="Y5" s="7" t="s">
        <v>9</v>
      </c>
      <c r="Z5" s="8" t="s">
        <v>10</v>
      </c>
      <c r="AA5" s="6" t="s">
        <v>8</v>
      </c>
      <c r="AB5" s="7" t="s">
        <v>9</v>
      </c>
      <c r="AC5" s="8" t="s">
        <v>10</v>
      </c>
      <c r="AD5" s="6" t="s">
        <v>8</v>
      </c>
      <c r="AE5" s="7" t="s">
        <v>9</v>
      </c>
      <c r="AF5" s="8" t="s">
        <v>10</v>
      </c>
      <c r="AG5" s="6" t="s">
        <v>8</v>
      </c>
      <c r="AH5" s="7" t="s">
        <v>9</v>
      </c>
      <c r="AI5" s="8" t="s">
        <v>10</v>
      </c>
      <c r="AJ5" s="6" t="s">
        <v>8</v>
      </c>
      <c r="AK5" s="7" t="s">
        <v>9</v>
      </c>
      <c r="AL5" s="8" t="s">
        <v>10</v>
      </c>
      <c r="AM5" s="6" t="s">
        <v>8</v>
      </c>
      <c r="AN5" s="7" t="s">
        <v>9</v>
      </c>
      <c r="AO5" s="8" t="s">
        <v>10</v>
      </c>
      <c r="AP5" s="6" t="s">
        <v>8</v>
      </c>
      <c r="AQ5" s="7" t="s">
        <v>9</v>
      </c>
      <c r="AR5" s="8" t="s">
        <v>10</v>
      </c>
      <c r="AS5" s="6" t="s">
        <v>8</v>
      </c>
      <c r="AT5" s="7" t="s">
        <v>9</v>
      </c>
      <c r="AU5" s="8" t="s">
        <v>10</v>
      </c>
      <c r="AV5" s="6" t="s">
        <v>8</v>
      </c>
      <c r="AW5" s="7" t="s">
        <v>9</v>
      </c>
      <c r="AX5" s="8" t="s">
        <v>10</v>
      </c>
      <c r="AY5" s="6" t="s">
        <v>8</v>
      </c>
      <c r="AZ5" s="7" t="s">
        <v>9</v>
      </c>
      <c r="BA5" s="8" t="s">
        <v>10</v>
      </c>
      <c r="BB5" s="6" t="s">
        <v>8</v>
      </c>
      <c r="BC5" s="7" t="s">
        <v>9</v>
      </c>
      <c r="BD5" s="8" t="s">
        <v>10</v>
      </c>
    </row>
    <row r="6" spans="1:58" s="9" customFormat="1" ht="57" customHeight="1" thickTop="1">
      <c r="A6" s="346" t="s">
        <v>25</v>
      </c>
      <c r="B6" s="347"/>
      <c r="C6" s="105"/>
      <c r="D6" s="40"/>
      <c r="E6" s="56"/>
      <c r="F6" s="57"/>
      <c r="G6" s="58"/>
      <c r="H6" s="59"/>
      <c r="I6" s="57"/>
      <c r="J6" s="58"/>
      <c r="K6" s="59"/>
      <c r="L6" s="57"/>
      <c r="M6" s="58"/>
      <c r="N6" s="59"/>
      <c r="O6" s="57"/>
      <c r="P6" s="58"/>
      <c r="Q6" s="59"/>
      <c r="R6" s="57"/>
      <c r="S6" s="58"/>
      <c r="T6" s="59"/>
      <c r="U6" s="57"/>
      <c r="V6" s="58"/>
      <c r="W6" s="59"/>
      <c r="X6" s="57"/>
      <c r="Y6" s="58"/>
      <c r="Z6" s="59"/>
      <c r="AA6" s="57"/>
      <c r="AB6" s="58"/>
      <c r="AC6" s="59"/>
      <c r="AD6" s="57"/>
      <c r="AE6" s="58"/>
      <c r="AF6" s="59"/>
      <c r="AG6" s="57"/>
      <c r="AH6" s="58"/>
      <c r="AI6" s="59"/>
      <c r="AJ6" s="57"/>
      <c r="AK6" s="58"/>
      <c r="AL6" s="59"/>
      <c r="AM6" s="57"/>
      <c r="AN6" s="58"/>
      <c r="AO6" s="59"/>
      <c r="AP6" s="57"/>
      <c r="AQ6" s="58"/>
      <c r="AR6" s="59"/>
      <c r="AS6" s="57"/>
      <c r="AT6" s="58"/>
      <c r="AU6" s="59"/>
      <c r="AV6" s="57"/>
      <c r="AW6" s="58"/>
      <c r="AX6" s="59"/>
      <c r="AY6" s="57"/>
      <c r="AZ6" s="58"/>
      <c r="BA6" s="59"/>
      <c r="BB6" s="57"/>
      <c r="BC6" s="58"/>
      <c r="BD6" s="59"/>
      <c r="BF6" s="82" t="s">
        <v>94</v>
      </c>
    </row>
    <row r="7" spans="1:58" s="9" customFormat="1" ht="84" customHeight="1">
      <c r="A7" s="329" t="s">
        <v>97</v>
      </c>
      <c r="B7" s="330"/>
      <c r="C7" s="10"/>
      <c r="D7" s="10"/>
      <c r="E7" s="60"/>
      <c r="F7" s="24"/>
      <c r="G7" s="33"/>
      <c r="H7" s="34"/>
      <c r="I7" s="24"/>
      <c r="J7" s="33"/>
      <c r="K7" s="34"/>
      <c r="L7" s="24"/>
      <c r="M7" s="33"/>
      <c r="N7" s="34"/>
      <c r="O7" s="24"/>
      <c r="P7" s="33"/>
      <c r="Q7" s="34"/>
      <c r="R7" s="24"/>
      <c r="S7" s="33"/>
      <c r="T7" s="34"/>
      <c r="U7" s="24"/>
      <c r="V7" s="33"/>
      <c r="W7" s="34"/>
      <c r="X7" s="24"/>
      <c r="Y7" s="33"/>
      <c r="Z7" s="34"/>
      <c r="AA7" s="24"/>
      <c r="AB7" s="33"/>
      <c r="AC7" s="34"/>
      <c r="AD7" s="24"/>
      <c r="AE7" s="33"/>
      <c r="AF7" s="34"/>
      <c r="AG7" s="24"/>
      <c r="AH7" s="33"/>
      <c r="AI7" s="34"/>
      <c r="AJ7" s="24"/>
      <c r="AK7" s="33"/>
      <c r="AL7" s="34"/>
      <c r="AM7" s="24"/>
      <c r="AN7" s="33"/>
      <c r="AO7" s="34"/>
      <c r="AP7" s="24"/>
      <c r="AQ7" s="33"/>
      <c r="AR7" s="34"/>
      <c r="AS7" s="24"/>
      <c r="AT7" s="33"/>
      <c r="AU7" s="34"/>
      <c r="AV7" s="24"/>
      <c r="AW7" s="33"/>
      <c r="AX7" s="34"/>
      <c r="AY7" s="24"/>
      <c r="AZ7" s="33"/>
      <c r="BA7" s="34"/>
      <c r="BB7" s="24"/>
      <c r="BC7" s="33"/>
      <c r="BD7" s="34"/>
      <c r="BF7" s="83"/>
    </row>
    <row r="8" spans="1:58" s="9" customFormat="1" ht="84" customHeight="1">
      <c r="A8" s="333" t="s">
        <v>98</v>
      </c>
      <c r="B8" s="334"/>
      <c r="C8" s="107"/>
      <c r="D8" s="107"/>
      <c r="E8" s="61"/>
      <c r="F8" s="26"/>
      <c r="G8" s="62"/>
      <c r="H8" s="63"/>
      <c r="I8" s="26"/>
      <c r="J8" s="62"/>
      <c r="K8" s="63"/>
      <c r="L8" s="26"/>
      <c r="M8" s="62"/>
      <c r="N8" s="63"/>
      <c r="O8" s="26"/>
      <c r="P8" s="62"/>
      <c r="Q8" s="63"/>
      <c r="R8" s="26"/>
      <c r="S8" s="62"/>
      <c r="T8" s="63"/>
      <c r="U8" s="26"/>
      <c r="V8" s="62"/>
      <c r="W8" s="63"/>
      <c r="X8" s="26"/>
      <c r="Y8" s="62"/>
      <c r="Z8" s="63"/>
      <c r="AA8" s="26"/>
      <c r="AB8" s="62"/>
      <c r="AC8" s="63"/>
      <c r="AD8" s="26"/>
      <c r="AE8" s="62"/>
      <c r="AF8" s="63"/>
      <c r="AG8" s="26"/>
      <c r="AH8" s="62"/>
      <c r="AI8" s="63"/>
      <c r="AJ8" s="26"/>
      <c r="AK8" s="62"/>
      <c r="AL8" s="63"/>
      <c r="AM8" s="26"/>
      <c r="AN8" s="62"/>
      <c r="AO8" s="63"/>
      <c r="AP8" s="26"/>
      <c r="AQ8" s="62"/>
      <c r="AR8" s="63"/>
      <c r="AS8" s="26"/>
      <c r="AT8" s="62"/>
      <c r="AU8" s="63"/>
      <c r="AV8" s="26"/>
      <c r="AW8" s="62"/>
      <c r="AX8" s="63"/>
      <c r="AY8" s="26"/>
      <c r="AZ8" s="62"/>
      <c r="BA8" s="63"/>
      <c r="BB8" s="26"/>
      <c r="BC8" s="62"/>
      <c r="BD8" s="63"/>
      <c r="BF8" s="83"/>
    </row>
    <row r="9" spans="1:58" s="9" customFormat="1" ht="84" customHeight="1">
      <c r="A9" s="11" t="s">
        <v>47</v>
      </c>
      <c r="B9" s="12" t="s">
        <v>27</v>
      </c>
      <c r="C9" s="53" t="s">
        <v>51</v>
      </c>
      <c r="D9" s="30">
        <f>+'SAN MIGUEL'!D9+USULUTAN!D9+'LA UNION'!D9+MORAZAN!D9</f>
        <v>2</v>
      </c>
      <c r="E9" s="64">
        <f>+'SAN MIGUEL'!H9+USULUTAN!H9+'LA UNION'!H9+MORAZAN!H9</f>
        <v>256</v>
      </c>
      <c r="F9" s="64">
        <f>+'SAN MIGUEL'!I9+USULUTAN!I9+'LA UNION'!I9+MORAZAN!I9</f>
        <v>180.08333333333331</v>
      </c>
      <c r="G9" s="35">
        <f>+'SAN MIGUEL'!J9+USULUTAN!J9+'LA UNION'!J9+MORAZAN!J9</f>
        <v>179</v>
      </c>
      <c r="H9" s="84">
        <f>IF(ISERROR(G9/F9),"",G9/F9)</f>
        <v>0.9939842665432671</v>
      </c>
      <c r="I9" s="64">
        <f>+'SAN MIGUEL'!L9+USULUTAN!L9+'LA UNION'!L9+MORAZAN!L9</f>
        <v>1.0833333333333333</v>
      </c>
      <c r="J9" s="35">
        <f>+'SAN MIGUEL'!M9+USULUTAN!M9+'LA UNION'!M9+MORAZAN!M9</f>
        <v>1</v>
      </c>
      <c r="K9" s="84">
        <f>IF(ISERROR(J9/I9),"",J9/I9)</f>
        <v>0.92307692307692313</v>
      </c>
      <c r="L9" s="64">
        <f>+'SAN MIGUEL'!O9+USULUTAN!O9+'LA UNION'!O9+MORAZAN!O9</f>
        <v>8.3333333333333329E-2</v>
      </c>
      <c r="M9" s="35">
        <f>+'SAN MIGUEL'!P9+USULUTAN!P9+'LA UNION'!P9+MORAZAN!P9</f>
        <v>0</v>
      </c>
      <c r="N9" s="84">
        <f>IF(ISERROR(M9/L9),"",M9/L9)</f>
        <v>0</v>
      </c>
      <c r="O9" s="28">
        <f>F9+I9+L9</f>
        <v>181.25</v>
      </c>
      <c r="P9" s="30">
        <f>G9+J9+M9</f>
        <v>180</v>
      </c>
      <c r="Q9" s="84">
        <f>IF(ISERROR(P9/O9),"",P9/O9)</f>
        <v>0.99310344827586206</v>
      </c>
      <c r="R9" s="64">
        <f>+'SAN MIGUEL'!U9+USULUTAN!U9+'LA UNION'!U9+MORAZAN!U9</f>
        <v>0</v>
      </c>
      <c r="S9" s="35">
        <f>+'SAN MIGUEL'!V9+USULUTAN!V9+'LA UNION'!V9+MORAZAN!V9</f>
        <v>0</v>
      </c>
      <c r="T9" s="84" t="str">
        <f>IF(ISERROR(S9/R9),"",S9/R9)</f>
        <v/>
      </c>
      <c r="U9" s="64">
        <f>+'SAN MIGUEL'!X9+USULUTAN!X9+'LA UNION'!X9+MORAZAN!X9</f>
        <v>0</v>
      </c>
      <c r="V9" s="35">
        <f>+'SAN MIGUEL'!Y9+USULUTAN!Y9+'LA UNION'!Y9+MORAZAN!Y9</f>
        <v>0</v>
      </c>
      <c r="W9" s="84" t="str">
        <f>IF(ISERROR(V9/U9),"",V9/U9)</f>
        <v/>
      </c>
      <c r="X9" s="64">
        <f>+'SAN MIGUEL'!AA9+USULUTAN!AA9+'LA UNION'!AA9+MORAZAN!AA9</f>
        <v>0</v>
      </c>
      <c r="Y9" s="35">
        <f>+'SAN MIGUEL'!AB9+USULUTAN!AB9+'LA UNION'!AB9+MORAZAN!AB9</f>
        <v>1</v>
      </c>
      <c r="Z9" s="84" t="str">
        <f>IF(ISERROR(Y9/X9),"",Y9/X9)</f>
        <v/>
      </c>
      <c r="AA9" s="28">
        <f>R9+U9+X9</f>
        <v>0</v>
      </c>
      <c r="AB9" s="30">
        <f>S9+V9+Y9</f>
        <v>1</v>
      </c>
      <c r="AC9" s="84" t="str">
        <f>IF(ISERROR(AB9/AA9),"",AB9/AA9)</f>
        <v/>
      </c>
      <c r="AD9" s="64">
        <f>+'SAN MIGUEL'!AG9+USULUTAN!AG9+'LA UNION'!AG9+MORAZAN!AG9</f>
        <v>0</v>
      </c>
      <c r="AE9" s="35">
        <f>+'SAN MIGUEL'!AH9+USULUTAN!AH9+'LA UNION'!AH9+MORAZAN!AH9</f>
        <v>1</v>
      </c>
      <c r="AF9" s="84" t="str">
        <f>IF(ISERROR(AE9/AD9),"",AE9/AD9)</f>
        <v/>
      </c>
      <c r="AG9" s="64">
        <f>+'SAN MIGUEL'!AJ9+USULUTAN!AJ9+'LA UNION'!AJ9+MORAZAN!AJ9</f>
        <v>0</v>
      </c>
      <c r="AH9" s="35">
        <f>+'SAN MIGUEL'!AK9+USULUTAN!AK9+'LA UNION'!AK9+MORAZAN!AK9</f>
        <v>1</v>
      </c>
      <c r="AI9" s="84" t="str">
        <f>IF(ISERROR(AH9/AG9),"",AH9/AG9)</f>
        <v/>
      </c>
      <c r="AJ9" s="64">
        <f>+'SAN MIGUEL'!AM9+USULUTAN!AM9+'LA UNION'!AM9+MORAZAN!AM9</f>
        <v>0</v>
      </c>
      <c r="AK9" s="35">
        <f>+'SAN MIGUEL'!AN9+USULUTAN!AN9+'LA UNION'!AN9+MORAZAN!AN9</f>
        <v>1</v>
      </c>
      <c r="AL9" s="84" t="str">
        <f>IF(ISERROR(AK9/AJ9),"",AK9/AJ9)</f>
        <v/>
      </c>
      <c r="AM9" s="28">
        <f>AD9+AG9+AJ9</f>
        <v>0</v>
      </c>
      <c r="AN9" s="30">
        <f>AE9+AH9+AK9</f>
        <v>3</v>
      </c>
      <c r="AO9" s="84" t="str">
        <f>IF(ISERROR(AN9/AM9),"",AN9/AM9)</f>
        <v/>
      </c>
      <c r="AP9" s="64">
        <f>+'SAN MIGUEL'!AS9+USULUTAN!AS9+'LA UNION'!AS9+MORAZAN!AS9</f>
        <v>1</v>
      </c>
      <c r="AQ9" s="35">
        <f>+'SAN MIGUEL'!AT9+USULUTAN!AT9+'LA UNION'!AT9+MORAZAN!AT9</f>
        <v>2</v>
      </c>
      <c r="AR9" s="84">
        <f>IF(ISERROR(AQ9/AP9),"",AQ9/AP9)</f>
        <v>2</v>
      </c>
      <c r="AS9" s="64">
        <f>+'SAN MIGUEL'!AV9+USULUTAN!AV9+'LA UNION'!AV9+MORAZAN!AV9</f>
        <v>61</v>
      </c>
      <c r="AT9" s="35">
        <f>+'SAN MIGUEL'!AW9+USULUTAN!AW9+'LA UNION'!AW9+MORAZAN!AW9</f>
        <v>61</v>
      </c>
      <c r="AU9" s="84">
        <f>IF(ISERROR(AT9/AS9),"",AT9/AS9)</f>
        <v>1</v>
      </c>
      <c r="AV9" s="64">
        <f>+'SAN MIGUEL'!AY9+USULUTAN!AY9+'LA UNION'!AY9+MORAZAN!AY9</f>
        <v>10</v>
      </c>
      <c r="AW9" s="35">
        <f>+'SAN MIGUEL'!AZ9+USULUTAN!AZ9+'LA UNION'!AZ9+MORAZAN!AZ9</f>
        <v>0</v>
      </c>
      <c r="AX9" s="84">
        <f>IF(ISERROR(AW9/AV9),"",AW9/AV9)</f>
        <v>0</v>
      </c>
      <c r="AY9" s="28">
        <f>AP9+AS9+AV9</f>
        <v>72</v>
      </c>
      <c r="AZ9" s="30">
        <f>AQ9+AT9+AW9</f>
        <v>63</v>
      </c>
      <c r="BA9" s="84">
        <f>IF(ISERROR(AZ9/AY9),"",AZ9/AY9)</f>
        <v>0.875</v>
      </c>
      <c r="BB9" s="28">
        <f>O9+AA9+AM9+AY9</f>
        <v>253.25</v>
      </c>
      <c r="BC9" s="31">
        <f>P9+AB9+AN9+AZ9</f>
        <v>247</v>
      </c>
      <c r="BD9" s="84">
        <f>IF(ISERROR(BC9/BB9),"",BC9/BB9)</f>
        <v>0.97532082922013819</v>
      </c>
      <c r="BE9" s="2"/>
      <c r="BF9" s="85" t="str">
        <f>IF(E9=SUM(F9,I9,L9,R9,U9,X9,AD9,AG9,AJ9,AP9,AS9,AV9),"SI","NO")</f>
        <v>NO</v>
      </c>
    </row>
    <row r="10" spans="1:58" s="9" customFormat="1" ht="84" customHeight="1">
      <c r="A10" s="335" t="s">
        <v>99</v>
      </c>
      <c r="B10" s="336"/>
      <c r="C10" s="44"/>
      <c r="D10" s="30">
        <f>+'SAN MIGUEL'!D10+USULUTAN!D10+'LA UNION'!D10+MORAZAN!D10</f>
        <v>0</v>
      </c>
      <c r="E10" s="185">
        <f>+'SAN MIGUEL'!H10+USULUTAN!H10+'LA UNION'!H10+MORAZAN!H10</f>
        <v>0</v>
      </c>
      <c r="F10" s="185">
        <f>+'SAN MIGUEL'!I10+USULUTAN!I10+'LA UNION'!I10+MORAZAN!I10</f>
        <v>0</v>
      </c>
      <c r="G10" s="191">
        <f>+'SAN MIGUEL'!J10+USULUTAN!J10+'LA UNION'!J10+MORAZAN!J10</f>
        <v>0</v>
      </c>
      <c r="H10" s="63"/>
      <c r="I10" s="185">
        <f>+'SAN MIGUEL'!L10+USULUTAN!L10+'LA UNION'!L10+MORAZAN!L10</f>
        <v>0</v>
      </c>
      <c r="J10" s="191">
        <f>+'SAN MIGUEL'!M10+USULUTAN!M10+'LA UNION'!M10+MORAZAN!M10</f>
        <v>0</v>
      </c>
      <c r="K10" s="63"/>
      <c r="L10" s="185">
        <f>+'SAN MIGUEL'!O10+USULUTAN!O10+'LA UNION'!O10+MORAZAN!O10</f>
        <v>0</v>
      </c>
      <c r="M10" s="191">
        <f>+'SAN MIGUEL'!P10+USULUTAN!P10+'LA UNION'!P10+MORAZAN!P10</f>
        <v>0</v>
      </c>
      <c r="N10" s="63"/>
      <c r="O10" s="26"/>
      <c r="P10" s="62"/>
      <c r="Q10" s="63"/>
      <c r="R10" s="185">
        <f>+'SAN MIGUEL'!U10+USULUTAN!U10+'LA UNION'!U10+MORAZAN!U10</f>
        <v>0</v>
      </c>
      <c r="S10" s="191">
        <f>+'SAN MIGUEL'!V10+USULUTAN!V10+'LA UNION'!V10+MORAZAN!V10</f>
        <v>0</v>
      </c>
      <c r="T10" s="63"/>
      <c r="U10" s="185">
        <f>+'SAN MIGUEL'!X10+USULUTAN!X10+'LA UNION'!X10+MORAZAN!X10</f>
        <v>0</v>
      </c>
      <c r="V10" s="191">
        <f>+'SAN MIGUEL'!Y10+USULUTAN!Y10+'LA UNION'!Y10+MORAZAN!Y10</f>
        <v>0</v>
      </c>
      <c r="W10" s="63"/>
      <c r="X10" s="185">
        <f>+'SAN MIGUEL'!AA10+USULUTAN!AA10+'LA UNION'!AA10+MORAZAN!AA10</f>
        <v>0</v>
      </c>
      <c r="Y10" s="191">
        <f>+'SAN MIGUEL'!AB10+USULUTAN!AB10+'LA UNION'!AB10+MORAZAN!AB10</f>
        <v>0</v>
      </c>
      <c r="Z10" s="63"/>
      <c r="AA10" s="26"/>
      <c r="AB10" s="62"/>
      <c r="AC10" s="63"/>
      <c r="AD10" s="185">
        <f>+'SAN MIGUEL'!AG10+USULUTAN!AG10+'LA UNION'!AG10+MORAZAN!AG10</f>
        <v>0</v>
      </c>
      <c r="AE10" s="191">
        <f>+'SAN MIGUEL'!AH10+USULUTAN!AH10+'LA UNION'!AH10+MORAZAN!AH10</f>
        <v>0</v>
      </c>
      <c r="AF10" s="63"/>
      <c r="AG10" s="185">
        <f>+'SAN MIGUEL'!AJ10+USULUTAN!AJ10+'LA UNION'!AJ10+MORAZAN!AJ10</f>
        <v>0</v>
      </c>
      <c r="AH10" s="191">
        <f>+'SAN MIGUEL'!AK10+USULUTAN!AK10+'LA UNION'!AK10+MORAZAN!AK10</f>
        <v>0</v>
      </c>
      <c r="AI10" s="63"/>
      <c r="AJ10" s="185">
        <f>+'SAN MIGUEL'!AM10+USULUTAN!AM10+'LA UNION'!AM10+MORAZAN!AM10</f>
        <v>0</v>
      </c>
      <c r="AK10" s="191">
        <f>+'SAN MIGUEL'!AN10+USULUTAN!AN10+'LA UNION'!AN10+MORAZAN!AN10</f>
        <v>0</v>
      </c>
      <c r="AL10" s="63"/>
      <c r="AM10" s="26"/>
      <c r="AN10" s="62"/>
      <c r="AO10" s="63"/>
      <c r="AP10" s="185">
        <f>+'SAN MIGUEL'!AS10+USULUTAN!AS10+'LA UNION'!AS10+MORAZAN!AS10</f>
        <v>0</v>
      </c>
      <c r="AQ10" s="191">
        <f>+'SAN MIGUEL'!AT10+USULUTAN!AT10+'LA UNION'!AT10+MORAZAN!AT10</f>
        <v>0</v>
      </c>
      <c r="AR10" s="63"/>
      <c r="AS10" s="185">
        <f>+'SAN MIGUEL'!AV10+USULUTAN!AV10+'LA UNION'!AV10+MORAZAN!AV10</f>
        <v>0</v>
      </c>
      <c r="AT10" s="191">
        <f>+'SAN MIGUEL'!AW10+USULUTAN!AW10+'LA UNION'!AW10+MORAZAN!AW10</f>
        <v>0</v>
      </c>
      <c r="AU10" s="63"/>
      <c r="AV10" s="185">
        <f>+'SAN MIGUEL'!AY10+USULUTAN!AY10+'LA UNION'!AY10+MORAZAN!AY10</f>
        <v>0</v>
      </c>
      <c r="AW10" s="191">
        <f>+'SAN MIGUEL'!AZ10+USULUTAN!AZ10+'LA UNION'!AZ10+MORAZAN!AZ10</f>
        <v>0</v>
      </c>
      <c r="AX10" s="63"/>
      <c r="AY10" s="26"/>
      <c r="AZ10" s="62"/>
      <c r="BA10" s="63"/>
      <c r="BB10" s="26"/>
      <c r="BC10" s="62"/>
      <c r="BD10" s="63"/>
      <c r="BF10" s="83"/>
    </row>
    <row r="11" spans="1:58" ht="115.5" customHeight="1">
      <c r="A11" s="11" t="s">
        <v>67</v>
      </c>
      <c r="B11" s="12" t="s">
        <v>100</v>
      </c>
      <c r="C11" s="53" t="s">
        <v>50</v>
      </c>
      <c r="D11" s="30">
        <f>+'SAN MIGUEL'!D11+USULUTAN!D11+'LA UNION'!D11+MORAZAN!D11</f>
        <v>0</v>
      </c>
      <c r="E11" s="64">
        <f>+'SAN MIGUEL'!H11+USULUTAN!H11+'LA UNION'!H11+MORAZAN!H11</f>
        <v>6446</v>
      </c>
      <c r="F11" s="64">
        <f>+'SAN MIGUEL'!I11+USULUTAN!I11+'LA UNION'!I11+MORAZAN!I11</f>
        <v>497.83333333333337</v>
      </c>
      <c r="G11" s="35">
        <f>+'SAN MIGUEL'!J11+USULUTAN!J11+'LA UNION'!J11+MORAZAN!J11</f>
        <v>471</v>
      </c>
      <c r="H11" s="84">
        <f>IF(ISERROR(G11/F11),"",G11/F11)</f>
        <v>0.94609976565115494</v>
      </c>
      <c r="I11" s="64">
        <f>+'SAN MIGUEL'!L11+USULUTAN!L11+'LA UNION'!L11+MORAZAN!L11</f>
        <v>534.33333333333337</v>
      </c>
      <c r="J11" s="35">
        <f>+'SAN MIGUEL'!M11+USULUTAN!M11+'LA UNION'!M11+MORAZAN!M11</f>
        <v>460</v>
      </c>
      <c r="K11" s="84">
        <f>IF(ISERROR(J11/I11),"",J11/I11)</f>
        <v>0.86088583905177785</v>
      </c>
      <c r="L11" s="64">
        <f>+'SAN MIGUEL'!O11+USULUTAN!O11+'LA UNION'!O11+MORAZAN!O11</f>
        <v>538.33333333333337</v>
      </c>
      <c r="M11" s="35">
        <f>+'SAN MIGUEL'!P11+USULUTAN!P11+'LA UNION'!P11+MORAZAN!P11</f>
        <v>444</v>
      </c>
      <c r="N11" s="84">
        <f>IF(ISERROR(M11/L11),"",M11/L11)</f>
        <v>0.82476780185758514</v>
      </c>
      <c r="O11" s="28">
        <f t="shared" ref="O11:P13" si="0">F11+I11+L11</f>
        <v>1570.5</v>
      </c>
      <c r="P11" s="30">
        <f t="shared" si="0"/>
        <v>1375</v>
      </c>
      <c r="Q11" s="84">
        <f>IF(ISERROR(P11/O11),"",P11/O11)</f>
        <v>0.87551735116205032</v>
      </c>
      <c r="R11" s="64">
        <f>+'SAN MIGUEL'!U11+USULUTAN!U11+'LA UNION'!U11+MORAZAN!U11</f>
        <v>519.33333333333337</v>
      </c>
      <c r="S11" s="35">
        <f>+'SAN MIGUEL'!V11+USULUTAN!V11+'LA UNION'!V11+MORAZAN!V11</f>
        <v>419</v>
      </c>
      <c r="T11" s="84">
        <f>IF(ISERROR(S11/R11),"",S11/R11)</f>
        <v>0.80680359435173288</v>
      </c>
      <c r="U11" s="64">
        <f>+'SAN MIGUEL'!X11+USULUTAN!X11+'LA UNION'!X11+MORAZAN!X11</f>
        <v>532.33333333333337</v>
      </c>
      <c r="V11" s="35">
        <f>+'SAN MIGUEL'!Y11+USULUTAN!Y11+'LA UNION'!Y11+MORAZAN!Y11</f>
        <v>388</v>
      </c>
      <c r="W11" s="84">
        <f>IF(ISERROR(V11/U11),"",V11/U11)</f>
        <v>0.72886662492172816</v>
      </c>
      <c r="X11" s="64">
        <f>+'SAN MIGUEL'!AA11+USULUTAN!AA11+'LA UNION'!AA11+MORAZAN!AA11</f>
        <v>530</v>
      </c>
      <c r="Y11" s="35">
        <f>+'SAN MIGUEL'!AB11+USULUTAN!AB11+'LA UNION'!AB11+MORAZAN!AB11</f>
        <v>456</v>
      </c>
      <c r="Z11" s="84">
        <f>IF(ISERROR(Y11/X11),"",Y11/X11)</f>
        <v>0.86037735849056607</v>
      </c>
      <c r="AA11" s="28">
        <f t="shared" ref="AA11:AB13" si="1">R11+U11+X11</f>
        <v>1581.6666666666667</v>
      </c>
      <c r="AB11" s="30">
        <f t="shared" si="1"/>
        <v>1263</v>
      </c>
      <c r="AC11" s="84">
        <f>IF(ISERROR(AB11/AA11),"",AB11/AA11)</f>
        <v>0.79852476290832453</v>
      </c>
      <c r="AD11" s="64">
        <f>+'SAN MIGUEL'!AG11+USULUTAN!AG11+'LA UNION'!AG11+MORAZAN!AG11</f>
        <v>523</v>
      </c>
      <c r="AE11" s="35">
        <f>+'SAN MIGUEL'!AH11+USULUTAN!AH11+'LA UNION'!AH11+MORAZAN!AH11</f>
        <v>422</v>
      </c>
      <c r="AF11" s="84">
        <f>IF(ISERROR(AE11/AD11),"",AE11/AD11)</f>
        <v>0.80688336520076487</v>
      </c>
      <c r="AG11" s="64">
        <f>+'SAN MIGUEL'!AJ11+USULUTAN!AJ11+'LA UNION'!AJ11+MORAZAN!AJ11</f>
        <v>526</v>
      </c>
      <c r="AH11" s="35">
        <f>+'SAN MIGUEL'!AK11+USULUTAN!AK11+'LA UNION'!AK11+MORAZAN!AK11</f>
        <v>422</v>
      </c>
      <c r="AI11" s="84">
        <f>IF(ISERROR(AH11/AG11),"",AH11/AG11)</f>
        <v>0.80228136882129275</v>
      </c>
      <c r="AJ11" s="64">
        <f>+'SAN MIGUEL'!AM11+USULUTAN!AM11+'LA UNION'!AM11+MORAZAN!AM11</f>
        <v>531</v>
      </c>
      <c r="AK11" s="35">
        <f>+'SAN MIGUEL'!AN11+USULUTAN!AN11+'LA UNION'!AN11+MORAZAN!AN11</f>
        <v>456</v>
      </c>
      <c r="AL11" s="84">
        <f>IF(ISERROR(AK11/AJ11),"",AK11/AJ11)</f>
        <v>0.85875706214689262</v>
      </c>
      <c r="AM11" s="28">
        <f t="shared" ref="AM11:AN13" si="2">AD11+AG11+AJ11</f>
        <v>1580</v>
      </c>
      <c r="AN11" s="30">
        <f t="shared" si="2"/>
        <v>1300</v>
      </c>
      <c r="AO11" s="84">
        <f>IF(ISERROR(AN11/AM11),"",AN11/AM11)</f>
        <v>0.82278481012658233</v>
      </c>
      <c r="AP11" s="64">
        <f>+'SAN MIGUEL'!AS11+USULUTAN!AS11+'LA UNION'!AS11+MORAZAN!AS11</f>
        <v>529</v>
      </c>
      <c r="AQ11" s="35">
        <f>+'SAN MIGUEL'!AT11+USULUTAN!AT11+'LA UNION'!AT11+MORAZAN!AT11</f>
        <v>410</v>
      </c>
      <c r="AR11" s="84">
        <f>IF(ISERROR(AQ11/AP11),"",AQ11/AP11)</f>
        <v>0.77504725897920601</v>
      </c>
      <c r="AS11" s="64">
        <f>+'SAN MIGUEL'!AV11+USULUTAN!AV11+'LA UNION'!AV11+MORAZAN!AV11</f>
        <v>529</v>
      </c>
      <c r="AT11" s="35">
        <f>+'SAN MIGUEL'!AW11+USULUTAN!AW11+'LA UNION'!AW11+MORAZAN!AW11</f>
        <v>410</v>
      </c>
      <c r="AU11" s="84">
        <f>IF(ISERROR(AT11/AS11),"",AT11/AS11)</f>
        <v>0.77504725897920601</v>
      </c>
      <c r="AV11" s="64">
        <f>+'SAN MIGUEL'!AY11+USULUTAN!AY11+'LA UNION'!AY11+MORAZAN!AY11</f>
        <v>437</v>
      </c>
      <c r="AW11" s="35">
        <f>+'SAN MIGUEL'!AZ11+USULUTAN!AZ11+'LA UNION'!AZ11+MORAZAN!AZ11</f>
        <v>0</v>
      </c>
      <c r="AX11" s="84">
        <f>IF(ISERROR(AW11/AV11),"",AW11/AV11)</f>
        <v>0</v>
      </c>
      <c r="AY11" s="28">
        <f t="shared" ref="AY11:AZ13" si="3">AP11+AS11+AV11</f>
        <v>1495</v>
      </c>
      <c r="AZ11" s="30">
        <f t="shared" si="3"/>
        <v>820</v>
      </c>
      <c r="BA11" s="84">
        <f>IF(ISERROR(AZ11/AY11),"",AZ11/AY11)</f>
        <v>0.54849498327759194</v>
      </c>
      <c r="BB11" s="28">
        <f t="shared" ref="BB11:BC13" si="4">O11+AA11+AM11+AY11</f>
        <v>6227.166666666667</v>
      </c>
      <c r="BC11" s="31">
        <f t="shared" si="4"/>
        <v>4758</v>
      </c>
      <c r="BD11" s="84">
        <f>IF(ISERROR(BC11/BB11),"",BC11/BB11)</f>
        <v>0.76407140754222092</v>
      </c>
      <c r="BF11" s="85" t="str">
        <f>IF(E11=SUM(F11,I11,L11,R11,U11,X11,AD11,AG11,AJ11,AP11,AS11,AV11),"SI","NO")</f>
        <v>NO</v>
      </c>
    </row>
    <row r="12" spans="1:58" ht="84" customHeight="1">
      <c r="A12" s="11" t="s">
        <v>68</v>
      </c>
      <c r="B12" s="12" t="s">
        <v>101</v>
      </c>
      <c r="C12" s="53" t="s">
        <v>51</v>
      </c>
      <c r="D12" s="30">
        <f>+'SAN MIGUEL'!D12+USULUTAN!D12+'LA UNION'!D12+MORAZAN!D12</f>
        <v>0</v>
      </c>
      <c r="E12" s="64">
        <f>+'SAN MIGUEL'!H12+USULUTAN!H12+'LA UNION'!H12+MORAZAN!H12</f>
        <v>2945</v>
      </c>
      <c r="F12" s="64">
        <f>+'SAN MIGUEL'!I12+USULUTAN!I12+'LA UNION'!I12+MORAZAN!I12</f>
        <v>274.33333333333331</v>
      </c>
      <c r="G12" s="35">
        <f>+'SAN MIGUEL'!J12+USULUTAN!J12+'LA UNION'!J12+MORAZAN!J12</f>
        <v>260</v>
      </c>
      <c r="H12" s="84">
        <f>IF(ISERROR(G12/F12),"",G12/F12)</f>
        <v>0.94775212636695028</v>
      </c>
      <c r="I12" s="64">
        <f>+'SAN MIGUEL'!L12+USULUTAN!L12+'LA UNION'!L12+MORAZAN!L12</f>
        <v>275.33333333333331</v>
      </c>
      <c r="J12" s="35">
        <f>+'SAN MIGUEL'!M12+USULUTAN!M12+'LA UNION'!M12+MORAZAN!M12</f>
        <v>250</v>
      </c>
      <c r="K12" s="84">
        <f>IF(ISERROR(J12/I12),"",J12/I12)</f>
        <v>0.90799031476997583</v>
      </c>
      <c r="L12" s="64">
        <f>+'SAN MIGUEL'!O12+USULUTAN!O12+'LA UNION'!O12+MORAZAN!O12</f>
        <v>275.33333333333331</v>
      </c>
      <c r="M12" s="35">
        <f>+'SAN MIGUEL'!P12+USULUTAN!P12+'LA UNION'!P12+MORAZAN!P12</f>
        <v>231</v>
      </c>
      <c r="N12" s="84">
        <f>IF(ISERROR(M12/L12),"",M12/L12)</f>
        <v>0.83898305084745772</v>
      </c>
      <c r="O12" s="28">
        <f t="shared" si="0"/>
        <v>825</v>
      </c>
      <c r="P12" s="30">
        <f t="shared" si="0"/>
        <v>741</v>
      </c>
      <c r="Q12" s="84">
        <f>IF(ISERROR(P12/O12),"",P12/O12)</f>
        <v>0.89818181818181819</v>
      </c>
      <c r="R12" s="64">
        <f>+'SAN MIGUEL'!U12+USULUTAN!U12+'LA UNION'!U12+MORAZAN!U12</f>
        <v>275.33333333333331</v>
      </c>
      <c r="S12" s="35">
        <f>+'SAN MIGUEL'!V12+USULUTAN!V12+'LA UNION'!V12+MORAZAN!V12</f>
        <v>241</v>
      </c>
      <c r="T12" s="84">
        <f>IF(ISERROR(S12/R12),"",S12/R12)</f>
        <v>0.87530266343825669</v>
      </c>
      <c r="U12" s="64">
        <f>+'SAN MIGUEL'!X12+USULUTAN!X12+'LA UNION'!X12+MORAZAN!X12</f>
        <v>275.33333333333331</v>
      </c>
      <c r="V12" s="35">
        <f>+'SAN MIGUEL'!Y12+USULUTAN!Y12+'LA UNION'!Y12+MORAZAN!Y12</f>
        <v>206</v>
      </c>
      <c r="W12" s="84">
        <f>IF(ISERROR(V12/U12),"",V12/U12)</f>
        <v>0.74818401937046008</v>
      </c>
      <c r="X12" s="64">
        <f>+'SAN MIGUEL'!AA12+USULUTAN!AA12+'LA UNION'!AA12+MORAZAN!AA12</f>
        <v>275.33333333333331</v>
      </c>
      <c r="Y12" s="35">
        <f>+'SAN MIGUEL'!AB12+USULUTAN!AB12+'LA UNION'!AB12+MORAZAN!AB12</f>
        <v>248</v>
      </c>
      <c r="Z12" s="84">
        <f>IF(ISERROR(Y12/X12),"",Y12/X12)</f>
        <v>0.90072639225181605</v>
      </c>
      <c r="AA12" s="28">
        <f t="shared" si="1"/>
        <v>826</v>
      </c>
      <c r="AB12" s="30">
        <f t="shared" si="1"/>
        <v>695</v>
      </c>
      <c r="AC12" s="84">
        <f>IF(ISERROR(AB12/AA12),"",AB12/AA12)</f>
        <v>0.84140435835351091</v>
      </c>
      <c r="AD12" s="64">
        <f>+'SAN MIGUEL'!AG12+USULUTAN!AG12+'LA UNION'!AG12+MORAZAN!AG12</f>
        <v>272.33333333333331</v>
      </c>
      <c r="AE12" s="35">
        <f>+'SAN MIGUEL'!AH12+USULUTAN!AH12+'LA UNION'!AH12+MORAZAN!AH12</f>
        <v>237</v>
      </c>
      <c r="AF12" s="84">
        <f>IF(ISERROR(AE12/AD12),"",AE12/AD12)</f>
        <v>0.87025703794369647</v>
      </c>
      <c r="AG12" s="64">
        <f>+'SAN MIGUEL'!AJ12+USULUTAN!AJ12+'LA UNION'!AJ12+MORAZAN!AJ12</f>
        <v>272.33333333333331</v>
      </c>
      <c r="AH12" s="35">
        <f>+'SAN MIGUEL'!AK12+USULUTAN!AK12+'LA UNION'!AK12+MORAZAN!AK12</f>
        <v>219</v>
      </c>
      <c r="AI12" s="84">
        <f>IF(ISERROR(AH12/AG12),"",AH12/AG12)</f>
        <v>0.80416156670746641</v>
      </c>
      <c r="AJ12" s="64">
        <f>+'SAN MIGUEL'!AM12+USULUTAN!AM12+'LA UNION'!AM12+MORAZAN!AM12</f>
        <v>272.33333333333331</v>
      </c>
      <c r="AK12" s="35">
        <f>+'SAN MIGUEL'!AN12+USULUTAN!AN12+'LA UNION'!AN12+MORAZAN!AN12</f>
        <v>251</v>
      </c>
      <c r="AL12" s="84">
        <f>IF(ISERROR(AK12/AJ12),"",AK12/AJ12)</f>
        <v>0.92166462668298665</v>
      </c>
      <c r="AM12" s="28">
        <f t="shared" si="2"/>
        <v>817</v>
      </c>
      <c r="AN12" s="30">
        <f t="shared" si="2"/>
        <v>707</v>
      </c>
      <c r="AO12" s="84">
        <f>IF(ISERROR(AN12/AM12),"",AN12/AM12)</f>
        <v>0.8653610771113831</v>
      </c>
      <c r="AP12" s="64">
        <f>+'SAN MIGUEL'!AS12+USULUTAN!AS12+'LA UNION'!AS12+MORAZAN!AS12</f>
        <v>272.33333333333331</v>
      </c>
      <c r="AQ12" s="35">
        <f>+'SAN MIGUEL'!AT12+USULUTAN!AT12+'LA UNION'!AT12+MORAZAN!AT12</f>
        <v>241</v>
      </c>
      <c r="AR12" s="84">
        <f>IF(ISERROR(AQ12/AP12),"",AQ12/AP12)</f>
        <v>0.88494492044063655</v>
      </c>
      <c r="AS12" s="64">
        <f>+'SAN MIGUEL'!AV12+USULUTAN!AV12+'LA UNION'!AV12+MORAZAN!AV12</f>
        <v>272.33333333333331</v>
      </c>
      <c r="AT12" s="35">
        <f>+'SAN MIGUEL'!AW12+USULUTAN!AW12+'LA UNION'!AW12+MORAZAN!AW12</f>
        <v>246</v>
      </c>
      <c r="AU12" s="84">
        <f>IF(ISERROR(AT12/AS12),"",AT12/AS12)</f>
        <v>0.9033047735618116</v>
      </c>
      <c r="AV12" s="64">
        <f>+'SAN MIGUEL'!AY12+USULUTAN!AY12+'LA UNION'!AY12+MORAZAN!AY12</f>
        <v>246.33333333333331</v>
      </c>
      <c r="AW12" s="35">
        <f>+'SAN MIGUEL'!AZ12+USULUTAN!AZ12+'LA UNION'!AZ12+MORAZAN!AZ12</f>
        <v>0</v>
      </c>
      <c r="AX12" s="84">
        <f>IF(ISERROR(AW12/AV12),"",AW12/AV12)</f>
        <v>0</v>
      </c>
      <c r="AY12" s="28">
        <f t="shared" si="3"/>
        <v>791</v>
      </c>
      <c r="AZ12" s="30">
        <f t="shared" si="3"/>
        <v>487</v>
      </c>
      <c r="BA12" s="84">
        <f>IF(ISERROR(AZ12/AY12),"",AZ12/AY12)</f>
        <v>0.61567635903919093</v>
      </c>
      <c r="BB12" s="28">
        <f t="shared" si="4"/>
        <v>3259</v>
      </c>
      <c r="BC12" s="31">
        <f t="shared" si="4"/>
        <v>2630</v>
      </c>
      <c r="BD12" s="84">
        <f>IF(ISERROR(BC12/BB12),"",BC12/BB12)</f>
        <v>0.80699601104633323</v>
      </c>
      <c r="BF12" s="85" t="str">
        <f>IF(E12=SUM(F12,I12,L12,R12,U12,X12,AD12,AG12,AJ12,AP12,AS12,AV12),"SI","NO")</f>
        <v>NO</v>
      </c>
    </row>
    <row r="13" spans="1:58" ht="84" customHeight="1">
      <c r="A13" s="11" t="s">
        <v>138</v>
      </c>
      <c r="B13" s="12" t="s">
        <v>139</v>
      </c>
      <c r="C13" s="53" t="s">
        <v>140</v>
      </c>
      <c r="D13" s="30">
        <f>+'SAN MIGUEL'!D13+USULUTAN!D13+'LA UNION'!D13+MORAZAN!D13</f>
        <v>0</v>
      </c>
      <c r="E13" s="64">
        <f>+'SAN MIGUEL'!H13+USULUTAN!H13+'LA UNION'!H13+MORAZAN!H13</f>
        <v>1706</v>
      </c>
      <c r="F13" s="64">
        <f>+'SAN MIGUEL'!I13+USULUTAN!I13+'LA UNION'!I13+MORAZAN!I13</f>
        <v>237.08333333333331</v>
      </c>
      <c r="G13" s="35">
        <f>+'SAN MIGUEL'!J13+USULUTAN!J13+'LA UNION'!J13+MORAZAN!J13</f>
        <v>231</v>
      </c>
      <c r="H13" s="84">
        <f>IF(ISERROR(G13/F13),"",G13/F13)</f>
        <v>0.97434094903339197</v>
      </c>
      <c r="I13" s="64">
        <f>+'SAN MIGUEL'!L13+USULUTAN!L13+'LA UNION'!L13+MORAZAN!L13</f>
        <v>240.08333333333331</v>
      </c>
      <c r="J13" s="35">
        <f>+'SAN MIGUEL'!M13+USULUTAN!M13+'LA UNION'!M13+MORAZAN!M13</f>
        <v>216</v>
      </c>
      <c r="K13" s="84">
        <f>IF(ISERROR(J13/I13),"",J13/I13)</f>
        <v>0.89968760846928153</v>
      </c>
      <c r="L13" s="64">
        <f>+'SAN MIGUEL'!O13+USULUTAN!O13+'LA UNION'!O13+MORAZAN!O13</f>
        <v>240.08333333333331</v>
      </c>
      <c r="M13" s="35">
        <f>+'SAN MIGUEL'!P13+USULUTAN!P13+'LA UNION'!P13+MORAZAN!P13</f>
        <v>201</v>
      </c>
      <c r="N13" s="84">
        <f>IF(ISERROR(M13/L13),"",M13/L13)</f>
        <v>0.83720930232558144</v>
      </c>
      <c r="O13" s="28">
        <f t="shared" si="0"/>
        <v>717.25</v>
      </c>
      <c r="P13" s="30">
        <f t="shared" si="0"/>
        <v>648</v>
      </c>
      <c r="Q13" s="84">
        <f>IF(ISERROR(P13/O13),"",P13/O13)</f>
        <v>0.90345067967933079</v>
      </c>
      <c r="R13" s="64">
        <f>+'SAN MIGUEL'!U13+USULUTAN!U13+'LA UNION'!U13+MORAZAN!U13</f>
        <v>240.08333333333331</v>
      </c>
      <c r="S13" s="35">
        <f>+'SAN MIGUEL'!V13+USULUTAN!V13+'LA UNION'!V13+MORAZAN!V13</f>
        <v>207</v>
      </c>
      <c r="T13" s="84">
        <f>IF(ISERROR(S13/R13),"",S13/R13)</f>
        <v>0.86220062478306148</v>
      </c>
      <c r="U13" s="64">
        <f>+'SAN MIGUEL'!X13+USULUTAN!X13+'LA UNION'!X13+MORAZAN!X13</f>
        <v>240.08333333333331</v>
      </c>
      <c r="V13" s="35">
        <f>+'SAN MIGUEL'!Y13+USULUTAN!Y13+'LA UNION'!Y13+MORAZAN!Y13</f>
        <v>184</v>
      </c>
      <c r="W13" s="84">
        <f>IF(ISERROR(V13/U13),"",V13/U13)</f>
        <v>0.76640055536272134</v>
      </c>
      <c r="X13" s="64">
        <f>+'SAN MIGUEL'!AA13+USULUTAN!AA13+'LA UNION'!AA13+MORAZAN!AA13</f>
        <v>240.08333333333331</v>
      </c>
      <c r="Y13" s="35">
        <f>+'SAN MIGUEL'!AB13+USULUTAN!AB13+'LA UNION'!AB13+MORAZAN!AB13</f>
        <v>211</v>
      </c>
      <c r="Z13" s="84">
        <f>IF(ISERROR(Y13/X13),"",Y13/X13)</f>
        <v>0.8788615064213815</v>
      </c>
      <c r="AA13" s="28">
        <f t="shared" si="1"/>
        <v>720.25</v>
      </c>
      <c r="AB13" s="30">
        <f t="shared" si="1"/>
        <v>602</v>
      </c>
      <c r="AC13" s="84">
        <f>IF(ISERROR(AB13/AA13),"",AB13/AA13)</f>
        <v>0.83582089552238803</v>
      </c>
      <c r="AD13" s="64">
        <f>+'SAN MIGUEL'!AG13+USULUTAN!AG13+'LA UNION'!AG13+MORAZAN!AG13</f>
        <v>242.08333333333331</v>
      </c>
      <c r="AE13" s="35">
        <f>+'SAN MIGUEL'!AH13+USULUTAN!AH13+'LA UNION'!AH13+MORAZAN!AH13</f>
        <v>212</v>
      </c>
      <c r="AF13" s="84">
        <f>IF(ISERROR(AE13/AD13),"",AE13/AD13)</f>
        <v>0.87573149741824452</v>
      </c>
      <c r="AG13" s="64">
        <f>+'SAN MIGUEL'!AJ13+USULUTAN!AJ13+'LA UNION'!AJ13+MORAZAN!AJ13</f>
        <v>242.08333333333331</v>
      </c>
      <c r="AH13" s="35">
        <f>+'SAN MIGUEL'!AK13+USULUTAN!AK13+'LA UNION'!AK13+MORAZAN!AK13</f>
        <v>191</v>
      </c>
      <c r="AI13" s="84">
        <f>IF(ISERROR(AH13/AG13),"",AH13/AG13)</f>
        <v>0.78898450946643728</v>
      </c>
      <c r="AJ13" s="64">
        <f>+'SAN MIGUEL'!AM13+USULUTAN!AM13+'LA UNION'!AM13+MORAZAN!AM13</f>
        <v>241.08333333333331</v>
      </c>
      <c r="AK13" s="35">
        <f>+'SAN MIGUEL'!AN13+USULUTAN!AN13+'LA UNION'!AN13+MORAZAN!AN13</f>
        <v>200</v>
      </c>
      <c r="AL13" s="84">
        <f>IF(ISERROR(AK13/AJ13),"",AK13/AJ13)</f>
        <v>0.8295886622882821</v>
      </c>
      <c r="AM13" s="28">
        <f t="shared" si="2"/>
        <v>725.25</v>
      </c>
      <c r="AN13" s="30">
        <f t="shared" si="2"/>
        <v>603</v>
      </c>
      <c r="AO13" s="84">
        <f>IF(ISERROR(AN13/AM13),"",AN13/AM13)</f>
        <v>0.83143743536711479</v>
      </c>
      <c r="AP13" s="64">
        <f>+'SAN MIGUEL'!AS13+USULUTAN!AS13+'LA UNION'!AS13+MORAZAN!AS13</f>
        <v>242.08333333333331</v>
      </c>
      <c r="AQ13" s="35">
        <f>+'SAN MIGUEL'!AT13+USULUTAN!AT13+'LA UNION'!AT13+MORAZAN!AT13</f>
        <v>200</v>
      </c>
      <c r="AR13" s="84">
        <f>IF(ISERROR(AQ13/AP13),"",AQ13/AP13)</f>
        <v>0.82616179001721179</v>
      </c>
      <c r="AS13" s="64">
        <f>+'SAN MIGUEL'!AV13+USULUTAN!AV13+'LA UNION'!AV13+MORAZAN!AV13</f>
        <v>242.08333333333331</v>
      </c>
      <c r="AT13" s="35">
        <f>+'SAN MIGUEL'!AW13+USULUTAN!AW13+'LA UNION'!AW13+MORAZAN!AW13</f>
        <v>209</v>
      </c>
      <c r="AU13" s="84">
        <f>IF(ISERROR(AT13/AS13),"",AT13/AS13)</f>
        <v>0.86333907056798631</v>
      </c>
      <c r="AV13" s="64">
        <f>+'SAN MIGUEL'!AY13+USULUTAN!AY13+'LA UNION'!AY13+MORAZAN!AY13</f>
        <v>143.08333333333331</v>
      </c>
      <c r="AW13" s="35">
        <f>+'SAN MIGUEL'!AZ13+USULUTAN!AZ13+'LA UNION'!AZ13+MORAZAN!AZ13</f>
        <v>0</v>
      </c>
      <c r="AX13" s="84">
        <f>IF(ISERROR(AW13/AV13),"",AW13/AV13)</f>
        <v>0</v>
      </c>
      <c r="AY13" s="28">
        <f t="shared" si="3"/>
        <v>627.25</v>
      </c>
      <c r="AZ13" s="30">
        <f t="shared" si="3"/>
        <v>409</v>
      </c>
      <c r="BA13" s="84">
        <f>IF(ISERROR(AZ13/AY13),"",AZ13/AY13)</f>
        <v>0.65205261060183339</v>
      </c>
      <c r="BB13" s="28">
        <f t="shared" si="4"/>
        <v>2790</v>
      </c>
      <c r="BC13" s="31">
        <f t="shared" si="4"/>
        <v>2262</v>
      </c>
      <c r="BD13" s="84">
        <f>IF(ISERROR(BC13/BB13),"",BC13/BB13)</f>
        <v>0.81075268817204305</v>
      </c>
      <c r="BF13" s="85" t="str">
        <f>IF(E13=SUM(F13,I13,L13,R13,U13,X13,AD13,AG13,AJ13,AP13,AS13,AV13),"SI","NO")</f>
        <v>NO</v>
      </c>
    </row>
    <row r="14" spans="1:58" s="9" customFormat="1" ht="84" customHeight="1">
      <c r="A14" s="337" t="s">
        <v>4</v>
      </c>
      <c r="B14" s="338"/>
      <c r="C14" s="45"/>
      <c r="D14" s="30">
        <f>+'SAN MIGUEL'!D14+USULUTAN!D14+'LA UNION'!D14+MORAZAN!D14</f>
        <v>0</v>
      </c>
      <c r="E14" s="67">
        <f>+'SAN MIGUEL'!H14+USULUTAN!H14+'LA UNION'!H14+MORAZAN!H14</f>
        <v>0</v>
      </c>
      <c r="F14" s="67">
        <f>+'SAN MIGUEL'!I14+USULUTAN!I14+'LA UNION'!I14+MORAZAN!I14</f>
        <v>0</v>
      </c>
      <c r="G14" s="68">
        <f>+'SAN MIGUEL'!J14+USULUTAN!J14+'LA UNION'!J14+MORAZAN!J14</f>
        <v>0</v>
      </c>
      <c r="H14" s="69"/>
      <c r="I14" s="67">
        <f>+'SAN MIGUEL'!L14+USULUTAN!L14+'LA UNION'!L14+MORAZAN!L14</f>
        <v>0</v>
      </c>
      <c r="J14" s="68">
        <f>+'SAN MIGUEL'!M14+USULUTAN!M14+'LA UNION'!M14+MORAZAN!M14</f>
        <v>0</v>
      </c>
      <c r="K14" s="69"/>
      <c r="L14" s="67">
        <f>+'SAN MIGUEL'!O14+USULUTAN!O14+'LA UNION'!O14+MORAZAN!O14</f>
        <v>0</v>
      </c>
      <c r="M14" s="68">
        <f>+'SAN MIGUEL'!P14+USULUTAN!P14+'LA UNION'!P14+MORAZAN!P14</f>
        <v>0</v>
      </c>
      <c r="N14" s="69"/>
      <c r="O14" s="67"/>
      <c r="P14" s="68"/>
      <c r="Q14" s="69"/>
      <c r="R14" s="67">
        <f>+'SAN MIGUEL'!U14+USULUTAN!U14+'LA UNION'!U14+MORAZAN!U14</f>
        <v>0</v>
      </c>
      <c r="S14" s="68">
        <f>+'SAN MIGUEL'!V14+USULUTAN!V14+'LA UNION'!V14+MORAZAN!V14</f>
        <v>0</v>
      </c>
      <c r="T14" s="69"/>
      <c r="U14" s="67">
        <f>+'SAN MIGUEL'!X14+USULUTAN!X14+'LA UNION'!X14+MORAZAN!X14</f>
        <v>0</v>
      </c>
      <c r="V14" s="68">
        <f>+'SAN MIGUEL'!Y14+USULUTAN!Y14+'LA UNION'!Y14+MORAZAN!Y14</f>
        <v>0</v>
      </c>
      <c r="W14" s="69"/>
      <c r="X14" s="67">
        <f>+'SAN MIGUEL'!AA14+USULUTAN!AA14+'LA UNION'!AA14+MORAZAN!AA14</f>
        <v>0</v>
      </c>
      <c r="Y14" s="68">
        <f>+'SAN MIGUEL'!AB14+USULUTAN!AB14+'LA UNION'!AB14+MORAZAN!AB14</f>
        <v>0</v>
      </c>
      <c r="Z14" s="69"/>
      <c r="AA14" s="67"/>
      <c r="AB14" s="68"/>
      <c r="AC14" s="69"/>
      <c r="AD14" s="67">
        <f>+'SAN MIGUEL'!AG14+USULUTAN!AG14+'LA UNION'!AG14+MORAZAN!AG14</f>
        <v>0</v>
      </c>
      <c r="AE14" s="68">
        <f>+'SAN MIGUEL'!AH14+USULUTAN!AH14+'LA UNION'!AH14+MORAZAN!AH14</f>
        <v>0</v>
      </c>
      <c r="AF14" s="69"/>
      <c r="AG14" s="67">
        <f>+'SAN MIGUEL'!AJ14+USULUTAN!AJ14+'LA UNION'!AJ14+MORAZAN!AJ14</f>
        <v>0</v>
      </c>
      <c r="AH14" s="68">
        <f>+'SAN MIGUEL'!AK14+USULUTAN!AK14+'LA UNION'!AK14+MORAZAN!AK14</f>
        <v>0</v>
      </c>
      <c r="AI14" s="69"/>
      <c r="AJ14" s="67">
        <f>+'SAN MIGUEL'!AM14+USULUTAN!AM14+'LA UNION'!AM14+MORAZAN!AM14</f>
        <v>0</v>
      </c>
      <c r="AK14" s="68">
        <f>+'SAN MIGUEL'!AN14+USULUTAN!AN14+'LA UNION'!AN14+MORAZAN!AN14</f>
        <v>0</v>
      </c>
      <c r="AL14" s="69"/>
      <c r="AM14" s="67"/>
      <c r="AN14" s="68"/>
      <c r="AO14" s="69"/>
      <c r="AP14" s="67">
        <f>+'SAN MIGUEL'!AS14+USULUTAN!AS14+'LA UNION'!AS14+MORAZAN!AS14</f>
        <v>0</v>
      </c>
      <c r="AQ14" s="68">
        <f>+'SAN MIGUEL'!AT14+USULUTAN!AT14+'LA UNION'!AT14+MORAZAN!AT14</f>
        <v>0</v>
      </c>
      <c r="AR14" s="69"/>
      <c r="AS14" s="67">
        <f>+'SAN MIGUEL'!AV14+USULUTAN!AV14+'LA UNION'!AV14+MORAZAN!AV14</f>
        <v>0</v>
      </c>
      <c r="AT14" s="68">
        <f>+'SAN MIGUEL'!AW14+USULUTAN!AW14+'LA UNION'!AW14+MORAZAN!AW14</f>
        <v>0</v>
      </c>
      <c r="AU14" s="69"/>
      <c r="AV14" s="67">
        <f>+'SAN MIGUEL'!AY14+USULUTAN!AY14+'LA UNION'!AY14+MORAZAN!AY14</f>
        <v>0</v>
      </c>
      <c r="AW14" s="68">
        <f>+'SAN MIGUEL'!AZ14+USULUTAN!AZ14+'LA UNION'!AZ14+MORAZAN!AZ14</f>
        <v>0</v>
      </c>
      <c r="AX14" s="69"/>
      <c r="AY14" s="67"/>
      <c r="AZ14" s="68"/>
      <c r="BA14" s="69"/>
      <c r="BB14" s="22"/>
      <c r="BC14" s="23"/>
      <c r="BD14" s="69"/>
      <c r="BF14" s="83"/>
    </row>
    <row r="15" spans="1:58" s="9" customFormat="1" ht="96" customHeight="1">
      <c r="A15" s="329" t="s">
        <v>102</v>
      </c>
      <c r="B15" s="330"/>
      <c r="C15" s="46"/>
      <c r="D15" s="30">
        <f>+'SAN MIGUEL'!D15+USULUTAN!D15+'LA UNION'!D15+MORAZAN!D15</f>
        <v>0</v>
      </c>
      <c r="E15" s="186">
        <f>+'SAN MIGUEL'!H15+USULUTAN!H15+'LA UNION'!H15+MORAZAN!H15</f>
        <v>0</v>
      </c>
      <c r="F15" s="186">
        <f>+'SAN MIGUEL'!I15+USULUTAN!I15+'LA UNION'!I15+MORAZAN!I15</f>
        <v>0</v>
      </c>
      <c r="G15" s="192">
        <f>+'SAN MIGUEL'!J15+USULUTAN!J15+'LA UNION'!J15+MORAZAN!J15</f>
        <v>0</v>
      </c>
      <c r="H15" s="25"/>
      <c r="I15" s="186">
        <f>+'SAN MIGUEL'!L15+USULUTAN!L15+'LA UNION'!L15+MORAZAN!L15</f>
        <v>0</v>
      </c>
      <c r="J15" s="192">
        <f>+'SAN MIGUEL'!M15+USULUTAN!M15+'LA UNION'!M15+MORAZAN!M15</f>
        <v>0</v>
      </c>
      <c r="K15" s="25"/>
      <c r="L15" s="186">
        <f>+'SAN MIGUEL'!O15+USULUTAN!O15+'LA UNION'!O15+MORAZAN!O15</f>
        <v>0</v>
      </c>
      <c r="M15" s="192">
        <f>+'SAN MIGUEL'!P15+USULUTAN!P15+'LA UNION'!P15+MORAZAN!P15</f>
        <v>0</v>
      </c>
      <c r="N15" s="25"/>
      <c r="O15" s="24"/>
      <c r="P15" s="10"/>
      <c r="Q15" s="25"/>
      <c r="R15" s="186">
        <f>+'SAN MIGUEL'!U15+USULUTAN!U15+'LA UNION'!U15+MORAZAN!U15</f>
        <v>0</v>
      </c>
      <c r="S15" s="192">
        <f>+'SAN MIGUEL'!V15+USULUTAN!V15+'LA UNION'!V15+MORAZAN!V15</f>
        <v>0</v>
      </c>
      <c r="T15" s="25"/>
      <c r="U15" s="186">
        <f>+'SAN MIGUEL'!X15+USULUTAN!X15+'LA UNION'!X15+MORAZAN!X15</f>
        <v>0</v>
      </c>
      <c r="V15" s="192">
        <f>+'SAN MIGUEL'!Y15+USULUTAN!Y15+'LA UNION'!Y15+MORAZAN!Y15</f>
        <v>0</v>
      </c>
      <c r="W15" s="25"/>
      <c r="X15" s="186">
        <f>+'SAN MIGUEL'!AA15+USULUTAN!AA15+'LA UNION'!AA15+MORAZAN!AA15</f>
        <v>0</v>
      </c>
      <c r="Y15" s="192">
        <f>+'SAN MIGUEL'!AB15+USULUTAN!AB15+'LA UNION'!AB15+MORAZAN!AB15</f>
        <v>0</v>
      </c>
      <c r="Z15" s="25"/>
      <c r="AA15" s="24"/>
      <c r="AB15" s="10"/>
      <c r="AC15" s="25"/>
      <c r="AD15" s="186">
        <f>+'SAN MIGUEL'!AG15+USULUTAN!AG15+'LA UNION'!AG15+MORAZAN!AG15</f>
        <v>0</v>
      </c>
      <c r="AE15" s="192">
        <f>+'SAN MIGUEL'!AH15+USULUTAN!AH15+'LA UNION'!AH15+MORAZAN!AH15</f>
        <v>0</v>
      </c>
      <c r="AF15" s="25"/>
      <c r="AG15" s="186">
        <f>+'SAN MIGUEL'!AJ15+USULUTAN!AJ15+'LA UNION'!AJ15+MORAZAN!AJ15</f>
        <v>0</v>
      </c>
      <c r="AH15" s="192">
        <f>+'SAN MIGUEL'!AK15+USULUTAN!AK15+'LA UNION'!AK15+MORAZAN!AK15</f>
        <v>0</v>
      </c>
      <c r="AI15" s="25"/>
      <c r="AJ15" s="186">
        <f>+'SAN MIGUEL'!AM15+USULUTAN!AM15+'LA UNION'!AM15+MORAZAN!AM15</f>
        <v>0</v>
      </c>
      <c r="AK15" s="192">
        <f>+'SAN MIGUEL'!AN15+USULUTAN!AN15+'LA UNION'!AN15+MORAZAN!AN15</f>
        <v>0</v>
      </c>
      <c r="AL15" s="25"/>
      <c r="AM15" s="24"/>
      <c r="AN15" s="10"/>
      <c r="AO15" s="25"/>
      <c r="AP15" s="186">
        <f>+'SAN MIGUEL'!AS15+USULUTAN!AS15+'LA UNION'!AS15+MORAZAN!AS15</f>
        <v>0</v>
      </c>
      <c r="AQ15" s="192">
        <f>+'SAN MIGUEL'!AT15+USULUTAN!AT15+'LA UNION'!AT15+MORAZAN!AT15</f>
        <v>0</v>
      </c>
      <c r="AR15" s="25"/>
      <c r="AS15" s="186">
        <f>+'SAN MIGUEL'!AV15+USULUTAN!AV15+'LA UNION'!AV15+MORAZAN!AV15</f>
        <v>0</v>
      </c>
      <c r="AT15" s="192">
        <f>+'SAN MIGUEL'!AW15+USULUTAN!AW15+'LA UNION'!AW15+MORAZAN!AW15</f>
        <v>0</v>
      </c>
      <c r="AU15" s="25"/>
      <c r="AV15" s="186">
        <f>+'SAN MIGUEL'!AY15+USULUTAN!AY15+'LA UNION'!AY15+MORAZAN!AY15</f>
        <v>0</v>
      </c>
      <c r="AW15" s="192">
        <f>+'SAN MIGUEL'!AZ15+USULUTAN!AZ15+'LA UNION'!AZ15+MORAZAN!AZ15</f>
        <v>0</v>
      </c>
      <c r="AX15" s="25"/>
      <c r="AY15" s="24"/>
      <c r="AZ15" s="10"/>
      <c r="BA15" s="25"/>
      <c r="BB15" s="24"/>
      <c r="BC15" s="10"/>
      <c r="BD15" s="25"/>
      <c r="BF15" s="83"/>
    </row>
    <row r="16" spans="1:58" s="9" customFormat="1" ht="84" customHeight="1">
      <c r="A16" s="333" t="s">
        <v>103</v>
      </c>
      <c r="B16" s="334"/>
      <c r="C16" s="47"/>
      <c r="D16" s="30">
        <f>+'SAN MIGUEL'!D16+USULUTAN!D16+'LA UNION'!D16+MORAZAN!D16</f>
        <v>0</v>
      </c>
      <c r="E16" s="185">
        <f>+'SAN MIGUEL'!H16+USULUTAN!H16+'LA UNION'!H16+MORAZAN!H16</f>
        <v>0</v>
      </c>
      <c r="F16" s="185">
        <f>+'SAN MIGUEL'!I16+USULUTAN!I16+'LA UNION'!I16+MORAZAN!I16</f>
        <v>0</v>
      </c>
      <c r="G16" s="193">
        <f>+'SAN MIGUEL'!J16+USULUTAN!J16+'LA UNION'!J16+MORAZAN!J16</f>
        <v>0</v>
      </c>
      <c r="H16" s="27"/>
      <c r="I16" s="185">
        <f>+'SAN MIGUEL'!L16+USULUTAN!L16+'LA UNION'!L16+MORAZAN!L16</f>
        <v>0</v>
      </c>
      <c r="J16" s="193">
        <f>+'SAN MIGUEL'!M16+USULUTAN!M16+'LA UNION'!M16+MORAZAN!M16</f>
        <v>0</v>
      </c>
      <c r="K16" s="27"/>
      <c r="L16" s="185">
        <f>+'SAN MIGUEL'!O16+USULUTAN!O16+'LA UNION'!O16+MORAZAN!O16</f>
        <v>0</v>
      </c>
      <c r="M16" s="193">
        <f>+'SAN MIGUEL'!P16+USULUTAN!P16+'LA UNION'!P16+MORAZAN!P16</f>
        <v>0</v>
      </c>
      <c r="N16" s="27"/>
      <c r="O16" s="26"/>
      <c r="P16" s="107"/>
      <c r="Q16" s="27"/>
      <c r="R16" s="185">
        <f>+'SAN MIGUEL'!U16+USULUTAN!U16+'LA UNION'!U16+MORAZAN!U16</f>
        <v>0</v>
      </c>
      <c r="S16" s="193">
        <f>+'SAN MIGUEL'!V16+USULUTAN!V16+'LA UNION'!V16+MORAZAN!V16</f>
        <v>0</v>
      </c>
      <c r="T16" s="27"/>
      <c r="U16" s="185">
        <f>+'SAN MIGUEL'!X16+USULUTAN!X16+'LA UNION'!X16+MORAZAN!X16</f>
        <v>0</v>
      </c>
      <c r="V16" s="193">
        <f>+'SAN MIGUEL'!Y16+USULUTAN!Y16+'LA UNION'!Y16+MORAZAN!Y16</f>
        <v>0</v>
      </c>
      <c r="W16" s="27"/>
      <c r="X16" s="185">
        <f>+'SAN MIGUEL'!AA16+USULUTAN!AA16+'LA UNION'!AA16+MORAZAN!AA16</f>
        <v>0</v>
      </c>
      <c r="Y16" s="193">
        <f>+'SAN MIGUEL'!AB16+USULUTAN!AB16+'LA UNION'!AB16+MORAZAN!AB16</f>
        <v>0</v>
      </c>
      <c r="Z16" s="27"/>
      <c r="AA16" s="26"/>
      <c r="AB16" s="107"/>
      <c r="AC16" s="27"/>
      <c r="AD16" s="185">
        <f>+'SAN MIGUEL'!AG16+USULUTAN!AG16+'LA UNION'!AG16+MORAZAN!AG16</f>
        <v>0</v>
      </c>
      <c r="AE16" s="193">
        <f>+'SAN MIGUEL'!AH16+USULUTAN!AH16+'LA UNION'!AH16+MORAZAN!AH16</f>
        <v>0</v>
      </c>
      <c r="AF16" s="27"/>
      <c r="AG16" s="185">
        <f>+'SAN MIGUEL'!AJ16+USULUTAN!AJ16+'LA UNION'!AJ16+MORAZAN!AJ16</f>
        <v>0</v>
      </c>
      <c r="AH16" s="193">
        <f>+'SAN MIGUEL'!AK16+USULUTAN!AK16+'LA UNION'!AK16+MORAZAN!AK16</f>
        <v>0</v>
      </c>
      <c r="AI16" s="27"/>
      <c r="AJ16" s="185">
        <f>+'SAN MIGUEL'!AM16+USULUTAN!AM16+'LA UNION'!AM16+MORAZAN!AM16</f>
        <v>0</v>
      </c>
      <c r="AK16" s="193">
        <f>+'SAN MIGUEL'!AN16+USULUTAN!AN16+'LA UNION'!AN16+MORAZAN!AN16</f>
        <v>0</v>
      </c>
      <c r="AL16" s="27"/>
      <c r="AM16" s="26"/>
      <c r="AN16" s="107"/>
      <c r="AO16" s="27"/>
      <c r="AP16" s="185">
        <f>+'SAN MIGUEL'!AS16+USULUTAN!AS16+'LA UNION'!AS16+MORAZAN!AS16</f>
        <v>0</v>
      </c>
      <c r="AQ16" s="193">
        <f>+'SAN MIGUEL'!AT16+USULUTAN!AT16+'LA UNION'!AT16+MORAZAN!AT16</f>
        <v>0</v>
      </c>
      <c r="AR16" s="27"/>
      <c r="AS16" s="185">
        <f>+'SAN MIGUEL'!AV16+USULUTAN!AV16+'LA UNION'!AV16+MORAZAN!AV16</f>
        <v>0</v>
      </c>
      <c r="AT16" s="193">
        <f>+'SAN MIGUEL'!AW16+USULUTAN!AW16+'LA UNION'!AW16+MORAZAN!AW16</f>
        <v>0</v>
      </c>
      <c r="AU16" s="27"/>
      <c r="AV16" s="185">
        <f>+'SAN MIGUEL'!AY16+USULUTAN!AY16+'LA UNION'!AY16+MORAZAN!AY16</f>
        <v>0</v>
      </c>
      <c r="AW16" s="193">
        <f>+'SAN MIGUEL'!AZ16+USULUTAN!AZ16+'LA UNION'!AZ16+MORAZAN!AZ16</f>
        <v>0</v>
      </c>
      <c r="AX16" s="27"/>
      <c r="AY16" s="26"/>
      <c r="AZ16" s="107"/>
      <c r="BA16" s="27"/>
      <c r="BB16" s="26"/>
      <c r="BC16" s="107"/>
      <c r="BD16" s="27"/>
      <c r="BF16" s="83"/>
    </row>
    <row r="17" spans="1:58" ht="84" customHeight="1">
      <c r="A17" s="11" t="s">
        <v>71</v>
      </c>
      <c r="B17" s="12" t="s">
        <v>164</v>
      </c>
      <c r="C17" s="53" t="s">
        <v>52</v>
      </c>
      <c r="D17" s="30">
        <f>+'SAN MIGUEL'!D17+USULUTAN!D17+'LA UNION'!D17+MORAZAN!D17</f>
        <v>16701</v>
      </c>
      <c r="E17" s="64">
        <f>+'SAN MIGUEL'!H17+USULUTAN!H17+'LA UNION'!H17+MORAZAN!H17</f>
        <v>74214.440775168856</v>
      </c>
      <c r="F17" s="64">
        <f>+'SAN MIGUEL'!I17+USULUTAN!I17+'LA UNION'!I17+MORAZAN!I17</f>
        <v>6184.5367312640719</v>
      </c>
      <c r="G17" s="35">
        <f>+'SAN MIGUEL'!J17+USULUTAN!J17+'LA UNION'!J17+MORAZAN!J17</f>
        <v>5653</v>
      </c>
      <c r="H17" s="84">
        <f>IF(ISERROR(G17/F17),"",G17/F17)</f>
        <v>0.91405391311251383</v>
      </c>
      <c r="I17" s="64">
        <f>+'SAN MIGUEL'!L17+USULUTAN!L17+'LA UNION'!L17+MORAZAN!L17</f>
        <v>6184.5367312640719</v>
      </c>
      <c r="J17" s="35">
        <f>+'SAN MIGUEL'!M17+USULUTAN!M17+'LA UNION'!M17+MORAZAN!M17</f>
        <v>6002</v>
      </c>
      <c r="K17" s="84">
        <f>IF(ISERROR(J17/I17),"",J17/I17)</f>
        <v>0.97048497903791042</v>
      </c>
      <c r="L17" s="64">
        <f>+'SAN MIGUEL'!O17+USULUTAN!O17+'LA UNION'!O17+MORAZAN!O17</f>
        <v>6184.5367312640719</v>
      </c>
      <c r="M17" s="35">
        <f>+'SAN MIGUEL'!P17+USULUTAN!P17+'LA UNION'!P17+MORAZAN!P17</f>
        <v>4006</v>
      </c>
      <c r="N17" s="84">
        <f>IF(ISERROR(M17/L17),"",M17/L17)</f>
        <v>0.64774455615226079</v>
      </c>
      <c r="O17" s="28">
        <f>F17+I17+L17</f>
        <v>18553.610193792214</v>
      </c>
      <c r="P17" s="30">
        <f>G17+J17+M17</f>
        <v>15661</v>
      </c>
      <c r="Q17" s="84">
        <f>IF(ISERROR(P17/O17),"",P17/O17)</f>
        <v>0.84409448276756172</v>
      </c>
      <c r="R17" s="64">
        <f>+'SAN MIGUEL'!U17+USULUTAN!U17+'LA UNION'!U17+MORAZAN!U17</f>
        <v>6184.5367312640719</v>
      </c>
      <c r="S17" s="35">
        <f>+'SAN MIGUEL'!V17+USULUTAN!V17+'LA UNION'!V17+MORAZAN!V17</f>
        <v>4196.833333333333</v>
      </c>
      <c r="T17" s="84">
        <f>IF(ISERROR(S17/R17),"",S17/R17)</f>
        <v>0.67860108455941415</v>
      </c>
      <c r="U17" s="64">
        <f>+'SAN MIGUEL'!X17+USULUTAN!X17+'LA UNION'!X17+MORAZAN!X17</f>
        <v>6184.5367312640719</v>
      </c>
      <c r="V17" s="35">
        <f>+'SAN MIGUEL'!Y17+USULUTAN!Y17+'LA UNION'!Y17+MORAZAN!Y17</f>
        <v>4284</v>
      </c>
      <c r="W17" s="84">
        <f>IF(ISERROR(V17/U17),"",V17/U17)</f>
        <v>0.69269537657420999</v>
      </c>
      <c r="X17" s="64">
        <f>+'SAN MIGUEL'!AA17+USULUTAN!AA17+'LA UNION'!AA17+MORAZAN!AA17</f>
        <v>6184.5367312640719</v>
      </c>
      <c r="Y17" s="35">
        <f>+'SAN MIGUEL'!AB17+USULUTAN!AB17+'LA UNION'!AB17+MORAZAN!AB17</f>
        <v>4337</v>
      </c>
      <c r="Z17" s="84">
        <f>IF(ISERROR(Y17/X17),"",Y17/X17)</f>
        <v>0.70126513730213558</v>
      </c>
      <c r="AA17" s="28">
        <f>R17+U17+X17</f>
        <v>18553.610193792214</v>
      </c>
      <c r="AB17" s="30">
        <f>S17+V17+Y17</f>
        <v>12817.833333333332</v>
      </c>
      <c r="AC17" s="84">
        <f>IF(ISERROR(AB17/AA17),"",AB17/AA17)</f>
        <v>0.69085386614525324</v>
      </c>
      <c r="AD17" s="64">
        <f>+'SAN MIGUEL'!AG17+USULUTAN!AG17+'LA UNION'!AG17+MORAZAN!AG17</f>
        <v>5965.3967312640725</v>
      </c>
      <c r="AE17" s="35">
        <f>+'SAN MIGUEL'!AH17+USULUTAN!AH17+'LA UNION'!AH17+MORAZAN!AH17</f>
        <v>4225.25</v>
      </c>
      <c r="AF17" s="84">
        <f>IF(ISERROR(AE17/AD17),"",AE17/AD17)</f>
        <v>0.70829321004852364</v>
      </c>
      <c r="AG17" s="64">
        <f>+'SAN MIGUEL'!AJ17+USULUTAN!AJ17+'LA UNION'!AJ17+MORAZAN!AJ17</f>
        <v>5965.3967312640725</v>
      </c>
      <c r="AH17" s="35">
        <f>+'SAN MIGUEL'!AK17+USULUTAN!AK17+'LA UNION'!AK17+MORAZAN!AK17</f>
        <v>4277</v>
      </c>
      <c r="AI17" s="84">
        <f>IF(ISERROR(AH17/AG17),"",AH17/AG17)</f>
        <v>0.71696824078516908</v>
      </c>
      <c r="AJ17" s="64">
        <f>+'SAN MIGUEL'!AM17+USULUTAN!AM17+'LA UNION'!AM17+MORAZAN!AM17</f>
        <v>5965.3967312640725</v>
      </c>
      <c r="AK17" s="35">
        <f>+'SAN MIGUEL'!AN17+USULUTAN!AN17+'LA UNION'!AN17+MORAZAN!AN17</f>
        <v>5122</v>
      </c>
      <c r="AL17" s="84">
        <f>IF(ISERROR(AK17/AJ17),"",AK17/AJ17)</f>
        <v>0.85861850112266447</v>
      </c>
      <c r="AM17" s="28">
        <f>AD17+AG17+AJ17</f>
        <v>17896.190193792216</v>
      </c>
      <c r="AN17" s="30">
        <f>AE17+AH17+AK17</f>
        <v>13624.25</v>
      </c>
      <c r="AO17" s="84">
        <f>IF(ISERROR(AN17/AM17),"",AN17/AM17)</f>
        <v>0.7612933173187858</v>
      </c>
      <c r="AP17" s="64">
        <f>+'SAN MIGUEL'!AS17+USULUTAN!AS17+'LA UNION'!AS17+MORAZAN!AS17</f>
        <v>5965.3967312640725</v>
      </c>
      <c r="AQ17" s="35">
        <f>+'SAN MIGUEL'!AT17+USULUTAN!AT17+'LA UNION'!AT17+MORAZAN!AT17</f>
        <v>5328</v>
      </c>
      <c r="AR17" s="84">
        <f>IF(ISERROR(AQ17/AP17),"",AQ17/AP17)</f>
        <v>0.89315099062505976</v>
      </c>
      <c r="AS17" s="64">
        <f>+'SAN MIGUEL'!AV17+USULUTAN!AV17+'LA UNION'!AV17+MORAZAN!AV17</f>
        <v>5965.3967312640725</v>
      </c>
      <c r="AT17" s="35">
        <f>+'SAN MIGUEL'!AW17+USULUTAN!AW17+'LA UNION'!AW17+MORAZAN!AW17</f>
        <v>4731.0046511627907</v>
      </c>
      <c r="AU17" s="84">
        <f>IF(ISERROR(AT17/AS17),"",AT17/AS17)</f>
        <v>0.79307460413622599</v>
      </c>
      <c r="AV17" s="64">
        <f>+'SAN MIGUEL'!AY17+USULUTAN!AY17+'LA UNION'!AY17+MORAZAN!AY17</f>
        <v>6184.5367312640719</v>
      </c>
      <c r="AW17" s="35">
        <f>+'SAN MIGUEL'!AZ17+USULUTAN!AZ17+'LA UNION'!AZ17+MORAZAN!AZ17</f>
        <v>0</v>
      </c>
      <c r="AX17" s="84">
        <f>IF(ISERROR(AW17/AV17),"",AW17/AV17)</f>
        <v>0</v>
      </c>
      <c r="AY17" s="28">
        <f>AP17+AS17+AV17</f>
        <v>18115.330193792215</v>
      </c>
      <c r="AZ17" s="30">
        <f>AQ17+AT17+AW17</f>
        <v>10059.004651162792</v>
      </c>
      <c r="BA17" s="84">
        <f>IF(ISERROR(AZ17/AY17),"",AZ17/AY17)</f>
        <v>0.55527581024219053</v>
      </c>
      <c r="BB17" s="28">
        <f>O17+AA17+AM17+AY17</f>
        <v>73118.740775168859</v>
      </c>
      <c r="BC17" s="31">
        <f>P17+AB17+AN17+AZ17</f>
        <v>52162.087984496116</v>
      </c>
      <c r="BD17" s="84">
        <f>IF(ISERROR(BC17/BB17),"",BC17/BB17)</f>
        <v>0.71338876232685855</v>
      </c>
      <c r="BF17" s="85" t="str">
        <f>IF(E17=SUM(F17,I17,L17,R17,U17,X17,AD17,AG17,AJ17,AP17,AS17,AV17),"SI","NO")</f>
        <v>NO</v>
      </c>
    </row>
    <row r="18" spans="1:58" ht="84" customHeight="1">
      <c r="A18" s="11" t="s">
        <v>29</v>
      </c>
      <c r="B18" s="12" t="s">
        <v>165</v>
      </c>
      <c r="C18" s="53" t="s">
        <v>52</v>
      </c>
      <c r="D18" s="30">
        <f>+'SAN MIGUEL'!D18+USULUTAN!D18+'LA UNION'!D18+MORAZAN!D18</f>
        <v>117824</v>
      </c>
      <c r="E18" s="64">
        <f>+'SAN MIGUEL'!H18+USULUTAN!H18+'LA UNION'!H18+MORAZAN!H18</f>
        <v>225519.42351238339</v>
      </c>
      <c r="F18" s="64">
        <f>+'SAN MIGUEL'!I18+USULUTAN!I18+'LA UNION'!I18+MORAZAN!I18</f>
        <v>18780.235292698613</v>
      </c>
      <c r="G18" s="35">
        <f>+'SAN MIGUEL'!J18+USULUTAN!J18+'LA UNION'!J18+MORAZAN!J18</f>
        <v>38264</v>
      </c>
      <c r="H18" s="84">
        <f t="shared" ref="H18:H22" si="5">IF(ISERROR(G18/F18),"",G18/F18)</f>
        <v>2.0374611608234905</v>
      </c>
      <c r="I18" s="64">
        <f>+'SAN MIGUEL'!L18+USULUTAN!L18+'LA UNION'!L18+MORAZAN!L18</f>
        <v>18780.235292698613</v>
      </c>
      <c r="J18" s="35">
        <f>+'SAN MIGUEL'!M18+USULUTAN!M18+'LA UNION'!M18+MORAZAN!M18</f>
        <v>35288</v>
      </c>
      <c r="K18" s="84">
        <f t="shared" ref="K18:K22" si="6">IF(ISERROR(J18/I18),"",J18/I18)</f>
        <v>1.8789966925344797</v>
      </c>
      <c r="L18" s="64">
        <f>+'SAN MIGUEL'!O18+USULUTAN!O18+'LA UNION'!O18+MORAZAN!O18</f>
        <v>18780.235292698613</v>
      </c>
      <c r="M18" s="35">
        <f>+'SAN MIGUEL'!P18+USULUTAN!P18+'LA UNION'!P18+MORAZAN!P18</f>
        <v>29975</v>
      </c>
      <c r="N18" s="84">
        <f t="shared" ref="N18:N22" si="7">IF(ISERROR(M18/L18),"",M18/L18)</f>
        <v>1.5960928887644816</v>
      </c>
      <c r="O18" s="28">
        <f t="shared" ref="O18:O22" si="8">F18+I18+L18</f>
        <v>56340.70587809584</v>
      </c>
      <c r="P18" s="30">
        <f t="shared" ref="P18:P22" si="9">G18+J18+M18</f>
        <v>103527</v>
      </c>
      <c r="Q18" s="84">
        <f t="shared" ref="Q18:Q22" si="10">IF(ISERROR(P18/O18),"",P18/O18)</f>
        <v>1.8375169140408172</v>
      </c>
      <c r="R18" s="64">
        <f>+'SAN MIGUEL'!U18+USULUTAN!U18+'LA UNION'!U18+MORAZAN!U18</f>
        <v>18780.235292698613</v>
      </c>
      <c r="S18" s="35">
        <f>+'SAN MIGUEL'!V18+USULUTAN!V18+'LA UNION'!V18+MORAZAN!V18</f>
        <v>27983.48</v>
      </c>
      <c r="T18" s="84">
        <f t="shared" ref="T18:T22" si="11">IF(ISERROR(S18/R18),"",S18/R18)</f>
        <v>1.490049488936884</v>
      </c>
      <c r="U18" s="64">
        <f>+'SAN MIGUEL'!X18+USULUTAN!X18+'LA UNION'!X18+MORAZAN!X18</f>
        <v>18780.235292698613</v>
      </c>
      <c r="V18" s="35">
        <f>+'SAN MIGUEL'!Y18+USULUTAN!Y18+'LA UNION'!Y18+MORAZAN!Y18</f>
        <v>34525</v>
      </c>
      <c r="W18" s="84">
        <f t="shared" ref="W18:W22" si="12">IF(ISERROR(V18/U18),"",V18/U18)</f>
        <v>1.8383688735477475</v>
      </c>
      <c r="X18" s="64">
        <f>+'SAN MIGUEL'!AA18+USULUTAN!AA18+'LA UNION'!AA18+MORAZAN!AA18</f>
        <v>18780.235292698613</v>
      </c>
      <c r="Y18" s="35">
        <f>+'SAN MIGUEL'!AB18+USULUTAN!AB18+'LA UNION'!AB18+MORAZAN!AB18</f>
        <v>33502</v>
      </c>
      <c r="Z18" s="84">
        <f t="shared" ref="Z18:Z22" si="13">IF(ISERROR(Y18/X18),"",Y18/X18)</f>
        <v>1.7838967125734</v>
      </c>
      <c r="AA18" s="28">
        <f t="shared" ref="AA18:AA22" si="14">R18+U18+X18</f>
        <v>56340.70587809584</v>
      </c>
      <c r="AB18" s="30">
        <f t="shared" ref="AB18:AB22" si="15">S18+V18+Y18</f>
        <v>96010.48</v>
      </c>
      <c r="AC18" s="84">
        <f t="shared" ref="AC18:AC22" si="16">IF(ISERROR(AB18/AA18),"",AB18/AA18)</f>
        <v>1.7041050250193437</v>
      </c>
      <c r="AD18" s="64">
        <f>+'SAN MIGUEL'!AG18+USULUTAN!AG18+'LA UNION'!AG18+MORAZAN!AG18</f>
        <v>20507.320292698616</v>
      </c>
      <c r="AE18" s="35">
        <f>+'SAN MIGUEL'!AH18+USULUTAN!AH18+'LA UNION'!AH18+MORAZAN!AH18</f>
        <v>31801.16</v>
      </c>
      <c r="AF18" s="84">
        <f t="shared" ref="AF18:AF22" si="17">IF(ISERROR(AE18/AD18),"",AE18/AD18)</f>
        <v>1.550722354071898</v>
      </c>
      <c r="AG18" s="64">
        <f>+'SAN MIGUEL'!AJ18+USULUTAN!AJ18+'LA UNION'!AJ18+MORAZAN!AJ18</f>
        <v>20507.320292698616</v>
      </c>
      <c r="AH18" s="35">
        <f>+'SAN MIGUEL'!AK18+USULUTAN!AK18+'LA UNION'!AK18+MORAZAN!AK18</f>
        <v>28880</v>
      </c>
      <c r="AI18" s="84">
        <f t="shared" ref="AI18:AI22" si="18">IF(ISERROR(AH18/AG18),"",AH18/AG18)</f>
        <v>1.4082776095462055</v>
      </c>
      <c r="AJ18" s="64">
        <f>+'SAN MIGUEL'!AM18+USULUTAN!AM18+'LA UNION'!AM18+MORAZAN!AM18</f>
        <v>20507.320292698616</v>
      </c>
      <c r="AK18" s="35">
        <f>+'SAN MIGUEL'!AN18+USULUTAN!AN18+'LA UNION'!AN18+MORAZAN!AN18</f>
        <v>29769</v>
      </c>
      <c r="AL18" s="84">
        <f t="shared" ref="AL18:AL22" si="19">IF(ISERROR(AK18/AJ18),"",AK18/AJ18)</f>
        <v>1.4516279833303669</v>
      </c>
      <c r="AM18" s="28">
        <f t="shared" ref="AM18:AM22" si="20">AD18+AG18+AJ18</f>
        <v>61521.960878095852</v>
      </c>
      <c r="AN18" s="30">
        <f t="shared" ref="AN18:AN22" si="21">AE18+AH18+AK18</f>
        <v>90450.16</v>
      </c>
      <c r="AO18" s="84">
        <f t="shared" ref="AO18:AO22" si="22">IF(ISERROR(AN18/AM18),"",AN18/AM18)</f>
        <v>1.47020931564949</v>
      </c>
      <c r="AP18" s="64">
        <f>+'SAN MIGUEL'!AS18+USULUTAN!AS18+'LA UNION'!AS18+MORAZAN!AS18</f>
        <v>20507.320292698616</v>
      </c>
      <c r="AQ18" s="35">
        <f>+'SAN MIGUEL'!AT18+USULUTAN!AT18+'LA UNION'!AT18+MORAZAN!AT18</f>
        <v>26870</v>
      </c>
      <c r="AR18" s="84">
        <f t="shared" ref="AR18:AR22" si="23">IF(ISERROR(AQ18/AP18),"",AQ18/AP18)</f>
        <v>1.3102638285493955</v>
      </c>
      <c r="AS18" s="64">
        <f>+'SAN MIGUEL'!AV18+USULUTAN!AV18+'LA UNION'!AV18+MORAZAN!AV18</f>
        <v>20507.320292698616</v>
      </c>
      <c r="AT18" s="35">
        <f>+'SAN MIGUEL'!AW18+USULUTAN!AW18+'LA UNION'!AW18+MORAZAN!AW18</f>
        <v>25973.968409586058</v>
      </c>
      <c r="AU18" s="84">
        <f t="shared" ref="AU18:AU22" si="24">IF(ISERROR(AT18/AS18),"",AT18/AS18)</f>
        <v>1.2665705727936465</v>
      </c>
      <c r="AV18" s="64">
        <f>+'SAN MIGUEL'!AY18+USULUTAN!AY18+'LA UNION'!AY18+MORAZAN!AY18</f>
        <v>18793.285292698612</v>
      </c>
      <c r="AW18" s="35">
        <f>+'SAN MIGUEL'!AZ18+USULUTAN!AZ18+'LA UNION'!AZ18+MORAZAN!AZ18</f>
        <v>0</v>
      </c>
      <c r="AX18" s="84">
        <f t="shared" ref="AX18:AX22" si="25">IF(ISERROR(AW18/AV18),"",AW18/AV18)</f>
        <v>0</v>
      </c>
      <c r="AY18" s="28">
        <f t="shared" ref="AY18:AY22" si="26">AP18+AS18+AV18</f>
        <v>59807.925878095848</v>
      </c>
      <c r="AZ18" s="30">
        <f t="shared" ref="AZ18:AZ22" si="27">AQ18+AT18+AW18</f>
        <v>52843.968409586058</v>
      </c>
      <c r="BA18" s="84">
        <f t="shared" ref="BA18:BA22" si="28">IF(ISERROR(AZ18/AY18),"",AZ18/AY18)</f>
        <v>0.88356129448956056</v>
      </c>
      <c r="BB18" s="28">
        <f t="shared" ref="BB18:BB22" si="29">O18+AA18+AM18+AY18</f>
        <v>234011.29851238336</v>
      </c>
      <c r="BC18" s="31">
        <f t="shared" ref="BC18:BC22" si="30">P18+AB18+AN18+AZ18</f>
        <v>342831.60840958607</v>
      </c>
      <c r="BD18" s="84">
        <f t="shared" ref="BD18:BD22" si="31">IF(ISERROR(BC18/BB18),"",BC18/BB18)</f>
        <v>1.4650216061744736</v>
      </c>
      <c r="BF18" s="85" t="str">
        <f>IF(E18=SUM(F18,I18,L18,R18,U18,X18,AD18,AG18,AJ18,AP18,AS18,AV18),"SI","NO")</f>
        <v>NO</v>
      </c>
    </row>
    <row r="19" spans="1:58" ht="84" customHeight="1">
      <c r="A19" s="11" t="s">
        <v>30</v>
      </c>
      <c r="B19" s="12" t="s">
        <v>166</v>
      </c>
      <c r="C19" s="53" t="s">
        <v>56</v>
      </c>
      <c r="D19" s="30">
        <f>+'SAN MIGUEL'!D19+USULUTAN!D19+'LA UNION'!D19+MORAZAN!D19</f>
        <v>20067.693716327958</v>
      </c>
      <c r="E19" s="64">
        <f>+'SAN MIGUEL'!H19+USULUTAN!H19+'LA UNION'!H19+MORAZAN!H19</f>
        <v>28815.479208632332</v>
      </c>
      <c r="F19" s="64">
        <f>+'SAN MIGUEL'!I19+USULUTAN!I19+'LA UNION'!I19+MORAZAN!I19</f>
        <v>2398.4566007193603</v>
      </c>
      <c r="G19" s="35">
        <f>+'SAN MIGUEL'!J19+USULUTAN!J19+'LA UNION'!J19+MORAZAN!J19</f>
        <v>2033</v>
      </c>
      <c r="H19" s="84">
        <f t="shared" si="5"/>
        <v>0.84762842879468814</v>
      </c>
      <c r="I19" s="64">
        <f>+'SAN MIGUEL'!L19+USULUTAN!L19+'LA UNION'!L19+MORAZAN!L19</f>
        <v>2398.4566007193603</v>
      </c>
      <c r="J19" s="35">
        <f>+'SAN MIGUEL'!M19+USULUTAN!M19+'LA UNION'!M19+MORAZAN!M19</f>
        <v>1392</v>
      </c>
      <c r="K19" s="84">
        <f t="shared" si="6"/>
        <v>0.58037322817619574</v>
      </c>
      <c r="L19" s="64">
        <f>+'SAN MIGUEL'!O19+USULUTAN!O19+'LA UNION'!O19+MORAZAN!O19</f>
        <v>2398.4566007193603</v>
      </c>
      <c r="M19" s="35">
        <f>+'SAN MIGUEL'!P19+USULUTAN!P19+'LA UNION'!P19+MORAZAN!P19</f>
        <v>1511</v>
      </c>
      <c r="N19" s="84">
        <f t="shared" si="7"/>
        <v>0.62998846822861476</v>
      </c>
      <c r="O19" s="28">
        <f t="shared" si="8"/>
        <v>7195.3698021580803</v>
      </c>
      <c r="P19" s="30">
        <f t="shared" si="9"/>
        <v>4936</v>
      </c>
      <c r="Q19" s="84">
        <f t="shared" si="10"/>
        <v>0.68599670839983296</v>
      </c>
      <c r="R19" s="64">
        <f>+'SAN MIGUEL'!U19+USULUTAN!U19+'LA UNION'!U19+MORAZAN!U19</f>
        <v>2398.4566007193603</v>
      </c>
      <c r="S19" s="35">
        <f>+'SAN MIGUEL'!V19+USULUTAN!V19+'LA UNION'!V19+MORAZAN!V19</f>
        <v>1597.5416666666665</v>
      </c>
      <c r="T19" s="84">
        <f t="shared" si="11"/>
        <v>0.66607069987738021</v>
      </c>
      <c r="U19" s="64">
        <f>+'SAN MIGUEL'!X19+USULUTAN!X19+'LA UNION'!X19+MORAZAN!X19</f>
        <v>2398.4566007193603</v>
      </c>
      <c r="V19" s="35">
        <f>+'SAN MIGUEL'!Y19+USULUTAN!Y19+'LA UNION'!Y19+MORAZAN!Y19</f>
        <v>1508</v>
      </c>
      <c r="W19" s="84">
        <f t="shared" si="12"/>
        <v>0.62873766385754537</v>
      </c>
      <c r="X19" s="64">
        <f>+'SAN MIGUEL'!AA19+USULUTAN!AA19+'LA UNION'!AA19+MORAZAN!AA19</f>
        <v>2398.4566007193603</v>
      </c>
      <c r="Y19" s="35">
        <f>+'SAN MIGUEL'!AB19+USULUTAN!AB19+'LA UNION'!AB19+MORAZAN!AB19</f>
        <v>1560</v>
      </c>
      <c r="Z19" s="84">
        <f t="shared" si="13"/>
        <v>0.65041827295608134</v>
      </c>
      <c r="AA19" s="28">
        <f t="shared" si="14"/>
        <v>7195.3698021580803</v>
      </c>
      <c r="AB19" s="30">
        <f t="shared" si="15"/>
        <v>4665.5416666666661</v>
      </c>
      <c r="AC19" s="84">
        <f t="shared" si="16"/>
        <v>0.64840887889700227</v>
      </c>
      <c r="AD19" s="64">
        <f>+'SAN MIGUEL'!AG19+USULUTAN!AG19+'LA UNION'!AG19+MORAZAN!AG19</f>
        <v>1813.7665762573822</v>
      </c>
      <c r="AE19" s="35">
        <f>+'SAN MIGUEL'!AH19+USULUTAN!AH19+'LA UNION'!AH19+MORAZAN!AH19</f>
        <v>1571.4625000000001</v>
      </c>
      <c r="AF19" s="84">
        <f t="shared" si="17"/>
        <v>0.86640834634996711</v>
      </c>
      <c r="AG19" s="64">
        <f>+'SAN MIGUEL'!AJ19+USULUTAN!AJ19+'LA UNION'!AJ19+MORAZAN!AJ19</f>
        <v>1813.7665762573822</v>
      </c>
      <c r="AH19" s="35">
        <f>+'SAN MIGUEL'!AK19+USULUTAN!AK19+'LA UNION'!AK19+MORAZAN!AK19</f>
        <v>1606</v>
      </c>
      <c r="AI19" s="84">
        <f t="shared" si="18"/>
        <v>0.88545021229462817</v>
      </c>
      <c r="AJ19" s="64">
        <f>+'SAN MIGUEL'!AM19+USULUTAN!AM19+'LA UNION'!AM19+MORAZAN!AM19</f>
        <v>1813.7665762573822</v>
      </c>
      <c r="AK19" s="35">
        <f>+'SAN MIGUEL'!AN19+USULUTAN!AN19+'LA UNION'!AN19+MORAZAN!AN19</f>
        <v>2061</v>
      </c>
      <c r="AL19" s="84">
        <f t="shared" si="19"/>
        <v>1.1363093944827078</v>
      </c>
      <c r="AM19" s="28">
        <f t="shared" si="20"/>
        <v>5441.2997287721464</v>
      </c>
      <c r="AN19" s="30">
        <f t="shared" si="21"/>
        <v>5238.4624999999996</v>
      </c>
      <c r="AO19" s="84">
        <f t="shared" si="22"/>
        <v>0.96272265104243437</v>
      </c>
      <c r="AP19" s="64">
        <f>+'SAN MIGUEL'!AS19+USULUTAN!AS19+'LA UNION'!AS19+MORAZAN!AS19</f>
        <v>1813.7665762573822</v>
      </c>
      <c r="AQ19" s="35">
        <f>+'SAN MIGUEL'!AT19+USULUTAN!AT19+'LA UNION'!AT19+MORAZAN!AT19</f>
        <v>1997</v>
      </c>
      <c r="AR19" s="84">
        <f t="shared" si="23"/>
        <v>1.1010237073177911</v>
      </c>
      <c r="AS19" s="64">
        <f>+'SAN MIGUEL'!AV19+USULUTAN!AV19+'LA UNION'!AV19+MORAZAN!AV19</f>
        <v>1813.7665762573822</v>
      </c>
      <c r="AT19" s="35">
        <f>+'SAN MIGUEL'!AW19+USULUTAN!AW19+'LA UNION'!AW19+MORAZAN!AW19</f>
        <v>1781</v>
      </c>
      <c r="AU19" s="84">
        <f t="shared" si="24"/>
        <v>0.98193451313619728</v>
      </c>
      <c r="AV19" s="64">
        <f>+'SAN MIGUEL'!AY19+USULUTAN!AY19+'LA UNION'!AY19+MORAZAN!AY19</f>
        <v>2401.2899340526938</v>
      </c>
      <c r="AW19" s="35">
        <f>+'SAN MIGUEL'!AZ19+USULUTAN!AZ19+'LA UNION'!AZ19+MORAZAN!AZ19</f>
        <v>0</v>
      </c>
      <c r="AX19" s="84">
        <f t="shared" si="25"/>
        <v>0</v>
      </c>
      <c r="AY19" s="28">
        <f t="shared" si="26"/>
        <v>6028.8230865674577</v>
      </c>
      <c r="AZ19" s="30">
        <f t="shared" si="27"/>
        <v>3778</v>
      </c>
      <c r="BA19" s="84">
        <f t="shared" si="28"/>
        <v>0.62665630517796866</v>
      </c>
      <c r="BB19" s="28">
        <f t="shared" si="29"/>
        <v>25860.862419655765</v>
      </c>
      <c r="BC19" s="31">
        <f t="shared" si="30"/>
        <v>18618.004166666666</v>
      </c>
      <c r="BD19" s="84">
        <f t="shared" si="31"/>
        <v>0.71992974807042387</v>
      </c>
      <c r="BF19" s="85" t="str">
        <f t="shared" ref="BF19:BF22" si="32">IF(E19=SUM(F19,I19,L19,R19,U19,X19,AD19,AG19,AJ19,AP19,AS19,AV19),"SI","NO")</f>
        <v>NO</v>
      </c>
    </row>
    <row r="20" spans="1:58" ht="84" customHeight="1">
      <c r="A20" s="11" t="s">
        <v>31</v>
      </c>
      <c r="B20" s="12" t="s">
        <v>167</v>
      </c>
      <c r="C20" s="53" t="s">
        <v>56</v>
      </c>
      <c r="D20" s="30">
        <f>+'SAN MIGUEL'!D20+USULUTAN!D20+'LA UNION'!D20+MORAZAN!D20</f>
        <v>21510.268241018282</v>
      </c>
      <c r="E20" s="64">
        <f>+'SAN MIGUEL'!H20+USULUTAN!H20+'LA UNION'!H20+MORAZAN!H20</f>
        <v>141222.01452391053</v>
      </c>
      <c r="F20" s="64">
        <f>+'SAN MIGUEL'!I20+USULUTAN!I20+'LA UNION'!I20+MORAZAN!I20</f>
        <v>11780.709543659208</v>
      </c>
      <c r="G20" s="35">
        <f>+'SAN MIGUEL'!J20+USULUTAN!J20+'LA UNION'!J20+MORAZAN!J20</f>
        <v>10412</v>
      </c>
      <c r="H20" s="84">
        <f t="shared" si="5"/>
        <v>0.88381773282952247</v>
      </c>
      <c r="I20" s="64">
        <f>+'SAN MIGUEL'!L20+USULUTAN!L20+'LA UNION'!L20+MORAZAN!L20</f>
        <v>11780.709543659208</v>
      </c>
      <c r="J20" s="35">
        <f>+'SAN MIGUEL'!M20+USULUTAN!M20+'LA UNION'!M20+MORAZAN!M20</f>
        <v>8983</v>
      </c>
      <c r="K20" s="84">
        <f t="shared" si="6"/>
        <v>0.76251773857160976</v>
      </c>
      <c r="L20" s="64">
        <f>+'SAN MIGUEL'!O20+USULUTAN!O20+'LA UNION'!O20+MORAZAN!O20</f>
        <v>11780.709543659208</v>
      </c>
      <c r="M20" s="35">
        <f>+'SAN MIGUEL'!P20+USULUTAN!P20+'LA UNION'!P20+MORAZAN!P20</f>
        <v>9078</v>
      </c>
      <c r="N20" s="84">
        <f t="shared" si="7"/>
        <v>0.77058176898063824</v>
      </c>
      <c r="O20" s="28">
        <f t="shared" si="8"/>
        <v>35342.128630977626</v>
      </c>
      <c r="P20" s="30">
        <f t="shared" si="9"/>
        <v>28473</v>
      </c>
      <c r="Q20" s="84">
        <f t="shared" si="10"/>
        <v>0.80563908012725682</v>
      </c>
      <c r="R20" s="64">
        <f>+'SAN MIGUEL'!U20+USULUTAN!U20+'LA UNION'!U20+MORAZAN!U20</f>
        <v>11780.709543659208</v>
      </c>
      <c r="S20" s="35">
        <f>+'SAN MIGUEL'!V20+USULUTAN!V20+'LA UNION'!V20+MORAZAN!V20</f>
        <v>9113.8333333333321</v>
      </c>
      <c r="T20" s="84">
        <f t="shared" si="11"/>
        <v>0.77362346466123655</v>
      </c>
      <c r="U20" s="64">
        <f>+'SAN MIGUEL'!X20+USULUTAN!X20+'LA UNION'!X20+MORAZAN!X20</f>
        <v>11780.709543659208</v>
      </c>
      <c r="V20" s="35">
        <f>+'SAN MIGUEL'!Y20+USULUTAN!Y20+'LA UNION'!Y20+MORAZAN!Y20</f>
        <v>8998</v>
      </c>
      <c r="W20" s="84">
        <f t="shared" si="12"/>
        <v>0.76379100653093002</v>
      </c>
      <c r="X20" s="64">
        <f>+'SAN MIGUEL'!AA20+USULUTAN!AA20+'LA UNION'!AA20+MORAZAN!AA20</f>
        <v>11780.709543659208</v>
      </c>
      <c r="Y20" s="35">
        <f>+'SAN MIGUEL'!AB20+USULUTAN!AB20+'LA UNION'!AB20+MORAZAN!AB20</f>
        <v>8812</v>
      </c>
      <c r="Z20" s="84">
        <f t="shared" si="13"/>
        <v>0.7480024838353585</v>
      </c>
      <c r="AA20" s="28">
        <f t="shared" si="14"/>
        <v>35342.128630977626</v>
      </c>
      <c r="AB20" s="30">
        <f t="shared" si="15"/>
        <v>26923.833333333332</v>
      </c>
      <c r="AC20" s="84">
        <f t="shared" si="16"/>
        <v>0.76180565167584169</v>
      </c>
      <c r="AD20" s="64">
        <f>+'SAN MIGUEL'!AG20+USULUTAN!AG20+'LA UNION'!AG20+MORAZAN!AG20</f>
        <v>10903.561824670487</v>
      </c>
      <c r="AE20" s="35">
        <f>+'SAN MIGUEL'!AH20+USULUTAN!AH20+'LA UNION'!AH20+MORAZAN!AH20</f>
        <v>9251.25</v>
      </c>
      <c r="AF20" s="84">
        <f t="shared" si="17"/>
        <v>0.84846127795304893</v>
      </c>
      <c r="AG20" s="64">
        <f>+'SAN MIGUEL'!AJ20+USULUTAN!AJ20+'LA UNION'!AJ20+MORAZAN!AJ20</f>
        <v>10903.561824670487</v>
      </c>
      <c r="AH20" s="35">
        <f>+'SAN MIGUEL'!AK20+USULUTAN!AK20+'LA UNION'!AK20+MORAZAN!AK20</f>
        <v>8213</v>
      </c>
      <c r="AI20" s="84">
        <f t="shared" si="18"/>
        <v>0.75324010007603204</v>
      </c>
      <c r="AJ20" s="64">
        <f>+'SAN MIGUEL'!AM20+USULUTAN!AM20+'LA UNION'!AM20+MORAZAN!AM20</f>
        <v>10903.561824670487</v>
      </c>
      <c r="AK20" s="35">
        <f>+'SAN MIGUEL'!AN20+USULUTAN!AN20+'LA UNION'!AN20+MORAZAN!AN20</f>
        <v>8820</v>
      </c>
      <c r="AL20" s="84">
        <f t="shared" si="19"/>
        <v>0.80890998206143949</v>
      </c>
      <c r="AM20" s="28">
        <f t="shared" si="20"/>
        <v>32710.685474011461</v>
      </c>
      <c r="AN20" s="30">
        <f t="shared" si="21"/>
        <v>26284.25</v>
      </c>
      <c r="AO20" s="84">
        <f t="shared" si="22"/>
        <v>0.80353712003017352</v>
      </c>
      <c r="AP20" s="64">
        <f>+'SAN MIGUEL'!AS20+USULUTAN!AS20+'LA UNION'!AS20+MORAZAN!AS20</f>
        <v>10903.561824670487</v>
      </c>
      <c r="AQ20" s="35">
        <f>+'SAN MIGUEL'!AT20+USULUTAN!AT20+'LA UNION'!AT20+MORAZAN!AT20</f>
        <v>8689</v>
      </c>
      <c r="AR20" s="84">
        <f t="shared" si="23"/>
        <v>0.7968955594253796</v>
      </c>
      <c r="AS20" s="64">
        <f>+'SAN MIGUEL'!AV20+USULUTAN!AV20+'LA UNION'!AV20+MORAZAN!AV20</f>
        <v>10903.561824670487</v>
      </c>
      <c r="AT20" s="35">
        <f>+'SAN MIGUEL'!AW20+USULUTAN!AW20+'LA UNION'!AW20+MORAZAN!AW20</f>
        <v>8388</v>
      </c>
      <c r="AU20" s="84">
        <f t="shared" si="24"/>
        <v>0.76928990130740982</v>
      </c>
      <c r="AV20" s="64">
        <f>+'SAN MIGUEL'!AY20+USULUTAN!AY20+'LA UNION'!AY20+MORAZAN!AY20</f>
        <v>11768.501210325874</v>
      </c>
      <c r="AW20" s="35">
        <f>+'SAN MIGUEL'!AZ20+USULUTAN!AZ20+'LA UNION'!AZ20+MORAZAN!AZ20</f>
        <v>0</v>
      </c>
      <c r="AX20" s="84">
        <f t="shared" si="25"/>
        <v>0</v>
      </c>
      <c r="AY20" s="28">
        <f t="shared" si="26"/>
        <v>33575.624859666845</v>
      </c>
      <c r="AZ20" s="30">
        <f t="shared" si="27"/>
        <v>17077</v>
      </c>
      <c r="BA20" s="84">
        <f t="shared" si="28"/>
        <v>0.50861302124309737</v>
      </c>
      <c r="BB20" s="28">
        <f t="shared" si="29"/>
        <v>136970.56759563356</v>
      </c>
      <c r="BC20" s="31">
        <f t="shared" si="30"/>
        <v>98758.083333333328</v>
      </c>
      <c r="BD20" s="84">
        <f t="shared" si="31"/>
        <v>0.72101682183933369</v>
      </c>
      <c r="BF20" s="85" t="str">
        <f t="shared" si="32"/>
        <v>NO</v>
      </c>
    </row>
    <row r="21" spans="1:58" ht="84" customHeight="1">
      <c r="A21" s="11" t="s">
        <v>32</v>
      </c>
      <c r="B21" s="12" t="s">
        <v>168</v>
      </c>
      <c r="C21" s="53" t="s">
        <v>56</v>
      </c>
      <c r="D21" s="30">
        <f>+'SAN MIGUEL'!D21+USULUTAN!D21+'LA UNION'!D21+MORAZAN!D21</f>
        <v>82372.402386566158</v>
      </c>
      <c r="E21" s="64">
        <f>+'SAN MIGUEL'!H21+USULUTAN!H21+'LA UNION'!H21+MORAZAN!H21</f>
        <v>301134.92077643244</v>
      </c>
      <c r="F21" s="64">
        <f>+'SAN MIGUEL'!I21+USULUTAN!I21+'LA UNION'!I21+MORAZAN!I21</f>
        <v>24393.043398036039</v>
      </c>
      <c r="G21" s="35">
        <f>+'SAN MIGUEL'!J21+USULUTAN!J21+'LA UNION'!J21+MORAZAN!J21</f>
        <v>13523</v>
      </c>
      <c r="H21" s="84">
        <f t="shared" si="5"/>
        <v>0.5543793687133266</v>
      </c>
      <c r="I21" s="64">
        <f>+'SAN MIGUEL'!L21+USULUTAN!L21+'LA UNION'!L21+MORAZAN!L21</f>
        <v>24393.043398036039</v>
      </c>
      <c r="J21" s="35">
        <f>+'SAN MIGUEL'!M21+USULUTAN!M21+'LA UNION'!M21+MORAZAN!M21</f>
        <v>12975</v>
      </c>
      <c r="K21" s="84">
        <f t="shared" si="6"/>
        <v>0.53191394727911068</v>
      </c>
      <c r="L21" s="64">
        <f>+'SAN MIGUEL'!O21+USULUTAN!O21+'LA UNION'!O21+MORAZAN!O21</f>
        <v>24393.043398036039</v>
      </c>
      <c r="M21" s="35">
        <f>+'SAN MIGUEL'!P21+USULUTAN!P21+'LA UNION'!P21+MORAZAN!P21</f>
        <v>13136</v>
      </c>
      <c r="N21" s="84">
        <f t="shared" si="7"/>
        <v>0.53851418970777631</v>
      </c>
      <c r="O21" s="28">
        <f t="shared" si="8"/>
        <v>73179.130194108118</v>
      </c>
      <c r="P21" s="30">
        <f t="shared" si="9"/>
        <v>39634</v>
      </c>
      <c r="Q21" s="84">
        <f t="shared" si="10"/>
        <v>0.5416025019000712</v>
      </c>
      <c r="R21" s="64">
        <f>+'SAN MIGUEL'!U21+USULUTAN!U21+'LA UNION'!U21+MORAZAN!U21</f>
        <v>24393.043398036039</v>
      </c>
      <c r="S21" s="35">
        <f>+'SAN MIGUEL'!V21+USULUTAN!V21+'LA UNION'!V21+MORAZAN!V21</f>
        <v>13891</v>
      </c>
      <c r="T21" s="84">
        <f t="shared" si="11"/>
        <v>0.56946563712170528</v>
      </c>
      <c r="U21" s="64">
        <f>+'SAN MIGUEL'!X21+USULUTAN!X21+'LA UNION'!X21+MORAZAN!X21</f>
        <v>24393.043398036039</v>
      </c>
      <c r="V21" s="35">
        <f>+'SAN MIGUEL'!Y21+USULUTAN!Y21+'LA UNION'!Y21+MORAZAN!Y21</f>
        <v>13004</v>
      </c>
      <c r="W21" s="84">
        <f t="shared" si="12"/>
        <v>0.53310281082216227</v>
      </c>
      <c r="X21" s="64">
        <f>+'SAN MIGUEL'!AA21+USULUTAN!AA21+'LA UNION'!AA21+MORAZAN!AA21</f>
        <v>24393.043398036039</v>
      </c>
      <c r="Y21" s="35">
        <f>+'SAN MIGUEL'!AB21+USULUTAN!AB21+'LA UNION'!AB21+MORAZAN!AB21</f>
        <v>12712</v>
      </c>
      <c r="Z21" s="84">
        <f t="shared" si="13"/>
        <v>0.52113218480247048</v>
      </c>
      <c r="AA21" s="28">
        <f t="shared" si="14"/>
        <v>73179.130194108118</v>
      </c>
      <c r="AB21" s="30">
        <f t="shared" si="15"/>
        <v>39607</v>
      </c>
      <c r="AC21" s="84">
        <f t="shared" si="16"/>
        <v>0.54123354424877934</v>
      </c>
      <c r="AD21" s="64">
        <f>+'SAN MIGUEL'!AG21+USULUTAN!AG21+'LA UNION'!AG21+MORAZAN!AG21</f>
        <v>24675.65067968085</v>
      </c>
      <c r="AE21" s="35">
        <f>+'SAN MIGUEL'!AH21+USULUTAN!AH21+'LA UNION'!AH21+MORAZAN!AH21</f>
        <v>13354.5</v>
      </c>
      <c r="AF21" s="84">
        <f t="shared" si="17"/>
        <v>0.54120153398819004</v>
      </c>
      <c r="AG21" s="64">
        <f>+'SAN MIGUEL'!AJ21+USULUTAN!AJ21+'LA UNION'!AJ21+MORAZAN!AJ21</f>
        <v>24675.65067968085</v>
      </c>
      <c r="AH21" s="35">
        <f>+'SAN MIGUEL'!AK21+USULUTAN!AK21+'LA UNION'!AK21+MORAZAN!AK21</f>
        <v>11668</v>
      </c>
      <c r="AI21" s="84">
        <f t="shared" si="18"/>
        <v>0.47285480538950925</v>
      </c>
      <c r="AJ21" s="64">
        <f>+'SAN MIGUEL'!AM21+USULUTAN!AM21+'LA UNION'!AM21+MORAZAN!AM21</f>
        <v>24675.65067968085</v>
      </c>
      <c r="AK21" s="35">
        <f>+'SAN MIGUEL'!AN21+USULUTAN!AN21+'LA UNION'!AN21+MORAZAN!AN21</f>
        <v>12590</v>
      </c>
      <c r="AL21" s="84">
        <f t="shared" si="19"/>
        <v>0.51021957489320546</v>
      </c>
      <c r="AM21" s="28">
        <f t="shared" si="20"/>
        <v>74026.952039042546</v>
      </c>
      <c r="AN21" s="30">
        <f t="shared" si="21"/>
        <v>37612.5</v>
      </c>
      <c r="AO21" s="84">
        <f t="shared" si="22"/>
        <v>0.50809197142363494</v>
      </c>
      <c r="AP21" s="64">
        <f>+'SAN MIGUEL'!AS21+USULUTAN!AS21+'LA UNION'!AS21+MORAZAN!AS21</f>
        <v>24675.65067968085</v>
      </c>
      <c r="AQ21" s="35">
        <f>+'SAN MIGUEL'!AT21+USULUTAN!AT21+'LA UNION'!AT21+MORAZAN!AT21</f>
        <v>12686</v>
      </c>
      <c r="AR21" s="84">
        <f t="shared" si="23"/>
        <v>0.51411004980899166</v>
      </c>
      <c r="AS21" s="64">
        <f>+'SAN MIGUEL'!AV21+USULUTAN!AV21+'LA UNION'!AV21+MORAZAN!AV21</f>
        <v>24675.65067968085</v>
      </c>
      <c r="AT21" s="35">
        <f>+'SAN MIGUEL'!AW21+USULUTAN!AW21+'LA UNION'!AW21+MORAZAN!AW21</f>
        <v>11126</v>
      </c>
      <c r="AU21" s="84">
        <f t="shared" si="24"/>
        <v>0.45088983242746655</v>
      </c>
      <c r="AV21" s="64">
        <f>+'SAN MIGUEL'!AY21+USULUTAN!AY21+'LA UNION'!AY21+MORAZAN!AY21</f>
        <v>25094.576731369372</v>
      </c>
      <c r="AW21" s="35">
        <f>+'SAN MIGUEL'!AZ21+USULUTAN!AZ21+'LA UNION'!AZ21+MORAZAN!AZ21</f>
        <v>0</v>
      </c>
      <c r="AX21" s="84">
        <f t="shared" si="25"/>
        <v>0</v>
      </c>
      <c r="AY21" s="28">
        <f t="shared" si="26"/>
        <v>74445.878090731072</v>
      </c>
      <c r="AZ21" s="30">
        <f t="shared" si="27"/>
        <v>23812</v>
      </c>
      <c r="BA21" s="84">
        <f t="shared" si="28"/>
        <v>0.31985652679090004</v>
      </c>
      <c r="BB21" s="28">
        <f t="shared" si="29"/>
        <v>294831.09051798983</v>
      </c>
      <c r="BC21" s="31">
        <f t="shared" si="30"/>
        <v>140665.5</v>
      </c>
      <c r="BD21" s="84">
        <f t="shared" si="31"/>
        <v>0.47710538177254058</v>
      </c>
      <c r="BF21" s="85" t="str">
        <f t="shared" si="32"/>
        <v>NO</v>
      </c>
    </row>
    <row r="22" spans="1:58" ht="84" customHeight="1">
      <c r="A22" s="11" t="s">
        <v>33</v>
      </c>
      <c r="B22" s="12" t="s">
        <v>169</v>
      </c>
      <c r="C22" s="53" t="s">
        <v>56</v>
      </c>
      <c r="D22" s="30">
        <f>+'SAN MIGUEL'!D22+USULUTAN!D22+'LA UNION'!D22+MORAZAN!D22</f>
        <v>99501.76981590681</v>
      </c>
      <c r="E22" s="64">
        <f>+'SAN MIGUEL'!H22+USULUTAN!H22+'LA UNION'!H22+MORAZAN!H22</f>
        <v>102155.82650459427</v>
      </c>
      <c r="F22" s="64">
        <f>+'SAN MIGUEL'!I22+USULUTAN!I22+'LA UNION'!I22+MORAZAN!I22</f>
        <v>8492.5188753828552</v>
      </c>
      <c r="G22" s="35">
        <f>+'SAN MIGUEL'!J22+USULUTAN!J22+'LA UNION'!J22+MORAZAN!J22</f>
        <v>3673</v>
      </c>
      <c r="H22" s="84">
        <f t="shared" si="5"/>
        <v>0.4324983027882191</v>
      </c>
      <c r="I22" s="64">
        <f>+'SAN MIGUEL'!L22+USULUTAN!L22+'LA UNION'!L22+MORAZAN!L22</f>
        <v>8492.5188753828552</v>
      </c>
      <c r="J22" s="35">
        <f>+'SAN MIGUEL'!M22+USULUTAN!M22+'LA UNION'!M22+MORAZAN!M22</f>
        <v>4556</v>
      </c>
      <c r="K22" s="84">
        <f t="shared" si="6"/>
        <v>0.53647216648601315</v>
      </c>
      <c r="L22" s="64">
        <f>+'SAN MIGUEL'!O22+USULUTAN!O22+'LA UNION'!O22+MORAZAN!O22</f>
        <v>8492.7688753828552</v>
      </c>
      <c r="M22" s="35">
        <f>+'SAN MIGUEL'!P22+USULUTAN!P22+'LA UNION'!P22+MORAZAN!P22</f>
        <v>4304</v>
      </c>
      <c r="N22" s="84">
        <f t="shared" si="7"/>
        <v>0.50678407279816329</v>
      </c>
      <c r="O22" s="28">
        <f t="shared" si="8"/>
        <v>25477.806626148566</v>
      </c>
      <c r="P22" s="30">
        <f t="shared" si="9"/>
        <v>12533</v>
      </c>
      <c r="Q22" s="84">
        <f t="shared" si="10"/>
        <v>0.49191832656179441</v>
      </c>
      <c r="R22" s="64">
        <f>+'SAN MIGUEL'!U22+USULUTAN!U22+'LA UNION'!U22+MORAZAN!U22</f>
        <v>8492.7688753828552</v>
      </c>
      <c r="S22" s="35">
        <f>+'SAN MIGUEL'!V22+USULUTAN!V22+'LA UNION'!V22+MORAZAN!V22</f>
        <v>4031</v>
      </c>
      <c r="T22" s="84">
        <f t="shared" si="11"/>
        <v>0.47463907933303812</v>
      </c>
      <c r="U22" s="64">
        <f>+'SAN MIGUEL'!X22+USULUTAN!X22+'LA UNION'!X22+MORAZAN!X22</f>
        <v>8492.7688753828552</v>
      </c>
      <c r="V22" s="35">
        <f>+'SAN MIGUEL'!Y22+USULUTAN!Y22+'LA UNION'!Y22+MORAZAN!Y22</f>
        <v>4578</v>
      </c>
      <c r="W22" s="84">
        <f t="shared" si="12"/>
        <v>0.53904681349209838</v>
      </c>
      <c r="X22" s="64">
        <f>+'SAN MIGUEL'!AA22+USULUTAN!AA22+'LA UNION'!AA22+MORAZAN!AA22</f>
        <v>8492.7688753828552</v>
      </c>
      <c r="Y22" s="35">
        <f>+'SAN MIGUEL'!AB22+USULUTAN!AB22+'LA UNION'!AB22+MORAZAN!AB22</f>
        <v>4223</v>
      </c>
      <c r="Z22" s="84">
        <f t="shared" si="13"/>
        <v>0.49724654726455469</v>
      </c>
      <c r="AA22" s="28">
        <f t="shared" si="14"/>
        <v>25478.306626148566</v>
      </c>
      <c r="AB22" s="30">
        <f t="shared" si="15"/>
        <v>12832</v>
      </c>
      <c r="AC22" s="84">
        <f t="shared" si="16"/>
        <v>0.50364414669656377</v>
      </c>
      <c r="AD22" s="64">
        <f>+'SAN MIGUEL'!AG22+USULUTAN!AG22+'LA UNION'!AG22+MORAZAN!AG22</f>
        <v>8699.127448327552</v>
      </c>
      <c r="AE22" s="35">
        <f>+'SAN MIGUEL'!AH22+USULUTAN!AH22+'LA UNION'!AH22+MORAZAN!AH22</f>
        <v>4651</v>
      </c>
      <c r="AF22" s="84">
        <f t="shared" si="17"/>
        <v>0.53465132309265984</v>
      </c>
      <c r="AG22" s="64">
        <f>+'SAN MIGUEL'!AJ22+USULUTAN!AJ22+'LA UNION'!AJ22+MORAZAN!AJ22</f>
        <v>8699.127448327552</v>
      </c>
      <c r="AH22" s="35">
        <f>+'SAN MIGUEL'!AK22+USULUTAN!AK22+'LA UNION'!AK22+MORAZAN!AK22</f>
        <v>3833</v>
      </c>
      <c r="AI22" s="84">
        <f t="shared" si="18"/>
        <v>0.44061890376567736</v>
      </c>
      <c r="AJ22" s="64">
        <f>+'SAN MIGUEL'!AM22+USULUTAN!AM22+'LA UNION'!AM22+MORAZAN!AM22</f>
        <v>8699.127448327552</v>
      </c>
      <c r="AK22" s="35">
        <f>+'SAN MIGUEL'!AN22+USULUTAN!AN22+'LA UNION'!AN22+MORAZAN!AN22</f>
        <v>4178</v>
      </c>
      <c r="AL22" s="84">
        <f t="shared" si="19"/>
        <v>0.48027805372632404</v>
      </c>
      <c r="AM22" s="28">
        <f t="shared" si="20"/>
        <v>26097.382344982656</v>
      </c>
      <c r="AN22" s="30">
        <f t="shared" si="21"/>
        <v>12662</v>
      </c>
      <c r="AO22" s="84">
        <f t="shared" si="22"/>
        <v>0.4851827601948871</v>
      </c>
      <c r="AP22" s="64">
        <f>+'SAN MIGUEL'!AS22+USULUTAN!AS22+'LA UNION'!AS22+MORAZAN!AS22</f>
        <v>8699.127448327552</v>
      </c>
      <c r="AQ22" s="35">
        <f>+'SAN MIGUEL'!AT22+USULUTAN!AT22+'LA UNION'!AT22+MORAZAN!AT22</f>
        <v>4131</v>
      </c>
      <c r="AR22" s="84">
        <f t="shared" si="23"/>
        <v>0.47487521300704749</v>
      </c>
      <c r="AS22" s="64">
        <f>+'SAN MIGUEL'!AV22+USULUTAN!AV22+'LA UNION'!AV22+MORAZAN!AV22</f>
        <v>8699.127448327552</v>
      </c>
      <c r="AT22" s="35">
        <f>+'SAN MIGUEL'!AW22+USULUTAN!AW22+'LA UNION'!AW22+MORAZAN!AW22</f>
        <v>3353</v>
      </c>
      <c r="AU22" s="84">
        <f t="shared" si="24"/>
        <v>0.38544095599434286</v>
      </c>
      <c r="AV22" s="64">
        <f>+'SAN MIGUEL'!AY22+USULUTAN!AY22+'LA UNION'!AY22+MORAZAN!AY22</f>
        <v>8512.9855420495223</v>
      </c>
      <c r="AW22" s="35">
        <f>+'SAN MIGUEL'!AZ22+USULUTAN!AZ22+'LA UNION'!AZ22+MORAZAN!AZ22</f>
        <v>0</v>
      </c>
      <c r="AX22" s="84">
        <f t="shared" si="25"/>
        <v>0</v>
      </c>
      <c r="AY22" s="28">
        <f t="shared" si="26"/>
        <v>25911.240438704626</v>
      </c>
      <c r="AZ22" s="30">
        <f t="shared" si="27"/>
        <v>7484</v>
      </c>
      <c r="BA22" s="84">
        <f t="shared" si="28"/>
        <v>0.28883217759119162</v>
      </c>
      <c r="BB22" s="28">
        <f t="shared" si="29"/>
        <v>102964.73603598442</v>
      </c>
      <c r="BC22" s="31">
        <f t="shared" si="30"/>
        <v>45511</v>
      </c>
      <c r="BD22" s="84">
        <f t="shared" si="31"/>
        <v>0.44200569779632787</v>
      </c>
      <c r="BF22" s="85" t="str">
        <f t="shared" si="32"/>
        <v>NO</v>
      </c>
    </row>
    <row r="23" spans="1:58" ht="84" customHeight="1">
      <c r="A23" s="329" t="s">
        <v>104</v>
      </c>
      <c r="B23" s="330"/>
      <c r="C23" s="48"/>
      <c r="D23" s="30">
        <f>+'SAN MIGUEL'!D23+USULUTAN!D23+'LA UNION'!D23+MORAZAN!D23</f>
        <v>0</v>
      </c>
      <c r="E23" s="187">
        <f>+'SAN MIGUEL'!H23+USULUTAN!H23+'LA UNION'!H23+MORAZAN!H23</f>
        <v>0</v>
      </c>
      <c r="F23" s="187">
        <f>+'SAN MIGUEL'!I23+USULUTAN!I23+'LA UNION'!I23+MORAZAN!I23</f>
        <v>0</v>
      </c>
      <c r="G23" s="194">
        <f>+'SAN MIGUEL'!J23+USULUTAN!J23+'LA UNION'!J23+MORAZAN!J23</f>
        <v>0</v>
      </c>
      <c r="H23" s="72"/>
      <c r="I23" s="187">
        <f>+'SAN MIGUEL'!L23+USULUTAN!L23+'LA UNION'!L23+MORAZAN!L23</f>
        <v>0</v>
      </c>
      <c r="J23" s="194">
        <f>+'SAN MIGUEL'!M23+USULUTAN!M23+'LA UNION'!M23+MORAZAN!M23</f>
        <v>0</v>
      </c>
      <c r="K23" s="72"/>
      <c r="L23" s="187">
        <f>+'SAN MIGUEL'!O23+USULUTAN!O23+'LA UNION'!O23+MORAZAN!O23</f>
        <v>0</v>
      </c>
      <c r="M23" s="194">
        <f>+'SAN MIGUEL'!P23+USULUTAN!P23+'LA UNION'!P23+MORAZAN!P23</f>
        <v>0</v>
      </c>
      <c r="N23" s="72"/>
      <c r="O23" s="71"/>
      <c r="P23" s="13"/>
      <c r="Q23" s="72"/>
      <c r="R23" s="187">
        <f>+'SAN MIGUEL'!U23+USULUTAN!U23+'LA UNION'!U23+MORAZAN!U23</f>
        <v>0</v>
      </c>
      <c r="S23" s="194">
        <f>+'SAN MIGUEL'!V23+USULUTAN!V23+'LA UNION'!V23+MORAZAN!V23</f>
        <v>0</v>
      </c>
      <c r="T23" s="72"/>
      <c r="U23" s="187">
        <f>+'SAN MIGUEL'!X23+USULUTAN!X23+'LA UNION'!X23+MORAZAN!X23</f>
        <v>0</v>
      </c>
      <c r="V23" s="194">
        <f>+'SAN MIGUEL'!Y23+USULUTAN!Y23+'LA UNION'!Y23+MORAZAN!Y23</f>
        <v>0</v>
      </c>
      <c r="W23" s="72"/>
      <c r="X23" s="187">
        <f>+'SAN MIGUEL'!AA23+USULUTAN!AA23+'LA UNION'!AA23+MORAZAN!AA23</f>
        <v>0</v>
      </c>
      <c r="Y23" s="194">
        <f>+'SAN MIGUEL'!AB23+USULUTAN!AB23+'LA UNION'!AB23+MORAZAN!AB23</f>
        <v>0</v>
      </c>
      <c r="Z23" s="72"/>
      <c r="AA23" s="71"/>
      <c r="AB23" s="13"/>
      <c r="AC23" s="72"/>
      <c r="AD23" s="187">
        <f>+'SAN MIGUEL'!AG23+USULUTAN!AG23+'LA UNION'!AG23+MORAZAN!AG23</f>
        <v>0</v>
      </c>
      <c r="AE23" s="194">
        <f>+'SAN MIGUEL'!AH23+USULUTAN!AH23+'LA UNION'!AH23+MORAZAN!AH23</f>
        <v>0</v>
      </c>
      <c r="AF23" s="72"/>
      <c r="AG23" s="187">
        <f>+'SAN MIGUEL'!AJ23+USULUTAN!AJ23+'LA UNION'!AJ23+MORAZAN!AJ23</f>
        <v>0</v>
      </c>
      <c r="AH23" s="194">
        <f>+'SAN MIGUEL'!AK23+USULUTAN!AK23+'LA UNION'!AK23+MORAZAN!AK23</f>
        <v>0</v>
      </c>
      <c r="AI23" s="72"/>
      <c r="AJ23" s="187">
        <f>+'SAN MIGUEL'!AM23+USULUTAN!AM23+'LA UNION'!AM23+MORAZAN!AM23</f>
        <v>0</v>
      </c>
      <c r="AK23" s="194">
        <f>+'SAN MIGUEL'!AN23+USULUTAN!AN23+'LA UNION'!AN23+MORAZAN!AN23</f>
        <v>0</v>
      </c>
      <c r="AL23" s="72"/>
      <c r="AM23" s="71"/>
      <c r="AN23" s="13"/>
      <c r="AO23" s="72"/>
      <c r="AP23" s="187">
        <f>+'SAN MIGUEL'!AS23+USULUTAN!AS23+'LA UNION'!AS23+MORAZAN!AS23</f>
        <v>0</v>
      </c>
      <c r="AQ23" s="194">
        <f>+'SAN MIGUEL'!AT23+USULUTAN!AT23+'LA UNION'!AT23+MORAZAN!AT23</f>
        <v>0</v>
      </c>
      <c r="AR23" s="72"/>
      <c r="AS23" s="187">
        <f>+'SAN MIGUEL'!AV23+USULUTAN!AV23+'LA UNION'!AV23+MORAZAN!AV23</f>
        <v>0</v>
      </c>
      <c r="AT23" s="194">
        <f>+'SAN MIGUEL'!AW23+USULUTAN!AW23+'LA UNION'!AW23+MORAZAN!AW23</f>
        <v>0</v>
      </c>
      <c r="AU23" s="72"/>
      <c r="AV23" s="187">
        <f>+'SAN MIGUEL'!AY23+USULUTAN!AY23+'LA UNION'!AY23+MORAZAN!AY23</f>
        <v>0</v>
      </c>
      <c r="AW23" s="194">
        <f>+'SAN MIGUEL'!AZ23+USULUTAN!AZ23+'LA UNION'!AZ23+MORAZAN!AZ23</f>
        <v>0</v>
      </c>
      <c r="AX23" s="72"/>
      <c r="AY23" s="71"/>
      <c r="AZ23" s="13"/>
      <c r="BA23" s="72"/>
      <c r="BB23" s="71"/>
      <c r="BC23" s="13"/>
      <c r="BD23" s="72"/>
      <c r="BF23" s="86"/>
    </row>
    <row r="24" spans="1:58" ht="84" customHeight="1">
      <c r="A24" s="323" t="s">
        <v>105</v>
      </c>
      <c r="B24" s="324"/>
      <c r="C24" s="49"/>
      <c r="D24" s="30">
        <f>+'SAN MIGUEL'!D24+USULUTAN!D24+'LA UNION'!D24+MORAZAN!D24</f>
        <v>0</v>
      </c>
      <c r="E24" s="188">
        <f>+'SAN MIGUEL'!H24+USULUTAN!H24+'LA UNION'!H24+MORAZAN!H24</f>
        <v>0</v>
      </c>
      <c r="F24" s="188">
        <f>+'SAN MIGUEL'!I24+USULUTAN!I24+'LA UNION'!I24+MORAZAN!I24</f>
        <v>0</v>
      </c>
      <c r="G24" s="195">
        <f>+'SAN MIGUEL'!J24+USULUTAN!J24+'LA UNION'!J24+MORAZAN!J24</f>
        <v>0</v>
      </c>
      <c r="H24" s="75"/>
      <c r="I24" s="188">
        <f>+'SAN MIGUEL'!L24+USULUTAN!L24+'LA UNION'!L24+MORAZAN!L24</f>
        <v>0</v>
      </c>
      <c r="J24" s="195">
        <f>+'SAN MIGUEL'!M24+USULUTAN!M24+'LA UNION'!M24+MORAZAN!M24</f>
        <v>0</v>
      </c>
      <c r="K24" s="75"/>
      <c r="L24" s="188">
        <f>+'SAN MIGUEL'!O24+USULUTAN!O24+'LA UNION'!O24+MORAZAN!O24</f>
        <v>0</v>
      </c>
      <c r="M24" s="195">
        <f>+'SAN MIGUEL'!P24+USULUTAN!P24+'LA UNION'!P24+MORAZAN!P24</f>
        <v>0</v>
      </c>
      <c r="N24" s="75"/>
      <c r="O24" s="74"/>
      <c r="P24" s="106"/>
      <c r="Q24" s="75"/>
      <c r="R24" s="188">
        <f>+'SAN MIGUEL'!U24+USULUTAN!U24+'LA UNION'!U24+MORAZAN!U24</f>
        <v>0</v>
      </c>
      <c r="S24" s="195">
        <f>+'SAN MIGUEL'!V24+USULUTAN!V24+'LA UNION'!V24+MORAZAN!V24</f>
        <v>0</v>
      </c>
      <c r="T24" s="75"/>
      <c r="U24" s="188">
        <f>+'SAN MIGUEL'!X24+USULUTAN!X24+'LA UNION'!X24+MORAZAN!X24</f>
        <v>0</v>
      </c>
      <c r="V24" s="195">
        <f>+'SAN MIGUEL'!Y24+USULUTAN!Y24+'LA UNION'!Y24+MORAZAN!Y24</f>
        <v>0</v>
      </c>
      <c r="W24" s="75"/>
      <c r="X24" s="188">
        <f>+'SAN MIGUEL'!AA24+USULUTAN!AA24+'LA UNION'!AA24+MORAZAN!AA24</f>
        <v>0</v>
      </c>
      <c r="Y24" s="195">
        <f>+'SAN MIGUEL'!AB24+USULUTAN!AB24+'LA UNION'!AB24+MORAZAN!AB24</f>
        <v>0</v>
      </c>
      <c r="Z24" s="75"/>
      <c r="AA24" s="74"/>
      <c r="AB24" s="106"/>
      <c r="AC24" s="75"/>
      <c r="AD24" s="188">
        <f>+'SAN MIGUEL'!AG24+USULUTAN!AG24+'LA UNION'!AG24+MORAZAN!AG24</f>
        <v>0</v>
      </c>
      <c r="AE24" s="195">
        <f>+'SAN MIGUEL'!AH24+USULUTAN!AH24+'LA UNION'!AH24+MORAZAN!AH24</f>
        <v>0</v>
      </c>
      <c r="AF24" s="75"/>
      <c r="AG24" s="188">
        <f>+'SAN MIGUEL'!AJ24+USULUTAN!AJ24+'LA UNION'!AJ24+MORAZAN!AJ24</f>
        <v>0</v>
      </c>
      <c r="AH24" s="195">
        <f>+'SAN MIGUEL'!AK24+USULUTAN!AK24+'LA UNION'!AK24+MORAZAN!AK24</f>
        <v>0</v>
      </c>
      <c r="AI24" s="75"/>
      <c r="AJ24" s="188">
        <f>+'SAN MIGUEL'!AM24+USULUTAN!AM24+'LA UNION'!AM24+MORAZAN!AM24</f>
        <v>0</v>
      </c>
      <c r="AK24" s="195">
        <f>+'SAN MIGUEL'!AN24+USULUTAN!AN24+'LA UNION'!AN24+MORAZAN!AN24</f>
        <v>0</v>
      </c>
      <c r="AL24" s="75"/>
      <c r="AM24" s="74"/>
      <c r="AN24" s="106"/>
      <c r="AO24" s="75"/>
      <c r="AP24" s="188">
        <f>+'SAN MIGUEL'!AS24+USULUTAN!AS24+'LA UNION'!AS24+MORAZAN!AS24</f>
        <v>0</v>
      </c>
      <c r="AQ24" s="195">
        <f>+'SAN MIGUEL'!AT24+USULUTAN!AT24+'LA UNION'!AT24+MORAZAN!AT24</f>
        <v>0</v>
      </c>
      <c r="AR24" s="75"/>
      <c r="AS24" s="188">
        <f>+'SAN MIGUEL'!AV24+USULUTAN!AV24+'LA UNION'!AV24+MORAZAN!AV24</f>
        <v>0</v>
      </c>
      <c r="AT24" s="195">
        <f>+'SAN MIGUEL'!AW24+USULUTAN!AW24+'LA UNION'!AW24+MORAZAN!AW24</f>
        <v>0</v>
      </c>
      <c r="AU24" s="75"/>
      <c r="AV24" s="188">
        <f>+'SAN MIGUEL'!AY24+USULUTAN!AY24+'LA UNION'!AY24+MORAZAN!AY24</f>
        <v>0</v>
      </c>
      <c r="AW24" s="195">
        <f>+'SAN MIGUEL'!AZ24+USULUTAN!AZ24+'LA UNION'!AZ24+MORAZAN!AZ24</f>
        <v>0</v>
      </c>
      <c r="AX24" s="75"/>
      <c r="AY24" s="74"/>
      <c r="AZ24" s="106"/>
      <c r="BA24" s="75"/>
      <c r="BB24" s="74"/>
      <c r="BC24" s="106"/>
      <c r="BD24" s="75"/>
      <c r="BF24" s="86"/>
    </row>
    <row r="25" spans="1:58" ht="84" customHeight="1">
      <c r="A25" s="14" t="s">
        <v>72</v>
      </c>
      <c r="B25" s="12" t="s">
        <v>106</v>
      </c>
      <c r="C25" s="53" t="s">
        <v>52</v>
      </c>
      <c r="D25" s="30">
        <f>+'SAN MIGUEL'!D25+USULUTAN!D25+'LA UNION'!D25+MORAZAN!D25</f>
        <v>127966</v>
      </c>
      <c r="E25" s="64">
        <f>+'SAN MIGUEL'!H25+USULUTAN!H25+'LA UNION'!H25+MORAZAN!H25</f>
        <v>133991.67816018013</v>
      </c>
      <c r="F25" s="64">
        <f>+'SAN MIGUEL'!I25+USULUTAN!I25+'LA UNION'!I25+MORAZAN!I25</f>
        <v>11165.973180015009</v>
      </c>
      <c r="G25" s="35">
        <f>+'SAN MIGUEL'!J25+USULUTAN!J25+'LA UNION'!J25+MORAZAN!J25</f>
        <v>17428</v>
      </c>
      <c r="H25" s="84">
        <f>IF(ISERROR(G25/F25),"",G25/F25)</f>
        <v>1.5608133495424152</v>
      </c>
      <c r="I25" s="64">
        <f>+'SAN MIGUEL'!L25+USULUTAN!L25+'LA UNION'!L25+MORAZAN!L25</f>
        <v>11165.973180015009</v>
      </c>
      <c r="J25" s="35">
        <f>+'SAN MIGUEL'!M25+USULUTAN!M25+'LA UNION'!M25+MORAZAN!M25</f>
        <v>20362</v>
      </c>
      <c r="K25" s="84">
        <f>IF(ISERROR(J25/I25),"",J25/I25)</f>
        <v>1.8235759366182382</v>
      </c>
      <c r="L25" s="64">
        <f>+'SAN MIGUEL'!O25+USULUTAN!O25+'LA UNION'!O25+MORAZAN!O25</f>
        <v>11165.973180015009</v>
      </c>
      <c r="M25" s="35">
        <f>+'SAN MIGUEL'!P25+USULUTAN!P25+'LA UNION'!P25+MORAZAN!P25</f>
        <v>20347</v>
      </c>
      <c r="N25" s="84">
        <f>IF(ISERROR(M25/L25),"",M25/L25)</f>
        <v>1.8222325696086483</v>
      </c>
      <c r="O25" s="28">
        <f t="shared" ref="O25:P27" si="33">F25+I25+L25</f>
        <v>33497.919540045026</v>
      </c>
      <c r="P25" s="30">
        <f t="shared" si="33"/>
        <v>58137</v>
      </c>
      <c r="Q25" s="84">
        <f>IF(ISERROR(P25/O25),"",P25/O25)</f>
        <v>1.7355406185897673</v>
      </c>
      <c r="R25" s="64">
        <f>+'SAN MIGUEL'!U25+USULUTAN!U25+'LA UNION'!U25+MORAZAN!U25</f>
        <v>11165.973180015009</v>
      </c>
      <c r="S25" s="35">
        <f>+'SAN MIGUEL'!V25+USULUTAN!V25+'LA UNION'!V25+MORAZAN!V25</f>
        <v>18734.333333333336</v>
      </c>
      <c r="T25" s="84">
        <f>IF(ISERROR(S25/R25),"",S25/R25)</f>
        <v>1.6778056897776064</v>
      </c>
      <c r="U25" s="64">
        <f>+'SAN MIGUEL'!X25+USULUTAN!X25+'LA UNION'!X25+MORAZAN!X25</f>
        <v>11165.973180015009</v>
      </c>
      <c r="V25" s="35">
        <f>+'SAN MIGUEL'!Y25+USULUTAN!Y25+'LA UNION'!Y25+MORAZAN!Y25</f>
        <v>12882</v>
      </c>
      <c r="W25" s="84">
        <f>IF(ISERROR(V25/U25),"",V25/U25)</f>
        <v>1.1536835878359761</v>
      </c>
      <c r="X25" s="64">
        <f>+'SAN MIGUEL'!AA25+USULUTAN!AA25+'LA UNION'!AA25+MORAZAN!AA25</f>
        <v>11165.973180015009</v>
      </c>
      <c r="Y25" s="35">
        <f>+'SAN MIGUEL'!AB25+USULUTAN!AB25+'LA UNION'!AB25+MORAZAN!AB25</f>
        <v>18791</v>
      </c>
      <c r="Z25" s="84">
        <f>IF(ISERROR(Y25/X25),"",Y25/X25)</f>
        <v>1.6828806318138354</v>
      </c>
      <c r="AA25" s="28">
        <f t="shared" ref="AA25:AB27" si="34">R25+U25+X25</f>
        <v>33497.919540045026</v>
      </c>
      <c r="AB25" s="30">
        <f t="shared" si="34"/>
        <v>50407.333333333336</v>
      </c>
      <c r="AC25" s="84">
        <f>IF(ISERROR(AB25/AA25),"",AB25/AA25)</f>
        <v>1.5047899698091394</v>
      </c>
      <c r="AD25" s="64">
        <f>+'SAN MIGUEL'!AG25+USULUTAN!AG25+'LA UNION'!AG25+MORAZAN!AG25</f>
        <v>11149.32318001501</v>
      </c>
      <c r="AE25" s="35">
        <f>+'SAN MIGUEL'!AH25+USULUTAN!AH25+'LA UNION'!AH25+MORAZAN!AH25</f>
        <v>19567.133333333331</v>
      </c>
      <c r="AF25" s="84">
        <f>IF(ISERROR(AE25/AD25),"",AE25/AD25)</f>
        <v>1.7550063817691748</v>
      </c>
      <c r="AG25" s="64">
        <f>+'SAN MIGUEL'!AJ25+USULUTAN!AJ25+'LA UNION'!AJ25+MORAZAN!AJ25</f>
        <v>11149.32318001501</v>
      </c>
      <c r="AH25" s="35">
        <f>+'SAN MIGUEL'!AK25+USULUTAN!AK25+'LA UNION'!AK25+MORAZAN!AK25</f>
        <v>23561</v>
      </c>
      <c r="AI25" s="84">
        <f>IF(ISERROR(AH25/AG25),"",AH25/AG25)</f>
        <v>2.1132224458461057</v>
      </c>
      <c r="AJ25" s="64">
        <f>+'SAN MIGUEL'!AM25+USULUTAN!AM25+'LA UNION'!AM25+MORAZAN!AM25</f>
        <v>11149.32318001501</v>
      </c>
      <c r="AK25" s="35">
        <f>+'SAN MIGUEL'!AN25+USULUTAN!AN25+'LA UNION'!AN25+MORAZAN!AN25</f>
        <v>17161</v>
      </c>
      <c r="AL25" s="84">
        <f>IF(ISERROR(AK25/AJ25),"",AK25/AJ25)</f>
        <v>1.539196570313867</v>
      </c>
      <c r="AM25" s="28">
        <f t="shared" ref="AM25:AN27" si="35">AD25+AG25+AJ25</f>
        <v>33447.969540045029</v>
      </c>
      <c r="AN25" s="30">
        <f t="shared" si="35"/>
        <v>60289.133333333331</v>
      </c>
      <c r="AO25" s="84">
        <f>IF(ISERROR(AN25/AM25),"",AN25/AM25)</f>
        <v>1.802475132643049</v>
      </c>
      <c r="AP25" s="64">
        <f>+'SAN MIGUEL'!AS25+USULUTAN!AS25+'LA UNION'!AS25+MORAZAN!AS25</f>
        <v>11149.32318001501</v>
      </c>
      <c r="AQ25" s="35">
        <f>+'SAN MIGUEL'!AT25+USULUTAN!AT25+'LA UNION'!AT25+MORAZAN!AT25</f>
        <v>18094</v>
      </c>
      <c r="AR25" s="84">
        <f>IF(ISERROR(AQ25/AP25),"",AQ25/AP25)</f>
        <v>1.6228787799813011</v>
      </c>
      <c r="AS25" s="64">
        <f>+'SAN MIGUEL'!AV25+USULUTAN!AV25+'LA UNION'!AV25+MORAZAN!AV25</f>
        <v>11149.32318001501</v>
      </c>
      <c r="AT25" s="35">
        <f>+'SAN MIGUEL'!AW25+USULUTAN!AW25+'LA UNION'!AW25+MORAZAN!AW25</f>
        <v>15844.159533073929</v>
      </c>
      <c r="AU25" s="84">
        <f>IF(ISERROR(AT25/AS25),"",AT25/AS25)</f>
        <v>1.4210871168820671</v>
      </c>
      <c r="AV25" s="64">
        <f>+'SAN MIGUEL'!AY25+USULUTAN!AY25+'LA UNION'!AY25+MORAZAN!AY25</f>
        <v>11165.973180015009</v>
      </c>
      <c r="AW25" s="35">
        <f>+'SAN MIGUEL'!AZ25+USULUTAN!AZ25+'LA UNION'!AZ25+MORAZAN!AZ25</f>
        <v>0</v>
      </c>
      <c r="AX25" s="84">
        <f>IF(ISERROR(AW25/AV25),"",AW25/AV25)</f>
        <v>0</v>
      </c>
      <c r="AY25" s="28">
        <f t="shared" ref="AY25:AZ27" si="36">AP25+AS25+AV25</f>
        <v>33464.619540045031</v>
      </c>
      <c r="AZ25" s="30">
        <f t="shared" si="36"/>
        <v>33938.159533073929</v>
      </c>
      <c r="BA25" s="84">
        <f>IF(ISERROR(AZ25/AY25),"",AZ25/AY25)</f>
        <v>1.0141504669569676</v>
      </c>
      <c r="BB25" s="28">
        <f t="shared" ref="BB25:BC27" si="37">O25+AA25+AM25+AY25</f>
        <v>133908.4281601801</v>
      </c>
      <c r="BC25" s="31">
        <f t="shared" si="37"/>
        <v>202771.6261997406</v>
      </c>
      <c r="BD25" s="84">
        <f>IF(ISERROR(BC25/BB25),"",BC25/BB25)</f>
        <v>1.5142558910271646</v>
      </c>
      <c r="BF25" s="85" t="str">
        <f>IF(E25=SUM(F25,I25,L25,R25,U25,X25,AD25,AG25,AJ25,AP25,AS25,AV25),"SI","NO")</f>
        <v>NO</v>
      </c>
    </row>
    <row r="26" spans="1:58" ht="84" customHeight="1">
      <c r="A26" s="14" t="s">
        <v>34</v>
      </c>
      <c r="B26" s="12" t="s">
        <v>107</v>
      </c>
      <c r="C26" s="53" t="s">
        <v>54</v>
      </c>
      <c r="D26" s="30">
        <f>+'SAN MIGUEL'!D26+USULUTAN!D26+'LA UNION'!D26+MORAZAN!D26</f>
        <v>33000.058199585983</v>
      </c>
      <c r="E26" s="64">
        <f>+'SAN MIGUEL'!H26+USULUTAN!H26+'LA UNION'!H26+MORAZAN!H26</f>
        <v>35008.37620568979</v>
      </c>
      <c r="F26" s="64">
        <f>+'SAN MIGUEL'!I26+USULUTAN!I26+'LA UNION'!I26+MORAZAN!I26</f>
        <v>2917.3646838074824</v>
      </c>
      <c r="G26" s="35">
        <f>+'SAN MIGUEL'!J26+USULUTAN!J26+'LA UNION'!J26+MORAZAN!J26</f>
        <v>786</v>
      </c>
      <c r="H26" s="84">
        <f>IF(ISERROR(G26/F26),"",G26/F26)</f>
        <v>0.26942123635163207</v>
      </c>
      <c r="I26" s="64">
        <f>+'SAN MIGUEL'!L26+USULUTAN!L26+'LA UNION'!L26+MORAZAN!L26</f>
        <v>2917.3646838074824</v>
      </c>
      <c r="J26" s="35">
        <f>+'SAN MIGUEL'!M26+USULUTAN!M26+'LA UNION'!M26+MORAZAN!M26</f>
        <v>882</v>
      </c>
      <c r="K26" s="84">
        <f>IF(ISERROR(J26/I26),"",J26/I26)</f>
        <v>0.30232764689839625</v>
      </c>
      <c r="L26" s="64">
        <f>+'SAN MIGUEL'!O26+USULUTAN!O26+'LA UNION'!O26+MORAZAN!O26</f>
        <v>2917.3646838074824</v>
      </c>
      <c r="M26" s="35">
        <f>+'SAN MIGUEL'!P26+USULUTAN!P26+'LA UNION'!P26+MORAZAN!P26</f>
        <v>910</v>
      </c>
      <c r="N26" s="84">
        <f>IF(ISERROR(M26/L26),"",M26/L26)</f>
        <v>0.3119253499745358</v>
      </c>
      <c r="O26" s="28">
        <f t="shared" si="33"/>
        <v>8752.0940514224476</v>
      </c>
      <c r="P26" s="30">
        <f t="shared" si="33"/>
        <v>2578</v>
      </c>
      <c r="Q26" s="84">
        <f>IF(ISERROR(P26/O26),"",P26/O26)</f>
        <v>0.29455807774152137</v>
      </c>
      <c r="R26" s="64">
        <f>+'SAN MIGUEL'!U26+USULUTAN!U26+'LA UNION'!U26+MORAZAN!U26</f>
        <v>2917.3646838074824</v>
      </c>
      <c r="S26" s="35">
        <f>+'SAN MIGUEL'!V26+USULUTAN!V26+'LA UNION'!V26+MORAZAN!V26</f>
        <v>845</v>
      </c>
      <c r="T26" s="84">
        <f>IF(ISERROR(S26/R26),"",S26/R26)</f>
        <v>0.28964496783349758</v>
      </c>
      <c r="U26" s="64">
        <f>+'SAN MIGUEL'!X26+USULUTAN!X26+'LA UNION'!X26+MORAZAN!X26</f>
        <v>2917.3646838074824</v>
      </c>
      <c r="V26" s="35">
        <f>+'SAN MIGUEL'!Y26+USULUTAN!Y26+'LA UNION'!Y26+MORAZAN!Y26</f>
        <v>1151</v>
      </c>
      <c r="W26" s="84">
        <f>IF(ISERROR(V26/U26),"",V26/U26)</f>
        <v>0.39453415145130849</v>
      </c>
      <c r="X26" s="64">
        <f>+'SAN MIGUEL'!AA26+USULUTAN!AA26+'LA UNION'!AA26+MORAZAN!AA26</f>
        <v>2917.3646838074824</v>
      </c>
      <c r="Y26" s="35">
        <f>+'SAN MIGUEL'!AB26+USULUTAN!AB26+'LA UNION'!AB26+MORAZAN!AB26</f>
        <v>1092</v>
      </c>
      <c r="Z26" s="84">
        <f>IF(ISERROR(Y26/X26),"",Y26/X26)</f>
        <v>0.37431041996944298</v>
      </c>
      <c r="AA26" s="28">
        <f t="shared" si="34"/>
        <v>8752.0940514224476</v>
      </c>
      <c r="AB26" s="30">
        <f t="shared" si="34"/>
        <v>3088</v>
      </c>
      <c r="AC26" s="84">
        <f>IF(ISERROR(AB26/AA26),"",AB26/AA26)</f>
        <v>0.35282984641808302</v>
      </c>
      <c r="AD26" s="64">
        <f>+'SAN MIGUEL'!AG26+USULUTAN!AG26+'LA UNION'!AG26+MORAZAN!AG26</f>
        <v>3180.841309362937</v>
      </c>
      <c r="AE26" s="35">
        <f>+'SAN MIGUEL'!AH26+USULUTAN!AH26+'LA UNION'!AH26+MORAZAN!AH26</f>
        <v>1184</v>
      </c>
      <c r="AF26" s="84">
        <f>IF(ISERROR(AE26/AD26),"",AE26/AD26)</f>
        <v>0.37222856623335698</v>
      </c>
      <c r="AG26" s="64">
        <f>+'SAN MIGUEL'!AJ26+USULUTAN!AJ26+'LA UNION'!AJ26+MORAZAN!AJ26</f>
        <v>3180.841309362937</v>
      </c>
      <c r="AH26" s="35">
        <f>+'SAN MIGUEL'!AK26+USULUTAN!AK26+'LA UNION'!AK26+MORAZAN!AK26</f>
        <v>976</v>
      </c>
      <c r="AI26" s="84">
        <f>IF(ISERROR(AH26/AG26),"",AH26/AG26)</f>
        <v>0.30683706135452404</v>
      </c>
      <c r="AJ26" s="64">
        <f>+'SAN MIGUEL'!AM26+USULUTAN!AM26+'LA UNION'!AM26+MORAZAN!AM26</f>
        <v>3180.841309362937</v>
      </c>
      <c r="AK26" s="35">
        <f>+'SAN MIGUEL'!AN26+USULUTAN!AN26+'LA UNION'!AN26+MORAZAN!AN26</f>
        <v>1187</v>
      </c>
      <c r="AL26" s="84">
        <f>IF(ISERROR(AK26/AJ26),"",AK26/AJ26)</f>
        <v>0.37317171293834017</v>
      </c>
      <c r="AM26" s="28">
        <f t="shared" si="35"/>
        <v>9542.5239280888109</v>
      </c>
      <c r="AN26" s="30">
        <f t="shared" si="35"/>
        <v>3347</v>
      </c>
      <c r="AO26" s="84">
        <f>IF(ISERROR(AN26/AM26),"",AN26/AM26)</f>
        <v>0.35074578017540708</v>
      </c>
      <c r="AP26" s="64">
        <f>+'SAN MIGUEL'!AS26+USULUTAN!AS26+'LA UNION'!AS26+MORAZAN!AS26</f>
        <v>3180.841309362937</v>
      </c>
      <c r="AQ26" s="35">
        <f>+'SAN MIGUEL'!AT26+USULUTAN!AT26+'LA UNION'!AT26+MORAZAN!AT26</f>
        <v>995</v>
      </c>
      <c r="AR26" s="84">
        <f>IF(ISERROR(AQ26/AP26),"",AQ26/AP26)</f>
        <v>0.31281032381941742</v>
      </c>
      <c r="AS26" s="64">
        <f>+'SAN MIGUEL'!AV26+USULUTAN!AV26+'LA UNION'!AV26+MORAZAN!AV26</f>
        <v>3180.841309362937</v>
      </c>
      <c r="AT26" s="35">
        <f>+'SAN MIGUEL'!AW26+USULUTAN!AW26+'LA UNION'!AW26+MORAZAN!AW26</f>
        <v>789</v>
      </c>
      <c r="AU26" s="84">
        <f>IF(ISERROR(AT26/AS26),"",AT26/AS26)</f>
        <v>0.2480475834105732</v>
      </c>
      <c r="AV26" s="64">
        <f>+'SAN MIGUEL'!AY26+USULUTAN!AY26+'LA UNION'!AY26+MORAZAN!AY26</f>
        <v>2917.3646838074824</v>
      </c>
      <c r="AW26" s="35">
        <f>+'SAN MIGUEL'!AZ26+USULUTAN!AZ26+'LA UNION'!AZ26+MORAZAN!AZ26</f>
        <v>0</v>
      </c>
      <c r="AX26" s="84">
        <f>IF(ISERROR(AW26/AV26),"",AW26/AV26)</f>
        <v>0</v>
      </c>
      <c r="AY26" s="28">
        <f t="shared" si="36"/>
        <v>9279.0473025333558</v>
      </c>
      <c r="AZ26" s="30">
        <f t="shared" si="36"/>
        <v>1784</v>
      </c>
      <c r="BA26" s="84">
        <f>IF(ISERROR(AZ26/AY26),"",AZ26/AY26)</f>
        <v>0.19226111709905114</v>
      </c>
      <c r="BB26" s="28">
        <f t="shared" si="37"/>
        <v>36325.75933346706</v>
      </c>
      <c r="BC26" s="31">
        <f t="shared" si="37"/>
        <v>10797</v>
      </c>
      <c r="BD26" s="84">
        <f>IF(ISERROR(BC26/BB26),"",BC26/BB26)</f>
        <v>0.29722709719250612</v>
      </c>
      <c r="BF26" s="85" t="str">
        <f>IF(E26=SUM(F26,I26,L26,R26,U26,X26,AD26,AG26,AJ26,AP26,AS26,AV26),"SI","NO")</f>
        <v>NO</v>
      </c>
    </row>
    <row r="27" spans="1:58" ht="84" customHeight="1">
      <c r="A27" s="14" t="s">
        <v>35</v>
      </c>
      <c r="B27" s="12" t="s">
        <v>108</v>
      </c>
      <c r="C27" s="53" t="s">
        <v>54</v>
      </c>
      <c r="D27" s="30">
        <f>+'SAN MIGUEL'!D27+USULUTAN!D27+'LA UNION'!D27+MORAZAN!D27</f>
        <v>205143.2138299637</v>
      </c>
      <c r="E27" s="64">
        <f>+'SAN MIGUEL'!H27+USULUTAN!H27+'LA UNION'!H27+MORAZAN!H27</f>
        <v>134695.14736229627</v>
      </c>
      <c r="F27" s="64">
        <f>+'SAN MIGUEL'!I27+USULUTAN!I27+'LA UNION'!I27+MORAZAN!I27</f>
        <v>11224.595613524689</v>
      </c>
      <c r="G27" s="35">
        <f>+'SAN MIGUEL'!J27+USULUTAN!J27+'LA UNION'!J27+MORAZAN!J27</f>
        <v>1969</v>
      </c>
      <c r="H27" s="84">
        <f>IF(ISERROR(G27/F27),"",G27/F27)</f>
        <v>0.1754183462634076</v>
      </c>
      <c r="I27" s="64">
        <f>+'SAN MIGUEL'!L27+USULUTAN!L27+'LA UNION'!L27+MORAZAN!L27</f>
        <v>11224.595613524689</v>
      </c>
      <c r="J27" s="35">
        <f>+'SAN MIGUEL'!M27+USULUTAN!M27+'LA UNION'!M27+MORAZAN!M27</f>
        <v>2402</v>
      </c>
      <c r="K27" s="84">
        <f>IF(ISERROR(J27/I27),"",J27/I27)</f>
        <v>0.21399434622890048</v>
      </c>
      <c r="L27" s="64">
        <f>+'SAN MIGUEL'!O27+USULUTAN!O27+'LA UNION'!O27+MORAZAN!O27</f>
        <v>11224.595613524689</v>
      </c>
      <c r="M27" s="35">
        <f>+'SAN MIGUEL'!P27+USULUTAN!P27+'LA UNION'!P27+MORAZAN!P27</f>
        <v>2188</v>
      </c>
      <c r="N27" s="84">
        <f>IF(ISERROR(M27/L27),"",M27/L27)</f>
        <v>0.19492907141916499</v>
      </c>
      <c r="O27" s="28">
        <f t="shared" si="33"/>
        <v>33673.786840574066</v>
      </c>
      <c r="P27" s="30">
        <f t="shared" si="33"/>
        <v>6559</v>
      </c>
      <c r="Q27" s="84">
        <f>IF(ISERROR(P27/O27),"",P27/O27)</f>
        <v>0.19478058797049103</v>
      </c>
      <c r="R27" s="64">
        <f>+'SAN MIGUEL'!U27+USULUTAN!U27+'LA UNION'!U27+MORAZAN!U27</f>
        <v>11224.595613524689</v>
      </c>
      <c r="S27" s="35">
        <f>+'SAN MIGUEL'!V27+USULUTAN!V27+'LA UNION'!V27+MORAZAN!V27</f>
        <v>2113</v>
      </c>
      <c r="T27" s="84">
        <f>IF(ISERROR(S27/R27),"",S27/R27)</f>
        <v>0.18824731622883711</v>
      </c>
      <c r="U27" s="64">
        <f>+'SAN MIGUEL'!X27+USULUTAN!X27+'LA UNION'!X27+MORAZAN!X27</f>
        <v>11224.595613524689</v>
      </c>
      <c r="V27" s="35">
        <f>+'SAN MIGUEL'!Y27+USULUTAN!Y27+'LA UNION'!Y27+MORAZAN!Y27</f>
        <v>2382</v>
      </c>
      <c r="W27" s="84">
        <f>IF(ISERROR(V27/U27),"",V27/U27)</f>
        <v>0.21221254484481306</v>
      </c>
      <c r="X27" s="64">
        <f>+'SAN MIGUEL'!AA27+USULUTAN!AA27+'LA UNION'!AA27+MORAZAN!AA27</f>
        <v>11224.595613524689</v>
      </c>
      <c r="Y27" s="35">
        <f>+'SAN MIGUEL'!AB27+USULUTAN!AB27+'LA UNION'!AB27+MORAZAN!AB27</f>
        <v>2662</v>
      </c>
      <c r="Z27" s="84">
        <f>IF(ISERROR(Y27/X27),"",Y27/X27)</f>
        <v>0.2371577642220371</v>
      </c>
      <c r="AA27" s="28">
        <f t="shared" si="34"/>
        <v>33673.786840574066</v>
      </c>
      <c r="AB27" s="30">
        <f t="shared" si="34"/>
        <v>7157</v>
      </c>
      <c r="AC27" s="84">
        <f>IF(ISERROR(AB27/AA27),"",AB27/AA27)</f>
        <v>0.21253920843189575</v>
      </c>
      <c r="AD27" s="64">
        <f>+'SAN MIGUEL'!AG27+USULUTAN!AG27+'LA UNION'!AG27+MORAZAN!AG27</f>
        <v>11222.10730074696</v>
      </c>
      <c r="AE27" s="35">
        <f>+'SAN MIGUEL'!AH27+USULUTAN!AH27+'LA UNION'!AH27+MORAZAN!AH27</f>
        <v>2530.166666666667</v>
      </c>
      <c r="AF27" s="84">
        <f>IF(ISERROR(AE27/AD27),"",AE27/AD27)</f>
        <v>0.22546270489663339</v>
      </c>
      <c r="AG27" s="64">
        <f>+'SAN MIGUEL'!AJ27+USULUTAN!AJ27+'LA UNION'!AJ27+MORAZAN!AJ27</f>
        <v>11222.10730074696</v>
      </c>
      <c r="AH27" s="35">
        <f>+'SAN MIGUEL'!AK27+USULUTAN!AK27+'LA UNION'!AK27+MORAZAN!AK27</f>
        <v>2082</v>
      </c>
      <c r="AI27" s="84">
        <f>IF(ISERROR(AH27/AG27),"",AH27/AG27)</f>
        <v>0.1855266523660328</v>
      </c>
      <c r="AJ27" s="64">
        <f>+'SAN MIGUEL'!AM27+USULUTAN!AM27+'LA UNION'!AM27+MORAZAN!AM27</f>
        <v>11222.10730074696</v>
      </c>
      <c r="AK27" s="35">
        <f>+'SAN MIGUEL'!AN27+USULUTAN!AN27+'LA UNION'!AN27+MORAZAN!AN27</f>
        <v>2608</v>
      </c>
      <c r="AL27" s="84">
        <f>IF(ISERROR(AK27/AJ27),"",AK27/AJ27)</f>
        <v>0.23239841948636578</v>
      </c>
      <c r="AM27" s="28">
        <f t="shared" si="35"/>
        <v>33666.321902240881</v>
      </c>
      <c r="AN27" s="30">
        <f t="shared" si="35"/>
        <v>7220.166666666667</v>
      </c>
      <c r="AO27" s="84">
        <f>IF(ISERROR(AN27/AM27),"",AN27/AM27)</f>
        <v>0.21446259224967731</v>
      </c>
      <c r="AP27" s="64">
        <f>+'SAN MIGUEL'!AS27+USULUTAN!AS27+'LA UNION'!AS27+MORAZAN!AS27</f>
        <v>11222.10730074696</v>
      </c>
      <c r="AQ27" s="35">
        <f>+'SAN MIGUEL'!AT27+USULUTAN!AT27+'LA UNION'!AT27+MORAZAN!AT27</f>
        <v>2381</v>
      </c>
      <c r="AR27" s="84">
        <f>IF(ISERROR(AQ27/AP27),"",AQ27/AP27)</f>
        <v>0.212170489569416</v>
      </c>
      <c r="AS27" s="64">
        <f>+'SAN MIGUEL'!AV27+USULUTAN!AV27+'LA UNION'!AV27+MORAZAN!AV27</f>
        <v>11222.10730074696</v>
      </c>
      <c r="AT27" s="35">
        <f>+'SAN MIGUEL'!AW27+USULUTAN!AW27+'LA UNION'!AW27+MORAZAN!AW27</f>
        <v>1919</v>
      </c>
      <c r="AU27" s="84">
        <f>IF(ISERROR(AT27/AS27),"",AT27/AS27)</f>
        <v>0.17100175114813493</v>
      </c>
      <c r="AV27" s="64">
        <f>+'SAN MIGUEL'!AY27+USULUTAN!AY27+'LA UNION'!AY27+MORAZAN!AY27</f>
        <v>11224.595613524689</v>
      </c>
      <c r="AW27" s="35">
        <f>+'SAN MIGUEL'!AZ27+USULUTAN!AZ27+'LA UNION'!AZ27+MORAZAN!AZ27</f>
        <v>0</v>
      </c>
      <c r="AX27" s="84">
        <f>IF(ISERROR(AW27/AV27),"",AW27/AV27)</f>
        <v>0</v>
      </c>
      <c r="AY27" s="28">
        <f t="shared" si="36"/>
        <v>33668.81021501861</v>
      </c>
      <c r="AZ27" s="30">
        <f t="shared" si="36"/>
        <v>4300</v>
      </c>
      <c r="BA27" s="84">
        <f>IF(ISERROR(AZ27/AY27),"",AZ27/AY27)</f>
        <v>0.12771464071759517</v>
      </c>
      <c r="BB27" s="28">
        <f t="shared" si="37"/>
        <v>134682.70579840761</v>
      </c>
      <c r="BC27" s="31">
        <f t="shared" si="37"/>
        <v>25236.166666666668</v>
      </c>
      <c r="BD27" s="84">
        <f>IF(ISERROR(BC27/BB27),"",BC27/BB27)</f>
        <v>0.18737496040835439</v>
      </c>
      <c r="BF27" s="85" t="str">
        <f>IF(E27=SUM(F27,I27,L27,R27,U27,X27,AD27,AG27,AJ27,AP27,AS27,AV27),"SI","NO")</f>
        <v>NO</v>
      </c>
    </row>
    <row r="28" spans="1:58" ht="101.25" customHeight="1">
      <c r="A28" s="339" t="s">
        <v>109</v>
      </c>
      <c r="B28" s="340"/>
      <c r="C28" s="48"/>
      <c r="D28" s="30">
        <f>+'SAN MIGUEL'!D28+USULUTAN!D28+'LA UNION'!D28+MORAZAN!D28</f>
        <v>0</v>
      </c>
      <c r="E28" s="187">
        <f>+'SAN MIGUEL'!H28+USULUTAN!H28+'LA UNION'!H28+MORAZAN!H28</f>
        <v>0</v>
      </c>
      <c r="F28" s="187">
        <f>+'SAN MIGUEL'!I28+USULUTAN!I28+'LA UNION'!I28+MORAZAN!I28</f>
        <v>0</v>
      </c>
      <c r="G28" s="194">
        <f>+'SAN MIGUEL'!J28+USULUTAN!J28+'LA UNION'!J28+MORAZAN!J28</f>
        <v>0</v>
      </c>
      <c r="H28" s="72"/>
      <c r="I28" s="187">
        <f>+'SAN MIGUEL'!L28+USULUTAN!L28+'LA UNION'!L28+MORAZAN!L28</f>
        <v>0</v>
      </c>
      <c r="J28" s="194">
        <f>+'SAN MIGUEL'!M28+USULUTAN!M28+'LA UNION'!M28+MORAZAN!M28</f>
        <v>0</v>
      </c>
      <c r="K28" s="72"/>
      <c r="L28" s="187">
        <f>+'SAN MIGUEL'!O28+USULUTAN!O28+'LA UNION'!O28+MORAZAN!O28</f>
        <v>0</v>
      </c>
      <c r="M28" s="194">
        <f>+'SAN MIGUEL'!P28+USULUTAN!P28+'LA UNION'!P28+MORAZAN!P28</f>
        <v>0</v>
      </c>
      <c r="N28" s="72"/>
      <c r="O28" s="71"/>
      <c r="P28" s="13"/>
      <c r="Q28" s="72"/>
      <c r="R28" s="187">
        <f>+'SAN MIGUEL'!U28+USULUTAN!U28+'LA UNION'!U28+MORAZAN!U28</f>
        <v>0</v>
      </c>
      <c r="S28" s="194">
        <f>+'SAN MIGUEL'!V28+USULUTAN!V28+'LA UNION'!V28+MORAZAN!V28</f>
        <v>0</v>
      </c>
      <c r="T28" s="72"/>
      <c r="U28" s="187">
        <f>+'SAN MIGUEL'!X28+USULUTAN!X28+'LA UNION'!X28+MORAZAN!X28</f>
        <v>0</v>
      </c>
      <c r="V28" s="194">
        <f>+'SAN MIGUEL'!Y28+USULUTAN!Y28+'LA UNION'!Y28+MORAZAN!Y28</f>
        <v>0</v>
      </c>
      <c r="W28" s="72"/>
      <c r="X28" s="187">
        <f>+'SAN MIGUEL'!AA28+USULUTAN!AA28+'LA UNION'!AA28+MORAZAN!AA28</f>
        <v>0</v>
      </c>
      <c r="Y28" s="194">
        <f>+'SAN MIGUEL'!AB28+USULUTAN!AB28+'LA UNION'!AB28+MORAZAN!AB28</f>
        <v>0</v>
      </c>
      <c r="Z28" s="72"/>
      <c r="AA28" s="71"/>
      <c r="AB28" s="13"/>
      <c r="AC28" s="72"/>
      <c r="AD28" s="187">
        <f>+'SAN MIGUEL'!AG28+USULUTAN!AG28+'LA UNION'!AG28+MORAZAN!AG28</f>
        <v>0</v>
      </c>
      <c r="AE28" s="194">
        <f>+'SAN MIGUEL'!AH28+USULUTAN!AH28+'LA UNION'!AH28+MORAZAN!AH28</f>
        <v>0</v>
      </c>
      <c r="AF28" s="72"/>
      <c r="AG28" s="187">
        <f>+'SAN MIGUEL'!AJ28+USULUTAN!AJ28+'LA UNION'!AJ28+MORAZAN!AJ28</f>
        <v>0</v>
      </c>
      <c r="AH28" s="194">
        <f>+'SAN MIGUEL'!AK28+USULUTAN!AK28+'LA UNION'!AK28+MORAZAN!AK28</f>
        <v>0</v>
      </c>
      <c r="AI28" s="72"/>
      <c r="AJ28" s="187">
        <f>+'SAN MIGUEL'!AM28+USULUTAN!AM28+'LA UNION'!AM28+MORAZAN!AM28</f>
        <v>0</v>
      </c>
      <c r="AK28" s="194">
        <f>+'SAN MIGUEL'!AN28+USULUTAN!AN28+'LA UNION'!AN28+MORAZAN!AN28</f>
        <v>0</v>
      </c>
      <c r="AL28" s="72"/>
      <c r="AM28" s="71"/>
      <c r="AN28" s="13"/>
      <c r="AO28" s="72"/>
      <c r="AP28" s="187">
        <f>+'SAN MIGUEL'!AS28+USULUTAN!AS28+'LA UNION'!AS28+MORAZAN!AS28</f>
        <v>0</v>
      </c>
      <c r="AQ28" s="194">
        <f>+'SAN MIGUEL'!AT28+USULUTAN!AT28+'LA UNION'!AT28+MORAZAN!AT28</f>
        <v>0</v>
      </c>
      <c r="AR28" s="72"/>
      <c r="AS28" s="187">
        <f>+'SAN MIGUEL'!AV28+USULUTAN!AV28+'LA UNION'!AV28+MORAZAN!AV28</f>
        <v>0</v>
      </c>
      <c r="AT28" s="194">
        <f>+'SAN MIGUEL'!AW28+USULUTAN!AW28+'LA UNION'!AW28+MORAZAN!AW28</f>
        <v>0</v>
      </c>
      <c r="AU28" s="72"/>
      <c r="AV28" s="187">
        <f>+'SAN MIGUEL'!AY28+USULUTAN!AY28+'LA UNION'!AY28+MORAZAN!AY28</f>
        <v>0</v>
      </c>
      <c r="AW28" s="194">
        <f>+'SAN MIGUEL'!AZ28+USULUTAN!AZ28+'LA UNION'!AZ28+MORAZAN!AZ28</f>
        <v>0</v>
      </c>
      <c r="AX28" s="72"/>
      <c r="AY28" s="71"/>
      <c r="AZ28" s="13"/>
      <c r="BA28" s="72"/>
      <c r="BB28" s="71"/>
      <c r="BC28" s="13"/>
      <c r="BD28" s="72"/>
      <c r="BF28" s="86"/>
    </row>
    <row r="29" spans="1:58" ht="91.5" customHeight="1">
      <c r="A29" s="323" t="s">
        <v>95</v>
      </c>
      <c r="B29" s="324"/>
      <c r="C29" s="44"/>
      <c r="D29" s="30">
        <f>+'SAN MIGUEL'!D29+USULUTAN!D29+'LA UNION'!D29+MORAZAN!D29</f>
        <v>0</v>
      </c>
      <c r="E29" s="185">
        <f>+'SAN MIGUEL'!H29+USULUTAN!H29+'LA UNION'!H29+MORAZAN!H29</f>
        <v>0</v>
      </c>
      <c r="F29" s="185">
        <f>+'SAN MIGUEL'!I29+USULUTAN!I29+'LA UNION'!I29+MORAZAN!I29</f>
        <v>0</v>
      </c>
      <c r="G29" s="193">
        <f>+'SAN MIGUEL'!J29+USULUTAN!J29+'LA UNION'!J29+MORAZAN!J29</f>
        <v>0</v>
      </c>
      <c r="H29" s="27"/>
      <c r="I29" s="185">
        <f>+'SAN MIGUEL'!L29+USULUTAN!L29+'LA UNION'!L29+MORAZAN!L29</f>
        <v>0</v>
      </c>
      <c r="J29" s="193">
        <f>+'SAN MIGUEL'!M29+USULUTAN!M29+'LA UNION'!M29+MORAZAN!M29</f>
        <v>0</v>
      </c>
      <c r="K29" s="27"/>
      <c r="L29" s="185">
        <f>+'SAN MIGUEL'!O29+USULUTAN!O29+'LA UNION'!O29+MORAZAN!O29</f>
        <v>0</v>
      </c>
      <c r="M29" s="193">
        <f>+'SAN MIGUEL'!P29+USULUTAN!P29+'LA UNION'!P29+MORAZAN!P29</f>
        <v>0</v>
      </c>
      <c r="N29" s="27"/>
      <c r="O29" s="26"/>
      <c r="P29" s="107"/>
      <c r="Q29" s="27"/>
      <c r="R29" s="185">
        <f>+'SAN MIGUEL'!U29+USULUTAN!U29+'LA UNION'!U29+MORAZAN!U29</f>
        <v>0</v>
      </c>
      <c r="S29" s="193">
        <f>+'SAN MIGUEL'!V29+USULUTAN!V29+'LA UNION'!V29+MORAZAN!V29</f>
        <v>0</v>
      </c>
      <c r="T29" s="27"/>
      <c r="U29" s="185">
        <f>+'SAN MIGUEL'!X29+USULUTAN!X29+'LA UNION'!X29+MORAZAN!X29</f>
        <v>0</v>
      </c>
      <c r="V29" s="193">
        <f>+'SAN MIGUEL'!Y29+USULUTAN!Y29+'LA UNION'!Y29+MORAZAN!Y29</f>
        <v>0</v>
      </c>
      <c r="W29" s="27"/>
      <c r="X29" s="185">
        <f>+'SAN MIGUEL'!AA29+USULUTAN!AA29+'LA UNION'!AA29+MORAZAN!AA29</f>
        <v>0</v>
      </c>
      <c r="Y29" s="193">
        <f>+'SAN MIGUEL'!AB29+USULUTAN!AB29+'LA UNION'!AB29+MORAZAN!AB29</f>
        <v>0</v>
      </c>
      <c r="Z29" s="27"/>
      <c r="AA29" s="26"/>
      <c r="AB29" s="107"/>
      <c r="AC29" s="27"/>
      <c r="AD29" s="185">
        <f>+'SAN MIGUEL'!AG29+USULUTAN!AG29+'LA UNION'!AG29+MORAZAN!AG29</f>
        <v>0</v>
      </c>
      <c r="AE29" s="193">
        <f>+'SAN MIGUEL'!AH29+USULUTAN!AH29+'LA UNION'!AH29+MORAZAN!AH29</f>
        <v>0</v>
      </c>
      <c r="AF29" s="27"/>
      <c r="AG29" s="185">
        <f>+'SAN MIGUEL'!AJ29+USULUTAN!AJ29+'LA UNION'!AJ29+MORAZAN!AJ29</f>
        <v>0</v>
      </c>
      <c r="AH29" s="193">
        <f>+'SAN MIGUEL'!AK29+USULUTAN!AK29+'LA UNION'!AK29+MORAZAN!AK29</f>
        <v>0</v>
      </c>
      <c r="AI29" s="27"/>
      <c r="AJ29" s="185">
        <f>+'SAN MIGUEL'!AM29+USULUTAN!AM29+'LA UNION'!AM29+MORAZAN!AM29</f>
        <v>0</v>
      </c>
      <c r="AK29" s="193">
        <f>+'SAN MIGUEL'!AN29+USULUTAN!AN29+'LA UNION'!AN29+MORAZAN!AN29</f>
        <v>0</v>
      </c>
      <c r="AL29" s="27"/>
      <c r="AM29" s="26"/>
      <c r="AN29" s="107"/>
      <c r="AO29" s="27"/>
      <c r="AP29" s="185">
        <f>+'SAN MIGUEL'!AS29+USULUTAN!AS29+'LA UNION'!AS29+MORAZAN!AS29</f>
        <v>0</v>
      </c>
      <c r="AQ29" s="193">
        <f>+'SAN MIGUEL'!AT29+USULUTAN!AT29+'LA UNION'!AT29+MORAZAN!AT29</f>
        <v>0</v>
      </c>
      <c r="AR29" s="27"/>
      <c r="AS29" s="185">
        <f>+'SAN MIGUEL'!AV29+USULUTAN!AV29+'LA UNION'!AV29+MORAZAN!AV29</f>
        <v>0</v>
      </c>
      <c r="AT29" s="193">
        <f>+'SAN MIGUEL'!AW29+USULUTAN!AW29+'LA UNION'!AW29+MORAZAN!AW29</f>
        <v>0</v>
      </c>
      <c r="AU29" s="27"/>
      <c r="AV29" s="185">
        <f>+'SAN MIGUEL'!AY29+USULUTAN!AY29+'LA UNION'!AY29+MORAZAN!AY29</f>
        <v>0</v>
      </c>
      <c r="AW29" s="193">
        <f>+'SAN MIGUEL'!AZ29+USULUTAN!AZ29+'LA UNION'!AZ29+MORAZAN!AZ29</f>
        <v>0</v>
      </c>
      <c r="AX29" s="27"/>
      <c r="AY29" s="26"/>
      <c r="AZ29" s="107"/>
      <c r="BA29" s="27"/>
      <c r="BB29" s="26"/>
      <c r="BC29" s="107"/>
      <c r="BD29" s="27"/>
      <c r="BF29" s="86"/>
    </row>
    <row r="30" spans="1:58" ht="84" customHeight="1">
      <c r="A30" s="14" t="s">
        <v>73</v>
      </c>
      <c r="B30" s="12" t="s">
        <v>170</v>
      </c>
      <c r="C30" s="53" t="s">
        <v>52</v>
      </c>
      <c r="D30" s="30">
        <f>+'SAN MIGUEL'!D30+USULUTAN!D30+'LA UNION'!D30+MORAZAN!D30</f>
        <v>282414.5</v>
      </c>
      <c r="E30" s="64">
        <f>+'SAN MIGUEL'!H30+USULUTAN!H30+'LA UNION'!H30+MORAZAN!H30</f>
        <v>351947.86217433261</v>
      </c>
      <c r="F30" s="64">
        <f>+'SAN MIGUEL'!I30+USULUTAN!I30+'LA UNION'!I30+MORAZAN!I30</f>
        <v>29328.988514527719</v>
      </c>
      <c r="G30" s="35">
        <f>+'SAN MIGUEL'!J30+USULUTAN!J30+'LA UNION'!J30+MORAZAN!J30</f>
        <v>31932</v>
      </c>
      <c r="H30" s="84">
        <f>IF(ISERROR(G30/F30),"",G30/F30)</f>
        <v>1.0887521737813397</v>
      </c>
      <c r="I30" s="64">
        <f>+'SAN MIGUEL'!L30+USULUTAN!L30+'LA UNION'!L30+MORAZAN!L30</f>
        <v>29328.988514527719</v>
      </c>
      <c r="J30" s="35">
        <f>+'SAN MIGUEL'!M30+USULUTAN!M30+'LA UNION'!M30+MORAZAN!M30</f>
        <v>55556</v>
      </c>
      <c r="K30" s="84">
        <f>IF(ISERROR(J30/I30),"",J30/I30)</f>
        <v>1.8942351173304557</v>
      </c>
      <c r="L30" s="64">
        <f>+'SAN MIGUEL'!O30+USULUTAN!O30+'LA UNION'!O30+MORAZAN!O30</f>
        <v>29328.988514527719</v>
      </c>
      <c r="M30" s="35">
        <f>+'SAN MIGUEL'!P30+USULUTAN!P30+'LA UNION'!P30+MORAZAN!P30</f>
        <v>34902</v>
      </c>
      <c r="N30" s="84">
        <f>IF(ISERROR(M30/L30),"",M30/L30)</f>
        <v>1.1900171730338318</v>
      </c>
      <c r="O30" s="28">
        <f t="shared" ref="O30:P33" si="38">F30+I30+L30</f>
        <v>87986.965543583152</v>
      </c>
      <c r="P30" s="30">
        <f t="shared" si="38"/>
        <v>122390</v>
      </c>
      <c r="Q30" s="84">
        <f>IF(ISERROR(P30/O30),"",P30/O30)</f>
        <v>1.3910014880485424</v>
      </c>
      <c r="R30" s="64">
        <f>+'SAN MIGUEL'!U30+USULUTAN!U30+'LA UNION'!U30+MORAZAN!U30</f>
        <v>29328.988514527719</v>
      </c>
      <c r="S30" s="35">
        <f>+'SAN MIGUEL'!V30+USULUTAN!V30+'LA UNION'!V30+MORAZAN!V30</f>
        <v>31502.083333333336</v>
      </c>
      <c r="T30" s="84">
        <f>IF(ISERROR(S30/R30),"",S30/R30)</f>
        <v>1.0740937525932477</v>
      </c>
      <c r="U30" s="64">
        <f>+'SAN MIGUEL'!X30+USULUTAN!X30+'LA UNION'!X30+MORAZAN!X30</f>
        <v>29328.988514527719</v>
      </c>
      <c r="V30" s="35">
        <f>+'SAN MIGUEL'!Y30+USULUTAN!Y30+'LA UNION'!Y30+MORAZAN!Y30</f>
        <v>27598</v>
      </c>
      <c r="W30" s="84">
        <f>IF(ISERROR(V30/U30),"",V30/U30)</f>
        <v>0.94098028598325867</v>
      </c>
      <c r="X30" s="64">
        <f>+'SAN MIGUEL'!AA30+USULUTAN!AA30+'LA UNION'!AA30+MORAZAN!AA30</f>
        <v>29328.988514527719</v>
      </c>
      <c r="Y30" s="35">
        <f>+'SAN MIGUEL'!AB30+USULUTAN!AB30+'LA UNION'!AB30+MORAZAN!AB30</f>
        <v>33799</v>
      </c>
      <c r="Z30" s="84">
        <f>IF(ISERROR(Y30/X30),"",Y30/X30)</f>
        <v>1.1524093298770983</v>
      </c>
      <c r="AA30" s="28">
        <f t="shared" ref="AA30:AB33" si="39">R30+U30+X30</f>
        <v>87986.965543583152</v>
      </c>
      <c r="AB30" s="30">
        <f t="shared" si="39"/>
        <v>92899.083333333343</v>
      </c>
      <c r="AC30" s="84">
        <f>IF(ISERROR(AB30/AA30),"",AB30/AA30)</f>
        <v>1.0558277894845349</v>
      </c>
      <c r="AD30" s="64">
        <f>+'SAN MIGUEL'!AG30+USULUTAN!AG30+'LA UNION'!AG30+MORAZAN!AG30</f>
        <v>29328.988514527719</v>
      </c>
      <c r="AE30" s="35">
        <f>+'SAN MIGUEL'!AH30+USULUTAN!AH30+'LA UNION'!AH30+MORAZAN!AH30</f>
        <v>34320.666666666672</v>
      </c>
      <c r="AF30" s="84">
        <f>IF(ISERROR(AE30/AD30),"",AE30/AD30)</f>
        <v>1.1701960553350277</v>
      </c>
      <c r="AG30" s="64">
        <f>+'SAN MIGUEL'!AJ30+USULUTAN!AJ30+'LA UNION'!AJ30+MORAZAN!AJ30</f>
        <v>29328.988514527719</v>
      </c>
      <c r="AH30" s="35">
        <f>+'SAN MIGUEL'!AK30+USULUTAN!AK30+'LA UNION'!AK30+MORAZAN!AK30</f>
        <v>31403</v>
      </c>
      <c r="AI30" s="84">
        <f>IF(ISERROR(AH30/AG30),"",AH30/AG30)</f>
        <v>1.0707154112882191</v>
      </c>
      <c r="AJ30" s="64">
        <f>+'SAN MIGUEL'!AM30+USULUTAN!AM30+'LA UNION'!AM30+MORAZAN!AM30</f>
        <v>29328.988514527719</v>
      </c>
      <c r="AK30" s="35">
        <f>+'SAN MIGUEL'!AN30+USULUTAN!AN30+'LA UNION'!AN30+MORAZAN!AN30</f>
        <v>33912</v>
      </c>
      <c r="AL30" s="84">
        <f>IF(ISERROR(AK30/AJ30),"",AK30/AJ30)</f>
        <v>1.1562621732830012</v>
      </c>
      <c r="AM30" s="28">
        <f t="shared" ref="AM30:AN33" si="40">AD30+AG30+AJ30</f>
        <v>87986.965543583152</v>
      </c>
      <c r="AN30" s="30">
        <f t="shared" si="40"/>
        <v>99635.666666666672</v>
      </c>
      <c r="AO30" s="84">
        <f>IF(ISERROR(AN30/AM30),"",AN30/AM30)</f>
        <v>1.1323912133020828</v>
      </c>
      <c r="AP30" s="64">
        <f>+'SAN MIGUEL'!AS30+USULUTAN!AS30+'LA UNION'!AS30+MORAZAN!AS30</f>
        <v>29328.988514527719</v>
      </c>
      <c r="AQ30" s="35">
        <f>+'SAN MIGUEL'!AT30+USULUTAN!AT30+'LA UNION'!AT30+MORAZAN!AT30</f>
        <v>33671</v>
      </c>
      <c r="AR30" s="84">
        <f>IF(ISERROR(AQ30/AP30),"",AQ30/AP30)</f>
        <v>1.1480450470810313</v>
      </c>
      <c r="AS30" s="64">
        <f>+'SAN MIGUEL'!AV30+USULUTAN!AV30+'LA UNION'!AV30+MORAZAN!AV30</f>
        <v>29328.988514527719</v>
      </c>
      <c r="AT30" s="35">
        <f>+'SAN MIGUEL'!AW30+USULUTAN!AW30+'LA UNION'!AW30+MORAZAN!AW30</f>
        <v>31399.418181818182</v>
      </c>
      <c r="AU30" s="84">
        <f>IF(ISERROR(AT30/AS30),"",AT30/AS30)</f>
        <v>1.0705932857611133</v>
      </c>
      <c r="AV30" s="64">
        <f>+'SAN MIGUEL'!AY30+USULUTAN!AY30+'LA UNION'!AY30+MORAZAN!AY30</f>
        <v>29328.988514527719</v>
      </c>
      <c r="AW30" s="35">
        <f>+'SAN MIGUEL'!AZ30+USULUTAN!AZ30+'LA UNION'!AZ30+MORAZAN!AZ30</f>
        <v>0</v>
      </c>
      <c r="AX30" s="84">
        <f>IF(ISERROR(AW30/AV30),"",AW30/AV30)</f>
        <v>0</v>
      </c>
      <c r="AY30" s="28">
        <f t="shared" ref="AY30:AZ33" si="41">AP30+AS30+AV30</f>
        <v>87986.965543583152</v>
      </c>
      <c r="AZ30" s="30">
        <f t="shared" si="41"/>
        <v>65070.418181818182</v>
      </c>
      <c r="BA30" s="84">
        <f>IF(ISERROR(AZ30/AY30),"",AZ30/AY30)</f>
        <v>0.73954611094738154</v>
      </c>
      <c r="BB30" s="28">
        <f t="shared" ref="BB30:BC33" si="42">O30+AA30+AM30+AY30</f>
        <v>351947.86217433261</v>
      </c>
      <c r="BC30" s="31">
        <f t="shared" si="42"/>
        <v>379995.16818181821</v>
      </c>
      <c r="BD30" s="84">
        <f>IF(ISERROR(BC30/BB30),"",BC30/BB30)</f>
        <v>1.0796916504456355</v>
      </c>
      <c r="BF30" s="85" t="str">
        <f>IF(E30=SUM(F30,I30,L30,R30,U30,X30,AD30,AG30,AJ30,AP30,AS30,AV30),"SI","NO")</f>
        <v>SI</v>
      </c>
    </row>
    <row r="31" spans="1:58" ht="84" customHeight="1">
      <c r="A31" s="14" t="s">
        <v>36</v>
      </c>
      <c r="B31" s="12" t="s">
        <v>110</v>
      </c>
      <c r="C31" s="53" t="s">
        <v>55</v>
      </c>
      <c r="D31" s="30">
        <f>+'SAN MIGUEL'!D31+USULUTAN!D31+'LA UNION'!D31+MORAZAN!D31</f>
        <v>13851.900000000003</v>
      </c>
      <c r="E31" s="64">
        <f>+'SAN MIGUEL'!H31+USULUTAN!H31+'LA UNION'!H31+MORAZAN!H31</f>
        <v>16157.2</v>
      </c>
      <c r="F31" s="64">
        <f>+'SAN MIGUEL'!I31+USULUTAN!I31+'LA UNION'!I31+MORAZAN!I31</f>
        <v>1346.4333333333334</v>
      </c>
      <c r="G31" s="35">
        <f>+'SAN MIGUEL'!J31+USULUTAN!J31+'LA UNION'!J31+MORAZAN!J31</f>
        <v>746</v>
      </c>
      <c r="H31" s="84">
        <f>IF(ISERROR(G31/F31),"",G31/F31)</f>
        <v>0.55405639591018241</v>
      </c>
      <c r="I31" s="64">
        <f>+'SAN MIGUEL'!L31+USULUTAN!L31+'LA UNION'!L31+MORAZAN!L31</f>
        <v>1346.4333333333334</v>
      </c>
      <c r="J31" s="35">
        <f>+'SAN MIGUEL'!M31+USULUTAN!M31+'LA UNION'!M31+MORAZAN!M31</f>
        <v>658</v>
      </c>
      <c r="K31" s="84">
        <f>IF(ISERROR(J31/I31),"",J31/I31)</f>
        <v>0.48869853687520115</v>
      </c>
      <c r="L31" s="64">
        <f>+'SAN MIGUEL'!O31+USULUTAN!O31+'LA UNION'!O31+MORAZAN!O31</f>
        <v>1346.4333333333334</v>
      </c>
      <c r="M31" s="35">
        <f>+'SAN MIGUEL'!P31+USULUTAN!P31+'LA UNION'!P31+MORAZAN!P31</f>
        <v>555</v>
      </c>
      <c r="N31" s="84">
        <f>IF(ISERROR(M31/L31),"",M31/L31)</f>
        <v>0.4122001336865298</v>
      </c>
      <c r="O31" s="28">
        <f t="shared" si="38"/>
        <v>4039.3</v>
      </c>
      <c r="P31" s="30">
        <f t="shared" si="38"/>
        <v>1959</v>
      </c>
      <c r="Q31" s="84">
        <f>IF(ISERROR(P31/O31),"",P31/O31)</f>
        <v>0.48498502215730444</v>
      </c>
      <c r="R31" s="64">
        <f>+'SAN MIGUEL'!U31+USULUTAN!U31+'LA UNION'!U31+MORAZAN!U31</f>
        <v>1346.4333333333334</v>
      </c>
      <c r="S31" s="35">
        <f>+'SAN MIGUEL'!V31+USULUTAN!V31+'LA UNION'!V31+MORAZAN!V31</f>
        <v>803</v>
      </c>
      <c r="T31" s="84">
        <f>IF(ISERROR(S31/R31),"",S31/R31)</f>
        <v>0.59639046369420445</v>
      </c>
      <c r="U31" s="64">
        <f>+'SAN MIGUEL'!X31+USULUTAN!X31+'LA UNION'!X31+MORAZAN!X31</f>
        <v>1346.4333333333334</v>
      </c>
      <c r="V31" s="35">
        <f>+'SAN MIGUEL'!Y31+USULUTAN!Y31+'LA UNION'!Y31+MORAZAN!Y31</f>
        <v>848</v>
      </c>
      <c r="W31" s="84">
        <f>IF(ISERROR(V31/U31),"",V31/U31)</f>
        <v>0.62981209615527445</v>
      </c>
      <c r="X31" s="64">
        <f>+'SAN MIGUEL'!AA31+USULUTAN!AA31+'LA UNION'!AA31+MORAZAN!AA31</f>
        <v>1346.4333333333334</v>
      </c>
      <c r="Y31" s="35">
        <f>+'SAN MIGUEL'!AB31+USULUTAN!AB31+'LA UNION'!AB31+MORAZAN!AB31</f>
        <v>752</v>
      </c>
      <c r="Z31" s="84">
        <f>IF(ISERROR(Y31/X31),"",Y31/X31)</f>
        <v>0.55851261357165838</v>
      </c>
      <c r="AA31" s="28">
        <f t="shared" si="39"/>
        <v>4039.3</v>
      </c>
      <c r="AB31" s="30">
        <f t="shared" si="39"/>
        <v>2403</v>
      </c>
      <c r="AC31" s="84">
        <f>IF(ISERROR(AB31/AA31),"",AB31/AA31)</f>
        <v>0.59490505780704572</v>
      </c>
      <c r="AD31" s="64">
        <f>+'SAN MIGUEL'!AG31+USULUTAN!AG31+'LA UNION'!AG31+MORAZAN!AG31</f>
        <v>1346.2750000000003</v>
      </c>
      <c r="AE31" s="35">
        <f>+'SAN MIGUEL'!AH31+USULUTAN!AH31+'LA UNION'!AH31+MORAZAN!AH31</f>
        <v>741.1</v>
      </c>
      <c r="AF31" s="84">
        <f>IF(ISERROR(AE31/AD31),"",AE31/AD31)</f>
        <v>0.55048188520176033</v>
      </c>
      <c r="AG31" s="64">
        <f>+'SAN MIGUEL'!AJ31+USULUTAN!AJ31+'LA UNION'!AJ31+MORAZAN!AJ31</f>
        <v>1346.2750000000003</v>
      </c>
      <c r="AH31" s="35">
        <f>+'SAN MIGUEL'!AK31+USULUTAN!AK31+'LA UNION'!AK31+MORAZAN!AK31</f>
        <v>611</v>
      </c>
      <c r="AI31" s="84">
        <f>IF(ISERROR(AH31/AG31),"",AH31/AG31)</f>
        <v>0.45384486824757192</v>
      </c>
      <c r="AJ31" s="64">
        <f>+'SAN MIGUEL'!AM31+USULUTAN!AM31+'LA UNION'!AM31+MORAZAN!AM31</f>
        <v>1346.2750000000003</v>
      </c>
      <c r="AK31" s="35">
        <f>+'SAN MIGUEL'!AN31+USULUTAN!AN31+'LA UNION'!AN31+MORAZAN!AN31</f>
        <v>803</v>
      </c>
      <c r="AL31" s="84">
        <f>IF(ISERROR(AK31/AJ31),"",AK31/AJ31)</f>
        <v>0.59646060425990222</v>
      </c>
      <c r="AM31" s="28">
        <f t="shared" si="40"/>
        <v>4038.8250000000007</v>
      </c>
      <c r="AN31" s="30">
        <f t="shared" si="40"/>
        <v>2155.1</v>
      </c>
      <c r="AO31" s="84">
        <f>IF(ISERROR(AN31/AM31),"",AN31/AM31)</f>
        <v>0.5335957859030781</v>
      </c>
      <c r="AP31" s="64">
        <f>+'SAN MIGUEL'!AS31+USULUTAN!AS31+'LA UNION'!AS31+MORAZAN!AS31</f>
        <v>1346.2750000000003</v>
      </c>
      <c r="AQ31" s="35">
        <f>+'SAN MIGUEL'!AT31+USULUTAN!AT31+'LA UNION'!AT31+MORAZAN!AT31</f>
        <v>805</v>
      </c>
      <c r="AR31" s="84">
        <f>IF(ISERROR(AQ31/AP31),"",AQ31/AP31)</f>
        <v>0.59794618484336393</v>
      </c>
      <c r="AS31" s="64">
        <f>+'SAN MIGUEL'!AV31+USULUTAN!AV31+'LA UNION'!AV31+MORAZAN!AV31</f>
        <v>1346.2750000000003</v>
      </c>
      <c r="AT31" s="35">
        <f>+'SAN MIGUEL'!AW31+USULUTAN!AW31+'LA UNION'!AW31+MORAZAN!AW31</f>
        <v>702</v>
      </c>
      <c r="AU31" s="84">
        <f>IF(ISERROR(AT31/AS31),"",AT31/AS31)</f>
        <v>0.52143878479508265</v>
      </c>
      <c r="AV31" s="64">
        <f>+'SAN MIGUEL'!AY31+USULUTAN!AY31+'LA UNION'!AY31+MORAZAN!AY31</f>
        <v>1346.4333333333334</v>
      </c>
      <c r="AW31" s="35">
        <f>+'SAN MIGUEL'!AZ31+USULUTAN!AZ31+'LA UNION'!AZ31+MORAZAN!AZ31</f>
        <v>0</v>
      </c>
      <c r="AX31" s="84">
        <f>IF(ISERROR(AW31/AV31),"",AW31/AV31)</f>
        <v>0</v>
      </c>
      <c r="AY31" s="28">
        <f t="shared" si="41"/>
        <v>4038.983333333334</v>
      </c>
      <c r="AZ31" s="30">
        <f t="shared" si="41"/>
        <v>1507</v>
      </c>
      <c r="BA31" s="84">
        <f>IF(ISERROR(AZ31/AY31),"",AZ31/AY31)</f>
        <v>0.37311369610339229</v>
      </c>
      <c r="BB31" s="28">
        <f t="shared" si="42"/>
        <v>16156.408333333335</v>
      </c>
      <c r="BC31" s="31">
        <f t="shared" si="42"/>
        <v>8024.1</v>
      </c>
      <c r="BD31" s="84">
        <f>IF(ISERROR(BC31/BB31),"",BC31/BB31)</f>
        <v>0.49665122559727332</v>
      </c>
      <c r="BF31" s="85" t="str">
        <f>IF(E31=SUM(F31,I31,L31,R31,U31,X31,AD31,AG31,AJ31,AP31,AS31,AV31),"SI","NO")</f>
        <v>NO</v>
      </c>
    </row>
    <row r="32" spans="1:58" ht="84" customHeight="1">
      <c r="A32" s="14" t="s">
        <v>37</v>
      </c>
      <c r="B32" s="12" t="s">
        <v>111</v>
      </c>
      <c r="C32" s="53" t="s">
        <v>74</v>
      </c>
      <c r="D32" s="30">
        <f>+'SAN MIGUEL'!D32+USULUTAN!D32+'LA UNION'!D32+MORAZAN!D32</f>
        <v>35423</v>
      </c>
      <c r="E32" s="64">
        <f>+'SAN MIGUEL'!H32+USULUTAN!H32+'LA UNION'!H32+MORAZAN!H32</f>
        <v>37164.9</v>
      </c>
      <c r="F32" s="64">
        <f>+'SAN MIGUEL'!I32+USULUTAN!I32+'LA UNION'!I32+MORAZAN!I32</f>
        <v>3099.4916666666668</v>
      </c>
      <c r="G32" s="35">
        <f>+'SAN MIGUEL'!J32+USULUTAN!J32+'LA UNION'!J32+MORAZAN!J32</f>
        <v>2551</v>
      </c>
      <c r="H32" s="84">
        <f>IF(ISERROR(G32/F32),"",G32/F32)</f>
        <v>0.82303818636927017</v>
      </c>
      <c r="I32" s="64">
        <f>+'SAN MIGUEL'!L32+USULUTAN!L32+'LA UNION'!L32+MORAZAN!L32</f>
        <v>3099.4916666666668</v>
      </c>
      <c r="J32" s="35">
        <f>+'SAN MIGUEL'!M32+USULUTAN!M32+'LA UNION'!M32+MORAZAN!M32</f>
        <v>2389</v>
      </c>
      <c r="K32" s="84">
        <f>IF(ISERROR(J32/I32),"",J32/I32)</f>
        <v>0.7707715512489951</v>
      </c>
      <c r="L32" s="64">
        <f>+'SAN MIGUEL'!O32+USULUTAN!O32+'LA UNION'!O32+MORAZAN!O32</f>
        <v>3099.4916666666668</v>
      </c>
      <c r="M32" s="35">
        <f>+'SAN MIGUEL'!P32+USULUTAN!P32+'LA UNION'!P32+MORAZAN!P32</f>
        <v>2356</v>
      </c>
      <c r="N32" s="84">
        <f>IF(ISERROR(M32/L32),"",M32/L32)</f>
        <v>0.76012464409486502</v>
      </c>
      <c r="O32" s="28">
        <f t="shared" si="38"/>
        <v>9298.4750000000004</v>
      </c>
      <c r="P32" s="30">
        <f t="shared" si="38"/>
        <v>7296</v>
      </c>
      <c r="Q32" s="84">
        <f>IF(ISERROR(P32/O32),"",P32/O32)</f>
        <v>0.7846447939043768</v>
      </c>
      <c r="R32" s="64">
        <f>+'SAN MIGUEL'!U32+USULUTAN!U32+'LA UNION'!U32+MORAZAN!U32</f>
        <v>3099.4916666666668</v>
      </c>
      <c r="S32" s="35">
        <f>+'SAN MIGUEL'!V32+USULUTAN!V32+'LA UNION'!V32+MORAZAN!V32</f>
        <v>2340</v>
      </c>
      <c r="T32" s="84">
        <f>IF(ISERROR(S32/R32),"",S32/R32)</f>
        <v>0.75496250729286252</v>
      </c>
      <c r="U32" s="64">
        <f>+'SAN MIGUEL'!X32+USULUTAN!X32+'LA UNION'!X32+MORAZAN!X32</f>
        <v>3099.4916666666668</v>
      </c>
      <c r="V32" s="35">
        <f>+'SAN MIGUEL'!Y32+USULUTAN!Y32+'LA UNION'!Y32+MORAZAN!Y32</f>
        <v>2341</v>
      </c>
      <c r="W32" s="84">
        <f>IF(ISERROR(V32/U32),"",V32/U32)</f>
        <v>0.7552851408429877</v>
      </c>
      <c r="X32" s="64">
        <f>+'SAN MIGUEL'!AA32+USULUTAN!AA32+'LA UNION'!AA32+MORAZAN!AA32</f>
        <v>3099.4916666666668</v>
      </c>
      <c r="Y32" s="35">
        <f>+'SAN MIGUEL'!AB32+USULUTAN!AB32+'LA UNION'!AB32+MORAZAN!AB32</f>
        <v>3296</v>
      </c>
      <c r="Z32" s="84">
        <f>IF(ISERROR(Y32/X32),"",Y32/X32)</f>
        <v>1.0634001812125107</v>
      </c>
      <c r="AA32" s="28">
        <f t="shared" si="39"/>
        <v>9298.4750000000004</v>
      </c>
      <c r="AB32" s="30">
        <f t="shared" si="39"/>
        <v>7977</v>
      </c>
      <c r="AC32" s="84">
        <f>IF(ISERROR(AB32/AA32),"",AB32/AA32)</f>
        <v>0.85788260978278696</v>
      </c>
      <c r="AD32" s="64">
        <f>+'SAN MIGUEL'!AG32+USULUTAN!AG32+'LA UNION'!AG32+MORAZAN!AG32</f>
        <v>2976.5</v>
      </c>
      <c r="AE32" s="35">
        <f>+'SAN MIGUEL'!AH32+USULUTAN!AH32+'LA UNION'!AH32+MORAZAN!AH32</f>
        <v>2126.333333333333</v>
      </c>
      <c r="AF32" s="84">
        <f>IF(ISERROR(AE32/AD32),"",AE32/AD32)</f>
        <v>0.71437370513466592</v>
      </c>
      <c r="AG32" s="64">
        <f>+'SAN MIGUEL'!AJ32+USULUTAN!AJ32+'LA UNION'!AJ32+MORAZAN!AJ32</f>
        <v>2976.5</v>
      </c>
      <c r="AH32" s="35">
        <f>+'SAN MIGUEL'!AK32+USULUTAN!AK32+'LA UNION'!AK32+MORAZAN!AK32</f>
        <v>1763</v>
      </c>
      <c r="AI32" s="84">
        <f>IF(ISERROR(AH32/AG32),"",AH32/AG32)</f>
        <v>0.59230640013438607</v>
      </c>
      <c r="AJ32" s="64">
        <f>+'SAN MIGUEL'!AM32+USULUTAN!AM32+'LA UNION'!AM32+MORAZAN!AM32</f>
        <v>2976.5</v>
      </c>
      <c r="AK32" s="35">
        <f>+'SAN MIGUEL'!AN32+USULUTAN!AN32+'LA UNION'!AN32+MORAZAN!AN32</f>
        <v>1914</v>
      </c>
      <c r="AL32" s="84">
        <f>IF(ISERROR(AK32/AJ32),"",AK32/AJ32)</f>
        <v>0.64303712413908953</v>
      </c>
      <c r="AM32" s="28">
        <f t="shared" si="40"/>
        <v>8929.5</v>
      </c>
      <c r="AN32" s="30">
        <f t="shared" si="40"/>
        <v>5803.333333333333</v>
      </c>
      <c r="AO32" s="84">
        <f>IF(ISERROR(AN32/AM32),"",AN32/AM32)</f>
        <v>0.6499057431360471</v>
      </c>
      <c r="AP32" s="64">
        <f>+'SAN MIGUEL'!AS32+USULUTAN!AS32+'LA UNION'!AS32+MORAZAN!AS32</f>
        <v>2976.5</v>
      </c>
      <c r="AQ32" s="35">
        <f>+'SAN MIGUEL'!AT32+USULUTAN!AT32+'LA UNION'!AT32+MORAZAN!AT32</f>
        <v>1784</v>
      </c>
      <c r="AR32" s="84">
        <f>IF(ISERROR(AQ32/AP32),"",AQ32/AP32)</f>
        <v>0.59936166638669575</v>
      </c>
      <c r="AS32" s="64">
        <f>+'SAN MIGUEL'!AV32+USULUTAN!AV32+'LA UNION'!AV32+MORAZAN!AV32</f>
        <v>2976.5</v>
      </c>
      <c r="AT32" s="35">
        <f>+'SAN MIGUEL'!AW32+USULUTAN!AW32+'LA UNION'!AW32+MORAZAN!AW32</f>
        <v>1654</v>
      </c>
      <c r="AU32" s="84">
        <f>IF(ISERROR(AT32/AS32),"",AT32/AS32)</f>
        <v>0.55568620863430207</v>
      </c>
      <c r="AV32" s="64">
        <f>+'SAN MIGUEL'!AY32+USULUTAN!AY32+'LA UNION'!AY32+MORAZAN!AY32</f>
        <v>3097.0750000000003</v>
      </c>
      <c r="AW32" s="35">
        <f>+'SAN MIGUEL'!AZ32+USULUTAN!AZ32+'LA UNION'!AZ32+MORAZAN!AZ32</f>
        <v>0</v>
      </c>
      <c r="AX32" s="84">
        <f>IF(ISERROR(AW32/AV32),"",AW32/AV32)</f>
        <v>0</v>
      </c>
      <c r="AY32" s="28">
        <f t="shared" si="41"/>
        <v>9050.0750000000007</v>
      </c>
      <c r="AZ32" s="30">
        <f t="shared" si="41"/>
        <v>3438</v>
      </c>
      <c r="BA32" s="84">
        <f>IF(ISERROR(AZ32/AY32),"",AZ32/AY32)</f>
        <v>0.37988635453297348</v>
      </c>
      <c r="BB32" s="28">
        <f t="shared" si="42"/>
        <v>36576.525000000001</v>
      </c>
      <c r="BC32" s="31">
        <f t="shared" si="42"/>
        <v>24514.333333333332</v>
      </c>
      <c r="BD32" s="84">
        <f>IF(ISERROR(BC32/BB32),"",BC32/BB32)</f>
        <v>0.67022040320487886</v>
      </c>
      <c r="BF32" s="85" t="str">
        <f>IF(E32=SUM(F32,I32,L32,R32,U32,X32,AD32,AG32,AJ32,AP32,AS32,AV32),"SI","NO")</f>
        <v>NO</v>
      </c>
    </row>
    <row r="33" spans="1:58" ht="112.5" customHeight="1">
      <c r="A33" s="14" t="s">
        <v>59</v>
      </c>
      <c r="B33" s="12" t="s">
        <v>171</v>
      </c>
      <c r="C33" s="53" t="s">
        <v>53</v>
      </c>
      <c r="D33" s="30">
        <f>+'SAN MIGUEL'!D33+USULUTAN!D33+'LA UNION'!D33+MORAZAN!D33</f>
        <v>279660.42048880307</v>
      </c>
      <c r="E33" s="64">
        <f>+'SAN MIGUEL'!H33+USULUTAN!H33+'LA UNION'!H33+MORAZAN!H33</f>
        <v>135830.36231457203</v>
      </c>
      <c r="F33" s="64">
        <f>+'SAN MIGUEL'!I33+USULUTAN!I33+'LA UNION'!I33+MORAZAN!I33</f>
        <v>11319.196859547668</v>
      </c>
      <c r="G33" s="35">
        <f>+'SAN MIGUEL'!J33+USULUTAN!J33+'LA UNION'!J33+MORAZAN!J33</f>
        <v>2734</v>
      </c>
      <c r="H33" s="84">
        <f>IF(ISERROR(G33/F33),"",G33/F33)</f>
        <v>0.24153657135964457</v>
      </c>
      <c r="I33" s="64">
        <f>+'SAN MIGUEL'!L33+USULUTAN!L33+'LA UNION'!L33+MORAZAN!L33</f>
        <v>11319.196859547668</v>
      </c>
      <c r="J33" s="35">
        <f>+'SAN MIGUEL'!M33+USULUTAN!M33+'LA UNION'!M33+MORAZAN!M33</f>
        <v>3349</v>
      </c>
      <c r="K33" s="84">
        <f>IF(ISERROR(J33/I33),"",J33/I33)</f>
        <v>0.29586904809197134</v>
      </c>
      <c r="L33" s="64">
        <f>+'SAN MIGUEL'!O33+USULUTAN!O33+'LA UNION'!O33+MORAZAN!O33</f>
        <v>11319.196859547668</v>
      </c>
      <c r="M33" s="35">
        <f>+'SAN MIGUEL'!P33+USULUTAN!P33+'LA UNION'!P33+MORAZAN!P33</f>
        <v>3063</v>
      </c>
      <c r="N33" s="84">
        <f>IF(ISERROR(M33/L33),"",M33/L33)</f>
        <v>0.27060223777417386</v>
      </c>
      <c r="O33" s="28">
        <f t="shared" si="38"/>
        <v>33957.590578643008</v>
      </c>
      <c r="P33" s="30">
        <f t="shared" si="38"/>
        <v>9146</v>
      </c>
      <c r="Q33" s="84">
        <f>IF(ISERROR(P33/O33),"",P33/O33)</f>
        <v>0.26933595240859654</v>
      </c>
      <c r="R33" s="64">
        <f>+'SAN MIGUEL'!U33+USULUTAN!U33+'LA UNION'!U33+MORAZAN!U33</f>
        <v>11319.196859547668</v>
      </c>
      <c r="S33" s="35">
        <f>+'SAN MIGUEL'!V33+USULUTAN!V33+'LA UNION'!V33+MORAZAN!V33</f>
        <v>2502</v>
      </c>
      <c r="T33" s="84">
        <f>IF(ISERROR(S33/R33),"",S33/R33)</f>
        <v>0.22104041753541723</v>
      </c>
      <c r="U33" s="64">
        <f>+'SAN MIGUEL'!X33+USULUTAN!X33+'LA UNION'!X33+MORAZAN!X33</f>
        <v>11319.196859547668</v>
      </c>
      <c r="V33" s="35">
        <f>+'SAN MIGUEL'!Y33+USULUTAN!Y33+'LA UNION'!Y33+MORAZAN!Y33</f>
        <v>2497</v>
      </c>
      <c r="W33" s="84">
        <f>IF(ISERROR(V33/U33),"",V33/U33)</f>
        <v>0.22059869008230887</v>
      </c>
      <c r="X33" s="64">
        <f>+'SAN MIGUEL'!AA33+USULUTAN!AA33+'LA UNION'!AA33+MORAZAN!AA33</f>
        <v>11319.196859547668</v>
      </c>
      <c r="Y33" s="35">
        <f>+'SAN MIGUEL'!AB33+USULUTAN!AB33+'LA UNION'!AB33+MORAZAN!AB33</f>
        <v>3557</v>
      </c>
      <c r="Z33" s="84">
        <f>IF(ISERROR(Y33/X33),"",Y33/X33)</f>
        <v>0.31424491014127859</v>
      </c>
      <c r="AA33" s="28">
        <f t="shared" si="39"/>
        <v>33957.590578643008</v>
      </c>
      <c r="AB33" s="30">
        <f t="shared" si="39"/>
        <v>8556</v>
      </c>
      <c r="AC33" s="84">
        <f>IF(ISERROR(AB33/AA33),"",AB33/AA33)</f>
        <v>0.25196133925300152</v>
      </c>
      <c r="AD33" s="64">
        <f>+'SAN MIGUEL'!AG33+USULUTAN!AG33+'LA UNION'!AG33+MORAZAN!AG33</f>
        <v>11320.888526214338</v>
      </c>
      <c r="AE33" s="35">
        <f>+'SAN MIGUEL'!AH33+USULUTAN!AH33+'LA UNION'!AH33+MORAZAN!AH33</f>
        <v>4225.3333333333339</v>
      </c>
      <c r="AF33" s="84">
        <f>IF(ISERROR(AE33/AD33),"",AE33/AD33)</f>
        <v>0.37323336622821329</v>
      </c>
      <c r="AG33" s="64">
        <f>+'SAN MIGUEL'!AJ33+USULUTAN!AJ33+'LA UNION'!AJ33+MORAZAN!AJ33</f>
        <v>11320.888526214338</v>
      </c>
      <c r="AH33" s="35">
        <f>+'SAN MIGUEL'!AK33+USULUTAN!AK33+'LA UNION'!AK33+MORAZAN!AK33</f>
        <v>2849</v>
      </c>
      <c r="AI33" s="84">
        <f>IF(ISERROR(AH33/AG33),"",AH33/AG33)</f>
        <v>0.25165869210733188</v>
      </c>
      <c r="AJ33" s="64">
        <f>+'SAN MIGUEL'!AM33+USULUTAN!AM33+'LA UNION'!AM33+MORAZAN!AM33</f>
        <v>11320.888526214338</v>
      </c>
      <c r="AK33" s="35">
        <f>+'SAN MIGUEL'!AN33+USULUTAN!AN33+'LA UNION'!AN33+MORAZAN!AN33</f>
        <v>3522</v>
      </c>
      <c r="AL33" s="84">
        <f>IF(ISERROR(AK33/AJ33),"",AK33/AJ33)</f>
        <v>0.31110632278063277</v>
      </c>
      <c r="AM33" s="28">
        <f t="shared" si="40"/>
        <v>33962.665578643013</v>
      </c>
      <c r="AN33" s="30">
        <f t="shared" si="40"/>
        <v>10596.333333333334</v>
      </c>
      <c r="AO33" s="84">
        <f>IF(ISERROR(AN33/AM33),"",AN33/AM33)</f>
        <v>0.31199946037205933</v>
      </c>
      <c r="AP33" s="64">
        <f>+'SAN MIGUEL'!AS33+USULUTAN!AS33+'LA UNION'!AS33+MORAZAN!AS33</f>
        <v>11320.888526214338</v>
      </c>
      <c r="AQ33" s="35">
        <f>+'SAN MIGUEL'!AT33+USULUTAN!AT33+'LA UNION'!AT33+MORAZAN!AT33</f>
        <v>3763</v>
      </c>
      <c r="AR33" s="84">
        <f>IF(ISERROR(AQ33/AP33),"",AQ33/AP33)</f>
        <v>0.3323944044927658</v>
      </c>
      <c r="AS33" s="64">
        <f>+'SAN MIGUEL'!AV33+USULUTAN!AV33+'LA UNION'!AV33+MORAZAN!AV33</f>
        <v>11320.888526214338</v>
      </c>
      <c r="AT33" s="35">
        <f>+'SAN MIGUEL'!AW33+USULUTAN!AW33+'LA UNION'!AW33+MORAZAN!AW33</f>
        <v>2971</v>
      </c>
      <c r="AU33" s="84">
        <f>IF(ISERROR(AT33/AS33),"",AT33/AS33)</f>
        <v>0.2624352313972913</v>
      </c>
      <c r="AV33" s="64">
        <f>+'SAN MIGUEL'!AY33+USULUTAN!AY33+'LA UNION'!AY33+MORAZAN!AY33</f>
        <v>11319.196859547668</v>
      </c>
      <c r="AW33" s="35">
        <f>+'SAN MIGUEL'!AZ33+USULUTAN!AZ33+'LA UNION'!AZ33+MORAZAN!AZ33</f>
        <v>0</v>
      </c>
      <c r="AX33" s="84">
        <f>IF(ISERROR(AW33/AV33),"",AW33/AV33)</f>
        <v>0</v>
      </c>
      <c r="AY33" s="28">
        <f t="shared" si="41"/>
        <v>33960.97391197634</v>
      </c>
      <c r="AZ33" s="30">
        <f t="shared" si="41"/>
        <v>6734</v>
      </c>
      <c r="BA33" s="84">
        <f>IF(ISERROR(AZ33/AY33),"",AZ33/AY33)</f>
        <v>0.19828642186333928</v>
      </c>
      <c r="BB33" s="28">
        <f t="shared" si="42"/>
        <v>135838.82064790535</v>
      </c>
      <c r="BC33" s="31">
        <f t="shared" si="42"/>
        <v>35032.333333333336</v>
      </c>
      <c r="BD33" s="84">
        <f>IF(ISERROR(BC33/BB33),"",BC33/BB33)</f>
        <v>0.25789633012301583</v>
      </c>
      <c r="BF33" s="85" t="str">
        <f>IF(E33=SUM(F33,I33,L33,R33,U33,X33,AD33,AG33,AJ33,AP33,AS33,AV33),"SI","NO")</f>
        <v>NO</v>
      </c>
    </row>
    <row r="34" spans="1:58" ht="96" customHeight="1">
      <c r="A34" s="325" t="s">
        <v>112</v>
      </c>
      <c r="B34" s="326"/>
      <c r="C34" s="50"/>
      <c r="D34" s="30">
        <f>+'SAN MIGUEL'!D34+USULUTAN!D34+'LA UNION'!D34+MORAZAN!D34</f>
        <v>0</v>
      </c>
      <c r="E34" s="189">
        <f>+'SAN MIGUEL'!H34+USULUTAN!H34+'LA UNION'!H34+MORAZAN!H34</f>
        <v>0</v>
      </c>
      <c r="F34" s="189">
        <f>+'SAN MIGUEL'!I34+USULUTAN!I34+'LA UNION'!I34+MORAZAN!I34</f>
        <v>0</v>
      </c>
      <c r="G34" s="196">
        <f>+'SAN MIGUEL'!J34+USULUTAN!J34+'LA UNION'!J34+MORAZAN!J34</f>
        <v>0</v>
      </c>
      <c r="H34" s="78"/>
      <c r="I34" s="189">
        <f>+'SAN MIGUEL'!L34+USULUTAN!L34+'LA UNION'!L34+MORAZAN!L34</f>
        <v>0</v>
      </c>
      <c r="J34" s="196">
        <f>+'SAN MIGUEL'!M34+USULUTAN!M34+'LA UNION'!M34+MORAZAN!M34</f>
        <v>0</v>
      </c>
      <c r="K34" s="78"/>
      <c r="L34" s="189">
        <f>+'SAN MIGUEL'!O34+USULUTAN!O34+'LA UNION'!O34+MORAZAN!O34</f>
        <v>0</v>
      </c>
      <c r="M34" s="196">
        <f>+'SAN MIGUEL'!P34+USULUTAN!P34+'LA UNION'!P34+MORAZAN!P34</f>
        <v>0</v>
      </c>
      <c r="N34" s="78"/>
      <c r="O34" s="77"/>
      <c r="P34" s="15"/>
      <c r="Q34" s="78"/>
      <c r="R34" s="189">
        <f>+'SAN MIGUEL'!U34+USULUTAN!U34+'LA UNION'!U34+MORAZAN!U34</f>
        <v>0</v>
      </c>
      <c r="S34" s="196">
        <f>+'SAN MIGUEL'!V34+USULUTAN!V34+'LA UNION'!V34+MORAZAN!V34</f>
        <v>0</v>
      </c>
      <c r="T34" s="78"/>
      <c r="U34" s="189">
        <f>+'SAN MIGUEL'!X34+USULUTAN!X34+'LA UNION'!X34+MORAZAN!X34</f>
        <v>0</v>
      </c>
      <c r="V34" s="196">
        <f>+'SAN MIGUEL'!Y34+USULUTAN!Y34+'LA UNION'!Y34+MORAZAN!Y34</f>
        <v>0</v>
      </c>
      <c r="W34" s="78"/>
      <c r="X34" s="189">
        <f>+'SAN MIGUEL'!AA34+USULUTAN!AA34+'LA UNION'!AA34+MORAZAN!AA34</f>
        <v>0</v>
      </c>
      <c r="Y34" s="196">
        <f>+'SAN MIGUEL'!AB34+USULUTAN!AB34+'LA UNION'!AB34+MORAZAN!AB34</f>
        <v>0</v>
      </c>
      <c r="Z34" s="78"/>
      <c r="AA34" s="77"/>
      <c r="AB34" s="15"/>
      <c r="AC34" s="78"/>
      <c r="AD34" s="189">
        <f>+'SAN MIGUEL'!AG34+USULUTAN!AG34+'LA UNION'!AG34+MORAZAN!AG34</f>
        <v>0</v>
      </c>
      <c r="AE34" s="196">
        <f>+'SAN MIGUEL'!AH34+USULUTAN!AH34+'LA UNION'!AH34+MORAZAN!AH34</f>
        <v>0</v>
      </c>
      <c r="AF34" s="78"/>
      <c r="AG34" s="189">
        <f>+'SAN MIGUEL'!AJ34+USULUTAN!AJ34+'LA UNION'!AJ34+MORAZAN!AJ34</f>
        <v>0</v>
      </c>
      <c r="AH34" s="196">
        <f>+'SAN MIGUEL'!AK34+USULUTAN!AK34+'LA UNION'!AK34+MORAZAN!AK34</f>
        <v>0</v>
      </c>
      <c r="AI34" s="78"/>
      <c r="AJ34" s="189">
        <f>+'SAN MIGUEL'!AM34+USULUTAN!AM34+'LA UNION'!AM34+MORAZAN!AM34</f>
        <v>0</v>
      </c>
      <c r="AK34" s="196">
        <f>+'SAN MIGUEL'!AN34+USULUTAN!AN34+'LA UNION'!AN34+MORAZAN!AN34</f>
        <v>0</v>
      </c>
      <c r="AL34" s="78"/>
      <c r="AM34" s="77"/>
      <c r="AN34" s="15"/>
      <c r="AO34" s="78"/>
      <c r="AP34" s="189">
        <f>+'SAN MIGUEL'!AS34+USULUTAN!AS34+'LA UNION'!AS34+MORAZAN!AS34</f>
        <v>0</v>
      </c>
      <c r="AQ34" s="196">
        <f>+'SAN MIGUEL'!AT34+USULUTAN!AT34+'LA UNION'!AT34+MORAZAN!AT34</f>
        <v>0</v>
      </c>
      <c r="AR34" s="78"/>
      <c r="AS34" s="189">
        <f>+'SAN MIGUEL'!AV34+USULUTAN!AV34+'LA UNION'!AV34+MORAZAN!AV34</f>
        <v>0</v>
      </c>
      <c r="AT34" s="196">
        <f>+'SAN MIGUEL'!AW34+USULUTAN!AW34+'LA UNION'!AW34+MORAZAN!AW34</f>
        <v>0</v>
      </c>
      <c r="AU34" s="78"/>
      <c r="AV34" s="189">
        <f>+'SAN MIGUEL'!AY34+USULUTAN!AY34+'LA UNION'!AY34+MORAZAN!AY34</f>
        <v>0</v>
      </c>
      <c r="AW34" s="196">
        <f>+'SAN MIGUEL'!AZ34+USULUTAN!AZ34+'LA UNION'!AZ34+MORAZAN!AZ34</f>
        <v>0</v>
      </c>
      <c r="AX34" s="78"/>
      <c r="AY34" s="77"/>
      <c r="AZ34" s="15"/>
      <c r="BA34" s="78"/>
      <c r="BB34" s="77"/>
      <c r="BC34" s="15"/>
      <c r="BD34" s="78"/>
      <c r="BF34" s="86"/>
    </row>
    <row r="35" spans="1:58" ht="126.75" customHeight="1">
      <c r="A35" s="331" t="s">
        <v>113</v>
      </c>
      <c r="B35" s="332"/>
      <c r="C35" s="51"/>
      <c r="D35" s="30">
        <f>+'SAN MIGUEL'!D35+USULUTAN!D35+'LA UNION'!D35+MORAZAN!D35</f>
        <v>0</v>
      </c>
      <c r="E35" s="190">
        <f>+'SAN MIGUEL'!H35+USULUTAN!H35+'LA UNION'!H35+MORAZAN!H35</f>
        <v>0</v>
      </c>
      <c r="F35" s="190">
        <f>+'SAN MIGUEL'!I35+USULUTAN!I35+'LA UNION'!I35+MORAZAN!I35</f>
        <v>0</v>
      </c>
      <c r="G35" s="197">
        <f>+'SAN MIGUEL'!J35+USULUTAN!J35+'LA UNION'!J35+MORAZAN!J35</f>
        <v>0</v>
      </c>
      <c r="H35" s="81"/>
      <c r="I35" s="190">
        <f>+'SAN MIGUEL'!L35+USULUTAN!L35+'LA UNION'!L35+MORAZAN!L35</f>
        <v>0</v>
      </c>
      <c r="J35" s="197">
        <f>+'SAN MIGUEL'!M35+USULUTAN!M35+'LA UNION'!M35+MORAZAN!M35</f>
        <v>0</v>
      </c>
      <c r="K35" s="81"/>
      <c r="L35" s="190">
        <f>+'SAN MIGUEL'!O35+USULUTAN!O35+'LA UNION'!O35+MORAZAN!O35</f>
        <v>0</v>
      </c>
      <c r="M35" s="197">
        <f>+'SAN MIGUEL'!P35+USULUTAN!P35+'LA UNION'!P35+MORAZAN!P35</f>
        <v>0</v>
      </c>
      <c r="N35" s="81"/>
      <c r="O35" s="80"/>
      <c r="P35" s="108"/>
      <c r="Q35" s="81"/>
      <c r="R35" s="190">
        <f>+'SAN MIGUEL'!U35+USULUTAN!U35+'LA UNION'!U35+MORAZAN!U35</f>
        <v>0</v>
      </c>
      <c r="S35" s="197">
        <f>+'SAN MIGUEL'!V35+USULUTAN!V35+'LA UNION'!V35+MORAZAN!V35</f>
        <v>0</v>
      </c>
      <c r="T35" s="81"/>
      <c r="U35" s="190">
        <f>+'SAN MIGUEL'!X35+USULUTAN!X35+'LA UNION'!X35+MORAZAN!X35</f>
        <v>0</v>
      </c>
      <c r="V35" s="197">
        <f>+'SAN MIGUEL'!Y35+USULUTAN!Y35+'LA UNION'!Y35+MORAZAN!Y35</f>
        <v>0</v>
      </c>
      <c r="W35" s="81"/>
      <c r="X35" s="190">
        <f>+'SAN MIGUEL'!AA35+USULUTAN!AA35+'LA UNION'!AA35+MORAZAN!AA35</f>
        <v>0</v>
      </c>
      <c r="Y35" s="197">
        <f>+'SAN MIGUEL'!AB35+USULUTAN!AB35+'LA UNION'!AB35+MORAZAN!AB35</f>
        <v>0</v>
      </c>
      <c r="Z35" s="81"/>
      <c r="AA35" s="80"/>
      <c r="AB35" s="108"/>
      <c r="AC35" s="81"/>
      <c r="AD35" s="190">
        <f>+'SAN MIGUEL'!AG35+USULUTAN!AG35+'LA UNION'!AG35+MORAZAN!AG35</f>
        <v>0</v>
      </c>
      <c r="AE35" s="197">
        <f>+'SAN MIGUEL'!AH35+USULUTAN!AH35+'LA UNION'!AH35+MORAZAN!AH35</f>
        <v>0</v>
      </c>
      <c r="AF35" s="81"/>
      <c r="AG35" s="190">
        <f>+'SAN MIGUEL'!AJ35+USULUTAN!AJ35+'LA UNION'!AJ35+MORAZAN!AJ35</f>
        <v>0</v>
      </c>
      <c r="AH35" s="197">
        <f>+'SAN MIGUEL'!AK35+USULUTAN!AK35+'LA UNION'!AK35+MORAZAN!AK35</f>
        <v>0</v>
      </c>
      <c r="AI35" s="81"/>
      <c r="AJ35" s="190">
        <f>+'SAN MIGUEL'!AM35+USULUTAN!AM35+'LA UNION'!AM35+MORAZAN!AM35</f>
        <v>0</v>
      </c>
      <c r="AK35" s="197">
        <f>+'SAN MIGUEL'!AN35+USULUTAN!AN35+'LA UNION'!AN35+MORAZAN!AN35</f>
        <v>0</v>
      </c>
      <c r="AL35" s="81"/>
      <c r="AM35" s="80"/>
      <c r="AN35" s="108"/>
      <c r="AO35" s="81"/>
      <c r="AP35" s="190">
        <f>+'SAN MIGUEL'!AS35+USULUTAN!AS35+'LA UNION'!AS35+MORAZAN!AS35</f>
        <v>0</v>
      </c>
      <c r="AQ35" s="197">
        <f>+'SAN MIGUEL'!AT35+USULUTAN!AT35+'LA UNION'!AT35+MORAZAN!AT35</f>
        <v>0</v>
      </c>
      <c r="AR35" s="81"/>
      <c r="AS35" s="190">
        <f>+'SAN MIGUEL'!AV35+USULUTAN!AV35+'LA UNION'!AV35+MORAZAN!AV35</f>
        <v>0</v>
      </c>
      <c r="AT35" s="197">
        <f>+'SAN MIGUEL'!AW35+USULUTAN!AW35+'LA UNION'!AW35+MORAZAN!AW35</f>
        <v>0</v>
      </c>
      <c r="AU35" s="81"/>
      <c r="AV35" s="190">
        <f>+'SAN MIGUEL'!AY35+USULUTAN!AY35+'LA UNION'!AY35+MORAZAN!AY35</f>
        <v>0</v>
      </c>
      <c r="AW35" s="197">
        <f>+'SAN MIGUEL'!AZ35+USULUTAN!AZ35+'LA UNION'!AZ35+MORAZAN!AZ35</f>
        <v>0</v>
      </c>
      <c r="AX35" s="81"/>
      <c r="AY35" s="80"/>
      <c r="AZ35" s="108"/>
      <c r="BA35" s="81"/>
      <c r="BB35" s="80"/>
      <c r="BC35" s="108"/>
      <c r="BD35" s="81"/>
      <c r="BF35" s="86"/>
    </row>
    <row r="36" spans="1:58" ht="84" customHeight="1">
      <c r="A36" s="14" t="s">
        <v>38</v>
      </c>
      <c r="B36" s="12" t="s">
        <v>172</v>
      </c>
      <c r="C36" s="53" t="s">
        <v>52</v>
      </c>
      <c r="D36" s="30">
        <f>+'SAN MIGUEL'!D36+USULUTAN!D36+'LA UNION'!D36+MORAZAN!D36</f>
        <v>11819.330000000002</v>
      </c>
      <c r="E36" s="64">
        <f>+'SAN MIGUEL'!H36+USULUTAN!H36+'LA UNION'!H36+MORAZAN!H36</f>
        <v>105591.48999999999</v>
      </c>
      <c r="F36" s="64">
        <f>+'SAN MIGUEL'!I36+USULUTAN!I36+'LA UNION'!I36+MORAZAN!I36</f>
        <v>8799.2908333333344</v>
      </c>
      <c r="G36" s="35">
        <f>+'SAN MIGUEL'!J36+USULUTAN!J36+'LA UNION'!J36+MORAZAN!J36</f>
        <v>7372</v>
      </c>
      <c r="H36" s="84">
        <f t="shared" ref="H36:H42" si="43">IF(ISERROR(G36/F36),"",G36/F36)</f>
        <v>0.83779478819741993</v>
      </c>
      <c r="I36" s="64">
        <f>+'SAN MIGUEL'!L36+USULUTAN!L36+'LA UNION'!L36+MORAZAN!L36</f>
        <v>8799.2908333333344</v>
      </c>
      <c r="J36" s="35">
        <f>+'SAN MIGUEL'!M36+USULUTAN!M36+'LA UNION'!M36+MORAZAN!M36</f>
        <v>7615</v>
      </c>
      <c r="K36" s="84">
        <f t="shared" ref="K36:K42" si="44">IF(ISERROR(J36/I36),"",J36/I36)</f>
        <v>0.86541065004386231</v>
      </c>
      <c r="L36" s="64">
        <f>+'SAN MIGUEL'!O36+USULUTAN!O36+'LA UNION'!O36+MORAZAN!O36</f>
        <v>8799.2908333333344</v>
      </c>
      <c r="M36" s="35">
        <f>+'SAN MIGUEL'!P36+USULUTAN!P36+'LA UNION'!P36+MORAZAN!P36</f>
        <v>7603</v>
      </c>
      <c r="N36" s="84">
        <f t="shared" ref="N36:N42" si="45">IF(ISERROR(M36/L36),"",M36/L36)</f>
        <v>0.8640469037798405</v>
      </c>
      <c r="O36" s="28">
        <f t="shared" ref="O36:O42" si="46">F36+I36+L36</f>
        <v>26397.872500000005</v>
      </c>
      <c r="P36" s="30">
        <f t="shared" ref="P36:P42" si="47">G36+J36+M36</f>
        <v>22590</v>
      </c>
      <c r="Q36" s="84">
        <f t="shared" ref="Q36:Q42" si="48">IF(ISERROR(P36/O36),"",P36/O36)</f>
        <v>0.85575078067370758</v>
      </c>
      <c r="R36" s="64">
        <f>+'SAN MIGUEL'!U36+USULUTAN!U36+'LA UNION'!U36+MORAZAN!U36</f>
        <v>8799.2908333333344</v>
      </c>
      <c r="S36" s="35">
        <f>+'SAN MIGUEL'!V36+USULUTAN!V36+'LA UNION'!V36+MORAZAN!V36</f>
        <v>7870.3333333333339</v>
      </c>
      <c r="T36" s="84">
        <f t="shared" ref="T36:T42" si="49">IF(ISERROR(S36/R36),"",S36/R36)</f>
        <v>0.89442813999499393</v>
      </c>
      <c r="U36" s="64">
        <f>+'SAN MIGUEL'!X36+USULUTAN!X36+'LA UNION'!X36+MORAZAN!X36</f>
        <v>8799.2908333333344</v>
      </c>
      <c r="V36" s="35">
        <f>+'SAN MIGUEL'!Y36+USULUTAN!Y36+'LA UNION'!Y36+MORAZAN!Y36</f>
        <v>8933</v>
      </c>
      <c r="W36" s="84">
        <f t="shared" ref="W36:W42" si="50">IF(ISERROR(V36/U36),"",V36/U36)</f>
        <v>1.0151954480422616</v>
      </c>
      <c r="X36" s="64">
        <f>+'SAN MIGUEL'!AA36+USULUTAN!AA36+'LA UNION'!AA36+MORAZAN!AA36</f>
        <v>8799.2908333333344</v>
      </c>
      <c r="Y36" s="35">
        <f>+'SAN MIGUEL'!AB36+USULUTAN!AB36+'LA UNION'!AB36+MORAZAN!AB36</f>
        <v>7697</v>
      </c>
      <c r="Z36" s="84">
        <f t="shared" ref="Z36:Z42" si="51">IF(ISERROR(Y36/X36),"",Y36/X36)</f>
        <v>0.87472958284801161</v>
      </c>
      <c r="AA36" s="28">
        <f t="shared" ref="AA36:AA42" si="52">R36+U36+X36</f>
        <v>26397.872500000005</v>
      </c>
      <c r="AB36" s="30">
        <f t="shared" ref="AB36:AB42" si="53">S36+V36+Y36</f>
        <v>24500.333333333336</v>
      </c>
      <c r="AC36" s="84">
        <f t="shared" ref="AC36:AC42" si="54">IF(ISERROR(AB36/AA36),"",AB36/AA36)</f>
        <v>0.92811772362842238</v>
      </c>
      <c r="AD36" s="64">
        <f>+'SAN MIGUEL'!AG36+USULUTAN!AG36+'LA UNION'!AG36+MORAZAN!AG36</f>
        <v>9038.0008333333335</v>
      </c>
      <c r="AE36" s="35">
        <f>+'SAN MIGUEL'!AH36+USULUTAN!AH36+'LA UNION'!AH36+MORAZAN!AH36</f>
        <v>7908</v>
      </c>
      <c r="AF36" s="84">
        <f t="shared" ref="AF36:AF42" si="55">IF(ISERROR(AE36/AD36),"",AE36/AD36)</f>
        <v>0.87497225833773529</v>
      </c>
      <c r="AG36" s="64">
        <f>+'SAN MIGUEL'!AJ36+USULUTAN!AJ36+'LA UNION'!AJ36+MORAZAN!AJ36</f>
        <v>9038.0008333333335</v>
      </c>
      <c r="AH36" s="35">
        <f>+'SAN MIGUEL'!AK36+USULUTAN!AK36+'LA UNION'!AK36+MORAZAN!AK36</f>
        <v>7649</v>
      </c>
      <c r="AI36" s="84">
        <f t="shared" ref="AI36:AI42" si="56">IF(ISERROR(AH36/AG36),"",AH36/AG36)</f>
        <v>0.84631547850598599</v>
      </c>
      <c r="AJ36" s="64">
        <f>+'SAN MIGUEL'!AM36+USULUTAN!AM36+'LA UNION'!AM36+MORAZAN!AM36</f>
        <v>9038.0008333333335</v>
      </c>
      <c r="AK36" s="35">
        <f>+'SAN MIGUEL'!AN36+USULUTAN!AN36+'LA UNION'!AN36+MORAZAN!AN36</f>
        <v>7400</v>
      </c>
      <c r="AL36" s="84">
        <f t="shared" ref="AL36:AL42" si="57">IF(ISERROR(AK36/AJ36),"",AK36/AJ36)</f>
        <v>0.81876513804997986</v>
      </c>
      <c r="AM36" s="28">
        <f t="shared" ref="AM36:AM42" si="58">AD36+AG36+AJ36</f>
        <v>27114.002500000002</v>
      </c>
      <c r="AN36" s="30">
        <f t="shared" ref="AN36:AN42" si="59">AE36+AH36+AK36</f>
        <v>22957</v>
      </c>
      <c r="AO36" s="84">
        <f t="shared" ref="AO36:AO42" si="60">IF(ISERROR(AN36/AM36),"",AN36/AM36)</f>
        <v>0.8466842916312336</v>
      </c>
      <c r="AP36" s="64">
        <f>+'SAN MIGUEL'!AS36+USULUTAN!AS36+'LA UNION'!AS36+MORAZAN!AS36</f>
        <v>9038.0008333333335</v>
      </c>
      <c r="AQ36" s="35">
        <f>+'SAN MIGUEL'!AT36+USULUTAN!AT36+'LA UNION'!AT36+MORAZAN!AT36</f>
        <v>6928</v>
      </c>
      <c r="AR36" s="84">
        <f t="shared" ref="AR36:AR42" si="61">IF(ISERROR(AQ36/AP36),"",AQ36/AP36)</f>
        <v>0.76654119951490007</v>
      </c>
      <c r="AS36" s="64">
        <f>+'SAN MIGUEL'!AV36+USULUTAN!AV36+'LA UNION'!AV36+MORAZAN!AV36</f>
        <v>9037.6674999999996</v>
      </c>
      <c r="AT36" s="35">
        <f>+'SAN MIGUEL'!AW36+USULUTAN!AW36+'LA UNION'!AW36+MORAZAN!AW36</f>
        <v>6408.65625</v>
      </c>
      <c r="AU36" s="84">
        <f t="shared" ref="AU36:AU42" si="62">IF(ISERROR(AT36/AS36),"",AT36/AS36)</f>
        <v>0.70910511478763749</v>
      </c>
      <c r="AV36" s="64">
        <f>+'SAN MIGUEL'!AY36+USULUTAN!AY36+'LA UNION'!AY36+MORAZAN!AY36</f>
        <v>8799.2908333333344</v>
      </c>
      <c r="AW36" s="35">
        <f>+'SAN MIGUEL'!AZ36+USULUTAN!AZ36+'LA UNION'!AZ36+MORAZAN!AZ36</f>
        <v>0</v>
      </c>
      <c r="AX36" s="84">
        <f t="shared" ref="AX36:AX42" si="63">IF(ISERROR(AW36/AV36),"",AW36/AV36)</f>
        <v>0</v>
      </c>
      <c r="AY36" s="28">
        <f t="shared" ref="AY36:AY42" si="64">AP36+AS36+AV36</f>
        <v>26874.959166666667</v>
      </c>
      <c r="AZ36" s="30">
        <f t="shared" ref="AZ36:AZ42" si="65">AQ36+AT36+AW36</f>
        <v>13336.65625</v>
      </c>
      <c r="BA36" s="84">
        <f t="shared" ref="BA36:BA42" si="66">IF(ISERROR(AZ36/AY36),"",AZ36/AY36)</f>
        <v>0.49624842840846484</v>
      </c>
      <c r="BB36" s="28">
        <f t="shared" ref="BB36:BB42" si="67">O36+AA36+AM36+AY36</f>
        <v>106784.70666666668</v>
      </c>
      <c r="BC36" s="31">
        <f t="shared" ref="BC36:BC42" si="68">P36+AB36+AN36+AZ36</f>
        <v>83383.989583333343</v>
      </c>
      <c r="BD36" s="84">
        <f t="shared" ref="BD36:BD42" si="69">IF(ISERROR(BC36/BB36),"",BC36/BB36)</f>
        <v>0.78086078228055877</v>
      </c>
      <c r="BF36" s="85" t="str">
        <f t="shared" ref="BF36:BF42" si="70">IF(E36=SUM(F36,I36,L36,R36,U36,X36,AD36,AG36,AJ36,AP36,AS36,AV36),"SI","NO")</f>
        <v>NO</v>
      </c>
    </row>
    <row r="37" spans="1:58" s="9" customFormat="1" ht="84" customHeight="1">
      <c r="A37" s="14" t="s">
        <v>39</v>
      </c>
      <c r="B37" s="12" t="s">
        <v>114</v>
      </c>
      <c r="C37" s="53" t="s">
        <v>56</v>
      </c>
      <c r="D37" s="30">
        <f>+'SAN MIGUEL'!D37+USULUTAN!D37+'LA UNION'!D37+MORAZAN!D37</f>
        <v>21792.832217775373</v>
      </c>
      <c r="E37" s="64">
        <f>+'SAN MIGUEL'!H37+USULUTAN!H37+'LA UNION'!H37+MORAZAN!H37</f>
        <v>26517.143385019852</v>
      </c>
      <c r="F37" s="64">
        <f>+'SAN MIGUEL'!I37+USULUTAN!I37+'LA UNION'!I37+MORAZAN!I37</f>
        <v>2209.7619487516545</v>
      </c>
      <c r="G37" s="35">
        <f>+'SAN MIGUEL'!J37+USULUTAN!J37+'LA UNION'!J37+MORAZAN!J37</f>
        <v>1958</v>
      </c>
      <c r="H37" s="84">
        <f t="shared" si="43"/>
        <v>0.88606829396538367</v>
      </c>
      <c r="I37" s="64">
        <f>+'SAN MIGUEL'!L37+USULUTAN!L37+'LA UNION'!L37+MORAZAN!L37</f>
        <v>2209.7619487516545</v>
      </c>
      <c r="J37" s="35">
        <f>+'SAN MIGUEL'!M37+USULUTAN!M37+'LA UNION'!M37+MORAZAN!M37</f>
        <v>1868</v>
      </c>
      <c r="K37" s="84">
        <f t="shared" si="44"/>
        <v>0.84533992498842525</v>
      </c>
      <c r="L37" s="64">
        <f>+'SAN MIGUEL'!O37+USULUTAN!O37+'LA UNION'!O37+MORAZAN!O37</f>
        <v>2209.7619487516545</v>
      </c>
      <c r="M37" s="35">
        <f>+'SAN MIGUEL'!P37+USULUTAN!P37+'LA UNION'!P37+MORAZAN!P37</f>
        <v>1930</v>
      </c>
      <c r="N37" s="84">
        <f t="shared" si="45"/>
        <v>0.87339724583921885</v>
      </c>
      <c r="O37" s="28">
        <f t="shared" si="46"/>
        <v>6629.285846254963</v>
      </c>
      <c r="P37" s="30">
        <f t="shared" si="47"/>
        <v>5756</v>
      </c>
      <c r="Q37" s="84">
        <f t="shared" si="48"/>
        <v>0.86826848826434266</v>
      </c>
      <c r="R37" s="64">
        <f>+'SAN MIGUEL'!U37+USULUTAN!U37+'LA UNION'!U37+MORAZAN!U37</f>
        <v>2209.7619487516545</v>
      </c>
      <c r="S37" s="35">
        <f>+'SAN MIGUEL'!V37+USULUTAN!V37+'LA UNION'!V37+MORAZAN!V37</f>
        <v>2038</v>
      </c>
      <c r="T37" s="84">
        <f t="shared" si="49"/>
        <v>0.92227128861156893</v>
      </c>
      <c r="U37" s="64">
        <f>+'SAN MIGUEL'!X37+USULUTAN!X37+'LA UNION'!X37+MORAZAN!X37</f>
        <v>2209.7619487516545</v>
      </c>
      <c r="V37" s="35">
        <f>+'SAN MIGUEL'!Y37+USULUTAN!Y37+'LA UNION'!Y37+MORAZAN!Y37</f>
        <v>1724</v>
      </c>
      <c r="W37" s="84">
        <f t="shared" si="50"/>
        <v>0.78017453462529185</v>
      </c>
      <c r="X37" s="64">
        <f>+'SAN MIGUEL'!AA37+USULUTAN!AA37+'LA UNION'!AA37+MORAZAN!AA37</f>
        <v>2209.7619487516545</v>
      </c>
      <c r="Y37" s="35">
        <f>+'SAN MIGUEL'!AB37+USULUTAN!AB37+'LA UNION'!AB37+MORAZAN!AB37</f>
        <v>1560</v>
      </c>
      <c r="Z37" s="84">
        <f t="shared" si="51"/>
        <v>0.70595839560061213</v>
      </c>
      <c r="AA37" s="28">
        <f t="shared" si="52"/>
        <v>6629.285846254963</v>
      </c>
      <c r="AB37" s="30">
        <f t="shared" si="53"/>
        <v>5322</v>
      </c>
      <c r="AC37" s="84">
        <f t="shared" si="54"/>
        <v>0.80280140627915764</v>
      </c>
      <c r="AD37" s="64">
        <f>+'SAN MIGUEL'!AG37+USULUTAN!AG37+'LA UNION'!AG37+MORAZAN!AG37</f>
        <v>1945.1894904183209</v>
      </c>
      <c r="AE37" s="35">
        <f>+'SAN MIGUEL'!AH37+USULUTAN!AH37+'LA UNION'!AH37+MORAZAN!AH37</f>
        <v>1636.125</v>
      </c>
      <c r="AF37" s="84">
        <f t="shared" si="55"/>
        <v>0.84111342779676679</v>
      </c>
      <c r="AG37" s="64">
        <f>+'SAN MIGUEL'!AJ37+USULUTAN!AJ37+'LA UNION'!AJ37+MORAZAN!AJ37</f>
        <v>1945.1894904183209</v>
      </c>
      <c r="AH37" s="35">
        <f>+'SAN MIGUEL'!AK37+USULUTAN!AK37+'LA UNION'!AK37+MORAZAN!AK37</f>
        <v>1326</v>
      </c>
      <c r="AI37" s="84">
        <f t="shared" si="56"/>
        <v>0.68168165956666682</v>
      </c>
      <c r="AJ37" s="64">
        <f>+'SAN MIGUEL'!AM37+USULUTAN!AM37+'LA UNION'!AM37+MORAZAN!AM37</f>
        <v>1945.1894904183209</v>
      </c>
      <c r="AK37" s="35">
        <f>+'SAN MIGUEL'!AN37+USULUTAN!AN37+'LA UNION'!AN37+MORAZAN!AN37</f>
        <v>1410</v>
      </c>
      <c r="AL37" s="84">
        <f t="shared" si="57"/>
        <v>0.72486511311387647</v>
      </c>
      <c r="AM37" s="28">
        <f t="shared" si="58"/>
        <v>5835.5684712549628</v>
      </c>
      <c r="AN37" s="30">
        <f t="shared" si="59"/>
        <v>4372.125</v>
      </c>
      <c r="AO37" s="84">
        <f t="shared" si="60"/>
        <v>0.74922006682577003</v>
      </c>
      <c r="AP37" s="64">
        <f>+'SAN MIGUEL'!AS37+USULUTAN!AS37+'LA UNION'!AS37+MORAZAN!AS37</f>
        <v>1945.1894904183209</v>
      </c>
      <c r="AQ37" s="35">
        <f>+'SAN MIGUEL'!AT37+USULUTAN!AT37+'LA UNION'!AT37+MORAZAN!AT37</f>
        <v>1356</v>
      </c>
      <c r="AR37" s="84">
        <f t="shared" si="61"/>
        <v>0.6971043215478131</v>
      </c>
      <c r="AS37" s="64">
        <f>+'SAN MIGUEL'!AV37+USULUTAN!AV37+'LA UNION'!AV37+MORAZAN!AV37</f>
        <v>1945.1894904183209</v>
      </c>
      <c r="AT37" s="35">
        <f>+'SAN MIGUEL'!AW37+USULUTAN!AW37+'LA UNION'!AW37+MORAZAN!AW37</f>
        <v>1125</v>
      </c>
      <c r="AU37" s="84">
        <f t="shared" si="62"/>
        <v>0.57834982429298654</v>
      </c>
      <c r="AV37" s="64">
        <f>+'SAN MIGUEL'!AY37+USULUTAN!AY37+'LA UNION'!AY37+MORAZAN!AY37</f>
        <v>2209.7619487516545</v>
      </c>
      <c r="AW37" s="35">
        <f>+'SAN MIGUEL'!AZ37+USULUTAN!AZ37+'LA UNION'!AZ37+MORAZAN!AZ37</f>
        <v>0</v>
      </c>
      <c r="AX37" s="84">
        <f t="shared" si="63"/>
        <v>0</v>
      </c>
      <c r="AY37" s="28">
        <f t="shared" si="64"/>
        <v>6100.1409295882968</v>
      </c>
      <c r="AZ37" s="30">
        <f t="shared" si="65"/>
        <v>2481</v>
      </c>
      <c r="BA37" s="84">
        <f t="shared" si="66"/>
        <v>0.40671191512413873</v>
      </c>
      <c r="BB37" s="28">
        <f t="shared" si="67"/>
        <v>25194.281093353187</v>
      </c>
      <c r="BC37" s="31">
        <f t="shared" si="68"/>
        <v>17931.125</v>
      </c>
      <c r="BD37" s="84">
        <f t="shared" si="69"/>
        <v>0.71171409628872606</v>
      </c>
      <c r="BE37" s="2"/>
      <c r="BF37" s="85" t="str">
        <f t="shared" si="70"/>
        <v>NO</v>
      </c>
    </row>
    <row r="38" spans="1:58" s="9" customFormat="1" ht="84" customHeight="1">
      <c r="A38" s="14" t="s">
        <v>40</v>
      </c>
      <c r="B38" s="12" t="s">
        <v>173</v>
      </c>
      <c r="C38" s="53" t="s">
        <v>2</v>
      </c>
      <c r="D38" s="30">
        <f>+'SAN MIGUEL'!D38+USULUTAN!D38+'LA UNION'!D38+MORAZAN!D38</f>
        <v>18646.526885109066</v>
      </c>
      <c r="E38" s="64">
        <f>+'SAN MIGUEL'!H38+USULUTAN!H38+'LA UNION'!H38+MORAZAN!H38</f>
        <v>117817.07365720169</v>
      </c>
      <c r="F38" s="64">
        <f>+'SAN MIGUEL'!I38+USULUTAN!I38+'LA UNION'!I38+MORAZAN!I38</f>
        <v>9818.0894714334772</v>
      </c>
      <c r="G38" s="35">
        <f>+'SAN MIGUEL'!J38+USULUTAN!J38+'LA UNION'!J38+MORAZAN!J38</f>
        <v>7555</v>
      </c>
      <c r="H38" s="84">
        <f t="shared" si="43"/>
        <v>0.76949797839812739</v>
      </c>
      <c r="I38" s="64">
        <f>+'SAN MIGUEL'!L38+USULUTAN!L38+'LA UNION'!L38+MORAZAN!L38</f>
        <v>9818.0894714334772</v>
      </c>
      <c r="J38" s="35">
        <f>+'SAN MIGUEL'!M38+USULUTAN!M38+'LA UNION'!M38+MORAZAN!M38</f>
        <v>7025</v>
      </c>
      <c r="K38" s="84">
        <f t="shared" si="44"/>
        <v>0.71551598917893378</v>
      </c>
      <c r="L38" s="64">
        <f>+'SAN MIGUEL'!O38+USULUTAN!O38+'LA UNION'!O38+MORAZAN!O38</f>
        <v>9818.0894714334772</v>
      </c>
      <c r="M38" s="35">
        <f>+'SAN MIGUEL'!P38+USULUTAN!P38+'LA UNION'!P38+MORAZAN!P38</f>
        <v>7727</v>
      </c>
      <c r="N38" s="84">
        <f t="shared" si="45"/>
        <v>0.78701666169190343</v>
      </c>
      <c r="O38" s="28">
        <f t="shared" si="46"/>
        <v>29454.26841430043</v>
      </c>
      <c r="P38" s="30">
        <f t="shared" si="47"/>
        <v>22307</v>
      </c>
      <c r="Q38" s="84">
        <f t="shared" si="48"/>
        <v>0.7573435430896549</v>
      </c>
      <c r="R38" s="64">
        <f>+'SAN MIGUEL'!U38+USULUTAN!U38+'LA UNION'!U38+MORAZAN!U38</f>
        <v>9818.0894714334772</v>
      </c>
      <c r="S38" s="35">
        <f>+'SAN MIGUEL'!V38+USULUTAN!V38+'LA UNION'!V38+MORAZAN!V38</f>
        <v>8294</v>
      </c>
      <c r="T38" s="84">
        <f t="shared" si="49"/>
        <v>0.84476720487545587</v>
      </c>
      <c r="U38" s="64">
        <f>+'SAN MIGUEL'!X38+USULUTAN!X38+'LA UNION'!X38+MORAZAN!X38</f>
        <v>9818.0894714334772</v>
      </c>
      <c r="V38" s="35">
        <f>+'SAN MIGUEL'!Y38+USULUTAN!Y38+'LA UNION'!Y38+MORAZAN!Y38</f>
        <v>8179</v>
      </c>
      <c r="W38" s="84">
        <f t="shared" si="50"/>
        <v>0.83305413174298926</v>
      </c>
      <c r="X38" s="64">
        <f>+'SAN MIGUEL'!AA38+USULUTAN!AA38+'LA UNION'!AA38+MORAZAN!AA38</f>
        <v>9818.0894714334772</v>
      </c>
      <c r="Y38" s="35">
        <f>+'SAN MIGUEL'!AB38+USULUTAN!AB38+'LA UNION'!AB38+MORAZAN!AB38</f>
        <v>8226</v>
      </c>
      <c r="Z38" s="84">
        <f t="shared" si="51"/>
        <v>0.83784121380582344</v>
      </c>
      <c r="AA38" s="28">
        <f t="shared" si="52"/>
        <v>29454.26841430043</v>
      </c>
      <c r="AB38" s="30">
        <f t="shared" si="53"/>
        <v>24699</v>
      </c>
      <c r="AC38" s="84">
        <f t="shared" si="54"/>
        <v>0.83855418347475619</v>
      </c>
      <c r="AD38" s="64">
        <f>+'SAN MIGUEL'!AG38+USULUTAN!AG38+'LA UNION'!AG38+MORAZAN!AG38</f>
        <v>9831.5912750082734</v>
      </c>
      <c r="AE38" s="35">
        <f>+'SAN MIGUEL'!AH38+USULUTAN!AH38+'LA UNION'!AH38+MORAZAN!AH38</f>
        <v>8164.6437500000002</v>
      </c>
      <c r="AF38" s="84">
        <f t="shared" si="55"/>
        <v>0.8304498754697397</v>
      </c>
      <c r="AG38" s="64">
        <f>+'SAN MIGUEL'!AJ38+USULUTAN!AJ38+'LA UNION'!AJ38+MORAZAN!AJ38</f>
        <v>9831.5912750082734</v>
      </c>
      <c r="AH38" s="35">
        <f>+'SAN MIGUEL'!AK38+USULUTAN!AK38+'LA UNION'!AK38+MORAZAN!AK38</f>
        <v>7898</v>
      </c>
      <c r="AI38" s="84">
        <f t="shared" si="56"/>
        <v>0.80332875717449448</v>
      </c>
      <c r="AJ38" s="64">
        <f>+'SAN MIGUEL'!AM38+USULUTAN!AM38+'LA UNION'!AM38+MORAZAN!AM38</f>
        <v>9831.5912750082734</v>
      </c>
      <c r="AK38" s="35">
        <f>+'SAN MIGUEL'!AN38+USULUTAN!AN38+'LA UNION'!AN38+MORAZAN!AN38</f>
        <v>7877</v>
      </c>
      <c r="AL38" s="84">
        <f t="shared" si="57"/>
        <v>0.80119278554868234</v>
      </c>
      <c r="AM38" s="28">
        <f t="shared" si="58"/>
        <v>29494.773825024822</v>
      </c>
      <c r="AN38" s="30">
        <f t="shared" si="59"/>
        <v>23939.643749999999</v>
      </c>
      <c r="AO38" s="84">
        <f t="shared" si="60"/>
        <v>0.81165713939763873</v>
      </c>
      <c r="AP38" s="64">
        <f>+'SAN MIGUEL'!AS38+USULUTAN!AS38+'LA UNION'!AS38+MORAZAN!AS38</f>
        <v>9831.5912750082734</v>
      </c>
      <c r="AQ38" s="35">
        <f>+'SAN MIGUEL'!AT38+USULUTAN!AT38+'LA UNION'!AT38+MORAZAN!AT38</f>
        <v>7168</v>
      </c>
      <c r="AR38" s="84">
        <f t="shared" si="61"/>
        <v>0.72907831494388153</v>
      </c>
      <c r="AS38" s="64">
        <f>+'SAN MIGUEL'!AV38+USULUTAN!AV38+'LA UNION'!AV38+MORAZAN!AV38</f>
        <v>9831.5912750082734</v>
      </c>
      <c r="AT38" s="35">
        <f>+'SAN MIGUEL'!AW38+USULUTAN!AW38+'LA UNION'!AW38+MORAZAN!AW38</f>
        <v>6156</v>
      </c>
      <c r="AU38" s="84">
        <f t="shared" si="62"/>
        <v>0.62614482516664827</v>
      </c>
      <c r="AV38" s="64">
        <f>+'SAN MIGUEL'!AY38+USULUTAN!AY38+'LA UNION'!AY38+MORAZAN!AY38</f>
        <v>9818.0894714334772</v>
      </c>
      <c r="AW38" s="35">
        <f>+'SAN MIGUEL'!AZ38+USULUTAN!AZ38+'LA UNION'!AZ38+MORAZAN!AZ38</f>
        <v>0</v>
      </c>
      <c r="AX38" s="84">
        <f t="shared" si="63"/>
        <v>0</v>
      </c>
      <c r="AY38" s="28">
        <f t="shared" si="64"/>
        <v>29481.272021450022</v>
      </c>
      <c r="AZ38" s="30">
        <f t="shared" si="65"/>
        <v>13324</v>
      </c>
      <c r="BA38" s="84">
        <f t="shared" si="66"/>
        <v>0.45194793461780436</v>
      </c>
      <c r="BB38" s="28">
        <f t="shared" si="67"/>
        <v>117884.58267507571</v>
      </c>
      <c r="BC38" s="31">
        <f t="shared" si="68"/>
        <v>84269.643750000003</v>
      </c>
      <c r="BD38" s="84">
        <f t="shared" si="69"/>
        <v>0.71484872608211814</v>
      </c>
      <c r="BE38" s="2"/>
      <c r="BF38" s="85" t="str">
        <f t="shared" si="70"/>
        <v>NO</v>
      </c>
    </row>
    <row r="39" spans="1:58" s="16" customFormat="1" ht="84" customHeight="1">
      <c r="A39" s="14" t="s">
        <v>41</v>
      </c>
      <c r="B39" s="12" t="s">
        <v>70</v>
      </c>
      <c r="C39" s="53" t="s">
        <v>57</v>
      </c>
      <c r="D39" s="30">
        <f>+'SAN MIGUEL'!D39+USULUTAN!D39+'LA UNION'!D39+MORAZAN!D39</f>
        <v>22450.209385109069</v>
      </c>
      <c r="E39" s="64">
        <f>+'SAN MIGUEL'!H39+USULUTAN!H39+'LA UNION'!H39+MORAZAN!H39</f>
        <v>28745.075885019854</v>
      </c>
      <c r="F39" s="64">
        <f>+'SAN MIGUEL'!I39+USULUTAN!I39+'LA UNION'!I39+MORAZAN!I39</f>
        <v>2288.6979904183213</v>
      </c>
      <c r="G39" s="35">
        <f>+'SAN MIGUEL'!J39+USULUTAN!J39+'LA UNION'!J39+MORAZAN!J39</f>
        <v>1491</v>
      </c>
      <c r="H39" s="84">
        <f t="shared" si="43"/>
        <v>0.65146210039162022</v>
      </c>
      <c r="I39" s="64">
        <f>+'SAN MIGUEL'!L39+USULUTAN!L39+'LA UNION'!L39+MORAZAN!L39</f>
        <v>2288.6979904183213</v>
      </c>
      <c r="J39" s="35">
        <f>+'SAN MIGUEL'!M39+USULUTAN!M39+'LA UNION'!M39+MORAZAN!M39</f>
        <v>1598</v>
      </c>
      <c r="K39" s="84">
        <f t="shared" si="44"/>
        <v>0.6982135723848486</v>
      </c>
      <c r="L39" s="64">
        <f>+'SAN MIGUEL'!O39+USULUTAN!O39+'LA UNION'!O39+MORAZAN!O39</f>
        <v>2288.6979904183213</v>
      </c>
      <c r="M39" s="35">
        <f>+'SAN MIGUEL'!P39+USULUTAN!P39+'LA UNION'!P39+MORAZAN!P39</f>
        <v>1519</v>
      </c>
      <c r="N39" s="84">
        <f t="shared" si="45"/>
        <v>0.66369613044592302</v>
      </c>
      <c r="O39" s="28">
        <f t="shared" si="46"/>
        <v>6866.0939712549643</v>
      </c>
      <c r="P39" s="30">
        <f t="shared" si="47"/>
        <v>4608</v>
      </c>
      <c r="Q39" s="84">
        <f t="shared" si="48"/>
        <v>0.67112393440746387</v>
      </c>
      <c r="R39" s="64">
        <f>+'SAN MIGUEL'!U39+USULUTAN!U39+'LA UNION'!U39+MORAZAN!U39</f>
        <v>2288.6979904183213</v>
      </c>
      <c r="S39" s="35">
        <f>+'SAN MIGUEL'!V39+USULUTAN!V39+'LA UNION'!V39+MORAZAN!V39</f>
        <v>2197.9666666666667</v>
      </c>
      <c r="T39" s="84">
        <f t="shared" si="49"/>
        <v>0.96035679494127091</v>
      </c>
      <c r="U39" s="64">
        <f>+'SAN MIGUEL'!X39+USULUTAN!X39+'LA UNION'!X39+MORAZAN!X39</f>
        <v>2288.6979904183213</v>
      </c>
      <c r="V39" s="35">
        <f>+'SAN MIGUEL'!Y39+USULUTAN!Y39+'LA UNION'!Y39+MORAZAN!Y39</f>
        <v>1946</v>
      </c>
      <c r="W39" s="84">
        <f t="shared" si="50"/>
        <v>0.85026508877403961</v>
      </c>
      <c r="X39" s="64">
        <f>+'SAN MIGUEL'!AA39+USULUTAN!AA39+'LA UNION'!AA39+MORAZAN!AA39</f>
        <v>2288.6979904183213</v>
      </c>
      <c r="Y39" s="35">
        <f>+'SAN MIGUEL'!AB39+USULUTAN!AB39+'LA UNION'!AB39+MORAZAN!AB39</f>
        <v>1496</v>
      </c>
      <c r="Z39" s="84">
        <f t="shared" si="51"/>
        <v>0.6536467486156029</v>
      </c>
      <c r="AA39" s="28">
        <f t="shared" si="52"/>
        <v>6866.0939712549643</v>
      </c>
      <c r="AB39" s="30">
        <f t="shared" si="53"/>
        <v>5639.9666666666672</v>
      </c>
      <c r="AC39" s="84">
        <f t="shared" si="54"/>
        <v>0.82142287744363784</v>
      </c>
      <c r="AD39" s="64">
        <f>+'SAN MIGUEL'!AG39+USULUTAN!AG39+'LA UNION'!AG39+MORAZAN!AG39</f>
        <v>2169.5563237516544</v>
      </c>
      <c r="AE39" s="35">
        <f>+'SAN MIGUEL'!AH39+USULUTAN!AH39+'LA UNION'!AH39+MORAZAN!AH39</f>
        <v>1600.64375</v>
      </c>
      <c r="AF39" s="84">
        <f t="shared" si="55"/>
        <v>0.73777469267639217</v>
      </c>
      <c r="AG39" s="64">
        <f>+'SAN MIGUEL'!AJ39+USULUTAN!AJ39+'LA UNION'!AJ39+MORAZAN!AJ39</f>
        <v>2169.5563237516544</v>
      </c>
      <c r="AH39" s="35">
        <f>+'SAN MIGUEL'!AK39+USULUTAN!AK39+'LA UNION'!AK39+MORAZAN!AK39</f>
        <v>1395</v>
      </c>
      <c r="AI39" s="84">
        <f t="shared" si="56"/>
        <v>0.64298860772958821</v>
      </c>
      <c r="AJ39" s="64">
        <f>+'SAN MIGUEL'!AM39+USULUTAN!AM39+'LA UNION'!AM39+MORAZAN!AM39</f>
        <v>2169.5563237516544</v>
      </c>
      <c r="AK39" s="35">
        <f>+'SAN MIGUEL'!AN39+USULUTAN!AN39+'LA UNION'!AN39+MORAZAN!AN39</f>
        <v>1519</v>
      </c>
      <c r="AL39" s="84">
        <f t="shared" si="57"/>
        <v>0.70014315063888499</v>
      </c>
      <c r="AM39" s="28">
        <f t="shared" si="58"/>
        <v>6508.6689712549633</v>
      </c>
      <c r="AN39" s="30">
        <f t="shared" si="59"/>
        <v>4514.6437500000002</v>
      </c>
      <c r="AO39" s="84">
        <f t="shared" si="60"/>
        <v>0.69363548368162176</v>
      </c>
      <c r="AP39" s="64">
        <f>+'SAN MIGUEL'!AS39+USULUTAN!AS39+'LA UNION'!AS39+MORAZAN!AS39</f>
        <v>2169.5563237516544</v>
      </c>
      <c r="AQ39" s="35">
        <f>+'SAN MIGUEL'!AT39+USULUTAN!AT39+'LA UNION'!AT39+MORAZAN!AT39</f>
        <v>2433</v>
      </c>
      <c r="AR39" s="84">
        <f t="shared" si="61"/>
        <v>1.1214274427283786</v>
      </c>
      <c r="AS39" s="64">
        <f>+'SAN MIGUEL'!AV39+USULUTAN!AV39+'LA UNION'!AV39+MORAZAN!AV39</f>
        <v>2169.5563237516544</v>
      </c>
      <c r="AT39" s="35">
        <f>+'SAN MIGUEL'!AW39+USULUTAN!AW39+'LA UNION'!AW39+MORAZAN!AW39</f>
        <v>1412.3529411764707</v>
      </c>
      <c r="AU39" s="84">
        <f t="shared" si="62"/>
        <v>0.65098699015759709</v>
      </c>
      <c r="AV39" s="64">
        <f>+'SAN MIGUEL'!AY39+USULUTAN!AY39+'LA UNION'!AY39+MORAZAN!AY39</f>
        <v>2395.4229904183212</v>
      </c>
      <c r="AW39" s="35">
        <f>+'SAN MIGUEL'!AZ39+USULUTAN!AZ39+'LA UNION'!AZ39+MORAZAN!AZ39</f>
        <v>0</v>
      </c>
      <c r="AX39" s="84">
        <f t="shared" si="63"/>
        <v>0</v>
      </c>
      <c r="AY39" s="28">
        <f t="shared" si="64"/>
        <v>6734.53563792163</v>
      </c>
      <c r="AZ39" s="30">
        <f t="shared" si="65"/>
        <v>3845.3529411764707</v>
      </c>
      <c r="BA39" s="84">
        <f t="shared" si="66"/>
        <v>0.57099006493092064</v>
      </c>
      <c r="BB39" s="28">
        <f t="shared" si="67"/>
        <v>26975.39255168652</v>
      </c>
      <c r="BC39" s="31">
        <f t="shared" si="68"/>
        <v>18607.963357843139</v>
      </c>
      <c r="BD39" s="84">
        <f t="shared" si="69"/>
        <v>0.68981251420861178</v>
      </c>
      <c r="BE39" s="2"/>
      <c r="BF39" s="85" t="str">
        <f t="shared" si="70"/>
        <v>NO</v>
      </c>
    </row>
    <row r="40" spans="1:58" s="16" customFormat="1" ht="84" customHeight="1">
      <c r="A40" s="14" t="s">
        <v>1</v>
      </c>
      <c r="B40" s="12" t="s">
        <v>115</v>
      </c>
      <c r="C40" s="53" t="s">
        <v>75</v>
      </c>
      <c r="D40" s="30">
        <f>+'SAN MIGUEL'!D40+USULUTAN!D40+'LA UNION'!D40+MORAZAN!D40</f>
        <v>23086.46367175402</v>
      </c>
      <c r="E40" s="64">
        <f>+'SAN MIGUEL'!H40+USULUTAN!H40+'LA UNION'!H40+MORAZAN!H40</f>
        <v>57685.260343329617</v>
      </c>
      <c r="F40" s="64">
        <f>+'SAN MIGUEL'!I40+USULUTAN!I40+'LA UNION'!I40+MORAZAN!I40</f>
        <v>4498.5550286108009</v>
      </c>
      <c r="G40" s="35">
        <f>+'SAN MIGUEL'!J40+USULUTAN!J40+'LA UNION'!J40+MORAZAN!J40</f>
        <v>2745</v>
      </c>
      <c r="H40" s="84">
        <f t="shared" si="43"/>
        <v>0.61019593681566764</v>
      </c>
      <c r="I40" s="64">
        <f>+'SAN MIGUEL'!L40+USULUTAN!L40+'LA UNION'!L40+MORAZAN!L40</f>
        <v>4498.5550286108009</v>
      </c>
      <c r="J40" s="35">
        <f>+'SAN MIGUEL'!M40+USULUTAN!M40+'LA UNION'!M40+MORAZAN!M40</f>
        <v>2940</v>
      </c>
      <c r="K40" s="84">
        <f t="shared" si="44"/>
        <v>0.65354318915776421</v>
      </c>
      <c r="L40" s="64">
        <f>+'SAN MIGUEL'!O40+USULUTAN!O40+'LA UNION'!O40+MORAZAN!O40</f>
        <v>4498.5550286108009</v>
      </c>
      <c r="M40" s="35">
        <f>+'SAN MIGUEL'!P40+USULUTAN!P40+'LA UNION'!P40+MORAZAN!P40</f>
        <v>2418</v>
      </c>
      <c r="N40" s="84">
        <f t="shared" si="45"/>
        <v>0.5375059290419979</v>
      </c>
      <c r="O40" s="28">
        <f t="shared" si="46"/>
        <v>13495.665085832403</v>
      </c>
      <c r="P40" s="30">
        <f t="shared" si="47"/>
        <v>8103</v>
      </c>
      <c r="Q40" s="84">
        <f t="shared" si="48"/>
        <v>0.60041501833847655</v>
      </c>
      <c r="R40" s="64">
        <f>+'SAN MIGUEL'!U40+USULUTAN!U40+'LA UNION'!U40+MORAZAN!U40</f>
        <v>4498.5550286108009</v>
      </c>
      <c r="S40" s="35">
        <f>+'SAN MIGUEL'!V40+USULUTAN!V40+'LA UNION'!V40+MORAZAN!V40</f>
        <v>3195.9333333333334</v>
      </c>
      <c r="T40" s="84">
        <f t="shared" si="49"/>
        <v>0.71043553163342532</v>
      </c>
      <c r="U40" s="64">
        <f>+'SAN MIGUEL'!X40+USULUTAN!X40+'LA UNION'!X40+MORAZAN!X40</f>
        <v>4498.5550286108009</v>
      </c>
      <c r="V40" s="35">
        <f>+'SAN MIGUEL'!Y40+USULUTAN!Y40+'LA UNION'!Y40+MORAZAN!Y40</f>
        <v>2554</v>
      </c>
      <c r="W40" s="84">
        <f t="shared" si="50"/>
        <v>0.56773785888058836</v>
      </c>
      <c r="X40" s="64">
        <f>+'SAN MIGUEL'!AA40+USULUTAN!AA40+'LA UNION'!AA40+MORAZAN!AA40</f>
        <v>4498.5550286108009</v>
      </c>
      <c r="Y40" s="35">
        <f>+'SAN MIGUEL'!AB40+USULUTAN!AB40+'LA UNION'!AB40+MORAZAN!AB40</f>
        <v>1446</v>
      </c>
      <c r="Z40" s="84">
        <f t="shared" si="51"/>
        <v>0.32143654813677791</v>
      </c>
      <c r="AA40" s="28">
        <f t="shared" si="52"/>
        <v>13495.665085832403</v>
      </c>
      <c r="AB40" s="30">
        <f t="shared" si="53"/>
        <v>7195.9333333333334</v>
      </c>
      <c r="AC40" s="84">
        <f t="shared" si="54"/>
        <v>0.53320331288359724</v>
      </c>
      <c r="AD40" s="64">
        <f>+'SAN MIGUEL'!AG40+USULUTAN!AG40+'LA UNION'!AG40+MORAZAN!AG40</f>
        <v>4350.0550286108009</v>
      </c>
      <c r="AE40" s="35">
        <f>+'SAN MIGUEL'!AH40+USULUTAN!AH40+'LA UNION'!AH40+MORAZAN!AH40</f>
        <v>1575.2874999999999</v>
      </c>
      <c r="AF40" s="84">
        <f t="shared" si="55"/>
        <v>0.36213047642826512</v>
      </c>
      <c r="AG40" s="64">
        <f>+'SAN MIGUEL'!AJ40+USULUTAN!AJ40+'LA UNION'!AJ40+MORAZAN!AJ40</f>
        <v>4350.0550286108009</v>
      </c>
      <c r="AH40" s="35">
        <f>+'SAN MIGUEL'!AK40+USULUTAN!AK40+'LA UNION'!AK40+MORAZAN!AK40</f>
        <v>1075</v>
      </c>
      <c r="AI40" s="84">
        <f t="shared" si="56"/>
        <v>0.24712331060862544</v>
      </c>
      <c r="AJ40" s="64">
        <f>+'SAN MIGUEL'!AM40+USULUTAN!AM40+'LA UNION'!AM40+MORAZAN!AM40</f>
        <v>4350.0550286108009</v>
      </c>
      <c r="AK40" s="35">
        <f>+'SAN MIGUEL'!AN40+USULUTAN!AN40+'LA UNION'!AN40+MORAZAN!AN40</f>
        <v>1379</v>
      </c>
      <c r="AL40" s="84">
        <f t="shared" si="57"/>
        <v>0.31700748402725071</v>
      </c>
      <c r="AM40" s="28">
        <f t="shared" si="58"/>
        <v>13050.165085832403</v>
      </c>
      <c r="AN40" s="30">
        <f t="shared" si="59"/>
        <v>4029.2874999999999</v>
      </c>
      <c r="AO40" s="84">
        <f t="shared" si="60"/>
        <v>0.30875375702138042</v>
      </c>
      <c r="AP40" s="64">
        <f>+'SAN MIGUEL'!AS40+USULUTAN!AS40+'LA UNION'!AS40+MORAZAN!AS40</f>
        <v>4350.0550286108009</v>
      </c>
      <c r="AQ40" s="35">
        <f>+'SAN MIGUEL'!AT40+USULUTAN!AT40+'LA UNION'!AT40+MORAZAN!AT40</f>
        <v>2351</v>
      </c>
      <c r="AR40" s="84">
        <f t="shared" si="61"/>
        <v>0.54045293324732879</v>
      </c>
      <c r="AS40" s="64">
        <f>+'SAN MIGUEL'!AV40+USULUTAN!AV40+'LA UNION'!AV40+MORAZAN!AV40</f>
        <v>4350.0550286108009</v>
      </c>
      <c r="AT40" s="35">
        <f>+'SAN MIGUEL'!AW40+USULUTAN!AW40+'LA UNION'!AW40+MORAZAN!AW40</f>
        <v>1751.1764705882354</v>
      </c>
      <c r="AU40" s="84">
        <f t="shared" si="62"/>
        <v>0.40256421104343526</v>
      </c>
      <c r="AV40" s="64">
        <f>+'SAN MIGUEL'!AY40+USULUTAN!AY40+'LA UNION'!AY40+MORAZAN!AY40</f>
        <v>4807.1050286108011</v>
      </c>
      <c r="AW40" s="35">
        <f>+'SAN MIGUEL'!AZ40+USULUTAN!AZ40+'LA UNION'!AZ40+MORAZAN!AZ40</f>
        <v>0</v>
      </c>
      <c r="AX40" s="84">
        <f t="shared" si="63"/>
        <v>0</v>
      </c>
      <c r="AY40" s="28">
        <f t="shared" si="64"/>
        <v>13507.215085832402</v>
      </c>
      <c r="AZ40" s="30">
        <f t="shared" si="65"/>
        <v>4102.1764705882351</v>
      </c>
      <c r="BA40" s="84">
        <f t="shared" si="66"/>
        <v>0.30370260964386148</v>
      </c>
      <c r="BB40" s="28">
        <f t="shared" si="67"/>
        <v>53548.710343329614</v>
      </c>
      <c r="BC40" s="31">
        <f t="shared" si="68"/>
        <v>23430.397303921567</v>
      </c>
      <c r="BD40" s="84">
        <f t="shared" si="69"/>
        <v>0.43755297099961277</v>
      </c>
      <c r="BE40" s="2"/>
      <c r="BF40" s="85" t="str">
        <f t="shared" si="70"/>
        <v>NO</v>
      </c>
    </row>
    <row r="41" spans="1:58" s="9" customFormat="1" ht="84" customHeight="1">
      <c r="A41" s="14" t="s">
        <v>60</v>
      </c>
      <c r="B41" s="12" t="s">
        <v>174</v>
      </c>
      <c r="C41" s="53" t="s">
        <v>52</v>
      </c>
      <c r="D41" s="30">
        <f>+'SAN MIGUEL'!D41+USULUTAN!D41+'LA UNION'!D41+MORAZAN!D41</f>
        <v>11412</v>
      </c>
      <c r="E41" s="64">
        <f>+'SAN MIGUEL'!H41+USULUTAN!H41+'LA UNION'!H41+MORAZAN!H41</f>
        <v>69802.760775168863</v>
      </c>
      <c r="F41" s="64">
        <f>+'SAN MIGUEL'!I41+USULUTAN!I41+'LA UNION'!I41+MORAZAN!I41</f>
        <v>5816.8967312640725</v>
      </c>
      <c r="G41" s="35">
        <f>+'SAN MIGUEL'!J41+USULUTAN!J41+'LA UNION'!J41+MORAZAN!J41</f>
        <v>5163</v>
      </c>
      <c r="H41" s="84">
        <f t="shared" si="43"/>
        <v>0.8875866700968621</v>
      </c>
      <c r="I41" s="64">
        <f>+'SAN MIGUEL'!L41+USULUTAN!L41+'LA UNION'!L41+MORAZAN!L41</f>
        <v>5816.8967312640725</v>
      </c>
      <c r="J41" s="35">
        <f>+'SAN MIGUEL'!M41+USULUTAN!M41+'LA UNION'!M41+MORAZAN!M41</f>
        <v>4323</v>
      </c>
      <c r="K41" s="84">
        <f t="shared" si="44"/>
        <v>0.74317977432282301</v>
      </c>
      <c r="L41" s="64">
        <f>+'SAN MIGUEL'!O41+USULUTAN!O41+'LA UNION'!O41+MORAZAN!O41</f>
        <v>5816.8967312640725</v>
      </c>
      <c r="M41" s="35">
        <f>+'SAN MIGUEL'!P41+USULUTAN!P41+'LA UNION'!P41+MORAZAN!P41</f>
        <v>4078</v>
      </c>
      <c r="N41" s="84">
        <f t="shared" si="45"/>
        <v>0.70106109638872816</v>
      </c>
      <c r="O41" s="28">
        <f t="shared" si="46"/>
        <v>17450.690193792216</v>
      </c>
      <c r="P41" s="30">
        <f t="shared" si="47"/>
        <v>13564</v>
      </c>
      <c r="Q41" s="84">
        <f t="shared" si="48"/>
        <v>0.77727584693613783</v>
      </c>
      <c r="R41" s="64">
        <f>+'SAN MIGUEL'!U41+USULUTAN!U41+'LA UNION'!U41+MORAZAN!U41</f>
        <v>5816.8967312640725</v>
      </c>
      <c r="S41" s="35">
        <f>+'SAN MIGUEL'!V41+USULUTAN!V41+'LA UNION'!V41+MORAZAN!V41</f>
        <v>4526.833333333333</v>
      </c>
      <c r="T41" s="84">
        <f t="shared" si="49"/>
        <v>0.77822136827751531</v>
      </c>
      <c r="U41" s="64">
        <f>+'SAN MIGUEL'!X41+USULUTAN!X41+'LA UNION'!X41+MORAZAN!X41</f>
        <v>5816.8967312640725</v>
      </c>
      <c r="V41" s="35">
        <f>+'SAN MIGUEL'!Y41+USULUTAN!Y41+'LA UNION'!Y41+MORAZAN!Y41</f>
        <v>7784</v>
      </c>
      <c r="W41" s="84">
        <f t="shared" si="50"/>
        <v>1.3381705675060962</v>
      </c>
      <c r="X41" s="64">
        <f>+'SAN MIGUEL'!AA41+USULUTAN!AA41+'LA UNION'!AA41+MORAZAN!AA41</f>
        <v>5816.8967312640725</v>
      </c>
      <c r="Y41" s="35">
        <f>+'SAN MIGUEL'!AB41+USULUTAN!AB41+'LA UNION'!AB41+MORAZAN!AB41</f>
        <v>4485</v>
      </c>
      <c r="Z41" s="84">
        <f t="shared" si="51"/>
        <v>0.77102967565067337</v>
      </c>
      <c r="AA41" s="28">
        <f t="shared" si="52"/>
        <v>17450.690193792216</v>
      </c>
      <c r="AB41" s="30">
        <f t="shared" si="53"/>
        <v>16795.833333333332</v>
      </c>
      <c r="AC41" s="84">
        <f t="shared" si="54"/>
        <v>0.96247387047809507</v>
      </c>
      <c r="AD41" s="64">
        <f>+'SAN MIGUEL'!AG41+USULUTAN!AG41+'LA UNION'!AG41+MORAZAN!AG41</f>
        <v>5965.3967312640725</v>
      </c>
      <c r="AE41" s="35">
        <f>+'SAN MIGUEL'!AH41+USULUTAN!AH41+'LA UNION'!AH41+MORAZAN!AH41</f>
        <v>4375.25</v>
      </c>
      <c r="AF41" s="84">
        <f t="shared" si="55"/>
        <v>0.7334382266764814</v>
      </c>
      <c r="AG41" s="64">
        <f>+'SAN MIGUEL'!AJ41+USULUTAN!AJ41+'LA UNION'!AJ41+MORAZAN!AJ41</f>
        <v>5965.3967312640725</v>
      </c>
      <c r="AH41" s="35">
        <f>+'SAN MIGUEL'!AK41+USULUTAN!AK41+'LA UNION'!AK41+MORAZAN!AK41</f>
        <v>4263</v>
      </c>
      <c r="AI41" s="84">
        <f t="shared" si="56"/>
        <v>0.71462137256655966</v>
      </c>
      <c r="AJ41" s="64">
        <f>+'SAN MIGUEL'!AM41+USULUTAN!AM41+'LA UNION'!AM41+MORAZAN!AM41</f>
        <v>5965.3967312640725</v>
      </c>
      <c r="AK41" s="35">
        <f>+'SAN MIGUEL'!AN41+USULUTAN!AN41+'LA UNION'!AN41+MORAZAN!AN41</f>
        <v>5169</v>
      </c>
      <c r="AL41" s="84">
        <f t="shared" si="57"/>
        <v>0.86649727299942458</v>
      </c>
      <c r="AM41" s="28">
        <f t="shared" si="58"/>
        <v>17896.190193792216</v>
      </c>
      <c r="AN41" s="30">
        <f t="shared" si="59"/>
        <v>13807.25</v>
      </c>
      <c r="AO41" s="84">
        <f t="shared" si="60"/>
        <v>0.77151895741415533</v>
      </c>
      <c r="AP41" s="64">
        <f>+'SAN MIGUEL'!AS41+USULUTAN!AS41+'LA UNION'!AS41+MORAZAN!AS41</f>
        <v>5965.3967312640725</v>
      </c>
      <c r="AQ41" s="35">
        <f>+'SAN MIGUEL'!AT41+USULUTAN!AT41+'LA UNION'!AT41+MORAZAN!AT41</f>
        <v>5365</v>
      </c>
      <c r="AR41" s="84">
        <f t="shared" si="61"/>
        <v>0.89935342805995599</v>
      </c>
      <c r="AS41" s="64">
        <f>+'SAN MIGUEL'!AV41+USULUTAN!AV41+'LA UNION'!AV41+MORAZAN!AV41</f>
        <v>5965.3967312640725</v>
      </c>
      <c r="AT41" s="35">
        <f>+'SAN MIGUEL'!AW41+USULUTAN!AW41+'LA UNION'!AW41+MORAZAN!AW41</f>
        <v>4856.8372093023254</v>
      </c>
      <c r="AU41" s="84">
        <f t="shared" si="62"/>
        <v>0.81416834924793968</v>
      </c>
      <c r="AV41" s="64">
        <f>+'SAN MIGUEL'!AY41+USULUTAN!AY41+'LA UNION'!AY41+MORAZAN!AY41</f>
        <v>5816.8967312640725</v>
      </c>
      <c r="AW41" s="35">
        <f>+'SAN MIGUEL'!AZ41+USULUTAN!AZ41+'LA UNION'!AZ41+MORAZAN!AZ41</f>
        <v>0</v>
      </c>
      <c r="AX41" s="84">
        <f t="shared" si="63"/>
        <v>0</v>
      </c>
      <c r="AY41" s="28">
        <f t="shared" si="64"/>
        <v>17747.690193792216</v>
      </c>
      <c r="AZ41" s="30">
        <f t="shared" si="65"/>
        <v>10221.837209302324</v>
      </c>
      <c r="BA41" s="84">
        <f t="shared" si="66"/>
        <v>0.57595310137190225</v>
      </c>
      <c r="BB41" s="28">
        <f t="shared" si="67"/>
        <v>70545.260775168863</v>
      </c>
      <c r="BC41" s="31">
        <f t="shared" si="68"/>
        <v>54388.920542635649</v>
      </c>
      <c r="BD41" s="84">
        <f t="shared" si="69"/>
        <v>0.77097908413686012</v>
      </c>
      <c r="BE41" s="2"/>
      <c r="BF41" s="85" t="str">
        <f t="shared" si="70"/>
        <v>NO</v>
      </c>
    </row>
    <row r="42" spans="1:58" s="9" customFormat="1" ht="84" customHeight="1">
      <c r="A42" s="14" t="s">
        <v>61</v>
      </c>
      <c r="B42" s="12" t="s">
        <v>175</v>
      </c>
      <c r="C42" s="53" t="s">
        <v>56</v>
      </c>
      <c r="D42" s="30">
        <f>+'SAN MIGUEL'!D42+USULUTAN!D42+'LA UNION'!D42+MORAZAN!D42</f>
        <v>19576.305548626813</v>
      </c>
      <c r="E42" s="64">
        <f>+'SAN MIGUEL'!H42+USULUTAN!H42+'LA UNION'!H42+MORAZAN!H42</f>
        <v>49320.304933361534</v>
      </c>
      <c r="F42" s="64">
        <f>+'SAN MIGUEL'!I42+USULUTAN!I42+'LA UNION'!I42+MORAZAN!I42</f>
        <v>4110.1087444467939</v>
      </c>
      <c r="G42" s="35">
        <f>+'SAN MIGUEL'!J42+USULUTAN!J42+'LA UNION'!J42+MORAZAN!J42</f>
        <v>2825</v>
      </c>
      <c r="H42" s="84">
        <f t="shared" si="43"/>
        <v>0.68732974615741826</v>
      </c>
      <c r="I42" s="64">
        <f>+'SAN MIGUEL'!L42+USULUTAN!L42+'LA UNION'!L42+MORAZAN!L42</f>
        <v>4110.1087444467939</v>
      </c>
      <c r="J42" s="35">
        <f>+'SAN MIGUEL'!M42+USULUTAN!M42+'LA UNION'!M42+MORAZAN!M42</f>
        <v>2537</v>
      </c>
      <c r="K42" s="84">
        <f t="shared" si="44"/>
        <v>0.61725860743411332</v>
      </c>
      <c r="L42" s="64">
        <f>+'SAN MIGUEL'!O42+USULUTAN!O42+'LA UNION'!O42+MORAZAN!O42</f>
        <v>4110.1087444467939</v>
      </c>
      <c r="M42" s="35">
        <f>+'SAN MIGUEL'!P42+USULUTAN!P42+'LA UNION'!P42+MORAZAN!P42</f>
        <v>2616</v>
      </c>
      <c r="N42" s="84">
        <f t="shared" si="45"/>
        <v>0.6364795100700199</v>
      </c>
      <c r="O42" s="28">
        <f t="shared" si="46"/>
        <v>12330.326233340382</v>
      </c>
      <c r="P42" s="30">
        <f t="shared" si="47"/>
        <v>7978</v>
      </c>
      <c r="Q42" s="84">
        <f t="shared" si="48"/>
        <v>0.64702262122051712</v>
      </c>
      <c r="R42" s="64">
        <f>+'SAN MIGUEL'!U42+USULUTAN!U42+'LA UNION'!U42+MORAZAN!U42</f>
        <v>4110.1009247711354</v>
      </c>
      <c r="S42" s="35">
        <f>+'SAN MIGUEL'!V42+USULUTAN!V42+'LA UNION'!V42+MORAZAN!V42</f>
        <v>2470</v>
      </c>
      <c r="T42" s="84">
        <f t="shared" si="49"/>
        <v>0.60095847893018295</v>
      </c>
      <c r="U42" s="64">
        <f>+'SAN MIGUEL'!X42+USULUTAN!X42+'LA UNION'!X42+MORAZAN!X42</f>
        <v>4110.1009247711354</v>
      </c>
      <c r="V42" s="35">
        <f>+'SAN MIGUEL'!Y42+USULUTAN!Y42+'LA UNION'!Y42+MORAZAN!Y42</f>
        <v>2321</v>
      </c>
      <c r="W42" s="84">
        <f t="shared" si="50"/>
        <v>0.56470632777204643</v>
      </c>
      <c r="X42" s="64">
        <f>+'SAN MIGUEL'!AA42+USULUTAN!AA42+'LA UNION'!AA42+MORAZAN!AA42</f>
        <v>4110.1009247711354</v>
      </c>
      <c r="Y42" s="35">
        <f>+'SAN MIGUEL'!AB42+USULUTAN!AB42+'LA UNION'!AB42+MORAZAN!AB42</f>
        <v>2541</v>
      </c>
      <c r="Z42" s="84">
        <f t="shared" si="51"/>
        <v>0.61823299391157693</v>
      </c>
      <c r="AA42" s="28">
        <f t="shared" si="52"/>
        <v>12330.302774313406</v>
      </c>
      <c r="AB42" s="30">
        <f t="shared" si="53"/>
        <v>7332</v>
      </c>
      <c r="AC42" s="84">
        <f t="shared" si="54"/>
        <v>0.59463260020460207</v>
      </c>
      <c r="AD42" s="64">
        <f>+'SAN MIGUEL'!AG42+USULUTAN!AG42+'LA UNION'!AG42+MORAZAN!AG42</f>
        <v>4211.5175914378024</v>
      </c>
      <c r="AE42" s="35">
        <f>+'SAN MIGUEL'!AH42+USULUTAN!AH42+'LA UNION'!AH42+MORAZAN!AH42</f>
        <v>2499.5</v>
      </c>
      <c r="AF42" s="84">
        <f t="shared" si="55"/>
        <v>0.59349152549703033</v>
      </c>
      <c r="AG42" s="64">
        <f>+'SAN MIGUEL'!AJ42+USULUTAN!AJ42+'LA UNION'!AJ42+MORAZAN!AJ42</f>
        <v>4211.5175914378024</v>
      </c>
      <c r="AH42" s="35">
        <f>+'SAN MIGUEL'!AK42+USULUTAN!AK42+'LA UNION'!AK42+MORAZAN!AK42</f>
        <v>2412</v>
      </c>
      <c r="AI42" s="84">
        <f t="shared" si="56"/>
        <v>0.57271516683290136</v>
      </c>
      <c r="AJ42" s="64">
        <f>+'SAN MIGUEL'!AM42+USULUTAN!AM42+'LA UNION'!AM42+MORAZAN!AM42</f>
        <v>4211.5175914378024</v>
      </c>
      <c r="AK42" s="35">
        <f>+'SAN MIGUEL'!AN42+USULUTAN!AN42+'LA UNION'!AN42+MORAZAN!AN42</f>
        <v>3203</v>
      </c>
      <c r="AL42" s="84">
        <f t="shared" si="57"/>
        <v>0.76053344915662646</v>
      </c>
      <c r="AM42" s="28">
        <f t="shared" si="58"/>
        <v>12634.552774313408</v>
      </c>
      <c r="AN42" s="30">
        <f t="shared" si="59"/>
        <v>8114.5</v>
      </c>
      <c r="AO42" s="84">
        <f t="shared" si="60"/>
        <v>0.64224671382885268</v>
      </c>
      <c r="AP42" s="64">
        <f>+'SAN MIGUEL'!AS42+USULUTAN!AS42+'LA UNION'!AS42+MORAZAN!AS42</f>
        <v>4211.5254111134609</v>
      </c>
      <c r="AQ42" s="35">
        <f>+'SAN MIGUEL'!AT42+USULUTAN!AT42+'LA UNION'!AT42+MORAZAN!AT42</f>
        <v>3400</v>
      </c>
      <c r="AR42" s="84">
        <f t="shared" si="61"/>
        <v>0.80730843770478256</v>
      </c>
      <c r="AS42" s="64">
        <f>+'SAN MIGUEL'!AV42+USULUTAN!AV42+'LA UNION'!AV42+MORAZAN!AV42</f>
        <v>4211.5175914378024</v>
      </c>
      <c r="AT42" s="35">
        <f>+'SAN MIGUEL'!AW42+USULUTAN!AW42+'LA UNION'!AW42+MORAZAN!AW42</f>
        <v>3034</v>
      </c>
      <c r="AU42" s="84">
        <f t="shared" si="62"/>
        <v>0.72040539642248047</v>
      </c>
      <c r="AV42" s="64">
        <f>+'SAN MIGUEL'!AY42+USULUTAN!AY42+'LA UNION'!AY42+MORAZAN!AY42</f>
        <v>4110.1009247711354</v>
      </c>
      <c r="AW42" s="35">
        <f>+'SAN MIGUEL'!AZ42+USULUTAN!AZ42+'LA UNION'!AZ42+MORAZAN!AZ42</f>
        <v>0</v>
      </c>
      <c r="AX42" s="84">
        <f t="shared" si="63"/>
        <v>0</v>
      </c>
      <c r="AY42" s="28">
        <f t="shared" si="64"/>
        <v>12533.143927322399</v>
      </c>
      <c r="AZ42" s="30">
        <f t="shared" si="65"/>
        <v>6434</v>
      </c>
      <c r="BA42" s="84">
        <f t="shared" si="66"/>
        <v>0.51335882180159165</v>
      </c>
      <c r="BB42" s="28">
        <f t="shared" si="67"/>
        <v>49828.325709289595</v>
      </c>
      <c r="BC42" s="31">
        <f t="shared" si="68"/>
        <v>29858.5</v>
      </c>
      <c r="BD42" s="84">
        <f t="shared" si="69"/>
        <v>0.59922743891098518</v>
      </c>
      <c r="BE42" s="2"/>
      <c r="BF42" s="85" t="str">
        <f t="shared" si="70"/>
        <v>NO</v>
      </c>
    </row>
    <row r="43" spans="1:58" s="9" customFormat="1" ht="94.5" customHeight="1">
      <c r="A43" s="329" t="s">
        <v>116</v>
      </c>
      <c r="B43" s="330"/>
      <c r="C43" s="46"/>
      <c r="D43" s="30">
        <f>+'SAN MIGUEL'!D43+USULUTAN!D43+'LA UNION'!D43+MORAZAN!D43</f>
        <v>0</v>
      </c>
      <c r="E43" s="186">
        <f>+'SAN MIGUEL'!H43+USULUTAN!H43+'LA UNION'!H43+MORAZAN!H43</f>
        <v>0</v>
      </c>
      <c r="F43" s="186">
        <f>+'SAN MIGUEL'!I43+USULUTAN!I43+'LA UNION'!I43+MORAZAN!I43</f>
        <v>0</v>
      </c>
      <c r="G43" s="192">
        <f>+'SAN MIGUEL'!J43+USULUTAN!J43+'LA UNION'!J43+MORAZAN!J43</f>
        <v>0</v>
      </c>
      <c r="H43" s="25"/>
      <c r="I43" s="186">
        <f>+'SAN MIGUEL'!L43+USULUTAN!L43+'LA UNION'!L43+MORAZAN!L43</f>
        <v>0</v>
      </c>
      <c r="J43" s="192">
        <f>+'SAN MIGUEL'!M43+USULUTAN!M43+'LA UNION'!M43+MORAZAN!M43</f>
        <v>0</v>
      </c>
      <c r="K43" s="25"/>
      <c r="L43" s="186">
        <f>+'SAN MIGUEL'!O43+USULUTAN!O43+'LA UNION'!O43+MORAZAN!O43</f>
        <v>0</v>
      </c>
      <c r="M43" s="192">
        <f>+'SAN MIGUEL'!P43+USULUTAN!P43+'LA UNION'!P43+MORAZAN!P43</f>
        <v>0</v>
      </c>
      <c r="N43" s="25"/>
      <c r="O43" s="24"/>
      <c r="P43" s="10"/>
      <c r="Q43" s="25"/>
      <c r="R43" s="186">
        <f>+'SAN MIGUEL'!U43+USULUTAN!U43+'LA UNION'!U43+MORAZAN!U43</f>
        <v>0</v>
      </c>
      <c r="S43" s="192">
        <f>+'SAN MIGUEL'!V43+USULUTAN!V43+'LA UNION'!V43+MORAZAN!V43</f>
        <v>0</v>
      </c>
      <c r="T43" s="25"/>
      <c r="U43" s="186">
        <f>+'SAN MIGUEL'!X43+USULUTAN!X43+'LA UNION'!X43+MORAZAN!X43</f>
        <v>0</v>
      </c>
      <c r="V43" s="192">
        <f>+'SAN MIGUEL'!Y43+USULUTAN!Y43+'LA UNION'!Y43+MORAZAN!Y43</f>
        <v>0</v>
      </c>
      <c r="W43" s="25"/>
      <c r="X43" s="186">
        <f>+'SAN MIGUEL'!AA43+USULUTAN!AA43+'LA UNION'!AA43+MORAZAN!AA43</f>
        <v>0</v>
      </c>
      <c r="Y43" s="192">
        <f>+'SAN MIGUEL'!AB43+USULUTAN!AB43+'LA UNION'!AB43+MORAZAN!AB43</f>
        <v>0</v>
      </c>
      <c r="Z43" s="25"/>
      <c r="AA43" s="24"/>
      <c r="AB43" s="10"/>
      <c r="AC43" s="25"/>
      <c r="AD43" s="186">
        <f>+'SAN MIGUEL'!AG43+USULUTAN!AG43+'LA UNION'!AG43+MORAZAN!AG43</f>
        <v>0</v>
      </c>
      <c r="AE43" s="192">
        <f>+'SAN MIGUEL'!AH43+USULUTAN!AH43+'LA UNION'!AH43+MORAZAN!AH43</f>
        <v>0</v>
      </c>
      <c r="AF43" s="25"/>
      <c r="AG43" s="186">
        <f>+'SAN MIGUEL'!AJ43+USULUTAN!AJ43+'LA UNION'!AJ43+MORAZAN!AJ43</f>
        <v>0</v>
      </c>
      <c r="AH43" s="192">
        <f>+'SAN MIGUEL'!AK43+USULUTAN!AK43+'LA UNION'!AK43+MORAZAN!AK43</f>
        <v>0</v>
      </c>
      <c r="AI43" s="25"/>
      <c r="AJ43" s="186">
        <f>+'SAN MIGUEL'!AM43+USULUTAN!AM43+'LA UNION'!AM43+MORAZAN!AM43</f>
        <v>0</v>
      </c>
      <c r="AK43" s="192">
        <f>+'SAN MIGUEL'!AN43+USULUTAN!AN43+'LA UNION'!AN43+MORAZAN!AN43</f>
        <v>0</v>
      </c>
      <c r="AL43" s="25"/>
      <c r="AM43" s="24"/>
      <c r="AN43" s="10"/>
      <c r="AO43" s="25"/>
      <c r="AP43" s="186">
        <f>+'SAN MIGUEL'!AS43+USULUTAN!AS43+'LA UNION'!AS43+MORAZAN!AS43</f>
        <v>0</v>
      </c>
      <c r="AQ43" s="192">
        <f>+'SAN MIGUEL'!AT43+USULUTAN!AT43+'LA UNION'!AT43+MORAZAN!AT43</f>
        <v>0</v>
      </c>
      <c r="AR43" s="25"/>
      <c r="AS43" s="186">
        <f>+'SAN MIGUEL'!AV43+USULUTAN!AV43+'LA UNION'!AV43+MORAZAN!AV43</f>
        <v>0</v>
      </c>
      <c r="AT43" s="192">
        <f>+'SAN MIGUEL'!AW43+USULUTAN!AW43+'LA UNION'!AW43+MORAZAN!AW43</f>
        <v>0</v>
      </c>
      <c r="AU43" s="25"/>
      <c r="AV43" s="186">
        <f>+'SAN MIGUEL'!AY43+USULUTAN!AY43+'LA UNION'!AY43+MORAZAN!AY43</f>
        <v>0</v>
      </c>
      <c r="AW43" s="192">
        <f>+'SAN MIGUEL'!AZ43+USULUTAN!AZ43+'LA UNION'!AZ43+MORAZAN!AZ43</f>
        <v>0</v>
      </c>
      <c r="AX43" s="25"/>
      <c r="AY43" s="24"/>
      <c r="AZ43" s="10"/>
      <c r="BA43" s="25"/>
      <c r="BB43" s="24"/>
      <c r="BC43" s="10"/>
      <c r="BD43" s="25"/>
      <c r="BF43" s="83"/>
    </row>
    <row r="44" spans="1:58" s="9" customFormat="1" ht="84" customHeight="1">
      <c r="A44" s="323" t="s">
        <v>96</v>
      </c>
      <c r="B44" s="324"/>
      <c r="C44" s="47"/>
      <c r="D44" s="30">
        <f>+'SAN MIGUEL'!D44+USULUTAN!D44+'LA UNION'!D44+MORAZAN!D44</f>
        <v>0</v>
      </c>
      <c r="E44" s="185">
        <f>+'SAN MIGUEL'!H44+USULUTAN!H44+'LA UNION'!H44+MORAZAN!H44</f>
        <v>0</v>
      </c>
      <c r="F44" s="185">
        <f>+'SAN MIGUEL'!I44+USULUTAN!I44+'LA UNION'!I44+MORAZAN!I44</f>
        <v>0</v>
      </c>
      <c r="G44" s="193">
        <f>+'SAN MIGUEL'!J44+USULUTAN!J44+'LA UNION'!J44+MORAZAN!J44</f>
        <v>0</v>
      </c>
      <c r="H44" s="27"/>
      <c r="I44" s="185">
        <f>+'SAN MIGUEL'!L44+USULUTAN!L44+'LA UNION'!L44+MORAZAN!L44</f>
        <v>0</v>
      </c>
      <c r="J44" s="193">
        <f>+'SAN MIGUEL'!M44+USULUTAN!M44+'LA UNION'!M44+MORAZAN!M44</f>
        <v>0</v>
      </c>
      <c r="K44" s="27"/>
      <c r="L44" s="185">
        <f>+'SAN MIGUEL'!O44+USULUTAN!O44+'LA UNION'!O44+MORAZAN!O44</f>
        <v>0</v>
      </c>
      <c r="M44" s="193">
        <f>+'SAN MIGUEL'!P44+USULUTAN!P44+'LA UNION'!P44+MORAZAN!P44</f>
        <v>0</v>
      </c>
      <c r="N44" s="27"/>
      <c r="O44" s="26"/>
      <c r="P44" s="107"/>
      <c r="Q44" s="27"/>
      <c r="R44" s="185">
        <f>+'SAN MIGUEL'!U44+USULUTAN!U44+'LA UNION'!U44+MORAZAN!U44</f>
        <v>0</v>
      </c>
      <c r="S44" s="193">
        <f>+'SAN MIGUEL'!V44+USULUTAN!V44+'LA UNION'!V44+MORAZAN!V44</f>
        <v>0</v>
      </c>
      <c r="T44" s="27"/>
      <c r="U44" s="185">
        <f>+'SAN MIGUEL'!X44+USULUTAN!X44+'LA UNION'!X44+MORAZAN!X44</f>
        <v>0</v>
      </c>
      <c r="V44" s="193">
        <f>+'SAN MIGUEL'!Y44+USULUTAN!Y44+'LA UNION'!Y44+MORAZAN!Y44</f>
        <v>0</v>
      </c>
      <c r="W44" s="27"/>
      <c r="X44" s="185">
        <f>+'SAN MIGUEL'!AA44+USULUTAN!AA44+'LA UNION'!AA44+MORAZAN!AA44</f>
        <v>0</v>
      </c>
      <c r="Y44" s="193">
        <f>+'SAN MIGUEL'!AB44+USULUTAN!AB44+'LA UNION'!AB44+MORAZAN!AB44</f>
        <v>0</v>
      </c>
      <c r="Z44" s="27"/>
      <c r="AA44" s="26"/>
      <c r="AB44" s="107"/>
      <c r="AC44" s="27"/>
      <c r="AD44" s="185">
        <f>+'SAN MIGUEL'!AG44+USULUTAN!AG44+'LA UNION'!AG44+MORAZAN!AG44</f>
        <v>0</v>
      </c>
      <c r="AE44" s="193">
        <f>+'SAN MIGUEL'!AH44+USULUTAN!AH44+'LA UNION'!AH44+MORAZAN!AH44</f>
        <v>0</v>
      </c>
      <c r="AF44" s="27"/>
      <c r="AG44" s="185">
        <f>+'SAN MIGUEL'!AJ44+USULUTAN!AJ44+'LA UNION'!AJ44+MORAZAN!AJ44</f>
        <v>0</v>
      </c>
      <c r="AH44" s="193">
        <f>+'SAN MIGUEL'!AK44+USULUTAN!AK44+'LA UNION'!AK44+MORAZAN!AK44</f>
        <v>0</v>
      </c>
      <c r="AI44" s="27"/>
      <c r="AJ44" s="185">
        <f>+'SAN MIGUEL'!AM44+USULUTAN!AM44+'LA UNION'!AM44+MORAZAN!AM44</f>
        <v>0</v>
      </c>
      <c r="AK44" s="193">
        <f>+'SAN MIGUEL'!AN44+USULUTAN!AN44+'LA UNION'!AN44+MORAZAN!AN44</f>
        <v>0</v>
      </c>
      <c r="AL44" s="27"/>
      <c r="AM44" s="26"/>
      <c r="AN44" s="107"/>
      <c r="AO44" s="27"/>
      <c r="AP44" s="185">
        <f>+'SAN MIGUEL'!AS44+USULUTAN!AS44+'LA UNION'!AS44+MORAZAN!AS44</f>
        <v>0</v>
      </c>
      <c r="AQ44" s="193">
        <f>+'SAN MIGUEL'!AT44+USULUTAN!AT44+'LA UNION'!AT44+MORAZAN!AT44</f>
        <v>0</v>
      </c>
      <c r="AR44" s="27"/>
      <c r="AS44" s="185">
        <f>+'SAN MIGUEL'!AV44+USULUTAN!AV44+'LA UNION'!AV44+MORAZAN!AV44</f>
        <v>0</v>
      </c>
      <c r="AT44" s="193">
        <f>+'SAN MIGUEL'!AW44+USULUTAN!AW44+'LA UNION'!AW44+MORAZAN!AW44</f>
        <v>0</v>
      </c>
      <c r="AU44" s="27"/>
      <c r="AV44" s="185">
        <f>+'SAN MIGUEL'!AY44+USULUTAN!AY44+'LA UNION'!AY44+MORAZAN!AY44</f>
        <v>0</v>
      </c>
      <c r="AW44" s="193">
        <f>+'SAN MIGUEL'!AZ44+USULUTAN!AZ44+'LA UNION'!AZ44+MORAZAN!AZ44</f>
        <v>0</v>
      </c>
      <c r="AX44" s="27"/>
      <c r="AY44" s="26"/>
      <c r="AZ44" s="107"/>
      <c r="BA44" s="27"/>
      <c r="BB44" s="26"/>
      <c r="BC44" s="107"/>
      <c r="BD44" s="27"/>
      <c r="BF44" s="83"/>
    </row>
    <row r="45" spans="1:58" s="9" customFormat="1" ht="84" customHeight="1">
      <c r="A45" s="14" t="s">
        <v>92</v>
      </c>
      <c r="B45" s="12" t="s">
        <v>117</v>
      </c>
      <c r="C45" s="53" t="s">
        <v>52</v>
      </c>
      <c r="D45" s="30">
        <f>+'SAN MIGUEL'!D45+USULUTAN!D45+'LA UNION'!D45+MORAZAN!D45</f>
        <v>72318</v>
      </c>
      <c r="E45" s="64">
        <f>+'SAN MIGUEL'!H45+USULUTAN!H45+'LA UNION'!H45+MORAZAN!H45</f>
        <v>91283.478690897391</v>
      </c>
      <c r="F45" s="64">
        <f>+'SAN MIGUEL'!I45+USULUTAN!I45+'LA UNION'!I45+MORAZAN!I45</f>
        <v>7606.9565575747838</v>
      </c>
      <c r="G45" s="35">
        <f>+'SAN MIGUEL'!J45+USULUTAN!J45+'LA UNION'!J45+MORAZAN!J45</f>
        <v>11723</v>
      </c>
      <c r="H45" s="84">
        <f>IF(ISERROR(G45/F45),"",G45/F45)</f>
        <v>1.5410893846010703</v>
      </c>
      <c r="I45" s="64">
        <f>+'SAN MIGUEL'!L45+USULUTAN!L45+'LA UNION'!L45+MORAZAN!L45</f>
        <v>7606.9565575747838</v>
      </c>
      <c r="J45" s="35">
        <f>+'SAN MIGUEL'!M45+USULUTAN!M45+'LA UNION'!M45+MORAZAN!M45</f>
        <v>11055</v>
      </c>
      <c r="K45" s="84">
        <f>IF(ISERROR(J45/I45),"",J45/I45)</f>
        <v>1.4532750274473114</v>
      </c>
      <c r="L45" s="64">
        <f>+'SAN MIGUEL'!O45+USULUTAN!O45+'LA UNION'!O45+MORAZAN!O45</f>
        <v>7606.9565575747838</v>
      </c>
      <c r="M45" s="35">
        <f>+'SAN MIGUEL'!P45+USULUTAN!P45+'LA UNION'!P45+MORAZAN!P45</f>
        <v>11980</v>
      </c>
      <c r="N45" s="84">
        <f>IF(ISERROR(M45/L45),"",M45/L45)</f>
        <v>1.5748742495539387</v>
      </c>
      <c r="O45" s="28">
        <f t="shared" ref="O45:P47" si="71">F45+I45+L45</f>
        <v>22820.869672724351</v>
      </c>
      <c r="P45" s="30">
        <f t="shared" si="71"/>
        <v>34758</v>
      </c>
      <c r="Q45" s="84">
        <f>IF(ISERROR(P45/O45),"",P45/O45)</f>
        <v>1.5230795538674402</v>
      </c>
      <c r="R45" s="64">
        <f>+'SAN MIGUEL'!U45+USULUTAN!U45+'LA UNION'!U45+MORAZAN!U45</f>
        <v>7606.9565575747838</v>
      </c>
      <c r="S45" s="35">
        <f>+'SAN MIGUEL'!V45+USULUTAN!V45+'LA UNION'!V45+MORAZAN!V45</f>
        <v>11161.583333333332</v>
      </c>
      <c r="T45" s="84">
        <f>IF(ISERROR(S45/R45),"",S45/R45)</f>
        <v>1.4672863252017596</v>
      </c>
      <c r="U45" s="64">
        <f>+'SAN MIGUEL'!X45+USULUTAN!X45+'LA UNION'!X45+MORAZAN!X45</f>
        <v>7606.9565575747838</v>
      </c>
      <c r="V45" s="35">
        <f>+'SAN MIGUEL'!Y45+USULUTAN!Y45+'LA UNION'!Y45+MORAZAN!Y45</f>
        <v>17604</v>
      </c>
      <c r="W45" s="84">
        <f>IF(ISERROR(V45/U45),"",V45/U45)</f>
        <v>2.3141975199622316</v>
      </c>
      <c r="X45" s="64">
        <f>+'SAN MIGUEL'!AA45+USULUTAN!AA45+'LA UNION'!AA45+MORAZAN!AA45</f>
        <v>7606.9565575747838</v>
      </c>
      <c r="Y45" s="35">
        <f>+'SAN MIGUEL'!AB45+USULUTAN!AB45+'LA UNION'!AB45+MORAZAN!AB45</f>
        <v>15931</v>
      </c>
      <c r="Z45" s="84">
        <f>IF(ISERROR(Y45/X45),"",Y45/X45)</f>
        <v>2.0942672512223535</v>
      </c>
      <c r="AA45" s="28">
        <f t="shared" ref="AA45:AB47" si="72">R45+U45+X45</f>
        <v>22820.869672724351</v>
      </c>
      <c r="AB45" s="30">
        <f t="shared" si="72"/>
        <v>44696.583333333328</v>
      </c>
      <c r="AC45" s="84">
        <f>IF(ISERROR(AB45/AA45),"",AB45/AA45)</f>
        <v>1.9585836987954481</v>
      </c>
      <c r="AD45" s="64">
        <f>+'SAN MIGUEL'!AG45+USULUTAN!AG45+'LA UNION'!AG45+MORAZAN!AG45</f>
        <v>7609.7065575747838</v>
      </c>
      <c r="AE45" s="35">
        <f>+'SAN MIGUEL'!AH45+USULUTAN!AH45+'LA UNION'!AH45+MORAZAN!AH45</f>
        <v>15649.666666666666</v>
      </c>
      <c r="AF45" s="84">
        <f>IF(ISERROR(AE45/AD45),"",AE45/AD45)</f>
        <v>2.0565400976058426</v>
      </c>
      <c r="AG45" s="64">
        <f>+'SAN MIGUEL'!AJ45+USULUTAN!AJ45+'LA UNION'!AJ45+MORAZAN!AJ45</f>
        <v>7609.7065575747838</v>
      </c>
      <c r="AH45" s="35">
        <f>+'SAN MIGUEL'!AK45+USULUTAN!AK45+'LA UNION'!AK45+MORAZAN!AK45</f>
        <v>10885</v>
      </c>
      <c r="AI45" s="84">
        <f>IF(ISERROR(AH45/AG45),"",AH45/AG45)</f>
        <v>1.430409953083533</v>
      </c>
      <c r="AJ45" s="64">
        <f>+'SAN MIGUEL'!AM45+USULUTAN!AM45+'LA UNION'!AM45+MORAZAN!AM45</f>
        <v>7609.7065575747838</v>
      </c>
      <c r="AK45" s="35">
        <f>+'SAN MIGUEL'!AN45+USULUTAN!AN45+'LA UNION'!AN45+MORAZAN!AN45</f>
        <v>11677</v>
      </c>
      <c r="AL45" s="84">
        <f>IF(ISERROR(AK45/AJ45),"",AK45/AJ45)</f>
        <v>1.534487553712119</v>
      </c>
      <c r="AM45" s="28">
        <f t="shared" ref="AM45:AN47" si="73">AD45+AG45+AJ45</f>
        <v>22829.119672724351</v>
      </c>
      <c r="AN45" s="30">
        <f t="shared" si="73"/>
        <v>38211.666666666664</v>
      </c>
      <c r="AO45" s="84">
        <f>IF(ISERROR(AN45/AM45),"",AN45/AM45)</f>
        <v>1.6738125348004982</v>
      </c>
      <c r="AP45" s="64">
        <f>+'SAN MIGUEL'!AS45+USULUTAN!AS45+'LA UNION'!AS45+MORAZAN!AS45</f>
        <v>7609.7065575747838</v>
      </c>
      <c r="AQ45" s="35">
        <f>+'SAN MIGUEL'!AT45+USULUTAN!AT45+'LA UNION'!AT45+MORAZAN!AT45</f>
        <v>11129</v>
      </c>
      <c r="AR45" s="84">
        <f>IF(ISERROR(AQ45/AP45),"",AQ45/AP45)</f>
        <v>1.4624742643882993</v>
      </c>
      <c r="AS45" s="64">
        <f>+'SAN MIGUEL'!AV45+USULUTAN!AV45+'LA UNION'!AV45+MORAZAN!AV45</f>
        <v>7609.7065575747838</v>
      </c>
      <c r="AT45" s="35">
        <f>+'SAN MIGUEL'!AW45+USULUTAN!AW45+'LA UNION'!AW45+MORAZAN!AW45</f>
        <v>10626.145228215768</v>
      </c>
      <c r="AU45" s="84">
        <f>IF(ISERROR(AT45/AS45),"",AT45/AS45)</f>
        <v>1.3963935597015089</v>
      </c>
      <c r="AV45" s="64">
        <f>+'SAN MIGUEL'!AY45+USULUTAN!AY45+'LA UNION'!AY45+MORAZAN!AY45</f>
        <v>7606.9565575747838</v>
      </c>
      <c r="AW45" s="35">
        <f>+'SAN MIGUEL'!AZ45+USULUTAN!AZ45+'LA UNION'!AZ45+MORAZAN!AZ45</f>
        <v>0</v>
      </c>
      <c r="AX45" s="84">
        <f>IF(ISERROR(AW45/AV45),"",AW45/AV45)</f>
        <v>0</v>
      </c>
      <c r="AY45" s="28">
        <f t="shared" ref="AY45:AZ47" si="74">AP45+AS45+AV45</f>
        <v>22826.369672724351</v>
      </c>
      <c r="AZ45" s="30">
        <f t="shared" si="74"/>
        <v>21755.14522821577</v>
      </c>
      <c r="BA45" s="84">
        <f>IF(ISERROR(AZ45/AY45),"",AZ45/AY45)</f>
        <v>0.95307074844281492</v>
      </c>
      <c r="BB45" s="28">
        <f t="shared" ref="BB45:BC47" si="75">O45+AA45+AM45+AY45</f>
        <v>91297.228690897406</v>
      </c>
      <c r="BC45" s="31">
        <f t="shared" si="75"/>
        <v>139421.39522821578</v>
      </c>
      <c r="BD45" s="84">
        <f>IF(ISERROR(BC45/BB45),"",BC45/BB45)</f>
        <v>1.527115304893329</v>
      </c>
      <c r="BE45" s="2"/>
      <c r="BF45" s="85" t="str">
        <f>IF(E45=SUM(F45,I45,L45,R45,U45,X45,AD45,AG45,AJ45,AP45,AS45,AV45),"SI","NO")</f>
        <v>NO</v>
      </c>
    </row>
    <row r="46" spans="1:58" ht="84" customHeight="1">
      <c r="A46" s="14" t="s">
        <v>42</v>
      </c>
      <c r="B46" s="12" t="s">
        <v>118</v>
      </c>
      <c r="C46" s="53" t="s">
        <v>54</v>
      </c>
      <c r="D46" s="30">
        <f>+'SAN MIGUEL'!D46+USULUTAN!D46+'LA UNION'!D46+MORAZAN!D46</f>
        <v>11396.134302684502</v>
      </c>
      <c r="E46" s="64">
        <f>+'SAN MIGUEL'!H46+USULUTAN!H46+'LA UNION'!H46+MORAZAN!H46</f>
        <v>9481.1560126381246</v>
      </c>
      <c r="F46" s="64">
        <f>+'SAN MIGUEL'!I46+USULUTAN!I46+'LA UNION'!I46+MORAZAN!I46</f>
        <v>790.09633438651042</v>
      </c>
      <c r="G46" s="35">
        <f>+'SAN MIGUEL'!J46+USULUTAN!J46+'LA UNION'!J46+MORAZAN!J46</f>
        <v>367</v>
      </c>
      <c r="H46" s="84">
        <f>IF(ISERROR(G46/F46),"",G46/F46)</f>
        <v>0.46450031980589568</v>
      </c>
      <c r="I46" s="64">
        <f>+'SAN MIGUEL'!L46+USULUTAN!L46+'LA UNION'!L46+MORAZAN!L46</f>
        <v>791.40883438651042</v>
      </c>
      <c r="J46" s="35">
        <f>+'SAN MIGUEL'!M46+USULUTAN!M46+'LA UNION'!M46+MORAZAN!M46</f>
        <v>433</v>
      </c>
      <c r="K46" s="84">
        <f>IF(ISERROR(J46/I46),"",J46/I46)</f>
        <v>0.54712555784856232</v>
      </c>
      <c r="L46" s="64">
        <f>+'SAN MIGUEL'!O46+USULUTAN!O46+'LA UNION'!O46+MORAZAN!O46</f>
        <v>790.09633438651042</v>
      </c>
      <c r="M46" s="35">
        <f>+'SAN MIGUEL'!P46+USULUTAN!P46+'LA UNION'!P46+MORAZAN!P46</f>
        <v>432</v>
      </c>
      <c r="N46" s="84">
        <f>IF(ISERROR(M46/L46),"",M46/L46)</f>
        <v>0.54676876881783909</v>
      </c>
      <c r="O46" s="28">
        <f t="shared" si="71"/>
        <v>2371.6015031595311</v>
      </c>
      <c r="P46" s="30">
        <f t="shared" si="71"/>
        <v>1232</v>
      </c>
      <c r="Q46" s="84">
        <f>IF(ISERROR(P46/O46),"",P46/O46)</f>
        <v>0.51948019022533343</v>
      </c>
      <c r="R46" s="64">
        <f>+'SAN MIGUEL'!U46+USULUTAN!U46+'LA UNION'!U46+MORAZAN!U46</f>
        <v>790.09633438651042</v>
      </c>
      <c r="S46" s="35">
        <f>+'SAN MIGUEL'!V46+USULUTAN!V46+'LA UNION'!V46+MORAZAN!V46</f>
        <v>362</v>
      </c>
      <c r="T46" s="84">
        <f>IF(ISERROR(S46/R46),"",S46/R46)</f>
        <v>0.45817197757420774</v>
      </c>
      <c r="U46" s="64">
        <f>+'SAN MIGUEL'!X46+USULUTAN!X46+'LA UNION'!X46+MORAZAN!X46</f>
        <v>790.09633438651042</v>
      </c>
      <c r="V46" s="35">
        <f>+'SAN MIGUEL'!Y46+USULUTAN!Y46+'LA UNION'!Y46+MORAZAN!Y46</f>
        <v>441</v>
      </c>
      <c r="W46" s="84">
        <f>IF(ISERROR(V46/U46),"",V46/U46)</f>
        <v>0.55815978483487738</v>
      </c>
      <c r="X46" s="64">
        <f>+'SAN MIGUEL'!AA46+USULUTAN!AA46+'LA UNION'!AA46+MORAZAN!AA46</f>
        <v>790.09633438651042</v>
      </c>
      <c r="Y46" s="35">
        <f>+'SAN MIGUEL'!AB46+USULUTAN!AB46+'LA UNION'!AB46+MORAZAN!AB46</f>
        <v>404</v>
      </c>
      <c r="Z46" s="84">
        <f>IF(ISERROR(Y46/X46),"",Y46/X46)</f>
        <v>0.51133005232038653</v>
      </c>
      <c r="AA46" s="28">
        <f t="shared" si="72"/>
        <v>2370.2890031595311</v>
      </c>
      <c r="AB46" s="30">
        <f t="shared" si="72"/>
        <v>1207</v>
      </c>
      <c r="AC46" s="84">
        <f>IF(ISERROR(AB46/AA46),"",AB46/AA46)</f>
        <v>0.5092206049098239</v>
      </c>
      <c r="AD46" s="64">
        <f>+'SAN MIGUEL'!AG46+USULUTAN!AG46+'LA UNION'!AG46+MORAZAN!AG46</f>
        <v>812.09821235271465</v>
      </c>
      <c r="AE46" s="35">
        <f>+'SAN MIGUEL'!AH46+USULUTAN!AH46+'LA UNION'!AH46+MORAZAN!AH46</f>
        <v>416.8125</v>
      </c>
      <c r="AF46" s="84">
        <f>IF(ISERROR(AE46/AD46),"",AE46/AD46)</f>
        <v>0.51325380804922627</v>
      </c>
      <c r="AG46" s="64">
        <f>+'SAN MIGUEL'!AJ46+USULUTAN!AJ46+'LA UNION'!AJ46+MORAZAN!AJ46</f>
        <v>812.09821235271465</v>
      </c>
      <c r="AH46" s="35">
        <f>+'SAN MIGUEL'!AK46+USULUTAN!AK46+'LA UNION'!AK46+MORAZAN!AK46</f>
        <v>432</v>
      </c>
      <c r="AI46" s="84">
        <f>IF(ISERROR(AH46/AG46),"",AH46/AG46)</f>
        <v>0.53195536380810493</v>
      </c>
      <c r="AJ46" s="64">
        <f>+'SAN MIGUEL'!AM46+USULUTAN!AM46+'LA UNION'!AM46+MORAZAN!AM46</f>
        <v>812.09821235271465</v>
      </c>
      <c r="AK46" s="35">
        <f>+'SAN MIGUEL'!AN46+USULUTAN!AN46+'LA UNION'!AN46+MORAZAN!AN46</f>
        <v>339</v>
      </c>
      <c r="AL46" s="84">
        <f>IF(ISERROR(AK46/AJ46),"",AK46/AJ46)</f>
        <v>0.4174371952105268</v>
      </c>
      <c r="AM46" s="28">
        <f t="shared" si="73"/>
        <v>2436.294637058144</v>
      </c>
      <c r="AN46" s="30">
        <f t="shared" si="73"/>
        <v>1187.8125</v>
      </c>
      <c r="AO46" s="84">
        <f>IF(ISERROR(AN46/AM46),"",AN46/AM46)</f>
        <v>0.48754878902261933</v>
      </c>
      <c r="AP46" s="64">
        <f>+'SAN MIGUEL'!AS46+USULUTAN!AS46+'LA UNION'!AS46+MORAZAN!AS46</f>
        <v>812.78571235271465</v>
      </c>
      <c r="AQ46" s="35">
        <f>+'SAN MIGUEL'!AT46+USULUTAN!AT46+'LA UNION'!AT46+MORAZAN!AT46</f>
        <v>300</v>
      </c>
      <c r="AR46" s="84">
        <f>IF(ISERROR(AQ46/AP46),"",AQ46/AP46)</f>
        <v>0.36910097635896028</v>
      </c>
      <c r="AS46" s="64">
        <f>+'SAN MIGUEL'!AV46+USULUTAN!AV46+'LA UNION'!AV46+MORAZAN!AV46</f>
        <v>812.09821235271465</v>
      </c>
      <c r="AT46" s="35">
        <f>+'SAN MIGUEL'!AW46+USULUTAN!AW46+'LA UNION'!AW46+MORAZAN!AW46</f>
        <v>294</v>
      </c>
      <c r="AU46" s="84">
        <f>IF(ISERROR(AT46/AS46),"",AT46/AS46)</f>
        <v>0.36202517814718255</v>
      </c>
      <c r="AV46" s="64">
        <f>+'SAN MIGUEL'!AY46+USULUTAN!AY46+'LA UNION'!AY46+MORAZAN!AY46</f>
        <v>790.09633438651042</v>
      </c>
      <c r="AW46" s="35">
        <f>+'SAN MIGUEL'!AZ46+USULUTAN!AZ46+'LA UNION'!AZ46+MORAZAN!AZ46</f>
        <v>0</v>
      </c>
      <c r="AX46" s="84">
        <f>IF(ISERROR(AW46/AV46),"",AW46/AV46)</f>
        <v>0</v>
      </c>
      <c r="AY46" s="28">
        <f t="shared" si="74"/>
        <v>2414.9802590919398</v>
      </c>
      <c r="AZ46" s="30">
        <f t="shared" si="74"/>
        <v>594</v>
      </c>
      <c r="BA46" s="84">
        <f>IF(ISERROR(AZ46/AY46),"",AZ46/AY46)</f>
        <v>0.24596474350616462</v>
      </c>
      <c r="BB46" s="28">
        <f t="shared" si="75"/>
        <v>9593.1654024691452</v>
      </c>
      <c r="BC46" s="31">
        <f t="shared" si="75"/>
        <v>4220.8125</v>
      </c>
      <c r="BD46" s="84">
        <f>IF(ISERROR(BC46/BB46),"",BC46/BB46)</f>
        <v>0.43998120775793387</v>
      </c>
      <c r="BF46" s="85" t="str">
        <f>IF(E46=SUM(F46,I46,L46,R46,U46,X46,AD46,AG46,AJ46,AP46,AS46,AV46),"SI","NO")</f>
        <v>NO</v>
      </c>
    </row>
    <row r="47" spans="1:58" ht="84" customHeight="1">
      <c r="A47" s="14" t="s">
        <v>43</v>
      </c>
      <c r="B47" s="12" t="s">
        <v>119</v>
      </c>
      <c r="C47" s="53" t="s">
        <v>54</v>
      </c>
      <c r="D47" s="30">
        <f>+'SAN MIGUEL'!D47+USULUTAN!D47+'LA UNION'!D47+MORAZAN!D47</f>
        <v>113957.9346310285</v>
      </c>
      <c r="E47" s="64">
        <f>+'SAN MIGUEL'!H47+USULUTAN!H47+'LA UNION'!H47+MORAZAN!H47</f>
        <v>74987.493822515637</v>
      </c>
      <c r="F47" s="64">
        <f>+'SAN MIGUEL'!I47+USULUTAN!I47+'LA UNION'!I47+MORAZAN!I47</f>
        <v>6208.9024620961591</v>
      </c>
      <c r="G47" s="35">
        <f>+'SAN MIGUEL'!J47+USULUTAN!J47+'LA UNION'!J47+MORAZAN!J47</f>
        <v>2698</v>
      </c>
      <c r="H47" s="84">
        <f>IF(ISERROR(G47/F47),"",G47/F47)</f>
        <v>0.43453734641035746</v>
      </c>
      <c r="I47" s="64">
        <f>+'SAN MIGUEL'!L47+USULUTAN!L47+'LA UNION'!L47+MORAZAN!L47</f>
        <v>6234.8337641363314</v>
      </c>
      <c r="J47" s="35">
        <f>+'SAN MIGUEL'!M47+USULUTAN!M47+'LA UNION'!M47+MORAZAN!M47</f>
        <v>2986</v>
      </c>
      <c r="K47" s="84">
        <f>IF(ISERROR(J47/I47),"",J47/I47)</f>
        <v>0.47892215140937766</v>
      </c>
      <c r="L47" s="64">
        <f>+'SAN MIGUEL'!O47+USULUTAN!O47+'LA UNION'!O47+MORAZAN!O47</f>
        <v>6244.8337641363314</v>
      </c>
      <c r="M47" s="35">
        <f>+'SAN MIGUEL'!P47+USULUTAN!P47+'LA UNION'!P47+MORAZAN!P47</f>
        <v>2559</v>
      </c>
      <c r="N47" s="84">
        <f>IF(ISERROR(M47/L47),"",M47/L47)</f>
        <v>0.40977872216489863</v>
      </c>
      <c r="O47" s="28">
        <f t="shared" si="71"/>
        <v>18688.569990368822</v>
      </c>
      <c r="P47" s="30">
        <f t="shared" si="71"/>
        <v>8243</v>
      </c>
      <c r="Q47" s="84">
        <f>IF(ISERROR(P47/O47),"",P47/O47)</f>
        <v>0.44107173551791501</v>
      </c>
      <c r="R47" s="64">
        <f>+'SAN MIGUEL'!U47+USULUTAN!U47+'LA UNION'!U47+MORAZAN!U47</f>
        <v>6237.8337641363314</v>
      </c>
      <c r="S47" s="35">
        <f>+'SAN MIGUEL'!V47+USULUTAN!V47+'LA UNION'!V47+MORAZAN!V47</f>
        <v>2384</v>
      </c>
      <c r="T47" s="84">
        <f>IF(ISERROR(S47/R47),"",S47/R47)</f>
        <v>0.38218395842904934</v>
      </c>
      <c r="U47" s="64">
        <f>+'SAN MIGUEL'!X47+USULUTAN!X47+'LA UNION'!X47+MORAZAN!X47</f>
        <v>6248.8337641363314</v>
      </c>
      <c r="V47" s="35">
        <f>+'SAN MIGUEL'!Y47+USULUTAN!Y47+'LA UNION'!Y47+MORAZAN!Y47</f>
        <v>1998</v>
      </c>
      <c r="W47" s="84">
        <f>IF(ISERROR(V47/U47),"",V47/U47)</f>
        <v>0.31973966269786808</v>
      </c>
      <c r="X47" s="64">
        <f>+'SAN MIGUEL'!AA47+USULUTAN!AA47+'LA UNION'!AA47+MORAZAN!AA47</f>
        <v>6241.8337641363314</v>
      </c>
      <c r="Y47" s="35">
        <f>+'SAN MIGUEL'!AB47+USULUTAN!AB47+'LA UNION'!AB47+MORAZAN!AB47</f>
        <v>2349</v>
      </c>
      <c r="Z47" s="84">
        <f>IF(ISERROR(Y47/X47),"",Y47/X47)</f>
        <v>0.37633171416653804</v>
      </c>
      <c r="AA47" s="28">
        <f t="shared" si="72"/>
        <v>18728.501292408993</v>
      </c>
      <c r="AB47" s="30">
        <f t="shared" si="72"/>
        <v>6731</v>
      </c>
      <c r="AC47" s="84">
        <f>IF(ISERROR(AB47/AA47),"",AB47/AA47)</f>
        <v>0.3593987524633484</v>
      </c>
      <c r="AD47" s="64">
        <f>+'SAN MIGUEL'!AG47+USULUTAN!AG47+'LA UNION'!AG47+MORAZAN!AG47</f>
        <v>6166.9181975955325</v>
      </c>
      <c r="AE47" s="35">
        <f>+'SAN MIGUEL'!AH47+USULUTAN!AH47+'LA UNION'!AH47+MORAZAN!AH47</f>
        <v>2290.333333333333</v>
      </c>
      <c r="AF47" s="84">
        <f>IF(ISERROR(AE47/AD47),"",AE47/AD47)</f>
        <v>0.37139025684276611</v>
      </c>
      <c r="AG47" s="64">
        <f>+'SAN MIGUEL'!AJ47+USULUTAN!AJ47+'LA UNION'!AJ47+MORAZAN!AJ47</f>
        <v>6170.9181975955325</v>
      </c>
      <c r="AH47" s="35">
        <f>+'SAN MIGUEL'!AK47+USULUTAN!AK47+'LA UNION'!AK47+MORAZAN!AK47</f>
        <v>1877</v>
      </c>
      <c r="AI47" s="84">
        <f>IF(ISERROR(AH47/AG47),"",AH47/AG47)</f>
        <v>0.30416867310465462</v>
      </c>
      <c r="AJ47" s="64">
        <f>+'SAN MIGUEL'!AM47+USULUTAN!AM47+'LA UNION'!AM47+MORAZAN!AM47</f>
        <v>6174.9181975955325</v>
      </c>
      <c r="AK47" s="35">
        <f>+'SAN MIGUEL'!AN47+USULUTAN!AN47+'LA UNION'!AN47+MORAZAN!AN47</f>
        <v>2063</v>
      </c>
      <c r="AL47" s="84">
        <f>IF(ISERROR(AK47/AJ47),"",AK47/AJ47)</f>
        <v>0.33409349468035332</v>
      </c>
      <c r="AM47" s="28">
        <f t="shared" si="73"/>
        <v>18512.754592786598</v>
      </c>
      <c r="AN47" s="30">
        <f t="shared" si="73"/>
        <v>6230.333333333333</v>
      </c>
      <c r="AO47" s="84">
        <f>IF(ISERROR(AN47/AM47),"",AN47/AM47)</f>
        <v>0.33654274960037289</v>
      </c>
      <c r="AP47" s="64">
        <f>+'SAN MIGUEL'!AS47+USULUTAN!AS47+'LA UNION'!AS47+MORAZAN!AS47</f>
        <v>6170.9181975955325</v>
      </c>
      <c r="AQ47" s="35">
        <f>+'SAN MIGUEL'!AT47+USULUTAN!AT47+'LA UNION'!AT47+MORAZAN!AT47</f>
        <v>2121</v>
      </c>
      <c r="AR47" s="84">
        <f>IF(ISERROR(AQ47/AP47),"",AQ47/AP47)</f>
        <v>0.34370898010387452</v>
      </c>
      <c r="AS47" s="64">
        <f>+'SAN MIGUEL'!AV47+USULUTAN!AV47+'LA UNION'!AV47+MORAZAN!AV47</f>
        <v>6172.9181975955325</v>
      </c>
      <c r="AT47" s="35">
        <f>+'SAN MIGUEL'!AW47+USULUTAN!AW47+'LA UNION'!AW47+MORAZAN!AW47</f>
        <v>1968</v>
      </c>
      <c r="AU47" s="84">
        <f>IF(ISERROR(AT47/AS47),"",AT47/AS47)</f>
        <v>0.31881193578210271</v>
      </c>
      <c r="AV47" s="64">
        <f>+'SAN MIGUEL'!AY47+USULUTAN!AY47+'LA UNION'!AY47+MORAZAN!AY47</f>
        <v>6130.4587641363314</v>
      </c>
      <c r="AW47" s="35">
        <f>+'SAN MIGUEL'!AZ47+USULUTAN!AZ47+'LA UNION'!AZ47+MORAZAN!AZ47</f>
        <v>0</v>
      </c>
      <c r="AX47" s="84">
        <f>IF(ISERROR(AW47/AV47),"",AW47/AV47)</f>
        <v>0</v>
      </c>
      <c r="AY47" s="28">
        <f t="shared" si="74"/>
        <v>18474.295159327397</v>
      </c>
      <c r="AZ47" s="30">
        <f t="shared" si="74"/>
        <v>4089</v>
      </c>
      <c r="BA47" s="84">
        <f>IF(ISERROR(AZ47/AY47),"",AZ47/AY47)</f>
        <v>0.22133456051964853</v>
      </c>
      <c r="BB47" s="28">
        <f t="shared" si="75"/>
        <v>74404.12103489181</v>
      </c>
      <c r="BC47" s="31">
        <f t="shared" si="75"/>
        <v>25293.333333333332</v>
      </c>
      <c r="BD47" s="84">
        <f>IF(ISERROR(BC47/BB47),"",BC47/BB47)</f>
        <v>0.33994532804805294</v>
      </c>
      <c r="BF47" s="85" t="str">
        <f>IF(E47=SUM(F47,I47,L47,R47,U47,X47,AD47,AG47,AJ47,AP47,AS47,AV47),"SI","NO")</f>
        <v>NO</v>
      </c>
    </row>
    <row r="48" spans="1:58" ht="157.5" customHeight="1">
      <c r="A48" s="325" t="s">
        <v>120</v>
      </c>
      <c r="B48" s="326"/>
      <c r="C48" s="52"/>
      <c r="D48" s="30">
        <f>+'SAN MIGUEL'!D48+USULUTAN!D48+'LA UNION'!D48+MORAZAN!D48</f>
        <v>0</v>
      </c>
      <c r="E48" s="186">
        <f>+'SAN MIGUEL'!H48+USULUTAN!H48+'LA UNION'!H48+MORAZAN!H48</f>
        <v>0</v>
      </c>
      <c r="F48" s="186">
        <f>+'SAN MIGUEL'!I48+USULUTAN!I48+'LA UNION'!I48+MORAZAN!I48</f>
        <v>0</v>
      </c>
      <c r="G48" s="192">
        <f>+'SAN MIGUEL'!J48+USULUTAN!J48+'LA UNION'!J48+MORAZAN!J48</f>
        <v>0</v>
      </c>
      <c r="H48" s="25"/>
      <c r="I48" s="186">
        <f>+'SAN MIGUEL'!L48+USULUTAN!L48+'LA UNION'!L48+MORAZAN!L48</f>
        <v>0</v>
      </c>
      <c r="J48" s="192">
        <f>+'SAN MIGUEL'!M48+USULUTAN!M48+'LA UNION'!M48+MORAZAN!M48</f>
        <v>0</v>
      </c>
      <c r="K48" s="25"/>
      <c r="L48" s="186">
        <f>+'SAN MIGUEL'!O48+USULUTAN!O48+'LA UNION'!O48+MORAZAN!O48</f>
        <v>0</v>
      </c>
      <c r="M48" s="192">
        <f>+'SAN MIGUEL'!P48+USULUTAN!P48+'LA UNION'!P48+MORAZAN!P48</f>
        <v>0</v>
      </c>
      <c r="N48" s="25"/>
      <c r="O48" s="24"/>
      <c r="P48" s="10"/>
      <c r="Q48" s="25"/>
      <c r="R48" s="186">
        <f>+'SAN MIGUEL'!U48+USULUTAN!U48+'LA UNION'!U48+MORAZAN!U48</f>
        <v>0</v>
      </c>
      <c r="S48" s="192">
        <f>+'SAN MIGUEL'!V48+USULUTAN!V48+'LA UNION'!V48+MORAZAN!V48</f>
        <v>0</v>
      </c>
      <c r="T48" s="25"/>
      <c r="U48" s="186">
        <f>+'SAN MIGUEL'!X48+USULUTAN!X48+'LA UNION'!X48+MORAZAN!X48</f>
        <v>0</v>
      </c>
      <c r="V48" s="192">
        <f>+'SAN MIGUEL'!Y48+USULUTAN!Y48+'LA UNION'!Y48+MORAZAN!Y48</f>
        <v>0</v>
      </c>
      <c r="W48" s="25"/>
      <c r="X48" s="186">
        <f>+'SAN MIGUEL'!AA48+USULUTAN!AA48+'LA UNION'!AA48+MORAZAN!AA48</f>
        <v>0</v>
      </c>
      <c r="Y48" s="192">
        <f>+'SAN MIGUEL'!AB48+USULUTAN!AB48+'LA UNION'!AB48+MORAZAN!AB48</f>
        <v>0</v>
      </c>
      <c r="Z48" s="25"/>
      <c r="AA48" s="24"/>
      <c r="AB48" s="10"/>
      <c r="AC48" s="25"/>
      <c r="AD48" s="186">
        <f>+'SAN MIGUEL'!AG48+USULUTAN!AG48+'LA UNION'!AG48+MORAZAN!AG48</f>
        <v>0</v>
      </c>
      <c r="AE48" s="192">
        <f>+'SAN MIGUEL'!AH48+USULUTAN!AH48+'LA UNION'!AH48+MORAZAN!AH48</f>
        <v>0</v>
      </c>
      <c r="AF48" s="25"/>
      <c r="AG48" s="186">
        <f>+'SAN MIGUEL'!AJ48+USULUTAN!AJ48+'LA UNION'!AJ48+MORAZAN!AJ48</f>
        <v>0</v>
      </c>
      <c r="AH48" s="192">
        <f>+'SAN MIGUEL'!AK48+USULUTAN!AK48+'LA UNION'!AK48+MORAZAN!AK48</f>
        <v>0</v>
      </c>
      <c r="AI48" s="25"/>
      <c r="AJ48" s="186">
        <f>+'SAN MIGUEL'!AM48+USULUTAN!AM48+'LA UNION'!AM48+MORAZAN!AM48</f>
        <v>0</v>
      </c>
      <c r="AK48" s="192">
        <f>+'SAN MIGUEL'!AN48+USULUTAN!AN48+'LA UNION'!AN48+MORAZAN!AN48</f>
        <v>0</v>
      </c>
      <c r="AL48" s="25"/>
      <c r="AM48" s="24"/>
      <c r="AN48" s="10"/>
      <c r="AO48" s="25"/>
      <c r="AP48" s="186">
        <f>+'SAN MIGUEL'!AS48+USULUTAN!AS48+'LA UNION'!AS48+MORAZAN!AS48</f>
        <v>0</v>
      </c>
      <c r="AQ48" s="192">
        <f>+'SAN MIGUEL'!AT48+USULUTAN!AT48+'LA UNION'!AT48+MORAZAN!AT48</f>
        <v>0</v>
      </c>
      <c r="AR48" s="25"/>
      <c r="AS48" s="186">
        <f>+'SAN MIGUEL'!AV48+USULUTAN!AV48+'LA UNION'!AV48+MORAZAN!AV48</f>
        <v>0</v>
      </c>
      <c r="AT48" s="192">
        <f>+'SAN MIGUEL'!AW48+USULUTAN!AW48+'LA UNION'!AW48+MORAZAN!AW48</f>
        <v>0</v>
      </c>
      <c r="AU48" s="25"/>
      <c r="AV48" s="186">
        <f>+'SAN MIGUEL'!AY48+USULUTAN!AY48+'LA UNION'!AY48+MORAZAN!AY48</f>
        <v>0</v>
      </c>
      <c r="AW48" s="192">
        <f>+'SAN MIGUEL'!AZ48+USULUTAN!AZ48+'LA UNION'!AZ48+MORAZAN!AZ48</f>
        <v>0</v>
      </c>
      <c r="AX48" s="25"/>
      <c r="AY48" s="24"/>
      <c r="AZ48" s="10"/>
      <c r="BA48" s="25"/>
      <c r="BB48" s="24"/>
      <c r="BC48" s="10"/>
      <c r="BD48" s="25"/>
      <c r="BF48" s="86"/>
    </row>
    <row r="49" spans="1:58" ht="84" customHeight="1">
      <c r="A49" s="323" t="s">
        <v>176</v>
      </c>
      <c r="B49" s="324"/>
      <c r="C49" s="47"/>
      <c r="D49" s="30">
        <f>+'SAN MIGUEL'!D49+USULUTAN!D49+'LA UNION'!D49+MORAZAN!D49</f>
        <v>0</v>
      </c>
      <c r="E49" s="185">
        <f>+'SAN MIGUEL'!H49+USULUTAN!H49+'LA UNION'!H49+MORAZAN!H49</f>
        <v>0</v>
      </c>
      <c r="F49" s="185">
        <f>+'SAN MIGUEL'!I49+USULUTAN!I49+'LA UNION'!I49+MORAZAN!I49</f>
        <v>0</v>
      </c>
      <c r="G49" s="193">
        <f>+'SAN MIGUEL'!J49+USULUTAN!J49+'LA UNION'!J49+MORAZAN!J49</f>
        <v>0</v>
      </c>
      <c r="H49" s="27"/>
      <c r="I49" s="185">
        <f>+'SAN MIGUEL'!L49+USULUTAN!L49+'LA UNION'!L49+MORAZAN!L49</f>
        <v>0</v>
      </c>
      <c r="J49" s="193">
        <f>+'SAN MIGUEL'!M49+USULUTAN!M49+'LA UNION'!M49+MORAZAN!M49</f>
        <v>0</v>
      </c>
      <c r="K49" s="27"/>
      <c r="L49" s="185">
        <f>+'SAN MIGUEL'!O49+USULUTAN!O49+'LA UNION'!O49+MORAZAN!O49</f>
        <v>0</v>
      </c>
      <c r="M49" s="193">
        <f>+'SAN MIGUEL'!P49+USULUTAN!P49+'LA UNION'!P49+MORAZAN!P49</f>
        <v>0</v>
      </c>
      <c r="N49" s="27"/>
      <c r="O49" s="26"/>
      <c r="P49" s="107"/>
      <c r="Q49" s="27"/>
      <c r="R49" s="185">
        <f>+'SAN MIGUEL'!U49+USULUTAN!U49+'LA UNION'!U49+MORAZAN!U49</f>
        <v>0</v>
      </c>
      <c r="S49" s="193">
        <f>+'SAN MIGUEL'!V49+USULUTAN!V49+'LA UNION'!V49+MORAZAN!V49</f>
        <v>0</v>
      </c>
      <c r="T49" s="27"/>
      <c r="U49" s="185">
        <f>+'SAN MIGUEL'!X49+USULUTAN!X49+'LA UNION'!X49+MORAZAN!X49</f>
        <v>0</v>
      </c>
      <c r="V49" s="193">
        <f>+'SAN MIGUEL'!Y49+USULUTAN!Y49+'LA UNION'!Y49+MORAZAN!Y49</f>
        <v>0</v>
      </c>
      <c r="W49" s="27"/>
      <c r="X49" s="185">
        <f>+'SAN MIGUEL'!AA49+USULUTAN!AA49+'LA UNION'!AA49+MORAZAN!AA49</f>
        <v>0</v>
      </c>
      <c r="Y49" s="193">
        <f>+'SAN MIGUEL'!AB49+USULUTAN!AB49+'LA UNION'!AB49+MORAZAN!AB49</f>
        <v>0</v>
      </c>
      <c r="Z49" s="27"/>
      <c r="AA49" s="26"/>
      <c r="AB49" s="107"/>
      <c r="AC49" s="27"/>
      <c r="AD49" s="185">
        <f>+'SAN MIGUEL'!AG49+USULUTAN!AG49+'LA UNION'!AG49+MORAZAN!AG49</f>
        <v>0</v>
      </c>
      <c r="AE49" s="193">
        <f>+'SAN MIGUEL'!AH49+USULUTAN!AH49+'LA UNION'!AH49+MORAZAN!AH49</f>
        <v>0</v>
      </c>
      <c r="AF49" s="27"/>
      <c r="AG49" s="185">
        <f>+'SAN MIGUEL'!AJ49+USULUTAN!AJ49+'LA UNION'!AJ49+MORAZAN!AJ49</f>
        <v>0</v>
      </c>
      <c r="AH49" s="193">
        <f>+'SAN MIGUEL'!AK49+USULUTAN!AK49+'LA UNION'!AK49+MORAZAN!AK49</f>
        <v>0</v>
      </c>
      <c r="AI49" s="27"/>
      <c r="AJ49" s="185">
        <f>+'SAN MIGUEL'!AM49+USULUTAN!AM49+'LA UNION'!AM49+MORAZAN!AM49</f>
        <v>0</v>
      </c>
      <c r="AK49" s="193">
        <f>+'SAN MIGUEL'!AN49+USULUTAN!AN49+'LA UNION'!AN49+MORAZAN!AN49</f>
        <v>0</v>
      </c>
      <c r="AL49" s="27"/>
      <c r="AM49" s="26"/>
      <c r="AN49" s="107"/>
      <c r="AO49" s="27"/>
      <c r="AP49" s="185">
        <f>+'SAN MIGUEL'!AS49+USULUTAN!AS49+'LA UNION'!AS49+MORAZAN!AS49</f>
        <v>0</v>
      </c>
      <c r="AQ49" s="193">
        <f>+'SAN MIGUEL'!AT49+USULUTAN!AT49+'LA UNION'!AT49+MORAZAN!AT49</f>
        <v>0</v>
      </c>
      <c r="AR49" s="27"/>
      <c r="AS49" s="185">
        <f>+'SAN MIGUEL'!AV49+USULUTAN!AV49+'LA UNION'!AV49+MORAZAN!AV49</f>
        <v>0</v>
      </c>
      <c r="AT49" s="193">
        <f>+'SAN MIGUEL'!AW49+USULUTAN!AW49+'LA UNION'!AW49+MORAZAN!AW49</f>
        <v>0</v>
      </c>
      <c r="AU49" s="27"/>
      <c r="AV49" s="185">
        <f>+'SAN MIGUEL'!AY49+USULUTAN!AY49+'LA UNION'!AY49+MORAZAN!AY49</f>
        <v>0</v>
      </c>
      <c r="AW49" s="193">
        <f>+'SAN MIGUEL'!AZ49+USULUTAN!AZ49+'LA UNION'!AZ49+MORAZAN!AZ49</f>
        <v>0</v>
      </c>
      <c r="AX49" s="27"/>
      <c r="AY49" s="26"/>
      <c r="AZ49" s="107"/>
      <c r="BA49" s="27"/>
      <c r="BB49" s="26"/>
      <c r="BC49" s="107"/>
      <c r="BD49" s="27"/>
      <c r="BF49" s="86"/>
    </row>
    <row r="50" spans="1:58" ht="84" customHeight="1">
      <c r="A50" s="111" t="s">
        <v>44</v>
      </c>
      <c r="B50" s="112" t="s">
        <v>177</v>
      </c>
      <c r="C50" s="113" t="s">
        <v>178</v>
      </c>
      <c r="D50" s="30">
        <f>+'SAN MIGUEL'!D50+USULUTAN!D50+'LA UNION'!D50+MORAZAN!D50</f>
        <v>55089.3</v>
      </c>
      <c r="E50" s="64">
        <f>+'SAN MIGUEL'!H50+USULUTAN!H50+'LA UNION'!H50+MORAZAN!H50</f>
        <v>9645.0300000000007</v>
      </c>
      <c r="F50" s="64">
        <f>+'SAN MIGUEL'!I50+USULUTAN!I50+'LA UNION'!I50+MORAZAN!I50</f>
        <v>806.39208333333329</v>
      </c>
      <c r="G50" s="35">
        <f>+'SAN MIGUEL'!J50+USULUTAN!J50+'LA UNION'!J50+MORAZAN!J50</f>
        <v>306</v>
      </c>
      <c r="H50" s="84">
        <f>IF(ISERROR(G50/F50),"",G50/F50)</f>
        <v>0.37946801106368339</v>
      </c>
      <c r="I50" s="64">
        <f>+'SAN MIGUEL'!L50+USULUTAN!L50+'LA UNION'!L50+MORAZAN!L50</f>
        <v>806.39208333333329</v>
      </c>
      <c r="J50" s="35">
        <f>+'SAN MIGUEL'!M50+USULUTAN!M50+'LA UNION'!M50+MORAZAN!M50</f>
        <v>382</v>
      </c>
      <c r="K50" s="84">
        <f>IF(ISERROR(J50/I50),"",J50/I50)</f>
        <v>0.47371496805989233</v>
      </c>
      <c r="L50" s="64">
        <f>+'SAN MIGUEL'!O50+USULUTAN!O50+'LA UNION'!O50+MORAZAN!O50</f>
        <v>806.39208333333329</v>
      </c>
      <c r="M50" s="35">
        <f>+'SAN MIGUEL'!P50+USULUTAN!P50+'LA UNION'!P50+MORAZAN!P50</f>
        <v>337</v>
      </c>
      <c r="N50" s="84">
        <f>IF(ISERROR(M50/L50),"",M50/L50)</f>
        <v>0.41791084878582124</v>
      </c>
      <c r="O50" s="28">
        <f t="shared" ref="O50:P54" si="76">F50+I50+L50</f>
        <v>2419.17625</v>
      </c>
      <c r="P50" s="30">
        <f t="shared" si="76"/>
        <v>1025</v>
      </c>
      <c r="Q50" s="84">
        <f>IF(ISERROR(P50/O50),"",P50/O50)</f>
        <v>0.4236979426364656</v>
      </c>
      <c r="R50" s="64">
        <f>+'SAN MIGUEL'!U50+USULUTAN!U50+'LA UNION'!U50+MORAZAN!U50</f>
        <v>806.77333333333331</v>
      </c>
      <c r="S50" s="35">
        <f>+'SAN MIGUEL'!V50+USULUTAN!V50+'LA UNION'!V50+MORAZAN!V50</f>
        <v>335.77083333333331</v>
      </c>
      <c r="T50" s="84">
        <f>IF(ISERROR(S50/R50),"",S50/R50)</f>
        <v>0.41618980134858197</v>
      </c>
      <c r="U50" s="64">
        <f>+'SAN MIGUEL'!X50+USULUTAN!X50+'LA UNION'!X50+MORAZAN!X50</f>
        <v>806.39208333333329</v>
      </c>
      <c r="V50" s="35">
        <f>+'SAN MIGUEL'!Y50+USULUTAN!Y50+'LA UNION'!Y50+MORAZAN!Y50</f>
        <v>301</v>
      </c>
      <c r="W50" s="84">
        <f>IF(ISERROR(V50/U50),"",V50/U50)</f>
        <v>0.37326755336656436</v>
      </c>
      <c r="X50" s="64">
        <f>+'SAN MIGUEL'!AA50+USULUTAN!AA50+'LA UNION'!AA50+MORAZAN!AA50</f>
        <v>806.39208333333329</v>
      </c>
      <c r="Y50" s="35">
        <f>+'SAN MIGUEL'!AB50+USULUTAN!AB50+'LA UNION'!AB50+MORAZAN!AB50</f>
        <v>325</v>
      </c>
      <c r="Z50" s="84">
        <f>IF(ISERROR(Y50/X50),"",Y50/X50)</f>
        <v>0.40302975031273558</v>
      </c>
      <c r="AA50" s="28">
        <f t="shared" ref="AA50:AB54" si="77">R50+U50+X50</f>
        <v>2419.5574999999999</v>
      </c>
      <c r="AB50" s="30">
        <f t="shared" si="77"/>
        <v>961.77083333333326</v>
      </c>
      <c r="AC50" s="84">
        <f>IF(ISERROR(AB50/AA50),"",AB50/AA50)</f>
        <v>0.39749864730775497</v>
      </c>
      <c r="AD50" s="64">
        <f>+'SAN MIGUEL'!AG50+USULUTAN!AG50+'LA UNION'!AG50+MORAZAN!AG50</f>
        <v>743.87333333333333</v>
      </c>
      <c r="AE50" s="35">
        <f>+'SAN MIGUEL'!AH50+USULUTAN!AH50+'LA UNION'!AH50+MORAZAN!AH50</f>
        <v>310.23958333333331</v>
      </c>
      <c r="AF50" s="84">
        <f>IF(ISERROR(AE50/AD50),"",AE50/AD50)</f>
        <v>0.41705969206226862</v>
      </c>
      <c r="AG50" s="64">
        <f>+'SAN MIGUEL'!AJ50+USULUTAN!AJ50+'LA UNION'!AJ50+MORAZAN!AJ50</f>
        <v>743.87333333333333</v>
      </c>
      <c r="AH50" s="35">
        <f>+'SAN MIGUEL'!AK50+USULUTAN!AK50+'LA UNION'!AK50+MORAZAN!AK50</f>
        <v>231</v>
      </c>
      <c r="AI50" s="84">
        <f>IF(ISERROR(AH50/AG50),"",AH50/AG50)</f>
        <v>0.31053674012600713</v>
      </c>
      <c r="AJ50" s="64">
        <f>+'SAN MIGUEL'!AM50+USULUTAN!AM50+'LA UNION'!AM50+MORAZAN!AM50</f>
        <v>743.87333333333333</v>
      </c>
      <c r="AK50" s="35">
        <f>+'SAN MIGUEL'!AN50+USULUTAN!AN50+'LA UNION'!AN50+MORAZAN!AN50</f>
        <v>289</v>
      </c>
      <c r="AL50" s="84">
        <f>IF(ISERROR(AK50/AJ50),"",AK50/AJ50)</f>
        <v>0.38850700388058901</v>
      </c>
      <c r="AM50" s="28">
        <f t="shared" ref="AM50:AN54" si="78">AD50+AG50+AJ50</f>
        <v>2231.62</v>
      </c>
      <c r="AN50" s="30">
        <f t="shared" si="78"/>
        <v>830.23958333333326</v>
      </c>
      <c r="AO50" s="84">
        <f>IF(ISERROR(AN50/AM50),"",AN50/AM50)</f>
        <v>0.37203447868962158</v>
      </c>
      <c r="AP50" s="64">
        <f>+'SAN MIGUEL'!AS50+USULUTAN!AS50+'LA UNION'!AS50+MORAZAN!AS50</f>
        <v>743.87333333333333</v>
      </c>
      <c r="AQ50" s="35">
        <f>+'SAN MIGUEL'!AT50+USULUTAN!AT50+'LA UNION'!AT50+MORAZAN!AT50</f>
        <v>236</v>
      </c>
      <c r="AR50" s="84">
        <f>IF(ISERROR(AQ50/AP50),"",AQ50/AP50)</f>
        <v>0.317258314587609</v>
      </c>
      <c r="AS50" s="64">
        <f>+'SAN MIGUEL'!AV50+USULUTAN!AV50+'LA UNION'!AV50+MORAZAN!AV50</f>
        <v>743.87333333333333</v>
      </c>
      <c r="AT50" s="35">
        <f>+'SAN MIGUEL'!AW50+USULUTAN!AW50+'LA UNION'!AW50+MORAZAN!AW50</f>
        <v>275</v>
      </c>
      <c r="AU50" s="84">
        <f>IF(ISERROR(AT50/AS50),"",AT50/AS50)</f>
        <v>0.36968659538810372</v>
      </c>
      <c r="AV50" s="64">
        <f>+'SAN MIGUEL'!AY50+USULUTAN!AY50+'LA UNION'!AY50+MORAZAN!AY50</f>
        <v>803.75249999999994</v>
      </c>
      <c r="AW50" s="35">
        <f>+'SAN MIGUEL'!AZ50+USULUTAN!AZ50+'LA UNION'!AZ50+MORAZAN!AZ50</f>
        <v>0</v>
      </c>
      <c r="AX50" s="84">
        <f>IF(ISERROR(AW50/AV50),"",AW50/AV50)</f>
        <v>0</v>
      </c>
      <c r="AY50" s="28">
        <f t="shared" ref="AY50:AZ54" si="79">AP50+AS50+AV50</f>
        <v>2291.4991666666665</v>
      </c>
      <c r="AZ50" s="30">
        <f t="shared" si="79"/>
        <v>511</v>
      </c>
      <c r="BA50" s="84">
        <f>IF(ISERROR(AZ50/AY50),"",AZ50/AY50)</f>
        <v>0.22299811731693844</v>
      </c>
      <c r="BB50" s="28">
        <f t="shared" ref="BB50:BC54" si="80">O50+AA50+AM50+AY50</f>
        <v>9361.8529166666667</v>
      </c>
      <c r="BC50" s="31">
        <f t="shared" si="80"/>
        <v>3328.0104166666665</v>
      </c>
      <c r="BD50" s="84">
        <f>IF(ISERROR(BC50/BB50),"",BC50/BB50)</f>
        <v>0.35548629595984094</v>
      </c>
      <c r="BF50" s="85" t="str">
        <f>IF(E50=SUM(F50,I50,L50,R50,U50,X50,AD50,AG50,AJ50,AP50,AS50,AV50),"SI","NO")</f>
        <v>NO</v>
      </c>
    </row>
    <row r="51" spans="1:58" ht="84" customHeight="1">
      <c r="A51" s="111" t="s">
        <v>62</v>
      </c>
      <c r="B51" s="112" t="s">
        <v>179</v>
      </c>
      <c r="C51" s="113" t="s">
        <v>178</v>
      </c>
      <c r="D51" s="30">
        <f>+'SAN MIGUEL'!D51+USULUTAN!D51+'LA UNION'!D51+MORAZAN!D51</f>
        <v>22220.400000000001</v>
      </c>
      <c r="E51" s="64">
        <f>+'SAN MIGUEL'!H51+USULUTAN!H51+'LA UNION'!H51+MORAZAN!H51</f>
        <v>3887.46</v>
      </c>
      <c r="F51" s="64">
        <f>+'SAN MIGUEL'!I51+USULUTAN!I51+'LA UNION'!I51+MORAZAN!I51</f>
        <v>325.01083333333332</v>
      </c>
      <c r="G51" s="35">
        <f>+'SAN MIGUEL'!J51+USULUTAN!J51+'LA UNION'!J51+MORAZAN!J51</f>
        <v>139</v>
      </c>
      <c r="H51" s="84">
        <f>IF(ISERROR(G51/F51),"",G51/F51)</f>
        <v>0.42767805175724916</v>
      </c>
      <c r="I51" s="64">
        <f>+'SAN MIGUEL'!L51+USULUTAN!L51+'LA UNION'!L51+MORAZAN!L51</f>
        <v>325.01083333333332</v>
      </c>
      <c r="J51" s="35">
        <f>+'SAN MIGUEL'!M51+USULUTAN!M51+'LA UNION'!M51+MORAZAN!M51</f>
        <v>152</v>
      </c>
      <c r="K51" s="84">
        <f>IF(ISERROR(J51/I51),"",J51/I51)</f>
        <v>0.46767671846835879</v>
      </c>
      <c r="L51" s="64">
        <f>+'SAN MIGUEL'!O51+USULUTAN!O51+'LA UNION'!O51+MORAZAN!O51</f>
        <v>325.01083333333332</v>
      </c>
      <c r="M51" s="35">
        <f>+'SAN MIGUEL'!P51+USULUTAN!P51+'LA UNION'!P51+MORAZAN!P51</f>
        <v>185</v>
      </c>
      <c r="N51" s="84">
        <f>IF(ISERROR(M51/L51),"",M51/L51)</f>
        <v>0.56921179550425249</v>
      </c>
      <c r="O51" s="28">
        <f t="shared" si="76"/>
        <v>975.03250000000003</v>
      </c>
      <c r="P51" s="30">
        <f t="shared" si="76"/>
        <v>476</v>
      </c>
      <c r="Q51" s="84">
        <f>IF(ISERROR(P51/O51),"",P51/O51)</f>
        <v>0.48818885524328676</v>
      </c>
      <c r="R51" s="64">
        <f>+'SAN MIGUEL'!U51+USULUTAN!U51+'LA UNION'!U51+MORAZAN!U51</f>
        <v>325.01083333333332</v>
      </c>
      <c r="S51" s="35">
        <f>+'SAN MIGUEL'!V51+USULUTAN!V51+'LA UNION'!V51+MORAZAN!V51</f>
        <v>176.30833333333334</v>
      </c>
      <c r="T51" s="84">
        <f>IF(ISERROR(S51/R51),"",S51/R51)</f>
        <v>0.5424690971839401</v>
      </c>
      <c r="U51" s="64">
        <f>+'SAN MIGUEL'!X51+USULUTAN!X51+'LA UNION'!X51+MORAZAN!X51</f>
        <v>325.01083333333332</v>
      </c>
      <c r="V51" s="35">
        <f>+'SAN MIGUEL'!Y51+USULUTAN!Y51+'LA UNION'!Y51+MORAZAN!Y51</f>
        <v>170</v>
      </c>
      <c r="W51" s="84">
        <f>IF(ISERROR(V51/U51),"",V51/U51)</f>
        <v>0.52305948776066435</v>
      </c>
      <c r="X51" s="64">
        <f>+'SAN MIGUEL'!AA51+USULUTAN!AA51+'LA UNION'!AA51+MORAZAN!AA51</f>
        <v>325.01083333333332</v>
      </c>
      <c r="Y51" s="35">
        <f>+'SAN MIGUEL'!AB51+USULUTAN!AB51+'LA UNION'!AB51+MORAZAN!AB51</f>
        <v>178</v>
      </c>
      <c r="Z51" s="84">
        <f>IF(ISERROR(Y51/X51),"",Y51/X51)</f>
        <v>0.54767405189057805</v>
      </c>
      <c r="AA51" s="28">
        <f t="shared" si="77"/>
        <v>975.03250000000003</v>
      </c>
      <c r="AB51" s="30">
        <f t="shared" si="77"/>
        <v>524.30833333333339</v>
      </c>
      <c r="AC51" s="84">
        <f>IF(ISERROR(AB51/AA51),"",AB51/AA51)</f>
        <v>0.53773421227839424</v>
      </c>
      <c r="AD51" s="64">
        <f>+'SAN MIGUEL'!AG51+USULUTAN!AG51+'LA UNION'!AG51+MORAZAN!AG51</f>
        <v>299.08833333333331</v>
      </c>
      <c r="AE51" s="35">
        <f>+'SAN MIGUEL'!AH51+USULUTAN!AH51+'LA UNION'!AH51+MORAZAN!AH51</f>
        <v>176.49583333333334</v>
      </c>
      <c r="AF51" s="84">
        <f>IF(ISERROR(AE51/AD51),"",AE51/AD51)</f>
        <v>0.59011273146729237</v>
      </c>
      <c r="AG51" s="64">
        <f>+'SAN MIGUEL'!AJ51+USULUTAN!AJ51+'LA UNION'!AJ51+MORAZAN!AJ51</f>
        <v>299.08833333333331</v>
      </c>
      <c r="AH51" s="35">
        <f>+'SAN MIGUEL'!AK51+USULUTAN!AK51+'LA UNION'!AK51+MORAZAN!AK51</f>
        <v>158</v>
      </c>
      <c r="AI51" s="84">
        <f>IF(ISERROR(AH51/AG51),"",AH51/AG51)</f>
        <v>0.52827202665879092</v>
      </c>
      <c r="AJ51" s="64">
        <f>+'SAN MIGUEL'!AM51+USULUTAN!AM51+'LA UNION'!AM51+MORAZAN!AM51</f>
        <v>299.08833333333331</v>
      </c>
      <c r="AK51" s="35">
        <f>+'SAN MIGUEL'!AN51+USULUTAN!AN51+'LA UNION'!AN51+MORAZAN!AN51</f>
        <v>160</v>
      </c>
      <c r="AL51" s="84">
        <f>IF(ISERROR(AK51/AJ51),"",AK51/AJ51)</f>
        <v>0.53495901433801607</v>
      </c>
      <c r="AM51" s="28">
        <f t="shared" si="78"/>
        <v>897.26499999999987</v>
      </c>
      <c r="AN51" s="30">
        <f t="shared" si="78"/>
        <v>494.49583333333334</v>
      </c>
      <c r="AO51" s="84">
        <f>IF(ISERROR(AN51/AM51),"",AN51/AM51)</f>
        <v>0.55111459082136649</v>
      </c>
      <c r="AP51" s="64">
        <f>+'SAN MIGUEL'!AS51+USULUTAN!AS51+'LA UNION'!AS51+MORAZAN!AS51</f>
        <v>299.08833333333331</v>
      </c>
      <c r="AQ51" s="35">
        <f>+'SAN MIGUEL'!AT51+USULUTAN!AT51+'LA UNION'!AT51+MORAZAN!AT51</f>
        <v>146</v>
      </c>
      <c r="AR51" s="84">
        <f>IF(ISERROR(AQ51/AP51),"",AQ51/AP51)</f>
        <v>0.48815010058343972</v>
      </c>
      <c r="AS51" s="64">
        <f>+'SAN MIGUEL'!AV51+USULUTAN!AV51+'LA UNION'!AV51+MORAZAN!AV51</f>
        <v>299.08833333333331</v>
      </c>
      <c r="AT51" s="35">
        <f>+'SAN MIGUEL'!AW51+USULUTAN!AW51+'LA UNION'!AW51+MORAZAN!AW51</f>
        <v>120</v>
      </c>
      <c r="AU51" s="84">
        <f>IF(ISERROR(AT51/AS51),"",AT51/AS51)</f>
        <v>0.40121926075351211</v>
      </c>
      <c r="AV51" s="64">
        <f>+'SAN MIGUEL'!AY51+USULUTAN!AY51+'LA UNION'!AY51+MORAZAN!AY51</f>
        <v>323.95499999999998</v>
      </c>
      <c r="AW51" s="35">
        <f>+'SAN MIGUEL'!AZ51+USULUTAN!AZ51+'LA UNION'!AZ51+MORAZAN!AZ51</f>
        <v>0</v>
      </c>
      <c r="AX51" s="84">
        <f>IF(ISERROR(AW51/AV51),"",AW51/AV51)</f>
        <v>0</v>
      </c>
      <c r="AY51" s="28">
        <f t="shared" si="79"/>
        <v>922.13166666666666</v>
      </c>
      <c r="AZ51" s="30">
        <f t="shared" si="79"/>
        <v>266</v>
      </c>
      <c r="BA51" s="84">
        <f>IF(ISERROR(AZ51/AY51),"",AZ51/AY51)</f>
        <v>0.28846205982876633</v>
      </c>
      <c r="BB51" s="28">
        <f t="shared" si="80"/>
        <v>3769.4616666666666</v>
      </c>
      <c r="BC51" s="31">
        <f t="shared" si="80"/>
        <v>1760.8041666666668</v>
      </c>
      <c r="BD51" s="84">
        <f>IF(ISERROR(BC51/BB51),"",BC51/BB51)</f>
        <v>0.46712351056317947</v>
      </c>
      <c r="BF51" s="85" t="str">
        <f>IF(E51=SUM(F51,I51,L51,R51,U51,X51,AD51,AG51,AJ51,AP51,AS51,AV51),"SI","NO")</f>
        <v>NO</v>
      </c>
    </row>
    <row r="52" spans="1:58" ht="84" customHeight="1">
      <c r="A52" s="14" t="s">
        <v>63</v>
      </c>
      <c r="B52" s="12" t="s">
        <v>180</v>
      </c>
      <c r="C52" s="113" t="s">
        <v>178</v>
      </c>
      <c r="D52" s="30">
        <f>+'SAN MIGUEL'!D52+USULUTAN!D52+'LA UNION'!D52+MORAZAN!D52</f>
        <v>21980.353999999999</v>
      </c>
      <c r="E52" s="64">
        <f>+'SAN MIGUEL'!H52+USULUTAN!H52+'LA UNION'!H52+MORAZAN!H52</f>
        <v>3841.944786</v>
      </c>
      <c r="F52" s="64">
        <f>+'SAN MIGUEL'!I52+USULUTAN!I52+'LA UNION'!I52+MORAZAN!I52</f>
        <v>321.21789883333332</v>
      </c>
      <c r="G52" s="35">
        <f>+'SAN MIGUEL'!J52+USULUTAN!J52+'LA UNION'!J52+MORAZAN!J52</f>
        <v>22</v>
      </c>
      <c r="H52" s="84">
        <f>IF(ISERROR(G52/F52),"",G52/F52)</f>
        <v>6.8489334124605838E-2</v>
      </c>
      <c r="I52" s="64">
        <f>+'SAN MIGUEL'!L52+USULUTAN!L52+'LA UNION'!L52+MORAZAN!L52</f>
        <v>321.21789883333332</v>
      </c>
      <c r="J52" s="35">
        <f>+'SAN MIGUEL'!M52+USULUTAN!M52+'LA UNION'!M52+MORAZAN!M52</f>
        <v>38</v>
      </c>
      <c r="K52" s="84">
        <f>IF(ISERROR(J52/I52),"",J52/I52)</f>
        <v>0.11829975894250098</v>
      </c>
      <c r="L52" s="64">
        <f>+'SAN MIGUEL'!O52+USULUTAN!O52+'LA UNION'!O52+MORAZAN!O52</f>
        <v>321.21789883333332</v>
      </c>
      <c r="M52" s="35">
        <f>+'SAN MIGUEL'!P52+USULUTAN!P52+'LA UNION'!P52+MORAZAN!P52</f>
        <v>41</v>
      </c>
      <c r="N52" s="84">
        <f>IF(ISERROR(M52/L52),"",M52/L52)</f>
        <v>0.12763921359585634</v>
      </c>
      <c r="O52" s="28">
        <f t="shared" si="76"/>
        <v>963.65369650000002</v>
      </c>
      <c r="P52" s="30">
        <f t="shared" si="76"/>
        <v>101</v>
      </c>
      <c r="Q52" s="84">
        <f>IF(ISERROR(P52/O52),"",P52/O52)</f>
        <v>0.10480943555432104</v>
      </c>
      <c r="R52" s="64">
        <f>+'SAN MIGUEL'!U52+USULUTAN!U52+'LA UNION'!U52+MORAZAN!U52</f>
        <v>321.21789883333332</v>
      </c>
      <c r="S52" s="35">
        <f>+'SAN MIGUEL'!V52+USULUTAN!V52+'LA UNION'!V52+MORAZAN!V52</f>
        <v>37.308333333333337</v>
      </c>
      <c r="T52" s="84">
        <f>IF(ISERROR(S52/R52),"",S52/R52)</f>
        <v>0.11614649578631074</v>
      </c>
      <c r="U52" s="64">
        <f>+'SAN MIGUEL'!X52+USULUTAN!X52+'LA UNION'!X52+MORAZAN!X52</f>
        <v>321.21789883333332</v>
      </c>
      <c r="V52" s="35">
        <f>+'SAN MIGUEL'!Y52+USULUTAN!Y52+'LA UNION'!Y52+MORAZAN!Y52</f>
        <v>49</v>
      </c>
      <c r="W52" s="84">
        <f>IF(ISERROR(V52/U52),"",V52/U52)</f>
        <v>0.15254442600480389</v>
      </c>
      <c r="X52" s="64">
        <f>+'SAN MIGUEL'!AA52+USULUTAN!AA52+'LA UNION'!AA52+MORAZAN!AA52</f>
        <v>321.21789883333332</v>
      </c>
      <c r="Y52" s="35">
        <f>+'SAN MIGUEL'!AB52+USULUTAN!AB52+'LA UNION'!AB52+MORAZAN!AB52</f>
        <v>83</v>
      </c>
      <c r="Z52" s="84">
        <f>IF(ISERROR(Y52/X52),"",Y52/X52)</f>
        <v>0.25839157874283109</v>
      </c>
      <c r="AA52" s="28">
        <f t="shared" si="77"/>
        <v>963.65369650000002</v>
      </c>
      <c r="AB52" s="30">
        <f t="shared" si="77"/>
        <v>169.30833333333334</v>
      </c>
      <c r="AC52" s="84">
        <f>IF(ISERROR(AB52/AA52),"",AB52/AA52)</f>
        <v>0.17569416684464856</v>
      </c>
      <c r="AD52" s="64">
        <f>+'SAN MIGUEL'!AG52+USULUTAN!AG52+'LA UNION'!AG52+MORAZAN!AG52</f>
        <v>297.08794999999998</v>
      </c>
      <c r="AE52" s="35">
        <f>+'SAN MIGUEL'!AH52+USULUTAN!AH52+'LA UNION'!AH52+MORAZAN!AH52</f>
        <v>101.49583333333334</v>
      </c>
      <c r="AF52" s="84">
        <f>IF(ISERROR(AE52/AD52),"",AE52/AD52)</f>
        <v>0.34163564470835434</v>
      </c>
      <c r="AG52" s="64">
        <f>+'SAN MIGUEL'!AJ52+USULUTAN!AJ52+'LA UNION'!AJ52+MORAZAN!AJ52</f>
        <v>297.08794999999998</v>
      </c>
      <c r="AH52" s="35">
        <f>+'SAN MIGUEL'!AK52+USULUTAN!AK52+'LA UNION'!AK52+MORAZAN!AK52</f>
        <v>62</v>
      </c>
      <c r="AI52" s="84">
        <f>IF(ISERROR(AH52/AG52),"",AH52/AG52)</f>
        <v>0.20869240909972958</v>
      </c>
      <c r="AJ52" s="64">
        <f>+'SAN MIGUEL'!AM52+USULUTAN!AM52+'LA UNION'!AM52+MORAZAN!AM52</f>
        <v>297.08794999999998</v>
      </c>
      <c r="AK52" s="35">
        <f>+'SAN MIGUEL'!AN52+USULUTAN!AN52+'LA UNION'!AN52+MORAZAN!AN52</f>
        <v>131</v>
      </c>
      <c r="AL52" s="84">
        <f>IF(ISERROR(AK52/AJ52),"",AK52/AJ52)</f>
        <v>0.44094686438813829</v>
      </c>
      <c r="AM52" s="28">
        <f t="shared" si="78"/>
        <v>891.26384999999993</v>
      </c>
      <c r="AN52" s="30">
        <f t="shared" si="78"/>
        <v>294.49583333333334</v>
      </c>
      <c r="AO52" s="84">
        <f>IF(ISERROR(AN52/AM52),"",AN52/AM52)</f>
        <v>0.33042497273207405</v>
      </c>
      <c r="AP52" s="64">
        <f>+'SAN MIGUEL'!AS52+USULUTAN!AS52+'LA UNION'!AS52+MORAZAN!AS52</f>
        <v>297.08794999999998</v>
      </c>
      <c r="AQ52" s="35">
        <f>+'SAN MIGUEL'!AT52+USULUTAN!AT52+'LA UNION'!AT52+MORAZAN!AT52</f>
        <v>131</v>
      </c>
      <c r="AR52" s="84">
        <f>IF(ISERROR(AQ52/AP52),"",AQ52/AP52)</f>
        <v>0.44094686438813829</v>
      </c>
      <c r="AS52" s="64">
        <f>+'SAN MIGUEL'!AV52+USULUTAN!AV52+'LA UNION'!AV52+MORAZAN!AV52</f>
        <v>297.08794999999998</v>
      </c>
      <c r="AT52" s="35">
        <f>+'SAN MIGUEL'!AW52+USULUTAN!AW52+'LA UNION'!AW52+MORAZAN!AW52</f>
        <v>167.08185053380782</v>
      </c>
      <c r="AU52" s="84">
        <f>IF(ISERROR(AT52/AS52),"",AT52/AS52)</f>
        <v>0.56239861136679503</v>
      </c>
      <c r="AV52" s="64">
        <f>+'SAN MIGUEL'!AY52+USULUTAN!AY52+'LA UNION'!AY52+MORAZAN!AY52</f>
        <v>320.16206549999998</v>
      </c>
      <c r="AW52" s="35">
        <f>+'SAN MIGUEL'!AZ52+USULUTAN!AZ52+'LA UNION'!AZ52+MORAZAN!AZ52</f>
        <v>0</v>
      </c>
      <c r="AX52" s="84">
        <f>IF(ISERROR(AW52/AV52),"",AW52/AV52)</f>
        <v>0</v>
      </c>
      <c r="AY52" s="28">
        <f t="shared" si="79"/>
        <v>914.33796549999988</v>
      </c>
      <c r="AZ52" s="30">
        <f t="shared" si="79"/>
        <v>298.08185053380782</v>
      </c>
      <c r="BA52" s="84">
        <f>IF(ISERROR(AZ52/AY52),"",AZ52/AY52)</f>
        <v>0.32600839271811671</v>
      </c>
      <c r="BB52" s="28">
        <f t="shared" si="80"/>
        <v>3732.9092084999997</v>
      </c>
      <c r="BC52" s="31">
        <f t="shared" si="80"/>
        <v>862.8860172004745</v>
      </c>
      <c r="BD52" s="84">
        <f>IF(ISERROR(BC52/BB52),"",BC52/BB52)</f>
        <v>0.23115644367552385</v>
      </c>
      <c r="BF52" s="85" t="str">
        <f>IF(E52=SUM(F52,I52,L52,R52,U52,X52,AD52,AG52,AJ52,AP52,AS52,AV52),"SI","NO")</f>
        <v>NO</v>
      </c>
    </row>
    <row r="53" spans="1:58" ht="84" customHeight="1">
      <c r="A53" s="111" t="s">
        <v>181</v>
      </c>
      <c r="B53" s="12" t="s">
        <v>182</v>
      </c>
      <c r="C53" s="113" t="s">
        <v>178</v>
      </c>
      <c r="D53" s="30">
        <f>+'SAN MIGUEL'!D53+USULUTAN!D53+'LA UNION'!D53+MORAZAN!D53</f>
        <v>18209.744899999998</v>
      </c>
      <c r="E53" s="64">
        <f>+'SAN MIGUEL'!H53+USULUTAN!H53+'LA UNION'!H53+MORAZAN!H53</f>
        <v>838.5586929000001</v>
      </c>
      <c r="F53" s="64">
        <f>+'SAN MIGUEL'!I53+USULUTAN!I53+'LA UNION'!I53+MORAZAN!I53</f>
        <v>69.888443324999997</v>
      </c>
      <c r="G53" s="35">
        <f>+'SAN MIGUEL'!J53+USULUTAN!J53+'LA UNION'!J53+MORAZAN!J53</f>
        <v>1531</v>
      </c>
      <c r="H53" s="84">
        <f>IF(ISERROR(G53/F53),"",G53/F53)</f>
        <v>21.906339977847832</v>
      </c>
      <c r="I53" s="64">
        <f>+'SAN MIGUEL'!L53+USULUTAN!L53+'LA UNION'!L53+MORAZAN!L53</f>
        <v>69.888443324999997</v>
      </c>
      <c r="J53" s="35">
        <f>+'SAN MIGUEL'!M53+USULUTAN!M53+'LA UNION'!M53+MORAZAN!M53</f>
        <v>1244</v>
      </c>
      <c r="K53" s="84">
        <f>IF(ISERROR(J53/I53),"",J53/I53)</f>
        <v>17.799795514332271</v>
      </c>
      <c r="L53" s="64">
        <f>+'SAN MIGUEL'!O53+USULUTAN!O53+'LA UNION'!O53+MORAZAN!O53</f>
        <v>69.888443324999997</v>
      </c>
      <c r="M53" s="35">
        <f>+'SAN MIGUEL'!P53+USULUTAN!P53+'LA UNION'!P53+MORAZAN!P53</f>
        <v>879</v>
      </c>
      <c r="N53" s="84">
        <f>IF(ISERROR(M53/L53),"",M53/L53)</f>
        <v>12.577186701847319</v>
      </c>
      <c r="O53" s="28">
        <f t="shared" si="76"/>
        <v>209.66532997499999</v>
      </c>
      <c r="P53" s="30">
        <f t="shared" si="76"/>
        <v>3654</v>
      </c>
      <c r="Q53" s="84">
        <f>IF(ISERROR(P53/O53),"",P53/O53)</f>
        <v>17.427774064675809</v>
      </c>
      <c r="R53" s="64">
        <f>+'SAN MIGUEL'!U53+USULUTAN!U53+'LA UNION'!U53+MORAZAN!U53</f>
        <v>69.888443324999997</v>
      </c>
      <c r="S53" s="35">
        <f>+'SAN MIGUEL'!V53+USULUTAN!V53+'LA UNION'!V53+MORAZAN!V53</f>
        <v>1342.0027749999999</v>
      </c>
      <c r="T53" s="84">
        <f>IF(ISERROR(S53/R53),"",S53/R53)</f>
        <v>19.202069915326735</v>
      </c>
      <c r="U53" s="64">
        <f>+'SAN MIGUEL'!X53+USULUTAN!X53+'LA UNION'!X53+MORAZAN!X53</f>
        <v>69.888443324999997</v>
      </c>
      <c r="V53" s="35">
        <f>+'SAN MIGUEL'!Y53+USULUTAN!Y53+'LA UNION'!Y53+MORAZAN!Y53</f>
        <v>1725</v>
      </c>
      <c r="W53" s="84">
        <f>IF(ISERROR(V53/U53),"",V53/U53)</f>
        <v>24.682192332976822</v>
      </c>
      <c r="X53" s="64">
        <f>+'SAN MIGUEL'!AA53+USULUTAN!AA53+'LA UNION'!AA53+MORAZAN!AA53</f>
        <v>69.888443324999997</v>
      </c>
      <c r="Y53" s="35">
        <f>+'SAN MIGUEL'!AB53+USULUTAN!AB53+'LA UNION'!AB53+MORAZAN!AB53</f>
        <v>1087</v>
      </c>
      <c r="Z53" s="84">
        <f>IF(ISERROR(Y53/X53),"",Y53/X53)</f>
        <v>15.553358299099017</v>
      </c>
      <c r="AA53" s="28">
        <f t="shared" si="77"/>
        <v>209.66532997499999</v>
      </c>
      <c r="AB53" s="30">
        <f t="shared" si="77"/>
        <v>4154.0027749999999</v>
      </c>
      <c r="AC53" s="84">
        <f>IF(ISERROR(AB53/AA53),"",AB53/AA53)</f>
        <v>19.812540182467522</v>
      </c>
      <c r="AD53" s="64">
        <f>+'SAN MIGUEL'!AG53+USULUTAN!AG53+'LA UNION'!AG53+MORAZAN!AG53</f>
        <v>24.170057324999998</v>
      </c>
      <c r="AE53" s="35">
        <f>+'SAN MIGUEL'!AH53+USULUTAN!AH53+'LA UNION'!AH53+MORAZAN!AH53</f>
        <v>605.00401624999995</v>
      </c>
      <c r="AF53" s="84">
        <f>IF(ISERROR(AE53/AD53),"",AE53/AD53)</f>
        <v>25.031137002071631</v>
      </c>
      <c r="AG53" s="64">
        <f>+'SAN MIGUEL'!AJ53+USULUTAN!AJ53+'LA UNION'!AJ53+MORAZAN!AJ53</f>
        <v>24.170057324999998</v>
      </c>
      <c r="AH53" s="35">
        <f>+'SAN MIGUEL'!AK53+USULUTAN!AK53+'LA UNION'!AK53+MORAZAN!AK53</f>
        <v>454</v>
      </c>
      <c r="AI53" s="84">
        <f>IF(ISERROR(AH53/AG53),"",AH53/AG53)</f>
        <v>18.783571503175988</v>
      </c>
      <c r="AJ53" s="64">
        <f>+'SAN MIGUEL'!AM53+USULUTAN!AM53+'LA UNION'!AM53+MORAZAN!AM53</f>
        <v>23.779704825</v>
      </c>
      <c r="AK53" s="35">
        <f>+'SAN MIGUEL'!AN53+USULUTAN!AN53+'LA UNION'!AN53+MORAZAN!AN53</f>
        <v>557</v>
      </c>
      <c r="AL53" s="84">
        <f>IF(ISERROR(AK53/AJ53),"",AK53/AJ53)</f>
        <v>23.423335323086796</v>
      </c>
      <c r="AM53" s="28">
        <f t="shared" si="78"/>
        <v>72.119819475</v>
      </c>
      <c r="AN53" s="30">
        <f t="shared" si="78"/>
        <v>1616.0040162499999</v>
      </c>
      <c r="AO53" s="84">
        <f>IF(ISERROR(AN53/AM53),"",AN53/AM53)</f>
        <v>22.40721105534908</v>
      </c>
      <c r="AP53" s="64">
        <f>+'SAN MIGUEL'!AS53+USULUTAN!AS53+'LA UNION'!AS53+MORAZAN!AS53</f>
        <v>23.779704825</v>
      </c>
      <c r="AQ53" s="35">
        <f>+'SAN MIGUEL'!AT53+USULUTAN!AT53+'LA UNION'!AT53+MORAZAN!AT53</f>
        <v>1216</v>
      </c>
      <c r="AR53" s="84">
        <f>IF(ISERROR(AQ53/AP53),"",AQ53/AP53)</f>
        <v>51.136042644297206</v>
      </c>
      <c r="AS53" s="64">
        <f>+'SAN MIGUEL'!AV53+USULUTAN!AV53+'LA UNION'!AV53+MORAZAN!AV53</f>
        <v>23.779704825</v>
      </c>
      <c r="AT53" s="35">
        <f>+'SAN MIGUEL'!AW53+USULUTAN!AW53+'LA UNION'!AW53+MORAZAN!AW53</f>
        <v>891</v>
      </c>
      <c r="AU53" s="84">
        <f>IF(ISERROR(AT53/AS53),"",AT53/AS53)</f>
        <v>37.468925983609218</v>
      </c>
      <c r="AV53" s="64">
        <f>+'SAN MIGUEL'!AY53+USULUTAN!AY53+'LA UNION'!AY53+MORAZAN!AY53</f>
        <v>69.879891075000003</v>
      </c>
      <c r="AW53" s="35">
        <f>+'SAN MIGUEL'!AZ53+USULUTAN!AZ53+'LA UNION'!AZ53+MORAZAN!AZ53</f>
        <v>0</v>
      </c>
      <c r="AX53" s="84">
        <f>IF(ISERROR(AW53/AV53),"",AW53/AV53)</f>
        <v>0</v>
      </c>
      <c r="AY53" s="28">
        <f t="shared" si="79"/>
        <v>117.43930072500001</v>
      </c>
      <c r="AZ53" s="30">
        <f t="shared" si="79"/>
        <v>2107</v>
      </c>
      <c r="BA53" s="84">
        <f>IF(ISERROR(AZ53/AY53),"",AZ53/AY53)</f>
        <v>17.941183121771349</v>
      </c>
      <c r="BB53" s="28">
        <f t="shared" si="80"/>
        <v>608.88978014999998</v>
      </c>
      <c r="BC53" s="31">
        <f t="shared" si="80"/>
        <v>11531.00679125</v>
      </c>
      <c r="BD53" s="84">
        <f>IF(ISERROR(BC53/BB53),"",BC53/BB53)</f>
        <v>18.937757155998476</v>
      </c>
      <c r="BF53" s="85" t="str">
        <f>IF(E53=SUM(F53,I53,L53,R53,U53,X53,AD53,AG53,AJ53,AP53,AS53,AV53),"SI","NO")</f>
        <v>NO</v>
      </c>
    </row>
    <row r="54" spans="1:58" ht="84" customHeight="1">
      <c r="A54" s="111" t="s">
        <v>183</v>
      </c>
      <c r="B54" s="112" t="s">
        <v>121</v>
      </c>
      <c r="C54" s="113" t="s">
        <v>58</v>
      </c>
      <c r="D54" s="30">
        <f>+'SAN MIGUEL'!D54+USULUTAN!D54+'LA UNION'!D54+MORAZAN!D54</f>
        <v>9649.4599999999991</v>
      </c>
      <c r="E54" s="64">
        <f>+'SAN MIGUEL'!H54+USULUTAN!H54+'LA UNION'!H54+MORAZAN!H54</f>
        <v>11677.26</v>
      </c>
      <c r="F54" s="64">
        <f>+'SAN MIGUEL'!I54+USULUTAN!I54+'LA UNION'!I54+MORAZAN!I54</f>
        <v>973.10500000000002</v>
      </c>
      <c r="G54" s="35">
        <f>+'SAN MIGUEL'!J54+USULUTAN!J54+'LA UNION'!J54+MORAZAN!J54</f>
        <v>914</v>
      </c>
      <c r="H54" s="84">
        <f>IF(ISERROR(G54/F54),"",G54/F54)</f>
        <v>0.93926143633009795</v>
      </c>
      <c r="I54" s="64">
        <f>+'SAN MIGUEL'!L54+USULUTAN!L54+'LA UNION'!L54+MORAZAN!L54</f>
        <v>973.10500000000002</v>
      </c>
      <c r="J54" s="35">
        <f>+'SAN MIGUEL'!M54+USULUTAN!M54+'LA UNION'!M54+MORAZAN!M54</f>
        <v>1087</v>
      </c>
      <c r="K54" s="84">
        <f>IF(ISERROR(J54/I54),"",J54/I54)</f>
        <v>1.1170428679330595</v>
      </c>
      <c r="L54" s="64">
        <f>+'SAN MIGUEL'!O54+USULUTAN!O54+'LA UNION'!O54+MORAZAN!O54</f>
        <v>973.10500000000002</v>
      </c>
      <c r="M54" s="35">
        <f>+'SAN MIGUEL'!P54+USULUTAN!P54+'LA UNION'!P54+MORAZAN!P54</f>
        <v>1022</v>
      </c>
      <c r="N54" s="84">
        <f>IF(ISERROR(M54/L54),"",M54/L54)</f>
        <v>1.0502463762903285</v>
      </c>
      <c r="O54" s="28">
        <f t="shared" si="76"/>
        <v>2919.3150000000001</v>
      </c>
      <c r="P54" s="30">
        <f t="shared" si="76"/>
        <v>3023</v>
      </c>
      <c r="Q54" s="84">
        <f>IF(ISERROR(P54/O54),"",P54/O54)</f>
        <v>1.0355168935178287</v>
      </c>
      <c r="R54" s="64">
        <f>+'SAN MIGUEL'!U54+USULUTAN!U54+'LA UNION'!U54+MORAZAN!U54</f>
        <v>973.10500000000002</v>
      </c>
      <c r="S54" s="35">
        <f>+'SAN MIGUEL'!V54+USULUTAN!V54+'LA UNION'!V54+MORAZAN!V54</f>
        <v>723.47500000000002</v>
      </c>
      <c r="T54" s="84">
        <f>IF(ISERROR(S54/R54),"",S54/R54)</f>
        <v>0.743470642941923</v>
      </c>
      <c r="U54" s="64">
        <f>+'SAN MIGUEL'!X54+USULUTAN!X54+'LA UNION'!X54+MORAZAN!X54</f>
        <v>973.10500000000002</v>
      </c>
      <c r="V54" s="35">
        <f>+'SAN MIGUEL'!Y54+USULUTAN!Y54+'LA UNION'!Y54+MORAZAN!Y54</f>
        <v>804</v>
      </c>
      <c r="W54" s="84">
        <f>IF(ISERROR(V54/U54),"",V54/U54)</f>
        <v>0.82622121970393736</v>
      </c>
      <c r="X54" s="64">
        <f>+'SAN MIGUEL'!AA54+USULUTAN!AA54+'LA UNION'!AA54+MORAZAN!AA54</f>
        <v>973.10500000000002</v>
      </c>
      <c r="Y54" s="35">
        <f>+'SAN MIGUEL'!AB54+USULUTAN!AB54+'LA UNION'!AB54+MORAZAN!AB54</f>
        <v>944</v>
      </c>
      <c r="Z54" s="84">
        <f>IF(ISERROR(Y54/X54),"",Y54/X54)</f>
        <v>0.97009058631905087</v>
      </c>
      <c r="AA54" s="28">
        <f t="shared" si="77"/>
        <v>2919.3150000000001</v>
      </c>
      <c r="AB54" s="30">
        <f t="shared" si="77"/>
        <v>2471.4749999999999</v>
      </c>
      <c r="AC54" s="84">
        <f>IF(ISERROR(AB54/AA54),"",AB54/AA54)</f>
        <v>0.84659414965497037</v>
      </c>
      <c r="AD54" s="64">
        <f>+'SAN MIGUEL'!AG54+USULUTAN!AG54+'LA UNION'!AG54+MORAZAN!AG54</f>
        <v>977.7016666666666</v>
      </c>
      <c r="AE54" s="35">
        <f>+'SAN MIGUEL'!AH54+USULUTAN!AH54+'LA UNION'!AH54+MORAZAN!AH54</f>
        <v>942.77250000000004</v>
      </c>
      <c r="AF54" s="84">
        <f>IF(ISERROR(AE54/AD54),"",AE54/AD54)</f>
        <v>0.9642742077082137</v>
      </c>
      <c r="AG54" s="64">
        <f>+'SAN MIGUEL'!AJ54+USULUTAN!AJ54+'LA UNION'!AJ54+MORAZAN!AJ54</f>
        <v>977.7016666666666</v>
      </c>
      <c r="AH54" s="35">
        <f>+'SAN MIGUEL'!AK54+USULUTAN!AK54+'LA UNION'!AK54+MORAZAN!AK54</f>
        <v>717</v>
      </c>
      <c r="AI54" s="84">
        <f>IF(ISERROR(AH54/AG54),"",AH54/AG54)</f>
        <v>0.73335253937380362</v>
      </c>
      <c r="AJ54" s="64">
        <f>+'SAN MIGUEL'!AM54+USULUTAN!AM54+'LA UNION'!AM54+MORAZAN!AM54</f>
        <v>977.7016666666666</v>
      </c>
      <c r="AK54" s="35">
        <f>+'SAN MIGUEL'!AN54+USULUTAN!AN54+'LA UNION'!AN54+MORAZAN!AN54</f>
        <v>830</v>
      </c>
      <c r="AL54" s="84">
        <f>IF(ISERROR(AK54/AJ54),"",AK54/AJ54)</f>
        <v>0.84892971782462623</v>
      </c>
      <c r="AM54" s="28">
        <f t="shared" si="78"/>
        <v>2933.1049999999996</v>
      </c>
      <c r="AN54" s="30">
        <f t="shared" si="78"/>
        <v>2489.7725</v>
      </c>
      <c r="AO54" s="84">
        <f>IF(ISERROR(AN54/AM54),"",AN54/AM54)</f>
        <v>0.84885215496888122</v>
      </c>
      <c r="AP54" s="64">
        <f>+'SAN MIGUEL'!AS54+USULUTAN!AS54+'LA UNION'!AS54+MORAZAN!AS54</f>
        <v>977.7016666666666</v>
      </c>
      <c r="AQ54" s="35">
        <f>+'SAN MIGUEL'!AT54+USULUTAN!AT54+'LA UNION'!AT54+MORAZAN!AT54</f>
        <v>764</v>
      </c>
      <c r="AR54" s="84">
        <f>IF(ISERROR(AQ54/AP54),"",AQ54/AP54)</f>
        <v>0.78142446315423419</v>
      </c>
      <c r="AS54" s="64">
        <f>+'SAN MIGUEL'!AV54+USULUTAN!AV54+'LA UNION'!AV54+MORAZAN!AV54</f>
        <v>977.7016666666666</v>
      </c>
      <c r="AT54" s="35">
        <f>+'SAN MIGUEL'!AW54+USULUTAN!AW54+'LA UNION'!AW54+MORAZAN!AW54</f>
        <v>924</v>
      </c>
      <c r="AU54" s="84">
        <f>IF(ISERROR(AT54/AS54),"",AT54/AS54)</f>
        <v>0.94507356538548748</v>
      </c>
      <c r="AV54" s="64">
        <f>+'SAN MIGUEL'!AY54+USULUTAN!AY54+'LA UNION'!AY54+MORAZAN!AY54</f>
        <v>973.10500000000002</v>
      </c>
      <c r="AW54" s="35">
        <f>+'SAN MIGUEL'!AZ54+USULUTAN!AZ54+'LA UNION'!AZ54+MORAZAN!AZ54</f>
        <v>0</v>
      </c>
      <c r="AX54" s="84">
        <f>IF(ISERROR(AW54/AV54),"",AW54/AV54)</f>
        <v>0</v>
      </c>
      <c r="AY54" s="28">
        <f t="shared" si="79"/>
        <v>2928.5083333333332</v>
      </c>
      <c r="AZ54" s="30">
        <f t="shared" si="79"/>
        <v>1688</v>
      </c>
      <c r="BA54" s="84">
        <f>IF(ISERROR(AZ54/AY54),"",AZ54/AY54)</f>
        <v>0.57640266233378201</v>
      </c>
      <c r="BB54" s="28">
        <f t="shared" si="80"/>
        <v>11700.243333333334</v>
      </c>
      <c r="BC54" s="31">
        <f t="shared" si="80"/>
        <v>9672.2475000000013</v>
      </c>
      <c r="BD54" s="84">
        <f>IF(ISERROR(BC54/BB54),"",BC54/BB54)</f>
        <v>0.8266706276479151</v>
      </c>
      <c r="BF54" s="85" t="str">
        <f>IF(E54=SUM(F54,I54,L54,R54,U54,X54,AD54,AG54,AJ54,AP54,AS54,AV54),"SI","NO")</f>
        <v>NO</v>
      </c>
    </row>
    <row r="55" spans="1:58" ht="122.25" customHeight="1">
      <c r="A55" s="329" t="s">
        <v>184</v>
      </c>
      <c r="B55" s="330"/>
      <c r="C55" s="46"/>
      <c r="D55" s="30">
        <f>+'SAN MIGUEL'!D55+USULUTAN!D55+'LA UNION'!D55+MORAZAN!D55</f>
        <v>0</v>
      </c>
      <c r="E55" s="186">
        <f>+'SAN MIGUEL'!H55+USULUTAN!H55+'LA UNION'!H55+MORAZAN!H55</f>
        <v>0</v>
      </c>
      <c r="F55" s="186">
        <f>+'SAN MIGUEL'!I55+USULUTAN!I55+'LA UNION'!I55+MORAZAN!I55</f>
        <v>0</v>
      </c>
      <c r="G55" s="198">
        <f>+'SAN MIGUEL'!J55+USULUTAN!J55+'LA UNION'!J55+MORAZAN!J55</f>
        <v>0</v>
      </c>
      <c r="H55" s="34"/>
      <c r="I55" s="186">
        <f>+'SAN MIGUEL'!L55+USULUTAN!L55+'LA UNION'!L55+MORAZAN!L55</f>
        <v>0</v>
      </c>
      <c r="J55" s="198">
        <f>+'SAN MIGUEL'!M55+USULUTAN!M55+'LA UNION'!M55+MORAZAN!M55</f>
        <v>0</v>
      </c>
      <c r="K55" s="34"/>
      <c r="L55" s="186">
        <f>+'SAN MIGUEL'!O55+USULUTAN!O55+'LA UNION'!O55+MORAZAN!O55</f>
        <v>0</v>
      </c>
      <c r="M55" s="198">
        <f>+'SAN MIGUEL'!P55+USULUTAN!P55+'LA UNION'!P55+MORAZAN!P55</f>
        <v>0</v>
      </c>
      <c r="N55" s="34"/>
      <c r="O55" s="24"/>
      <c r="P55" s="33"/>
      <c r="Q55" s="34"/>
      <c r="R55" s="186">
        <f>+'SAN MIGUEL'!U55+USULUTAN!U55+'LA UNION'!U55+MORAZAN!U55</f>
        <v>0</v>
      </c>
      <c r="S55" s="198">
        <f>+'SAN MIGUEL'!V55+USULUTAN!V55+'LA UNION'!V55+MORAZAN!V55</f>
        <v>0</v>
      </c>
      <c r="T55" s="34"/>
      <c r="U55" s="186">
        <f>+'SAN MIGUEL'!X55+USULUTAN!X55+'LA UNION'!X55+MORAZAN!X55</f>
        <v>0</v>
      </c>
      <c r="V55" s="198">
        <f>+'SAN MIGUEL'!Y55+USULUTAN!Y55+'LA UNION'!Y55+MORAZAN!Y55</f>
        <v>0</v>
      </c>
      <c r="W55" s="34"/>
      <c r="X55" s="186">
        <f>+'SAN MIGUEL'!AA55+USULUTAN!AA55+'LA UNION'!AA55+MORAZAN!AA55</f>
        <v>0</v>
      </c>
      <c r="Y55" s="198">
        <f>+'SAN MIGUEL'!AB55+USULUTAN!AB55+'LA UNION'!AB55+MORAZAN!AB55</f>
        <v>0</v>
      </c>
      <c r="Z55" s="34"/>
      <c r="AA55" s="24"/>
      <c r="AB55" s="33"/>
      <c r="AC55" s="34"/>
      <c r="AD55" s="186">
        <f>+'SAN MIGUEL'!AG55+USULUTAN!AG55+'LA UNION'!AG55+MORAZAN!AG55</f>
        <v>0</v>
      </c>
      <c r="AE55" s="198">
        <f>+'SAN MIGUEL'!AH55+USULUTAN!AH55+'LA UNION'!AH55+MORAZAN!AH55</f>
        <v>0</v>
      </c>
      <c r="AF55" s="34"/>
      <c r="AG55" s="186">
        <f>+'SAN MIGUEL'!AJ55+USULUTAN!AJ55+'LA UNION'!AJ55+MORAZAN!AJ55</f>
        <v>0</v>
      </c>
      <c r="AH55" s="198">
        <f>+'SAN MIGUEL'!AK55+USULUTAN!AK55+'LA UNION'!AK55+MORAZAN!AK55</f>
        <v>0</v>
      </c>
      <c r="AI55" s="34"/>
      <c r="AJ55" s="186">
        <f>+'SAN MIGUEL'!AM55+USULUTAN!AM55+'LA UNION'!AM55+MORAZAN!AM55</f>
        <v>0</v>
      </c>
      <c r="AK55" s="198">
        <f>+'SAN MIGUEL'!AN55+USULUTAN!AN55+'LA UNION'!AN55+MORAZAN!AN55</f>
        <v>0</v>
      </c>
      <c r="AL55" s="34"/>
      <c r="AM55" s="24"/>
      <c r="AN55" s="33"/>
      <c r="AO55" s="34"/>
      <c r="AP55" s="186">
        <f>+'SAN MIGUEL'!AS55+USULUTAN!AS55+'LA UNION'!AS55+MORAZAN!AS55</f>
        <v>0</v>
      </c>
      <c r="AQ55" s="198">
        <f>+'SAN MIGUEL'!AT55+USULUTAN!AT55+'LA UNION'!AT55+MORAZAN!AT55</f>
        <v>0</v>
      </c>
      <c r="AR55" s="34"/>
      <c r="AS55" s="186">
        <f>+'SAN MIGUEL'!AV55+USULUTAN!AV55+'LA UNION'!AV55+MORAZAN!AV55</f>
        <v>0</v>
      </c>
      <c r="AT55" s="198">
        <f>+'SAN MIGUEL'!AW55+USULUTAN!AW55+'LA UNION'!AW55+MORAZAN!AW55</f>
        <v>0</v>
      </c>
      <c r="AU55" s="34"/>
      <c r="AV55" s="186">
        <f>+'SAN MIGUEL'!AY55+USULUTAN!AY55+'LA UNION'!AY55+MORAZAN!AY55</f>
        <v>0</v>
      </c>
      <c r="AW55" s="198">
        <f>+'SAN MIGUEL'!AZ55+USULUTAN!AZ55+'LA UNION'!AZ55+MORAZAN!AZ55</f>
        <v>0</v>
      </c>
      <c r="AX55" s="34"/>
      <c r="AY55" s="24"/>
      <c r="AZ55" s="33"/>
      <c r="BA55" s="34"/>
      <c r="BB55" s="24"/>
      <c r="BC55" s="33"/>
      <c r="BD55" s="34"/>
      <c r="BF55" s="86"/>
    </row>
    <row r="56" spans="1:58" ht="86.25" customHeight="1">
      <c r="A56" s="331" t="s">
        <v>185</v>
      </c>
      <c r="B56" s="332"/>
      <c r="C56" s="47"/>
      <c r="D56" s="30">
        <f>+'SAN MIGUEL'!D56+USULUTAN!D56+'LA UNION'!D56+MORAZAN!D56</f>
        <v>0</v>
      </c>
      <c r="E56" s="185">
        <f>+'SAN MIGUEL'!H56+USULUTAN!H56+'LA UNION'!H56+MORAZAN!H56</f>
        <v>0</v>
      </c>
      <c r="F56" s="185">
        <f>+'SAN MIGUEL'!I56+USULUTAN!I56+'LA UNION'!I56+MORAZAN!I56</f>
        <v>0</v>
      </c>
      <c r="G56" s="193">
        <f>+'SAN MIGUEL'!J56+USULUTAN!J56+'LA UNION'!J56+MORAZAN!J56</f>
        <v>0</v>
      </c>
      <c r="H56" s="27"/>
      <c r="I56" s="185">
        <f>+'SAN MIGUEL'!L56+USULUTAN!L56+'LA UNION'!L56+MORAZAN!L56</f>
        <v>0</v>
      </c>
      <c r="J56" s="193">
        <f>+'SAN MIGUEL'!M56+USULUTAN!M56+'LA UNION'!M56+MORAZAN!M56</f>
        <v>0</v>
      </c>
      <c r="K56" s="27"/>
      <c r="L56" s="185">
        <f>+'SAN MIGUEL'!O56+USULUTAN!O56+'LA UNION'!O56+MORAZAN!O56</f>
        <v>0</v>
      </c>
      <c r="M56" s="193">
        <f>+'SAN MIGUEL'!P56+USULUTAN!P56+'LA UNION'!P56+MORAZAN!P56</f>
        <v>0</v>
      </c>
      <c r="N56" s="27"/>
      <c r="O56" s="26"/>
      <c r="P56" s="107"/>
      <c r="Q56" s="27"/>
      <c r="R56" s="185">
        <f>+'SAN MIGUEL'!U56+USULUTAN!U56+'LA UNION'!U56+MORAZAN!U56</f>
        <v>0</v>
      </c>
      <c r="S56" s="193">
        <f>+'SAN MIGUEL'!V56+USULUTAN!V56+'LA UNION'!V56+MORAZAN!V56</f>
        <v>0</v>
      </c>
      <c r="T56" s="27"/>
      <c r="U56" s="185">
        <f>+'SAN MIGUEL'!X56+USULUTAN!X56+'LA UNION'!X56+MORAZAN!X56</f>
        <v>0</v>
      </c>
      <c r="V56" s="193">
        <f>+'SAN MIGUEL'!Y56+USULUTAN!Y56+'LA UNION'!Y56+MORAZAN!Y56</f>
        <v>0</v>
      </c>
      <c r="W56" s="27"/>
      <c r="X56" s="185">
        <f>+'SAN MIGUEL'!AA56+USULUTAN!AA56+'LA UNION'!AA56+MORAZAN!AA56</f>
        <v>0</v>
      </c>
      <c r="Y56" s="193">
        <f>+'SAN MIGUEL'!AB56+USULUTAN!AB56+'LA UNION'!AB56+MORAZAN!AB56</f>
        <v>0</v>
      </c>
      <c r="Z56" s="27"/>
      <c r="AA56" s="26"/>
      <c r="AB56" s="107"/>
      <c r="AC56" s="27"/>
      <c r="AD56" s="185">
        <f>+'SAN MIGUEL'!AG56+USULUTAN!AG56+'LA UNION'!AG56+MORAZAN!AG56</f>
        <v>0</v>
      </c>
      <c r="AE56" s="193">
        <f>+'SAN MIGUEL'!AH56+USULUTAN!AH56+'LA UNION'!AH56+MORAZAN!AH56</f>
        <v>0</v>
      </c>
      <c r="AF56" s="27"/>
      <c r="AG56" s="185">
        <f>+'SAN MIGUEL'!AJ56+USULUTAN!AJ56+'LA UNION'!AJ56+MORAZAN!AJ56</f>
        <v>0</v>
      </c>
      <c r="AH56" s="193">
        <f>+'SAN MIGUEL'!AK56+USULUTAN!AK56+'LA UNION'!AK56+MORAZAN!AK56</f>
        <v>0</v>
      </c>
      <c r="AI56" s="27"/>
      <c r="AJ56" s="185">
        <f>+'SAN MIGUEL'!AM56+USULUTAN!AM56+'LA UNION'!AM56+MORAZAN!AM56</f>
        <v>0</v>
      </c>
      <c r="AK56" s="193">
        <f>+'SAN MIGUEL'!AN56+USULUTAN!AN56+'LA UNION'!AN56+MORAZAN!AN56</f>
        <v>0</v>
      </c>
      <c r="AL56" s="27"/>
      <c r="AM56" s="26"/>
      <c r="AN56" s="107"/>
      <c r="AO56" s="27"/>
      <c r="AP56" s="185">
        <f>+'SAN MIGUEL'!AS56+USULUTAN!AS56+'LA UNION'!AS56+MORAZAN!AS56</f>
        <v>0</v>
      </c>
      <c r="AQ56" s="193">
        <f>+'SAN MIGUEL'!AT56+USULUTAN!AT56+'LA UNION'!AT56+MORAZAN!AT56</f>
        <v>0</v>
      </c>
      <c r="AR56" s="27"/>
      <c r="AS56" s="185">
        <f>+'SAN MIGUEL'!AV56+USULUTAN!AV56+'LA UNION'!AV56+MORAZAN!AV56</f>
        <v>0</v>
      </c>
      <c r="AT56" s="193">
        <f>+'SAN MIGUEL'!AW56+USULUTAN!AW56+'LA UNION'!AW56+MORAZAN!AW56</f>
        <v>0</v>
      </c>
      <c r="AU56" s="27"/>
      <c r="AV56" s="185">
        <f>+'SAN MIGUEL'!AY56+USULUTAN!AY56+'LA UNION'!AY56+MORAZAN!AY56</f>
        <v>0</v>
      </c>
      <c r="AW56" s="193">
        <f>+'SAN MIGUEL'!AZ56+USULUTAN!AZ56+'LA UNION'!AZ56+MORAZAN!AZ56</f>
        <v>0</v>
      </c>
      <c r="AX56" s="27"/>
      <c r="AY56" s="26"/>
      <c r="AZ56" s="107"/>
      <c r="BA56" s="27"/>
      <c r="BB56" s="26"/>
      <c r="BC56" s="107"/>
      <c r="BD56" s="27"/>
      <c r="BF56" s="86"/>
    </row>
    <row r="57" spans="1:58" ht="43.5" customHeight="1">
      <c r="A57" s="14" t="s">
        <v>45</v>
      </c>
      <c r="B57" s="12" t="s">
        <v>129</v>
      </c>
      <c r="C57" s="53" t="s">
        <v>79</v>
      </c>
      <c r="D57" s="30">
        <f>+'SAN MIGUEL'!D57+USULUTAN!D57+'LA UNION'!D57+MORAZAN!D57</f>
        <v>0</v>
      </c>
      <c r="E57" s="64">
        <f>+'SAN MIGUEL'!H57+USULUTAN!H57+'LA UNION'!H57+MORAZAN!H57</f>
        <v>18702</v>
      </c>
      <c r="F57" s="64">
        <f>+'SAN MIGUEL'!I57+USULUTAN!I57+'LA UNION'!I57+MORAZAN!I57</f>
        <v>1558.5</v>
      </c>
      <c r="G57" s="35">
        <f>+'SAN MIGUEL'!J57+USULUTAN!J57+'LA UNION'!J57+MORAZAN!J57</f>
        <v>995</v>
      </c>
      <c r="H57" s="84">
        <f>IF(ISERROR(G57/F57),"",G57/F57)</f>
        <v>0.63843439204363173</v>
      </c>
      <c r="I57" s="64">
        <f>+'SAN MIGUEL'!L57+USULUTAN!L57+'LA UNION'!L57+MORAZAN!L57</f>
        <v>1558.5</v>
      </c>
      <c r="J57" s="35">
        <f>+'SAN MIGUEL'!M57+USULUTAN!M57+'LA UNION'!M57+MORAZAN!M57</f>
        <v>1221</v>
      </c>
      <c r="K57" s="84">
        <f>IF(ISERROR(J57/I57),"",J57/I57)</f>
        <v>0.78344562078922042</v>
      </c>
      <c r="L57" s="64">
        <f>+'SAN MIGUEL'!O57+USULUTAN!O57+'LA UNION'!O57+MORAZAN!O57</f>
        <v>1558.5</v>
      </c>
      <c r="M57" s="35">
        <f>+'SAN MIGUEL'!P57+USULUTAN!P57+'LA UNION'!P57+MORAZAN!P57</f>
        <v>997</v>
      </c>
      <c r="N57" s="84">
        <f>IF(ISERROR(M57/L57),"",M57/L57)</f>
        <v>0.6397176772537696</v>
      </c>
      <c r="O57" s="28">
        <f t="shared" ref="O57:P59" si="81">F57+I57+L57</f>
        <v>4675.5</v>
      </c>
      <c r="P57" s="30">
        <f t="shared" si="81"/>
        <v>3213</v>
      </c>
      <c r="Q57" s="84">
        <f>IF(ISERROR(P57/O57),"",P57/O57)</f>
        <v>0.68719923002887395</v>
      </c>
      <c r="R57" s="64">
        <f>+'SAN MIGUEL'!U57+USULUTAN!U57+'LA UNION'!U57+MORAZAN!U57</f>
        <v>1558.5</v>
      </c>
      <c r="S57" s="35">
        <f>+'SAN MIGUEL'!V57+USULUTAN!V57+'LA UNION'!V57+MORAZAN!V57</f>
        <v>1155</v>
      </c>
      <c r="T57" s="84">
        <f>IF(ISERROR(S57/R57),"",S57/R57)</f>
        <v>0.7410972088546679</v>
      </c>
      <c r="U57" s="64">
        <f>+'SAN MIGUEL'!X57+USULUTAN!X57+'LA UNION'!X57+MORAZAN!X57</f>
        <v>1558.5</v>
      </c>
      <c r="V57" s="35">
        <f>+'SAN MIGUEL'!Y57+USULUTAN!Y57+'LA UNION'!Y57+MORAZAN!Y57</f>
        <v>1146</v>
      </c>
      <c r="W57" s="84">
        <f>IF(ISERROR(V57/U57),"",V57/U57)</f>
        <v>0.73532242540904713</v>
      </c>
      <c r="X57" s="64">
        <f>+'SAN MIGUEL'!AA57+USULUTAN!AA57+'LA UNION'!AA57+MORAZAN!AA57</f>
        <v>1558.5</v>
      </c>
      <c r="Y57" s="35">
        <f>+'SAN MIGUEL'!AB57+USULUTAN!AB57+'LA UNION'!AB57+MORAZAN!AB57</f>
        <v>1025</v>
      </c>
      <c r="Z57" s="84">
        <f>IF(ISERROR(Y57/X57),"",Y57/X57)</f>
        <v>0.65768367019570095</v>
      </c>
      <c r="AA57" s="28">
        <f t="shared" ref="AA57:AB59" si="82">R57+U57+X57</f>
        <v>4675.5</v>
      </c>
      <c r="AB57" s="30">
        <f t="shared" si="82"/>
        <v>3326</v>
      </c>
      <c r="AC57" s="84">
        <f>IF(ISERROR(AB57/AA57),"",AB57/AA57)</f>
        <v>0.71136776815313874</v>
      </c>
      <c r="AD57" s="64">
        <f>+'SAN MIGUEL'!AG57+USULUTAN!AG57+'LA UNION'!AG57+MORAZAN!AG57</f>
        <v>1558.5</v>
      </c>
      <c r="AE57" s="35">
        <f>+'SAN MIGUEL'!AH57+USULUTAN!AH57+'LA UNION'!AH57+MORAZAN!AH57</f>
        <v>941</v>
      </c>
      <c r="AF57" s="84">
        <f>IF(ISERROR(AE57/AD57),"",AE57/AD57)</f>
        <v>0.60378569136990701</v>
      </c>
      <c r="AG57" s="64">
        <f>+'SAN MIGUEL'!AJ57+USULUTAN!AJ57+'LA UNION'!AJ57+MORAZAN!AJ57</f>
        <v>1558.5</v>
      </c>
      <c r="AH57" s="35">
        <f>+'SAN MIGUEL'!AK57+USULUTAN!AK57+'LA UNION'!AK57+MORAZAN!AK57</f>
        <v>1029</v>
      </c>
      <c r="AI57" s="84">
        <f>IF(ISERROR(AH57/AG57),"",AH57/AG57)</f>
        <v>0.66025024061597692</v>
      </c>
      <c r="AJ57" s="64">
        <f>+'SAN MIGUEL'!AM57+USULUTAN!AM57+'LA UNION'!AM57+MORAZAN!AM57</f>
        <v>1558.5</v>
      </c>
      <c r="AK57" s="35">
        <f>+'SAN MIGUEL'!AN57+USULUTAN!AN57+'LA UNION'!AN57+MORAZAN!AN57</f>
        <v>1131</v>
      </c>
      <c r="AL57" s="84">
        <f>IF(ISERROR(AK57/AJ57),"",AK57/AJ57)</f>
        <v>0.72569778633301252</v>
      </c>
      <c r="AM57" s="28">
        <f t="shared" ref="AM57:AN59" si="83">AD57+AG57+AJ57</f>
        <v>4675.5</v>
      </c>
      <c r="AN57" s="30">
        <f t="shared" si="83"/>
        <v>3101</v>
      </c>
      <c r="AO57" s="84">
        <f>IF(ISERROR(AN57/AM57),"",AN57/AM57)</f>
        <v>0.66324457277296545</v>
      </c>
      <c r="AP57" s="64">
        <f>+'SAN MIGUEL'!AS57+USULUTAN!AS57+'LA UNION'!AS57+MORAZAN!AS57</f>
        <v>1558.5</v>
      </c>
      <c r="AQ57" s="35">
        <f>+'SAN MIGUEL'!AT57+USULUTAN!AT57+'LA UNION'!AT57+MORAZAN!AT57</f>
        <v>1029</v>
      </c>
      <c r="AR57" s="84">
        <f>IF(ISERROR(AQ57/AP57),"",AQ57/AP57)</f>
        <v>0.66025024061597692</v>
      </c>
      <c r="AS57" s="64">
        <f>+'SAN MIGUEL'!AV57+USULUTAN!AV57+'LA UNION'!AV57+MORAZAN!AV57</f>
        <v>1558.5</v>
      </c>
      <c r="AT57" s="35">
        <f>+'SAN MIGUEL'!AW57+USULUTAN!AW57+'LA UNION'!AW57+MORAZAN!AW57</f>
        <v>814</v>
      </c>
      <c r="AU57" s="84">
        <f>IF(ISERROR(AT57/AS57),"",AT57/AS57)</f>
        <v>0.52229708052614698</v>
      </c>
      <c r="AV57" s="64">
        <f>+'SAN MIGUEL'!AY57+USULUTAN!AY57+'LA UNION'!AY57+MORAZAN!AY57</f>
        <v>1558.5</v>
      </c>
      <c r="AW57" s="35">
        <f>+'SAN MIGUEL'!AZ57+USULUTAN!AZ57+'LA UNION'!AZ57+MORAZAN!AZ57</f>
        <v>0</v>
      </c>
      <c r="AX57" s="84">
        <f>IF(ISERROR(AW57/AV57),"",AW57/AV57)</f>
        <v>0</v>
      </c>
      <c r="AY57" s="28">
        <f t="shared" ref="AY57:AZ59" si="84">AP57+AS57+AV57</f>
        <v>4675.5</v>
      </c>
      <c r="AZ57" s="30">
        <f t="shared" si="84"/>
        <v>1843</v>
      </c>
      <c r="BA57" s="84">
        <f>IF(ISERROR(AZ57/AY57),"",AZ57/AY57)</f>
        <v>0.39418244038070793</v>
      </c>
      <c r="BB57" s="28">
        <f t="shared" ref="BB57:BC59" si="85">O57+AA57+AM57+AY57</f>
        <v>18702</v>
      </c>
      <c r="BC57" s="31">
        <f t="shared" si="85"/>
        <v>11483</v>
      </c>
      <c r="BD57" s="84">
        <f>IF(ISERROR(BC57/BB57),"",BC57/BB57)</f>
        <v>0.61399850283392154</v>
      </c>
      <c r="BF57" s="85" t="str">
        <f>IF(E57=SUM(F57,I57,L57,R57,U57,X57,AD57,AG57,AJ57,AP57,AS57,AV57),"SI","NO")</f>
        <v>SI</v>
      </c>
    </row>
    <row r="58" spans="1:58" ht="43.5" customHeight="1">
      <c r="A58" s="14" t="s">
        <v>123</v>
      </c>
      <c r="B58" s="12" t="s">
        <v>130</v>
      </c>
      <c r="C58" s="53" t="s">
        <v>80</v>
      </c>
      <c r="D58" s="30">
        <f>+'SAN MIGUEL'!D58+USULUTAN!D58+'LA UNION'!D58+MORAZAN!D58</f>
        <v>0</v>
      </c>
      <c r="E58" s="64">
        <f>+'SAN MIGUEL'!H58+USULUTAN!H58+'LA UNION'!H58+MORAZAN!H58</f>
        <v>23099</v>
      </c>
      <c r="F58" s="64">
        <f>+'SAN MIGUEL'!I58+USULUTAN!I58+'LA UNION'!I58+MORAZAN!I58</f>
        <v>1924.9166666666665</v>
      </c>
      <c r="G58" s="35">
        <f>+'SAN MIGUEL'!J58+USULUTAN!J58+'LA UNION'!J58+MORAZAN!J58</f>
        <v>952</v>
      </c>
      <c r="H58" s="84">
        <f>IF(ISERROR(G58/F58),"",G58/F58)</f>
        <v>0.49456686436642283</v>
      </c>
      <c r="I58" s="64">
        <f>+'SAN MIGUEL'!L58+USULUTAN!L58+'LA UNION'!L58+MORAZAN!L58</f>
        <v>1924.9166666666665</v>
      </c>
      <c r="J58" s="35">
        <f>+'SAN MIGUEL'!M58+USULUTAN!M58+'LA UNION'!M58+MORAZAN!M58</f>
        <v>1608</v>
      </c>
      <c r="K58" s="84">
        <f>IF(ISERROR(J58/I58),"",J58/I58)</f>
        <v>0.83536083813152096</v>
      </c>
      <c r="L58" s="64">
        <f>+'SAN MIGUEL'!O58+USULUTAN!O58+'LA UNION'!O58+MORAZAN!O58</f>
        <v>1924.9166666666665</v>
      </c>
      <c r="M58" s="35">
        <f>+'SAN MIGUEL'!P58+USULUTAN!P58+'LA UNION'!P58+MORAZAN!P58</f>
        <v>1521</v>
      </c>
      <c r="N58" s="84">
        <f>IF(ISERROR(M58/L58),"",M58/L58)</f>
        <v>0.7901640763669423</v>
      </c>
      <c r="O58" s="28">
        <f t="shared" si="81"/>
        <v>5774.75</v>
      </c>
      <c r="P58" s="30">
        <f t="shared" si="81"/>
        <v>4081</v>
      </c>
      <c r="Q58" s="84">
        <f>IF(ISERROR(P58/O58),"",P58/O58)</f>
        <v>0.70669725962162866</v>
      </c>
      <c r="R58" s="64">
        <f>+'SAN MIGUEL'!U58+USULUTAN!U58+'LA UNION'!U58+MORAZAN!U58</f>
        <v>1924.9166666666665</v>
      </c>
      <c r="S58" s="35">
        <f>+'SAN MIGUEL'!V58+USULUTAN!V58+'LA UNION'!V58+MORAZAN!V58</f>
        <v>1672</v>
      </c>
      <c r="T58" s="84">
        <f>IF(ISERROR(S58/R58),"",S58/R58)</f>
        <v>0.86860903069396955</v>
      </c>
      <c r="U58" s="64">
        <f>+'SAN MIGUEL'!X58+USULUTAN!X58+'LA UNION'!X58+MORAZAN!X58</f>
        <v>1924.9166666666665</v>
      </c>
      <c r="V58" s="35">
        <f>+'SAN MIGUEL'!Y58+USULUTAN!Y58+'LA UNION'!Y58+MORAZAN!Y58</f>
        <v>1920</v>
      </c>
      <c r="W58" s="84">
        <f>IF(ISERROR(V58/U58),"",V58/U58)</f>
        <v>0.99744577687345781</v>
      </c>
      <c r="X58" s="64">
        <f>+'SAN MIGUEL'!AA58+USULUTAN!AA58+'LA UNION'!AA58+MORAZAN!AA58</f>
        <v>1924.9166666666665</v>
      </c>
      <c r="Y58" s="35">
        <f>+'SAN MIGUEL'!AB58+USULUTAN!AB58+'LA UNION'!AB58+MORAZAN!AB58</f>
        <v>2026</v>
      </c>
      <c r="Z58" s="84">
        <f>IF(ISERROR(Y58/X58),"",Y58/X58)</f>
        <v>1.0525130958050133</v>
      </c>
      <c r="AA58" s="28">
        <f t="shared" si="82"/>
        <v>5774.75</v>
      </c>
      <c r="AB58" s="30">
        <f t="shared" si="82"/>
        <v>5618</v>
      </c>
      <c r="AC58" s="84">
        <f>IF(ISERROR(AB58/AA58),"",AB58/AA58)</f>
        <v>0.9728559677908134</v>
      </c>
      <c r="AD58" s="64">
        <f>+'SAN MIGUEL'!AG58+USULUTAN!AG58+'LA UNION'!AG58+MORAZAN!AG58</f>
        <v>1773.6666666666665</v>
      </c>
      <c r="AE58" s="35">
        <f>+'SAN MIGUEL'!AH58+USULUTAN!AH58+'LA UNION'!AH58+MORAZAN!AH58</f>
        <v>1902</v>
      </c>
      <c r="AF58" s="84">
        <f>IF(ISERROR(AE58/AD58),"",AE58/AD58)</f>
        <v>1.0723548205224582</v>
      </c>
      <c r="AG58" s="64">
        <f>+'SAN MIGUEL'!AJ58+USULUTAN!AJ58+'LA UNION'!AJ58+MORAZAN!AJ58</f>
        <v>1773.6666666666665</v>
      </c>
      <c r="AH58" s="35">
        <f>+'SAN MIGUEL'!AK58+USULUTAN!AK58+'LA UNION'!AK58+MORAZAN!AK58</f>
        <v>1921</v>
      </c>
      <c r="AI58" s="84">
        <f>IF(ISERROR(AH58/AG58),"",AH58/AG58)</f>
        <v>1.0830670926517574</v>
      </c>
      <c r="AJ58" s="64">
        <f>+'SAN MIGUEL'!AM58+USULUTAN!AM58+'LA UNION'!AM58+MORAZAN!AM58</f>
        <v>1773.6666666666665</v>
      </c>
      <c r="AK58" s="35">
        <f>+'SAN MIGUEL'!AN58+USULUTAN!AN58+'LA UNION'!AN58+MORAZAN!AN58</f>
        <v>2041</v>
      </c>
      <c r="AL58" s="84">
        <f>IF(ISERROR(AK58/AJ58),"",AK58/AJ58)</f>
        <v>1.1507235482052247</v>
      </c>
      <c r="AM58" s="28">
        <f t="shared" si="83"/>
        <v>5321</v>
      </c>
      <c r="AN58" s="30">
        <f t="shared" si="83"/>
        <v>5864</v>
      </c>
      <c r="AO58" s="84">
        <f>IF(ISERROR(AN58/AM58),"",AN58/AM58)</f>
        <v>1.10204848712648</v>
      </c>
      <c r="AP58" s="64">
        <f>+'SAN MIGUEL'!AS58+USULUTAN!AS58+'LA UNION'!AS58+MORAZAN!AS58</f>
        <v>1773.6666666666665</v>
      </c>
      <c r="AQ58" s="35">
        <f>+'SAN MIGUEL'!AT58+USULUTAN!AT58+'LA UNION'!AT58+MORAZAN!AT58</f>
        <v>1927</v>
      </c>
      <c r="AR58" s="84">
        <f>IF(ISERROR(AQ58/AP58),"",AQ58/AP58)</f>
        <v>1.0864499154294307</v>
      </c>
      <c r="AS58" s="64">
        <f>+'SAN MIGUEL'!AV58+USULUTAN!AV58+'LA UNION'!AV58+MORAZAN!AV58</f>
        <v>1773.6666666666665</v>
      </c>
      <c r="AT58" s="35">
        <f>+'SAN MIGUEL'!AW58+USULUTAN!AW58+'LA UNION'!AW58+MORAZAN!AW58</f>
        <v>1416</v>
      </c>
      <c r="AU58" s="84">
        <f>IF(ISERROR(AT58/AS58),"",AT58/AS58)</f>
        <v>0.79834617553091536</v>
      </c>
      <c r="AV58" s="64">
        <f>+'SAN MIGUEL'!AY58+USULUTAN!AY58+'LA UNION'!AY58+MORAZAN!AY58</f>
        <v>1924.9166666666665</v>
      </c>
      <c r="AW58" s="35">
        <f>+'SAN MIGUEL'!AZ58+USULUTAN!AZ58+'LA UNION'!AZ58+MORAZAN!AZ58</f>
        <v>0</v>
      </c>
      <c r="AX58" s="84">
        <f>IF(ISERROR(AW58/AV58),"",AW58/AV58)</f>
        <v>0</v>
      </c>
      <c r="AY58" s="28">
        <f t="shared" si="84"/>
        <v>5472.25</v>
      </c>
      <c r="AZ58" s="30">
        <f t="shared" si="84"/>
        <v>3343</v>
      </c>
      <c r="BA58" s="84">
        <f>IF(ISERROR(AZ58/AY58),"",AZ58/AY58)</f>
        <v>0.6109004522819681</v>
      </c>
      <c r="BB58" s="28">
        <f t="shared" si="85"/>
        <v>22342.75</v>
      </c>
      <c r="BC58" s="31">
        <f t="shared" si="85"/>
        <v>18906</v>
      </c>
      <c r="BD58" s="84">
        <f>IF(ISERROR(BC58/BB58),"",BC58/BB58)</f>
        <v>0.84618052835931123</v>
      </c>
      <c r="BF58" s="85" t="str">
        <f>IF(E58=SUM(F58,I58,L58,R58,U58,X58,AD58,AG58,AJ58,AP58,AS58,AV58),"SI","NO")</f>
        <v>NO</v>
      </c>
    </row>
    <row r="59" spans="1:58" ht="43.5" customHeight="1">
      <c r="A59" s="14" t="s">
        <v>186</v>
      </c>
      <c r="B59" s="12" t="s">
        <v>131</v>
      </c>
      <c r="C59" s="53" t="s">
        <v>81</v>
      </c>
      <c r="D59" s="30">
        <f>+'SAN MIGUEL'!D59+USULUTAN!D59+'LA UNION'!D59+MORAZAN!D59</f>
        <v>0</v>
      </c>
      <c r="E59" s="64">
        <f>+'SAN MIGUEL'!H59+USULUTAN!H59+'LA UNION'!H59+MORAZAN!H59</f>
        <v>31603</v>
      </c>
      <c r="F59" s="64">
        <f>+'SAN MIGUEL'!I59+USULUTAN!I59+'LA UNION'!I59+MORAZAN!I59</f>
        <v>2699.166666666667</v>
      </c>
      <c r="G59" s="35">
        <f>+'SAN MIGUEL'!J59+USULUTAN!J59+'LA UNION'!J59+MORAZAN!J59</f>
        <v>2338</v>
      </c>
      <c r="H59" s="84">
        <f>IF(ISERROR(G59/F59),"",G59/F59)</f>
        <v>0.86619326952763187</v>
      </c>
      <c r="I59" s="64">
        <f>+'SAN MIGUEL'!L59+USULUTAN!L59+'LA UNION'!L59+MORAZAN!L59</f>
        <v>2652.166666666667</v>
      </c>
      <c r="J59" s="35">
        <f>+'SAN MIGUEL'!M59+USULUTAN!M59+'LA UNION'!M59+MORAZAN!M59</f>
        <v>1956</v>
      </c>
      <c r="K59" s="84">
        <f>IF(ISERROR(J59/I59),"",J59/I59)</f>
        <v>0.73751021177653486</v>
      </c>
      <c r="L59" s="64">
        <f>+'SAN MIGUEL'!O59+USULUTAN!O59+'LA UNION'!O59+MORAZAN!O59</f>
        <v>2635.166666666667</v>
      </c>
      <c r="M59" s="35">
        <f>+'SAN MIGUEL'!P59+USULUTAN!P59+'LA UNION'!P59+MORAZAN!P59</f>
        <v>1630</v>
      </c>
      <c r="N59" s="84">
        <f>IF(ISERROR(M59/L59),"",M59/L59)</f>
        <v>0.61855670103092775</v>
      </c>
      <c r="O59" s="28">
        <f t="shared" si="81"/>
        <v>7986.5000000000009</v>
      </c>
      <c r="P59" s="30">
        <f t="shared" si="81"/>
        <v>5924</v>
      </c>
      <c r="Q59" s="84">
        <f>IF(ISERROR(P59/O59),"",P59/O59)</f>
        <v>0.74175170600388152</v>
      </c>
      <c r="R59" s="64">
        <f>+'SAN MIGUEL'!U59+USULUTAN!U59+'LA UNION'!U59+MORAZAN!U59</f>
        <v>2634.166666666667</v>
      </c>
      <c r="S59" s="35">
        <f>+'SAN MIGUEL'!V59+USULUTAN!V59+'LA UNION'!V59+MORAZAN!V59</f>
        <v>2121</v>
      </c>
      <c r="T59" s="84">
        <f>IF(ISERROR(S59/R59),"",S59/R59)</f>
        <v>0.80518823157228714</v>
      </c>
      <c r="U59" s="64">
        <f>+'SAN MIGUEL'!X59+USULUTAN!X59+'LA UNION'!X59+MORAZAN!X59</f>
        <v>2633.166666666667</v>
      </c>
      <c r="V59" s="35">
        <f>+'SAN MIGUEL'!Y59+USULUTAN!Y59+'LA UNION'!Y59+MORAZAN!Y59</f>
        <v>2107</v>
      </c>
      <c r="W59" s="84">
        <f>IF(ISERROR(V59/U59),"",V59/U59)</f>
        <v>0.8001772264067345</v>
      </c>
      <c r="X59" s="64">
        <f>+'SAN MIGUEL'!AA59+USULUTAN!AA59+'LA UNION'!AA59+MORAZAN!AA59</f>
        <v>2633.166666666667</v>
      </c>
      <c r="Y59" s="35">
        <f>+'SAN MIGUEL'!AB59+USULUTAN!AB59+'LA UNION'!AB59+MORAZAN!AB59</f>
        <v>2332</v>
      </c>
      <c r="Z59" s="84">
        <f>IF(ISERROR(Y59/X59),"",Y59/X59)</f>
        <v>0.88562567251091828</v>
      </c>
      <c r="AA59" s="28">
        <f t="shared" si="82"/>
        <v>7900.5000000000009</v>
      </c>
      <c r="AB59" s="30">
        <f t="shared" si="82"/>
        <v>6560</v>
      </c>
      <c r="AC59" s="84">
        <f>IF(ISERROR(AB59/AA59),"",AB59/AA59)</f>
        <v>0.83032719448136183</v>
      </c>
      <c r="AD59" s="64">
        <f>+'SAN MIGUEL'!AG59+USULUTAN!AG59+'LA UNION'!AG59+MORAZAN!AG59</f>
        <v>2265.75</v>
      </c>
      <c r="AE59" s="35">
        <f>+'SAN MIGUEL'!AH59+USULUTAN!AH59+'LA UNION'!AH59+MORAZAN!AH59</f>
        <v>2397</v>
      </c>
      <c r="AF59" s="84">
        <f>IF(ISERROR(AE59/AD59),"",AE59/AD59)</f>
        <v>1.0579278384640847</v>
      </c>
      <c r="AG59" s="64">
        <f>+'SAN MIGUEL'!AJ59+USULUTAN!AJ59+'LA UNION'!AJ59+MORAZAN!AJ59</f>
        <v>2265.75</v>
      </c>
      <c r="AH59" s="35">
        <f>+'SAN MIGUEL'!AK59+USULUTAN!AK59+'LA UNION'!AK59+MORAZAN!AK59</f>
        <v>1998</v>
      </c>
      <c r="AI59" s="84">
        <f>IF(ISERROR(AH59/AG59),"",AH59/AG59)</f>
        <v>0.8818272095332671</v>
      </c>
      <c r="AJ59" s="64">
        <f>+'SAN MIGUEL'!AM59+USULUTAN!AM59+'LA UNION'!AM59+MORAZAN!AM59</f>
        <v>2265.75</v>
      </c>
      <c r="AK59" s="35">
        <f>+'SAN MIGUEL'!AN59+USULUTAN!AN59+'LA UNION'!AN59+MORAZAN!AN59</f>
        <v>2989</v>
      </c>
      <c r="AL59" s="84">
        <f>IF(ISERROR(AK59/AJ59),"",AK59/AJ59)</f>
        <v>1.3192099746220898</v>
      </c>
      <c r="AM59" s="28">
        <f t="shared" si="83"/>
        <v>6797.25</v>
      </c>
      <c r="AN59" s="30">
        <f t="shared" si="83"/>
        <v>7384</v>
      </c>
      <c r="AO59" s="84">
        <f>IF(ISERROR(AN59/AM59),"",AN59/AM59)</f>
        <v>1.0863216742064805</v>
      </c>
      <c r="AP59" s="64">
        <f>+'SAN MIGUEL'!AS59+USULUTAN!AS59+'LA UNION'!AS59+MORAZAN!AS59</f>
        <v>2265.75</v>
      </c>
      <c r="AQ59" s="35">
        <f>+'SAN MIGUEL'!AT59+USULUTAN!AT59+'LA UNION'!AT59+MORAZAN!AT59</f>
        <v>2531</v>
      </c>
      <c r="AR59" s="84">
        <f>IF(ISERROR(AQ59/AP59),"",AQ59/AP59)</f>
        <v>1.1170694030674169</v>
      </c>
      <c r="AS59" s="64">
        <f>+'SAN MIGUEL'!AV59+USULUTAN!AV59+'LA UNION'!AV59+MORAZAN!AV59</f>
        <v>2265.75</v>
      </c>
      <c r="AT59" s="35">
        <f>+'SAN MIGUEL'!AW59+USULUTAN!AW59+'LA UNION'!AW59+MORAZAN!AW59</f>
        <v>1795</v>
      </c>
      <c r="AU59" s="84">
        <f>IF(ISERROR(AT59/AS59),"",AT59/AS59)</f>
        <v>0.79223215270881608</v>
      </c>
      <c r="AV59" s="64">
        <f>+'SAN MIGUEL'!AY59+USULUTAN!AY59+'LA UNION'!AY59+MORAZAN!AY59</f>
        <v>2633.166666666667</v>
      </c>
      <c r="AW59" s="35">
        <f>+'SAN MIGUEL'!AZ59+USULUTAN!AZ59+'LA UNION'!AZ59+MORAZAN!AZ59</f>
        <v>0</v>
      </c>
      <c r="AX59" s="84">
        <f>IF(ISERROR(AW59/AV59),"",AW59/AV59)</f>
        <v>0</v>
      </c>
      <c r="AY59" s="28">
        <f t="shared" si="84"/>
        <v>7164.666666666667</v>
      </c>
      <c r="AZ59" s="30">
        <f t="shared" si="84"/>
        <v>4326</v>
      </c>
      <c r="BA59" s="84">
        <f>IF(ISERROR(AZ59/AY59),"",AZ59/AY59)</f>
        <v>0.60379640829999071</v>
      </c>
      <c r="BB59" s="28">
        <f t="shared" si="85"/>
        <v>29848.916666666668</v>
      </c>
      <c r="BC59" s="31">
        <f t="shared" si="85"/>
        <v>24194</v>
      </c>
      <c r="BD59" s="84">
        <f>IF(ISERROR(BC59/BB59),"",BC59/BB59)</f>
        <v>0.8105486798795043</v>
      </c>
      <c r="BF59" s="85" t="str">
        <f>IF(E59=SUM(F59,I59,L59,R59,U59,X59,AD59,AG59,AJ59,AP59,AS59,AV59),"SI","NO")</f>
        <v>NO</v>
      </c>
    </row>
    <row r="60" spans="1:58" ht="84" customHeight="1">
      <c r="A60" s="331" t="s">
        <v>187</v>
      </c>
      <c r="B60" s="332"/>
      <c r="C60" s="47"/>
      <c r="D60" s="30">
        <f>+'SAN MIGUEL'!D60+USULUTAN!D60+'LA UNION'!D60+MORAZAN!D60</f>
        <v>0</v>
      </c>
      <c r="E60" s="185">
        <f>+'SAN MIGUEL'!H60+USULUTAN!H60+'LA UNION'!H60+MORAZAN!H60</f>
        <v>0</v>
      </c>
      <c r="F60" s="185">
        <f>+'SAN MIGUEL'!I60+USULUTAN!I60+'LA UNION'!I60+MORAZAN!I60</f>
        <v>0</v>
      </c>
      <c r="G60" s="193">
        <f>+'SAN MIGUEL'!J60+USULUTAN!J60+'LA UNION'!J60+MORAZAN!J60</f>
        <v>0</v>
      </c>
      <c r="H60" s="27"/>
      <c r="I60" s="185">
        <f>+'SAN MIGUEL'!L60+USULUTAN!L60+'LA UNION'!L60+MORAZAN!L60</f>
        <v>0</v>
      </c>
      <c r="J60" s="193">
        <f>+'SAN MIGUEL'!M60+USULUTAN!M60+'LA UNION'!M60+MORAZAN!M60</f>
        <v>0</v>
      </c>
      <c r="K60" s="27"/>
      <c r="L60" s="185">
        <f>+'SAN MIGUEL'!O60+USULUTAN!O60+'LA UNION'!O60+MORAZAN!O60</f>
        <v>0</v>
      </c>
      <c r="M60" s="193">
        <f>+'SAN MIGUEL'!P60+USULUTAN!P60+'LA UNION'!P60+MORAZAN!P60</f>
        <v>0</v>
      </c>
      <c r="N60" s="27"/>
      <c r="O60" s="26"/>
      <c r="P60" s="107"/>
      <c r="Q60" s="27"/>
      <c r="R60" s="185">
        <f>+'SAN MIGUEL'!U60+USULUTAN!U60+'LA UNION'!U60+MORAZAN!U60</f>
        <v>0</v>
      </c>
      <c r="S60" s="193">
        <f>+'SAN MIGUEL'!V60+USULUTAN!V60+'LA UNION'!V60+MORAZAN!V60</f>
        <v>0</v>
      </c>
      <c r="T60" s="27"/>
      <c r="U60" s="185">
        <f>+'SAN MIGUEL'!X60+USULUTAN!X60+'LA UNION'!X60+MORAZAN!X60</f>
        <v>0</v>
      </c>
      <c r="V60" s="193">
        <f>+'SAN MIGUEL'!Y60+USULUTAN!Y60+'LA UNION'!Y60+MORAZAN!Y60</f>
        <v>0</v>
      </c>
      <c r="W60" s="27"/>
      <c r="X60" s="185">
        <f>+'SAN MIGUEL'!AA60+USULUTAN!AA60+'LA UNION'!AA60+MORAZAN!AA60</f>
        <v>0</v>
      </c>
      <c r="Y60" s="193">
        <f>+'SAN MIGUEL'!AB60+USULUTAN!AB60+'LA UNION'!AB60+MORAZAN!AB60</f>
        <v>0</v>
      </c>
      <c r="Z60" s="27"/>
      <c r="AA60" s="26"/>
      <c r="AB60" s="107"/>
      <c r="AC60" s="27"/>
      <c r="AD60" s="185">
        <f>+'SAN MIGUEL'!AG60+USULUTAN!AG60+'LA UNION'!AG60+MORAZAN!AG60</f>
        <v>0</v>
      </c>
      <c r="AE60" s="193">
        <f>+'SAN MIGUEL'!AH60+USULUTAN!AH60+'LA UNION'!AH60+MORAZAN!AH60</f>
        <v>0</v>
      </c>
      <c r="AF60" s="27"/>
      <c r="AG60" s="185">
        <f>+'SAN MIGUEL'!AJ60+USULUTAN!AJ60+'LA UNION'!AJ60+MORAZAN!AJ60</f>
        <v>0</v>
      </c>
      <c r="AH60" s="193">
        <f>+'SAN MIGUEL'!AK60+USULUTAN!AK60+'LA UNION'!AK60+MORAZAN!AK60</f>
        <v>0</v>
      </c>
      <c r="AI60" s="27"/>
      <c r="AJ60" s="185">
        <f>+'SAN MIGUEL'!AM60+USULUTAN!AM60+'LA UNION'!AM60+MORAZAN!AM60</f>
        <v>0</v>
      </c>
      <c r="AK60" s="193">
        <f>+'SAN MIGUEL'!AN60+USULUTAN!AN60+'LA UNION'!AN60+MORAZAN!AN60</f>
        <v>0</v>
      </c>
      <c r="AL60" s="27"/>
      <c r="AM60" s="26"/>
      <c r="AN60" s="107"/>
      <c r="AO60" s="27"/>
      <c r="AP60" s="185">
        <f>+'SAN MIGUEL'!AS60+USULUTAN!AS60+'LA UNION'!AS60+MORAZAN!AS60</f>
        <v>0</v>
      </c>
      <c r="AQ60" s="193">
        <f>+'SAN MIGUEL'!AT60+USULUTAN!AT60+'LA UNION'!AT60+MORAZAN!AT60</f>
        <v>0</v>
      </c>
      <c r="AR60" s="27"/>
      <c r="AS60" s="185">
        <f>+'SAN MIGUEL'!AV60+USULUTAN!AV60+'LA UNION'!AV60+MORAZAN!AV60</f>
        <v>0</v>
      </c>
      <c r="AT60" s="193">
        <f>+'SAN MIGUEL'!AW60+USULUTAN!AW60+'LA UNION'!AW60+MORAZAN!AW60</f>
        <v>0</v>
      </c>
      <c r="AU60" s="27"/>
      <c r="AV60" s="185">
        <f>+'SAN MIGUEL'!AY60+USULUTAN!AY60+'LA UNION'!AY60+MORAZAN!AY60</f>
        <v>0</v>
      </c>
      <c r="AW60" s="193">
        <f>+'SAN MIGUEL'!AZ60+USULUTAN!AZ60+'LA UNION'!AZ60+MORAZAN!AZ60</f>
        <v>0</v>
      </c>
      <c r="AX60" s="27"/>
      <c r="AY60" s="26"/>
      <c r="AZ60" s="107"/>
      <c r="BA60" s="27"/>
      <c r="BB60" s="26"/>
      <c r="BC60" s="107"/>
      <c r="BD60" s="27"/>
      <c r="BF60" s="86"/>
    </row>
    <row r="61" spans="1:58" ht="51" customHeight="1">
      <c r="A61" s="14" t="s">
        <v>64</v>
      </c>
      <c r="B61" s="12" t="s">
        <v>132</v>
      </c>
      <c r="C61" s="53" t="s">
        <v>76</v>
      </c>
      <c r="D61" s="30">
        <f>+'SAN MIGUEL'!D61+USULUTAN!D61+'LA UNION'!D61+MORAZAN!D61</f>
        <v>0</v>
      </c>
      <c r="E61" s="64">
        <f>+'SAN MIGUEL'!H61+USULUTAN!H61+'LA UNION'!H61+MORAZAN!H61</f>
        <v>53187</v>
      </c>
      <c r="F61" s="64">
        <f>+'SAN MIGUEL'!I61+USULUTAN!I61+'LA UNION'!I61+MORAZAN!I61</f>
        <v>4431.916666666667</v>
      </c>
      <c r="G61" s="35">
        <f>+'SAN MIGUEL'!J61+USULUTAN!J61+'LA UNION'!J61+MORAZAN!J61</f>
        <v>3340</v>
      </c>
      <c r="H61" s="84">
        <f>IF(ISERROR(G61/F61),"",G61/F61)</f>
        <v>0.75362427843483815</v>
      </c>
      <c r="I61" s="64">
        <f>+'SAN MIGUEL'!L61+USULUTAN!L61+'LA UNION'!L61+MORAZAN!L61</f>
        <v>4433.916666666667</v>
      </c>
      <c r="J61" s="35">
        <f>+'SAN MIGUEL'!M61+USULUTAN!M61+'LA UNION'!M61+MORAZAN!M61</f>
        <v>3403</v>
      </c>
      <c r="K61" s="84">
        <f>IF(ISERROR(J61/I61),"",J61/I61)</f>
        <v>0.7674929990414795</v>
      </c>
      <c r="L61" s="64">
        <f>+'SAN MIGUEL'!O61+USULUTAN!O61+'LA UNION'!O61+MORAZAN!O61</f>
        <v>4433.916666666667</v>
      </c>
      <c r="M61" s="35">
        <f>+'SAN MIGUEL'!P61+USULUTAN!P61+'LA UNION'!P61+MORAZAN!P61</f>
        <v>3246</v>
      </c>
      <c r="N61" s="84">
        <f>IF(ISERROR(M61/L61),"",M61/L61)</f>
        <v>0.73208412426936298</v>
      </c>
      <c r="O61" s="28">
        <f t="shared" ref="O61:P64" si="86">F61+I61+L61</f>
        <v>13299.75</v>
      </c>
      <c r="P61" s="30">
        <f t="shared" si="86"/>
        <v>9989</v>
      </c>
      <c r="Q61" s="84">
        <f>IF(ISERROR(P61/O61),"",P61/O61)</f>
        <v>0.7510667493749883</v>
      </c>
      <c r="R61" s="64">
        <f>+'SAN MIGUEL'!U61+USULUTAN!U61+'LA UNION'!U61+MORAZAN!U61</f>
        <v>4431.916666666667</v>
      </c>
      <c r="S61" s="35">
        <f>+'SAN MIGUEL'!V61+USULUTAN!V61+'LA UNION'!V61+MORAZAN!V61</f>
        <v>3279</v>
      </c>
      <c r="T61" s="84">
        <f>IF(ISERROR(S61/R61),"",S61/R61)</f>
        <v>0.73986048173288455</v>
      </c>
      <c r="U61" s="64">
        <f>+'SAN MIGUEL'!X61+USULUTAN!X61+'LA UNION'!X61+MORAZAN!X61</f>
        <v>4431.916666666667</v>
      </c>
      <c r="V61" s="35">
        <f>+'SAN MIGUEL'!Y61+USULUTAN!Y61+'LA UNION'!Y61+MORAZAN!Y61</f>
        <v>3408</v>
      </c>
      <c r="W61" s="84">
        <f>IF(ISERROR(V61/U61),"",V61/U61)</f>
        <v>0.76896752721734385</v>
      </c>
      <c r="X61" s="64">
        <f>+'SAN MIGUEL'!AA61+USULUTAN!AA61+'LA UNION'!AA61+MORAZAN!AA61</f>
        <v>4431.916666666667</v>
      </c>
      <c r="Y61" s="35">
        <f>+'SAN MIGUEL'!AB61+USULUTAN!AB61+'LA UNION'!AB61+MORAZAN!AB61</f>
        <v>3640</v>
      </c>
      <c r="Z61" s="84">
        <f>IF(ISERROR(Y61/X61),"",Y61/X61)</f>
        <v>0.82131508188706914</v>
      </c>
      <c r="AA61" s="28">
        <f t="shared" ref="AA61:AB64" si="87">R61+U61+X61</f>
        <v>13295.75</v>
      </c>
      <c r="AB61" s="30">
        <f t="shared" si="87"/>
        <v>10327</v>
      </c>
      <c r="AC61" s="84">
        <f>IF(ISERROR(AB61/AA61),"",AB61/AA61)</f>
        <v>0.77671436361243251</v>
      </c>
      <c r="AD61" s="64">
        <f>+'SAN MIGUEL'!AG61+USULUTAN!AG61+'LA UNION'!AG61+MORAZAN!AG61</f>
        <v>4254.416666666667</v>
      </c>
      <c r="AE61" s="35">
        <f>+'SAN MIGUEL'!AH61+USULUTAN!AH61+'LA UNION'!AH61+MORAZAN!AH61</f>
        <v>3602</v>
      </c>
      <c r="AF61" s="84">
        <f>IF(ISERROR(AE61/AD61),"",AE61/AD61)</f>
        <v>0.84664956026090532</v>
      </c>
      <c r="AG61" s="64">
        <f>+'SAN MIGUEL'!AJ61+USULUTAN!AJ61+'LA UNION'!AJ61+MORAZAN!AJ61</f>
        <v>4254.416666666667</v>
      </c>
      <c r="AH61" s="35">
        <f>+'SAN MIGUEL'!AK61+USULUTAN!AK61+'LA UNION'!AK61+MORAZAN!AK61</f>
        <v>3132</v>
      </c>
      <c r="AI61" s="84">
        <f>IF(ISERROR(AH61/AG61),"",AH61/AG61)</f>
        <v>0.73617613068771659</v>
      </c>
      <c r="AJ61" s="64">
        <f>+'SAN MIGUEL'!AM61+USULUTAN!AM61+'LA UNION'!AM61+MORAZAN!AM61</f>
        <v>4254.416666666667</v>
      </c>
      <c r="AK61" s="35">
        <f>+'SAN MIGUEL'!AN61+USULUTAN!AN61+'LA UNION'!AN61+MORAZAN!AN61</f>
        <v>3528</v>
      </c>
      <c r="AL61" s="84">
        <f>IF(ISERROR(AK61/AJ61),"",AK61/AJ61)</f>
        <v>0.82925587134938195</v>
      </c>
      <c r="AM61" s="28">
        <f t="shared" ref="AM61:AN64" si="88">AD61+AG61+AJ61</f>
        <v>12763.25</v>
      </c>
      <c r="AN61" s="30">
        <f t="shared" si="88"/>
        <v>10262</v>
      </c>
      <c r="AO61" s="84">
        <f>IF(ISERROR(AN61/AM61),"",AN61/AM61)</f>
        <v>0.80402718743266799</v>
      </c>
      <c r="AP61" s="64">
        <f>+'SAN MIGUEL'!AS61+USULUTAN!AS61+'LA UNION'!AS61+MORAZAN!AS61</f>
        <v>4254.416666666667</v>
      </c>
      <c r="AQ61" s="35">
        <f>+'SAN MIGUEL'!AT61+USULUTAN!AT61+'LA UNION'!AT61+MORAZAN!AT61</f>
        <v>3730</v>
      </c>
      <c r="AR61" s="84">
        <f>IF(ISERROR(AQ61/AP61),"",AQ61/AP61)</f>
        <v>0.87673594108083752</v>
      </c>
      <c r="AS61" s="64">
        <f>+'SAN MIGUEL'!AV61+USULUTAN!AV61+'LA UNION'!AV61+MORAZAN!AV61</f>
        <v>4528.666666666667</v>
      </c>
      <c r="AT61" s="35">
        <f>+'SAN MIGUEL'!AW61+USULUTAN!AW61+'LA UNION'!AW61+MORAZAN!AW61</f>
        <v>2403</v>
      </c>
      <c r="AU61" s="84">
        <f>IF(ISERROR(AT61/AS61),"",AT61/AS61)</f>
        <v>0.53061975563079633</v>
      </c>
      <c r="AV61" s="64">
        <f>+'SAN MIGUEL'!AY61+USULUTAN!AY61+'LA UNION'!AY61+MORAZAN!AY61</f>
        <v>4431.916666666667</v>
      </c>
      <c r="AW61" s="35">
        <f>+'SAN MIGUEL'!AZ61+USULUTAN!AZ61+'LA UNION'!AZ61+MORAZAN!AZ61</f>
        <v>0</v>
      </c>
      <c r="AX61" s="84">
        <f>IF(ISERROR(AW61/AV61),"",AW61/AV61)</f>
        <v>0</v>
      </c>
      <c r="AY61" s="28">
        <f t="shared" ref="AY61:AZ64" si="89">AP61+AS61+AV61</f>
        <v>13215</v>
      </c>
      <c r="AZ61" s="30">
        <f t="shared" si="89"/>
        <v>6133</v>
      </c>
      <c r="BA61" s="84">
        <f>IF(ISERROR(AZ61/AY61),"",AZ61/AY61)</f>
        <v>0.46409383276579647</v>
      </c>
      <c r="BB61" s="28">
        <f t="shared" ref="BB61:BC64" si="90">O61+AA61+AM61+AY61</f>
        <v>52573.75</v>
      </c>
      <c r="BC61" s="31">
        <f t="shared" si="90"/>
        <v>36711</v>
      </c>
      <c r="BD61" s="84">
        <f>IF(ISERROR(BC61/BB61),"",BC61/BB61)</f>
        <v>0.69827623100882097</v>
      </c>
      <c r="BF61" s="85" t="str">
        <f>IF(E61=SUM(F61,I61,L61,R61,U61,X61,AD61,AG61,AJ61,AP61,AS61,AV61),"SI","NO")</f>
        <v>NO</v>
      </c>
    </row>
    <row r="62" spans="1:58" ht="51" customHeight="1">
      <c r="A62" s="14" t="s">
        <v>65</v>
      </c>
      <c r="B62" s="12" t="s">
        <v>133</v>
      </c>
      <c r="C62" s="53" t="s">
        <v>77</v>
      </c>
      <c r="D62" s="30">
        <f>+'SAN MIGUEL'!D62+USULUTAN!D62+'LA UNION'!D62+MORAZAN!D62</f>
        <v>0</v>
      </c>
      <c r="E62" s="64">
        <f>+'SAN MIGUEL'!H62+USULUTAN!H62+'LA UNION'!H62+MORAZAN!H62</f>
        <v>65926</v>
      </c>
      <c r="F62" s="64">
        <f>+'SAN MIGUEL'!I62+USULUTAN!I62+'LA UNION'!I62+MORAZAN!I62</f>
        <v>5493.833333333333</v>
      </c>
      <c r="G62" s="35">
        <f>+'SAN MIGUEL'!J62+USULUTAN!J62+'LA UNION'!J62+MORAZAN!J62</f>
        <v>3195</v>
      </c>
      <c r="H62" s="84">
        <f>IF(ISERROR(G62/F62),"",G62/F62)</f>
        <v>0.58156114431332107</v>
      </c>
      <c r="I62" s="64">
        <f>+'SAN MIGUEL'!L62+USULUTAN!L62+'LA UNION'!L62+MORAZAN!L62</f>
        <v>5493.833333333333</v>
      </c>
      <c r="J62" s="35">
        <f>+'SAN MIGUEL'!M62+USULUTAN!M62+'LA UNION'!M62+MORAZAN!M62</f>
        <v>3722</v>
      </c>
      <c r="K62" s="84">
        <f>IF(ISERROR(J62/I62),"",J62/I62)</f>
        <v>0.67748687922822559</v>
      </c>
      <c r="L62" s="64">
        <f>+'SAN MIGUEL'!O62+USULUTAN!O62+'LA UNION'!O62+MORAZAN!O62</f>
        <v>5493.833333333333</v>
      </c>
      <c r="M62" s="35">
        <f>+'SAN MIGUEL'!P62+USULUTAN!P62+'LA UNION'!P62+MORAZAN!P62</f>
        <v>4314</v>
      </c>
      <c r="N62" s="84">
        <f>IF(ISERROR(M62/L62),"",M62/L62)</f>
        <v>0.78524406152352644</v>
      </c>
      <c r="O62" s="28">
        <f t="shared" si="86"/>
        <v>16481.5</v>
      </c>
      <c r="P62" s="30">
        <f t="shared" si="86"/>
        <v>11231</v>
      </c>
      <c r="Q62" s="84">
        <f>IF(ISERROR(P62/O62),"",P62/O62)</f>
        <v>0.68143069502169096</v>
      </c>
      <c r="R62" s="64">
        <f>+'SAN MIGUEL'!U62+USULUTAN!U62+'LA UNION'!U62+MORAZAN!U62</f>
        <v>5493.833333333333</v>
      </c>
      <c r="S62" s="35">
        <f>+'SAN MIGUEL'!V62+USULUTAN!V62+'LA UNION'!V62+MORAZAN!V62</f>
        <v>3990</v>
      </c>
      <c r="T62" s="84">
        <f>IF(ISERROR(S62/R62),"",S62/R62)</f>
        <v>0.72626884688893611</v>
      </c>
      <c r="U62" s="64">
        <f>+'SAN MIGUEL'!X62+USULUTAN!X62+'LA UNION'!X62+MORAZAN!X62</f>
        <v>5496.1666666666661</v>
      </c>
      <c r="V62" s="35">
        <f>+'SAN MIGUEL'!Y62+USULUTAN!Y62+'LA UNION'!Y62+MORAZAN!Y62</f>
        <v>4319</v>
      </c>
      <c r="W62" s="84">
        <f>IF(ISERROR(V62/U62),"",V62/U62)</f>
        <v>0.78582042029293153</v>
      </c>
      <c r="X62" s="64">
        <f>+'SAN MIGUEL'!AA62+USULUTAN!AA62+'LA UNION'!AA62+MORAZAN!AA62</f>
        <v>5493.833333333333</v>
      </c>
      <c r="Y62" s="35">
        <f>+'SAN MIGUEL'!AB62+USULUTAN!AB62+'LA UNION'!AB62+MORAZAN!AB62</f>
        <v>4774</v>
      </c>
      <c r="Z62" s="84">
        <f>IF(ISERROR(Y62/X62),"",Y62/X62)</f>
        <v>0.86897430452325342</v>
      </c>
      <c r="AA62" s="28">
        <f t="shared" si="87"/>
        <v>16483.833333333332</v>
      </c>
      <c r="AB62" s="30">
        <f t="shared" si="87"/>
        <v>13083</v>
      </c>
      <c r="AC62" s="84">
        <f>IF(ISERROR(AB62/AA62),"",AB62/AA62)</f>
        <v>0.79368674357704017</v>
      </c>
      <c r="AD62" s="64">
        <f>+'SAN MIGUEL'!AG62+USULUTAN!AG62+'LA UNION'!AG62+MORAZAN!AG62</f>
        <v>5493.833333333333</v>
      </c>
      <c r="AE62" s="35">
        <f>+'SAN MIGUEL'!AH62+USULUTAN!AH62+'LA UNION'!AH62+MORAZAN!AH62</f>
        <v>5068</v>
      </c>
      <c r="AF62" s="84">
        <f>IF(ISERROR(AE62/AD62),"",AE62/AD62)</f>
        <v>0.92248885113612233</v>
      </c>
      <c r="AG62" s="64">
        <f>+'SAN MIGUEL'!AJ62+USULUTAN!AJ62+'LA UNION'!AJ62+MORAZAN!AJ62</f>
        <v>5493.833333333333</v>
      </c>
      <c r="AH62" s="35">
        <f>+'SAN MIGUEL'!AK62+USULUTAN!AK62+'LA UNION'!AK62+MORAZAN!AK62</f>
        <v>4015</v>
      </c>
      <c r="AI62" s="84">
        <f>IF(ISERROR(AH62/AG62),"",AH62/AG62)</f>
        <v>0.7308194035737039</v>
      </c>
      <c r="AJ62" s="64">
        <f>+'SAN MIGUEL'!AM62+USULUTAN!AM62+'LA UNION'!AM62+MORAZAN!AM62</f>
        <v>5493.833333333333</v>
      </c>
      <c r="AK62" s="35">
        <f>+'SAN MIGUEL'!AN62+USULUTAN!AN62+'LA UNION'!AN62+MORAZAN!AN62</f>
        <v>4435</v>
      </c>
      <c r="AL62" s="84">
        <f>IF(ISERROR(AK62/AJ62),"",AK62/AJ62)</f>
        <v>0.80726875587780245</v>
      </c>
      <c r="AM62" s="28">
        <f t="shared" si="88"/>
        <v>16481.5</v>
      </c>
      <c r="AN62" s="30">
        <f t="shared" si="88"/>
        <v>13518</v>
      </c>
      <c r="AO62" s="84">
        <f>IF(ISERROR(AN62/AM62),"",AN62/AM62)</f>
        <v>0.82019233686254289</v>
      </c>
      <c r="AP62" s="64">
        <f>+'SAN MIGUEL'!AS62+USULUTAN!AS62+'LA UNION'!AS62+MORAZAN!AS62</f>
        <v>5493.833333333333</v>
      </c>
      <c r="AQ62" s="35">
        <f>+'SAN MIGUEL'!AT62+USULUTAN!AT62+'LA UNION'!AT62+MORAZAN!AT62</f>
        <v>4552</v>
      </c>
      <c r="AR62" s="84">
        <f>IF(ISERROR(AQ62/AP62),"",AQ62/AP62)</f>
        <v>0.82856536116251556</v>
      </c>
      <c r="AS62" s="64">
        <f>+'SAN MIGUEL'!AV62+USULUTAN!AV62+'LA UNION'!AV62+MORAZAN!AV62</f>
        <v>5901.583333333333</v>
      </c>
      <c r="AT62" s="35">
        <f>+'SAN MIGUEL'!AW62+USULUTAN!AW62+'LA UNION'!AW62+MORAZAN!AW62</f>
        <v>3057</v>
      </c>
      <c r="AU62" s="84">
        <f>IF(ISERROR(AT62/AS62),"",AT62/AS62)</f>
        <v>0.51799658283793903</v>
      </c>
      <c r="AV62" s="64">
        <f>+'SAN MIGUEL'!AY62+USULUTAN!AY62+'LA UNION'!AY62+MORAZAN!AY62</f>
        <v>5493.833333333333</v>
      </c>
      <c r="AW62" s="35">
        <f>+'SAN MIGUEL'!AZ62+USULUTAN!AZ62+'LA UNION'!AZ62+MORAZAN!AZ62</f>
        <v>0</v>
      </c>
      <c r="AX62" s="84">
        <f>IF(ISERROR(AW62/AV62),"",AW62/AV62)</f>
        <v>0</v>
      </c>
      <c r="AY62" s="28">
        <f t="shared" si="89"/>
        <v>16889.25</v>
      </c>
      <c r="AZ62" s="30">
        <f t="shared" si="89"/>
        <v>7609</v>
      </c>
      <c r="BA62" s="84">
        <f>IF(ISERROR(AZ62/AY62),"",AZ62/AY62)</f>
        <v>0.4505232618381515</v>
      </c>
      <c r="BB62" s="28">
        <f t="shared" si="90"/>
        <v>66336.083333333328</v>
      </c>
      <c r="BC62" s="31">
        <f t="shared" si="90"/>
        <v>45441</v>
      </c>
      <c r="BD62" s="84">
        <f>IF(ISERROR(BC62/BB62),"",BC62/BB62)</f>
        <v>0.68501180227452885</v>
      </c>
      <c r="BF62" s="85" t="str">
        <f>IF(E62=SUM(F62,I62,L62,R62,U62,X62,AD62,AG62,AJ62,AP62,AS62,AV62),"SI","NO")</f>
        <v>NO</v>
      </c>
    </row>
    <row r="63" spans="1:58" ht="51" customHeight="1">
      <c r="A63" s="14" t="s">
        <v>188</v>
      </c>
      <c r="B63" s="12" t="s">
        <v>134</v>
      </c>
      <c r="C63" s="53" t="s">
        <v>78</v>
      </c>
      <c r="D63" s="30">
        <f>+'SAN MIGUEL'!D63+USULUTAN!D63+'LA UNION'!D63+MORAZAN!D63</f>
        <v>0</v>
      </c>
      <c r="E63" s="64">
        <f>+'SAN MIGUEL'!H63+USULUTAN!H63+'LA UNION'!H63+MORAZAN!H63</f>
        <v>35410</v>
      </c>
      <c r="F63" s="64">
        <f>+'SAN MIGUEL'!I63+USULUTAN!I63+'LA UNION'!I63+MORAZAN!I63</f>
        <v>2950.8333333333335</v>
      </c>
      <c r="G63" s="35">
        <f>+'SAN MIGUEL'!J63+USULUTAN!J63+'LA UNION'!J63+MORAZAN!J63</f>
        <v>2107</v>
      </c>
      <c r="H63" s="84">
        <f>IF(ISERROR(G63/F63),"",G63/F63)</f>
        <v>0.71403558316859639</v>
      </c>
      <c r="I63" s="64">
        <f>+'SAN MIGUEL'!L63+USULUTAN!L63+'LA UNION'!L63+MORAZAN!L63</f>
        <v>2950.8333333333335</v>
      </c>
      <c r="J63" s="35">
        <f>+'SAN MIGUEL'!M63+USULUTAN!M63+'LA UNION'!M63+MORAZAN!M63</f>
        <v>2684</v>
      </c>
      <c r="K63" s="84">
        <f>IF(ISERROR(J63/I63),"",J63/I63)</f>
        <v>0.90957356678904255</v>
      </c>
      <c r="L63" s="64">
        <f>+'SAN MIGUEL'!O63+USULUTAN!O63+'LA UNION'!O63+MORAZAN!O63</f>
        <v>2950.8333333333335</v>
      </c>
      <c r="M63" s="35">
        <f>+'SAN MIGUEL'!P63+USULUTAN!P63+'LA UNION'!P63+MORAZAN!P63</f>
        <v>2449</v>
      </c>
      <c r="N63" s="84">
        <f>IF(ISERROR(M63/L63),"",M63/L63)</f>
        <v>0.82993504659700645</v>
      </c>
      <c r="O63" s="28">
        <f t="shared" si="86"/>
        <v>8852.5</v>
      </c>
      <c r="P63" s="30">
        <f t="shared" si="86"/>
        <v>7240</v>
      </c>
      <c r="Q63" s="84">
        <f>IF(ISERROR(P63/O63),"",P63/O63)</f>
        <v>0.81784806551821521</v>
      </c>
      <c r="R63" s="64">
        <f>+'SAN MIGUEL'!U63+USULUTAN!U63+'LA UNION'!U63+MORAZAN!U63</f>
        <v>2950.8333333333335</v>
      </c>
      <c r="S63" s="35">
        <f>+'SAN MIGUEL'!V63+USULUTAN!V63+'LA UNION'!V63+MORAZAN!V63</f>
        <v>2349</v>
      </c>
      <c r="T63" s="84">
        <f>IF(ISERROR(S63/R63),"",S63/R63)</f>
        <v>0.79604631460039532</v>
      </c>
      <c r="U63" s="64">
        <f>+'SAN MIGUEL'!X63+USULUTAN!X63+'LA UNION'!X63+MORAZAN!X63</f>
        <v>2950.8333333333335</v>
      </c>
      <c r="V63" s="35">
        <f>+'SAN MIGUEL'!Y63+USULUTAN!Y63+'LA UNION'!Y63+MORAZAN!Y63</f>
        <v>2489</v>
      </c>
      <c r="W63" s="84">
        <f>IF(ISERROR(V63/U63),"",V63/U63)</f>
        <v>0.84349053939565088</v>
      </c>
      <c r="X63" s="64">
        <f>+'SAN MIGUEL'!AA63+USULUTAN!AA63+'LA UNION'!AA63+MORAZAN!AA63</f>
        <v>2950.8333333333335</v>
      </c>
      <c r="Y63" s="35">
        <f>+'SAN MIGUEL'!AB63+USULUTAN!AB63+'LA UNION'!AB63+MORAZAN!AB63</f>
        <v>2611</v>
      </c>
      <c r="Z63" s="84">
        <f>IF(ISERROR(Y63/X63),"",Y63/X63)</f>
        <v>0.88483479243151653</v>
      </c>
      <c r="AA63" s="28">
        <f t="shared" si="87"/>
        <v>8852.5</v>
      </c>
      <c r="AB63" s="30">
        <f t="shared" si="87"/>
        <v>7449</v>
      </c>
      <c r="AC63" s="84">
        <f>IF(ISERROR(AB63/AA63),"",AB63/AA63)</f>
        <v>0.84145721547585428</v>
      </c>
      <c r="AD63" s="64">
        <f>+'SAN MIGUEL'!AG63+USULUTAN!AG63+'LA UNION'!AG63+MORAZAN!AG63</f>
        <v>2848.5833333333335</v>
      </c>
      <c r="AE63" s="35">
        <f>+'SAN MIGUEL'!AH63+USULUTAN!AH63+'LA UNION'!AH63+MORAZAN!AH63</f>
        <v>2694</v>
      </c>
      <c r="AF63" s="84">
        <f>IF(ISERROR(AE63/AD63),"",AE63/AD63)</f>
        <v>0.94573325922242046</v>
      </c>
      <c r="AG63" s="64">
        <f>+'SAN MIGUEL'!AJ63+USULUTAN!AJ63+'LA UNION'!AJ63+MORAZAN!AJ63</f>
        <v>2848.5833333333335</v>
      </c>
      <c r="AH63" s="35">
        <f>+'SAN MIGUEL'!AK63+USULUTAN!AK63+'LA UNION'!AK63+MORAZAN!AK63</f>
        <v>2078</v>
      </c>
      <c r="AI63" s="84">
        <f>IF(ISERROR(AH63/AG63),"",AH63/AG63)</f>
        <v>0.72948541672761313</v>
      </c>
      <c r="AJ63" s="64">
        <f>+'SAN MIGUEL'!AM63+USULUTAN!AM63+'LA UNION'!AM63+MORAZAN!AM63</f>
        <v>2848.5833333333335</v>
      </c>
      <c r="AK63" s="35">
        <f>+'SAN MIGUEL'!AN63+USULUTAN!AN63+'LA UNION'!AN63+MORAZAN!AN63</f>
        <v>2441</v>
      </c>
      <c r="AL63" s="84">
        <f>IF(ISERROR(AK63/AJ63),"",AK63/AJ63)</f>
        <v>0.85691718105491033</v>
      </c>
      <c r="AM63" s="28">
        <f t="shared" si="88"/>
        <v>8545.75</v>
      </c>
      <c r="AN63" s="30">
        <f t="shared" si="88"/>
        <v>7213</v>
      </c>
      <c r="AO63" s="84">
        <f>IF(ISERROR(AN63/AM63),"",AN63/AM63)</f>
        <v>0.8440452856683146</v>
      </c>
      <c r="AP63" s="64">
        <f>+'SAN MIGUEL'!AS63+USULUTAN!AS63+'LA UNION'!AS63+MORAZAN!AS63</f>
        <v>2848.5833333333335</v>
      </c>
      <c r="AQ63" s="35">
        <f>+'SAN MIGUEL'!AT63+USULUTAN!AT63+'LA UNION'!AT63+MORAZAN!AT63</f>
        <v>2318</v>
      </c>
      <c r="AR63" s="84">
        <f>IF(ISERROR(AQ63/AP63),"",AQ63/AP63)</f>
        <v>0.8137378228944212</v>
      </c>
      <c r="AS63" s="64">
        <f>+'SAN MIGUEL'!AV63+USULUTAN!AV63+'LA UNION'!AV63+MORAZAN!AV63</f>
        <v>3359.5833333333339</v>
      </c>
      <c r="AT63" s="35">
        <f>+'SAN MIGUEL'!AW63+USULUTAN!AW63+'LA UNION'!AW63+MORAZAN!AW63</f>
        <v>1891</v>
      </c>
      <c r="AU63" s="84">
        <f>IF(ISERROR(AT63/AS63),"",AT63/AS63)</f>
        <v>0.56286741907478599</v>
      </c>
      <c r="AV63" s="64">
        <f>+'SAN MIGUEL'!AY63+USULUTAN!AY63+'LA UNION'!AY63+MORAZAN!AY63</f>
        <v>2950.8333333333335</v>
      </c>
      <c r="AW63" s="35">
        <f>+'SAN MIGUEL'!AZ63+USULUTAN!AZ63+'LA UNION'!AZ63+MORAZAN!AZ63</f>
        <v>0</v>
      </c>
      <c r="AX63" s="84">
        <f>IF(ISERROR(AW63/AV63),"",AW63/AV63)</f>
        <v>0</v>
      </c>
      <c r="AY63" s="28">
        <f t="shared" si="89"/>
        <v>9159.0000000000018</v>
      </c>
      <c r="AZ63" s="30">
        <f t="shared" si="89"/>
        <v>4209</v>
      </c>
      <c r="BA63" s="84">
        <f>IF(ISERROR(AZ63/AY63),"",AZ63/AY63)</f>
        <v>0.45954798558794618</v>
      </c>
      <c r="BB63" s="28">
        <f t="shared" si="90"/>
        <v>35409.75</v>
      </c>
      <c r="BC63" s="31">
        <f t="shared" si="90"/>
        <v>26111</v>
      </c>
      <c r="BD63" s="84">
        <f>IF(ISERROR(BC63/BB63),"",BC63/BB63)</f>
        <v>0.73739577376287602</v>
      </c>
      <c r="BF63" s="85" t="str">
        <f>IF(E63=SUM(F63,I63,L63,R63,U63,X63,AD63,AG63,AJ63,AP63,AS63,AV63),"SI","NO")</f>
        <v>NO</v>
      </c>
    </row>
    <row r="64" spans="1:58" ht="51" customHeight="1">
      <c r="A64" s="14" t="s">
        <v>189</v>
      </c>
      <c r="B64" s="12" t="s">
        <v>135</v>
      </c>
      <c r="C64" s="53" t="s">
        <v>87</v>
      </c>
      <c r="D64" s="30">
        <f>+'SAN MIGUEL'!D64+USULUTAN!D64+'LA UNION'!D64+MORAZAN!D64</f>
        <v>0</v>
      </c>
      <c r="E64" s="64">
        <f>+'SAN MIGUEL'!H64+USULUTAN!H64+'LA UNION'!H64+MORAZAN!H64</f>
        <v>72081</v>
      </c>
      <c r="F64" s="64">
        <f>+'SAN MIGUEL'!I64+USULUTAN!I64+'LA UNION'!I64+MORAZAN!I64</f>
        <v>6011.3333333333339</v>
      </c>
      <c r="G64" s="35">
        <f>+'SAN MIGUEL'!J64+USULUTAN!J64+'LA UNION'!J64+MORAZAN!J64</f>
        <v>5873</v>
      </c>
      <c r="H64" s="84">
        <f>IF(ISERROR(G64/F64),"",G64/F64)</f>
        <v>0.97698791172230226</v>
      </c>
      <c r="I64" s="64">
        <f>+'SAN MIGUEL'!L64+USULUTAN!L64+'LA UNION'!L64+MORAZAN!L64</f>
        <v>6006.3333333333339</v>
      </c>
      <c r="J64" s="35">
        <f>+'SAN MIGUEL'!M64+USULUTAN!M64+'LA UNION'!M64+MORAZAN!M64</f>
        <v>10937</v>
      </c>
      <c r="K64" s="84">
        <f>IF(ISERROR(J64/I64),"",J64/I64)</f>
        <v>1.8209112603363116</v>
      </c>
      <c r="L64" s="64">
        <f>+'SAN MIGUEL'!O64+USULUTAN!O64+'LA UNION'!O64+MORAZAN!O64</f>
        <v>6006.3333333333339</v>
      </c>
      <c r="M64" s="35">
        <f>+'SAN MIGUEL'!P64+USULUTAN!P64+'LA UNION'!P64+MORAZAN!P64</f>
        <v>8046</v>
      </c>
      <c r="N64" s="84">
        <f>IF(ISERROR(M64/L64),"",M64/L64)</f>
        <v>1.3395859925634053</v>
      </c>
      <c r="O64" s="28">
        <f t="shared" si="86"/>
        <v>18024</v>
      </c>
      <c r="P64" s="30">
        <f t="shared" si="86"/>
        <v>24856</v>
      </c>
      <c r="Q64" s="84">
        <f>IF(ISERROR(P64/O64),"",P64/O64)</f>
        <v>1.3790501553484242</v>
      </c>
      <c r="R64" s="64">
        <f>+'SAN MIGUEL'!U64+USULUTAN!U64+'LA UNION'!U64+MORAZAN!U64</f>
        <v>6006.3333333333339</v>
      </c>
      <c r="S64" s="35">
        <f>+'SAN MIGUEL'!V64+USULUTAN!V64+'LA UNION'!V64+MORAZAN!V64</f>
        <v>9196</v>
      </c>
      <c r="T64" s="84">
        <f>IF(ISERROR(S64/R64),"",S64/R64)</f>
        <v>1.5310505577446027</v>
      </c>
      <c r="U64" s="64">
        <f>+'SAN MIGUEL'!X64+USULUTAN!X64+'LA UNION'!X64+MORAZAN!X64</f>
        <v>6006.3333333333339</v>
      </c>
      <c r="V64" s="35">
        <f>+'SAN MIGUEL'!Y64+USULUTAN!Y64+'LA UNION'!Y64+MORAZAN!Y64</f>
        <v>5221</v>
      </c>
      <c r="W64" s="84">
        <f>IF(ISERROR(V64/U64),"",V64/U64)</f>
        <v>0.86924912592263714</v>
      </c>
      <c r="X64" s="64">
        <f>+'SAN MIGUEL'!AA64+USULUTAN!AA64+'LA UNION'!AA64+MORAZAN!AA64</f>
        <v>6006.3333333333339</v>
      </c>
      <c r="Y64" s="35">
        <f>+'SAN MIGUEL'!AB64+USULUTAN!AB64+'LA UNION'!AB64+MORAZAN!AB64</f>
        <v>6485</v>
      </c>
      <c r="Z64" s="84">
        <f>IF(ISERROR(Y64/X64),"",Y64/X64)</f>
        <v>1.07969365669571</v>
      </c>
      <c r="AA64" s="28">
        <f t="shared" si="87"/>
        <v>18019</v>
      </c>
      <c r="AB64" s="30">
        <f t="shared" si="87"/>
        <v>20902</v>
      </c>
      <c r="AC64" s="84">
        <f>IF(ISERROR(AB64/AA64),"",AB64/AA64)</f>
        <v>1.1599977801209833</v>
      </c>
      <c r="AD64" s="64">
        <f>+'SAN MIGUEL'!AG64+USULUTAN!AG64+'LA UNION'!AG64+MORAZAN!AG64</f>
        <v>5453.75</v>
      </c>
      <c r="AE64" s="35">
        <f>+'SAN MIGUEL'!AH64+USULUTAN!AH64+'LA UNION'!AH64+MORAZAN!AH64</f>
        <v>6902</v>
      </c>
      <c r="AF64" s="84">
        <f>IF(ISERROR(AE64/AD64),"",AE64/AD64)</f>
        <v>1.2655512262204904</v>
      </c>
      <c r="AG64" s="64">
        <f>+'SAN MIGUEL'!AJ64+USULUTAN!AJ64+'LA UNION'!AJ64+MORAZAN!AJ64</f>
        <v>5453.75</v>
      </c>
      <c r="AH64" s="35">
        <f>+'SAN MIGUEL'!AK64+USULUTAN!AK64+'LA UNION'!AK64+MORAZAN!AK64</f>
        <v>7025</v>
      </c>
      <c r="AI64" s="84">
        <f>IF(ISERROR(AH64/AG64),"",AH64/AG64)</f>
        <v>1.288104515241806</v>
      </c>
      <c r="AJ64" s="64">
        <f>+'SAN MIGUEL'!AM64+USULUTAN!AM64+'LA UNION'!AM64+MORAZAN!AM64</f>
        <v>5453.75</v>
      </c>
      <c r="AK64" s="35">
        <f>+'SAN MIGUEL'!AN64+USULUTAN!AN64+'LA UNION'!AN64+MORAZAN!AN64</f>
        <v>8185</v>
      </c>
      <c r="AL64" s="84">
        <f>IF(ISERROR(AK64/AJ64),"",AK64/AJ64)</f>
        <v>1.5008022003208801</v>
      </c>
      <c r="AM64" s="28">
        <f t="shared" si="88"/>
        <v>16361.25</v>
      </c>
      <c r="AN64" s="30">
        <f t="shared" si="88"/>
        <v>22112</v>
      </c>
      <c r="AO64" s="84">
        <f>IF(ISERROR(AN64/AM64),"",AN64/AM64)</f>
        <v>1.3514859805943922</v>
      </c>
      <c r="AP64" s="64">
        <f>+'SAN MIGUEL'!AS64+USULUTAN!AS64+'LA UNION'!AS64+MORAZAN!AS64</f>
        <v>5453.75</v>
      </c>
      <c r="AQ64" s="35">
        <f>+'SAN MIGUEL'!AT64+USULUTAN!AT64+'LA UNION'!AT64+MORAZAN!AT64</f>
        <v>5911</v>
      </c>
      <c r="AR64" s="84">
        <f>IF(ISERROR(AQ64/AP64),"",AQ64/AP64)</f>
        <v>1.0838413935365574</v>
      </c>
      <c r="AS64" s="64" t="e">
        <f>+'SAN MIGUEL'!AV64+USULUTAN!AV64+'LA UNION'!AV64+MORAZAN!AV64</f>
        <v>#VALUE!</v>
      </c>
      <c r="AT64" s="35">
        <f>+'SAN MIGUEL'!AW64+USULUTAN!AW64+'LA UNION'!AW64+MORAZAN!AW64</f>
        <v>5926</v>
      </c>
      <c r="AU64" s="84" t="str">
        <f>IF(ISERROR(AT64/AS64),"",AT64/AS64)</f>
        <v/>
      </c>
      <c r="AV64" s="64">
        <f>+'SAN MIGUEL'!AY64+USULUTAN!AY64+'LA UNION'!AY64+MORAZAN!AY64</f>
        <v>6006.3333333333339</v>
      </c>
      <c r="AW64" s="35">
        <f>+'SAN MIGUEL'!AZ64+USULUTAN!AZ64+'LA UNION'!AZ64+MORAZAN!AZ64</f>
        <v>0</v>
      </c>
      <c r="AX64" s="84">
        <f>IF(ISERROR(AW64/AV64),"",AW64/AV64)</f>
        <v>0</v>
      </c>
      <c r="AY64" s="28" t="e">
        <f t="shared" si="89"/>
        <v>#VALUE!</v>
      </c>
      <c r="AZ64" s="30">
        <f t="shared" si="89"/>
        <v>11837</v>
      </c>
      <c r="BA64" s="84" t="str">
        <f>IF(ISERROR(AZ64/AY64),"",AZ64/AY64)</f>
        <v/>
      </c>
      <c r="BB64" s="28" t="e">
        <f t="shared" si="90"/>
        <v>#VALUE!</v>
      </c>
      <c r="BC64" s="31">
        <f t="shared" si="90"/>
        <v>79707</v>
      </c>
      <c r="BD64" s="84" t="str">
        <f>IF(ISERROR(BC64/BB64),"",BC64/BB64)</f>
        <v/>
      </c>
      <c r="BF64" s="85" t="e">
        <f>IF(E64=SUM(F64,I64,L64,R64,U64,X64,AD64,AG64,AJ64,AP64,AS64,AV64),"SI","NO")</f>
        <v>#VALUE!</v>
      </c>
    </row>
    <row r="65" spans="1:58" ht="84" customHeight="1">
      <c r="A65" s="327" t="s">
        <v>26</v>
      </c>
      <c r="B65" s="328"/>
      <c r="C65" s="45"/>
      <c r="D65" s="30">
        <f>+'SAN MIGUEL'!D65+USULUTAN!D65+'LA UNION'!D65+MORAZAN!D65</f>
        <v>0</v>
      </c>
      <c r="E65" s="18">
        <f>+'SAN MIGUEL'!H65+USULUTAN!H65+'LA UNION'!H65+MORAZAN!H65</f>
        <v>0</v>
      </c>
      <c r="F65" s="18">
        <f>+'SAN MIGUEL'!I65+USULUTAN!I65+'LA UNION'!I65+MORAZAN!I65</f>
        <v>0</v>
      </c>
      <c r="G65" s="19">
        <f>+'SAN MIGUEL'!J65+USULUTAN!J65+'LA UNION'!J65+MORAZAN!J65</f>
        <v>0</v>
      </c>
      <c r="H65" s="20"/>
      <c r="I65" s="18">
        <f>+'SAN MIGUEL'!L65+USULUTAN!L65+'LA UNION'!L65+MORAZAN!L65</f>
        <v>0</v>
      </c>
      <c r="J65" s="19">
        <f>+'SAN MIGUEL'!M65+USULUTAN!M65+'LA UNION'!M65+MORAZAN!M65</f>
        <v>0</v>
      </c>
      <c r="K65" s="20"/>
      <c r="L65" s="18">
        <f>+'SAN MIGUEL'!O65+USULUTAN!O65+'LA UNION'!O65+MORAZAN!O65</f>
        <v>0</v>
      </c>
      <c r="M65" s="19">
        <f>+'SAN MIGUEL'!P65+USULUTAN!P65+'LA UNION'!P65+MORAZAN!P65</f>
        <v>0</v>
      </c>
      <c r="N65" s="20"/>
      <c r="O65" s="18"/>
      <c r="P65" s="21"/>
      <c r="Q65" s="20"/>
      <c r="R65" s="18">
        <f>+'SAN MIGUEL'!U65+USULUTAN!U65+'LA UNION'!U65+MORAZAN!U65</f>
        <v>0</v>
      </c>
      <c r="S65" s="19">
        <f>+'SAN MIGUEL'!V65+USULUTAN!V65+'LA UNION'!V65+MORAZAN!V65</f>
        <v>0</v>
      </c>
      <c r="T65" s="20"/>
      <c r="U65" s="18">
        <f>+'SAN MIGUEL'!X65+USULUTAN!X65+'LA UNION'!X65+MORAZAN!X65</f>
        <v>0</v>
      </c>
      <c r="V65" s="19">
        <f>+'SAN MIGUEL'!Y65+USULUTAN!Y65+'LA UNION'!Y65+MORAZAN!Y65</f>
        <v>0</v>
      </c>
      <c r="W65" s="20"/>
      <c r="X65" s="18">
        <f>+'SAN MIGUEL'!AA65+USULUTAN!AA65+'LA UNION'!AA65+MORAZAN!AA65</f>
        <v>0</v>
      </c>
      <c r="Y65" s="19">
        <f>+'SAN MIGUEL'!AB65+USULUTAN!AB65+'LA UNION'!AB65+MORAZAN!AB65</f>
        <v>0</v>
      </c>
      <c r="Z65" s="20"/>
      <c r="AA65" s="18"/>
      <c r="AB65" s="21"/>
      <c r="AC65" s="20"/>
      <c r="AD65" s="18">
        <f>+'SAN MIGUEL'!AG65+USULUTAN!AG65+'LA UNION'!AG65+MORAZAN!AG65</f>
        <v>0</v>
      </c>
      <c r="AE65" s="19">
        <f>+'SAN MIGUEL'!AH65+USULUTAN!AH65+'LA UNION'!AH65+MORAZAN!AH65</f>
        <v>0</v>
      </c>
      <c r="AF65" s="20"/>
      <c r="AG65" s="18">
        <f>+'SAN MIGUEL'!AJ65+USULUTAN!AJ65+'LA UNION'!AJ65+MORAZAN!AJ65</f>
        <v>0</v>
      </c>
      <c r="AH65" s="19">
        <f>+'SAN MIGUEL'!AK65+USULUTAN!AK65+'LA UNION'!AK65+MORAZAN!AK65</f>
        <v>0</v>
      </c>
      <c r="AI65" s="20"/>
      <c r="AJ65" s="18">
        <f>+'SAN MIGUEL'!AM65+USULUTAN!AM65+'LA UNION'!AM65+MORAZAN!AM65</f>
        <v>0</v>
      </c>
      <c r="AK65" s="19">
        <f>+'SAN MIGUEL'!AN65+USULUTAN!AN65+'LA UNION'!AN65+MORAZAN!AN65</f>
        <v>0</v>
      </c>
      <c r="AL65" s="20"/>
      <c r="AM65" s="18"/>
      <c r="AN65" s="21"/>
      <c r="AO65" s="20"/>
      <c r="AP65" s="18">
        <f>+'SAN MIGUEL'!AS65+USULUTAN!AS65+'LA UNION'!AS65+MORAZAN!AS65</f>
        <v>0</v>
      </c>
      <c r="AQ65" s="19">
        <f>+'SAN MIGUEL'!AT65+USULUTAN!AT65+'LA UNION'!AT65+MORAZAN!AT65</f>
        <v>0</v>
      </c>
      <c r="AR65" s="20"/>
      <c r="AS65" s="18">
        <f>+'SAN MIGUEL'!AV65+USULUTAN!AV65+'LA UNION'!AV65+MORAZAN!AV65</f>
        <v>0</v>
      </c>
      <c r="AT65" s="19">
        <f>+'SAN MIGUEL'!AW65+USULUTAN!AW65+'LA UNION'!AW65+MORAZAN!AW65</f>
        <v>0</v>
      </c>
      <c r="AU65" s="20"/>
      <c r="AV65" s="18">
        <f>+'SAN MIGUEL'!AY65+USULUTAN!AY65+'LA UNION'!AY65+MORAZAN!AY65</f>
        <v>0</v>
      </c>
      <c r="AW65" s="19">
        <f>+'SAN MIGUEL'!AZ65+USULUTAN!AZ65+'LA UNION'!AZ65+MORAZAN!AZ65</f>
        <v>0</v>
      </c>
      <c r="AX65" s="20"/>
      <c r="AY65" s="18"/>
      <c r="AZ65" s="21"/>
      <c r="BA65" s="20"/>
      <c r="BB65" s="22"/>
      <c r="BC65" s="23"/>
      <c r="BD65" s="20"/>
      <c r="BF65" s="86"/>
    </row>
    <row r="66" spans="1:58" ht="90.75" customHeight="1">
      <c r="A66" s="329" t="s">
        <v>190</v>
      </c>
      <c r="B66" s="330"/>
      <c r="C66" s="46"/>
      <c r="D66" s="30">
        <f>+'SAN MIGUEL'!D66+USULUTAN!D66+'LA UNION'!D66+MORAZAN!D66</f>
        <v>0</v>
      </c>
      <c r="E66" s="186">
        <f>+'SAN MIGUEL'!H66+USULUTAN!H66+'LA UNION'!H66+MORAZAN!H66</f>
        <v>0</v>
      </c>
      <c r="F66" s="186">
        <f>+'SAN MIGUEL'!I66+USULUTAN!I66+'LA UNION'!I66+MORAZAN!I66</f>
        <v>0</v>
      </c>
      <c r="G66" s="192">
        <f>+'SAN MIGUEL'!J66+USULUTAN!J66+'LA UNION'!J66+MORAZAN!J66</f>
        <v>0</v>
      </c>
      <c r="H66" s="25"/>
      <c r="I66" s="186">
        <f>+'SAN MIGUEL'!L66+USULUTAN!L66+'LA UNION'!L66+MORAZAN!L66</f>
        <v>0</v>
      </c>
      <c r="J66" s="192">
        <f>+'SAN MIGUEL'!M66+USULUTAN!M66+'LA UNION'!M66+MORAZAN!M66</f>
        <v>0</v>
      </c>
      <c r="K66" s="25"/>
      <c r="L66" s="186">
        <f>+'SAN MIGUEL'!O66+USULUTAN!O66+'LA UNION'!O66+MORAZAN!O66</f>
        <v>0</v>
      </c>
      <c r="M66" s="192">
        <f>+'SAN MIGUEL'!P66+USULUTAN!P66+'LA UNION'!P66+MORAZAN!P66</f>
        <v>0</v>
      </c>
      <c r="N66" s="25"/>
      <c r="O66" s="24"/>
      <c r="P66" s="10"/>
      <c r="Q66" s="25"/>
      <c r="R66" s="186">
        <f>+'SAN MIGUEL'!U66+USULUTAN!U66+'LA UNION'!U66+MORAZAN!U66</f>
        <v>0</v>
      </c>
      <c r="S66" s="192">
        <f>+'SAN MIGUEL'!V66+USULUTAN!V66+'LA UNION'!V66+MORAZAN!V66</f>
        <v>0</v>
      </c>
      <c r="T66" s="25"/>
      <c r="U66" s="186">
        <f>+'SAN MIGUEL'!X66+USULUTAN!X66+'LA UNION'!X66+MORAZAN!X66</f>
        <v>0</v>
      </c>
      <c r="V66" s="192">
        <f>+'SAN MIGUEL'!Y66+USULUTAN!Y66+'LA UNION'!Y66+MORAZAN!Y66</f>
        <v>0</v>
      </c>
      <c r="W66" s="25"/>
      <c r="X66" s="186">
        <f>+'SAN MIGUEL'!AA66+USULUTAN!AA66+'LA UNION'!AA66+MORAZAN!AA66</f>
        <v>0</v>
      </c>
      <c r="Y66" s="192">
        <f>+'SAN MIGUEL'!AB66+USULUTAN!AB66+'LA UNION'!AB66+MORAZAN!AB66</f>
        <v>0</v>
      </c>
      <c r="Z66" s="25"/>
      <c r="AA66" s="24"/>
      <c r="AB66" s="10"/>
      <c r="AC66" s="25"/>
      <c r="AD66" s="186">
        <f>+'SAN MIGUEL'!AG66+USULUTAN!AG66+'LA UNION'!AG66+MORAZAN!AG66</f>
        <v>0</v>
      </c>
      <c r="AE66" s="192">
        <f>+'SAN MIGUEL'!AH66+USULUTAN!AH66+'LA UNION'!AH66+MORAZAN!AH66</f>
        <v>0</v>
      </c>
      <c r="AF66" s="25"/>
      <c r="AG66" s="186">
        <f>+'SAN MIGUEL'!AJ66+USULUTAN!AJ66+'LA UNION'!AJ66+MORAZAN!AJ66</f>
        <v>0</v>
      </c>
      <c r="AH66" s="192">
        <f>+'SAN MIGUEL'!AK66+USULUTAN!AK66+'LA UNION'!AK66+MORAZAN!AK66</f>
        <v>0</v>
      </c>
      <c r="AI66" s="25"/>
      <c r="AJ66" s="186">
        <f>+'SAN MIGUEL'!AM66+USULUTAN!AM66+'LA UNION'!AM66+MORAZAN!AM66</f>
        <v>0</v>
      </c>
      <c r="AK66" s="192">
        <f>+'SAN MIGUEL'!AN66+USULUTAN!AN66+'LA UNION'!AN66+MORAZAN!AN66</f>
        <v>0</v>
      </c>
      <c r="AL66" s="25"/>
      <c r="AM66" s="24"/>
      <c r="AN66" s="10"/>
      <c r="AO66" s="25"/>
      <c r="AP66" s="186">
        <f>+'SAN MIGUEL'!AS66+USULUTAN!AS66+'LA UNION'!AS66+MORAZAN!AS66</f>
        <v>0</v>
      </c>
      <c r="AQ66" s="192">
        <f>+'SAN MIGUEL'!AT66+USULUTAN!AT66+'LA UNION'!AT66+MORAZAN!AT66</f>
        <v>0</v>
      </c>
      <c r="AR66" s="25"/>
      <c r="AS66" s="186">
        <f>+'SAN MIGUEL'!AV66+USULUTAN!AV66+'LA UNION'!AV66+MORAZAN!AV66</f>
        <v>0</v>
      </c>
      <c r="AT66" s="192">
        <f>+'SAN MIGUEL'!AW66+USULUTAN!AW66+'LA UNION'!AW66+MORAZAN!AW66</f>
        <v>0</v>
      </c>
      <c r="AU66" s="25"/>
      <c r="AV66" s="186">
        <f>+'SAN MIGUEL'!AY66+USULUTAN!AY66+'LA UNION'!AY66+MORAZAN!AY66</f>
        <v>0</v>
      </c>
      <c r="AW66" s="192">
        <f>+'SAN MIGUEL'!AZ66+USULUTAN!AZ66+'LA UNION'!AZ66+MORAZAN!AZ66</f>
        <v>0</v>
      </c>
      <c r="AX66" s="25"/>
      <c r="AY66" s="24"/>
      <c r="AZ66" s="10"/>
      <c r="BA66" s="25"/>
      <c r="BB66" s="24"/>
      <c r="BC66" s="10"/>
      <c r="BD66" s="25"/>
      <c r="BF66" s="86"/>
    </row>
    <row r="67" spans="1:58" ht="88.5" customHeight="1">
      <c r="A67" s="331" t="s">
        <v>191</v>
      </c>
      <c r="B67" s="332"/>
      <c r="C67" s="47"/>
      <c r="D67" s="30">
        <f>+'SAN MIGUEL'!D67+USULUTAN!D67+'LA UNION'!D67+MORAZAN!D67</f>
        <v>0</v>
      </c>
      <c r="E67" s="185">
        <f>+'SAN MIGUEL'!H67+USULUTAN!H67+'LA UNION'!H67+MORAZAN!H67</f>
        <v>0</v>
      </c>
      <c r="F67" s="185">
        <f>+'SAN MIGUEL'!I67+USULUTAN!I67+'LA UNION'!I67+MORAZAN!I67</f>
        <v>0</v>
      </c>
      <c r="G67" s="193">
        <f>+'SAN MIGUEL'!J67+USULUTAN!J67+'LA UNION'!J67+MORAZAN!J67</f>
        <v>0</v>
      </c>
      <c r="H67" s="27"/>
      <c r="I67" s="185">
        <f>+'SAN MIGUEL'!L67+USULUTAN!L67+'LA UNION'!L67+MORAZAN!L67</f>
        <v>0</v>
      </c>
      <c r="J67" s="193">
        <f>+'SAN MIGUEL'!M67+USULUTAN!M67+'LA UNION'!M67+MORAZAN!M67</f>
        <v>0</v>
      </c>
      <c r="K67" s="27"/>
      <c r="L67" s="185">
        <f>+'SAN MIGUEL'!O67+USULUTAN!O67+'LA UNION'!O67+MORAZAN!O67</f>
        <v>0</v>
      </c>
      <c r="M67" s="193">
        <f>+'SAN MIGUEL'!P67+USULUTAN!P67+'LA UNION'!P67+MORAZAN!P67</f>
        <v>0</v>
      </c>
      <c r="N67" s="27"/>
      <c r="O67" s="26"/>
      <c r="P67" s="107"/>
      <c r="Q67" s="27"/>
      <c r="R67" s="185">
        <f>+'SAN MIGUEL'!U67+USULUTAN!U67+'LA UNION'!U67+MORAZAN!U67</f>
        <v>0</v>
      </c>
      <c r="S67" s="193">
        <f>+'SAN MIGUEL'!V67+USULUTAN!V67+'LA UNION'!V67+MORAZAN!V67</f>
        <v>0</v>
      </c>
      <c r="T67" s="27"/>
      <c r="U67" s="185">
        <f>+'SAN MIGUEL'!X67+USULUTAN!X67+'LA UNION'!X67+MORAZAN!X67</f>
        <v>0</v>
      </c>
      <c r="V67" s="193">
        <f>+'SAN MIGUEL'!Y67+USULUTAN!Y67+'LA UNION'!Y67+MORAZAN!Y67</f>
        <v>0</v>
      </c>
      <c r="W67" s="27"/>
      <c r="X67" s="185">
        <f>+'SAN MIGUEL'!AA67+USULUTAN!AA67+'LA UNION'!AA67+MORAZAN!AA67</f>
        <v>0</v>
      </c>
      <c r="Y67" s="193">
        <f>+'SAN MIGUEL'!AB67+USULUTAN!AB67+'LA UNION'!AB67+MORAZAN!AB67</f>
        <v>0</v>
      </c>
      <c r="Z67" s="27"/>
      <c r="AA67" s="26"/>
      <c r="AB67" s="107"/>
      <c r="AC67" s="27"/>
      <c r="AD67" s="185">
        <f>+'SAN MIGUEL'!AG67+USULUTAN!AG67+'LA UNION'!AG67+MORAZAN!AG67</f>
        <v>0</v>
      </c>
      <c r="AE67" s="193">
        <f>+'SAN MIGUEL'!AH67+USULUTAN!AH67+'LA UNION'!AH67+MORAZAN!AH67</f>
        <v>0</v>
      </c>
      <c r="AF67" s="27"/>
      <c r="AG67" s="185">
        <f>+'SAN MIGUEL'!AJ67+USULUTAN!AJ67+'LA UNION'!AJ67+MORAZAN!AJ67</f>
        <v>0</v>
      </c>
      <c r="AH67" s="193">
        <f>+'SAN MIGUEL'!AK67+USULUTAN!AK67+'LA UNION'!AK67+MORAZAN!AK67</f>
        <v>0</v>
      </c>
      <c r="AI67" s="27"/>
      <c r="AJ67" s="185">
        <f>+'SAN MIGUEL'!AM67+USULUTAN!AM67+'LA UNION'!AM67+MORAZAN!AM67</f>
        <v>0</v>
      </c>
      <c r="AK67" s="193">
        <f>+'SAN MIGUEL'!AN67+USULUTAN!AN67+'LA UNION'!AN67+MORAZAN!AN67</f>
        <v>0</v>
      </c>
      <c r="AL67" s="27"/>
      <c r="AM67" s="26"/>
      <c r="AN67" s="107"/>
      <c r="AO67" s="27"/>
      <c r="AP67" s="185">
        <f>+'SAN MIGUEL'!AS67+USULUTAN!AS67+'LA UNION'!AS67+MORAZAN!AS67</f>
        <v>0</v>
      </c>
      <c r="AQ67" s="193">
        <f>+'SAN MIGUEL'!AT67+USULUTAN!AT67+'LA UNION'!AT67+MORAZAN!AT67</f>
        <v>0</v>
      </c>
      <c r="AR67" s="27"/>
      <c r="AS67" s="185">
        <f>+'SAN MIGUEL'!AV67+USULUTAN!AV67+'LA UNION'!AV67+MORAZAN!AV67</f>
        <v>0</v>
      </c>
      <c r="AT67" s="193">
        <f>+'SAN MIGUEL'!AW67+USULUTAN!AW67+'LA UNION'!AW67+MORAZAN!AW67</f>
        <v>0</v>
      </c>
      <c r="AU67" s="27"/>
      <c r="AV67" s="185">
        <f>+'SAN MIGUEL'!AY67+USULUTAN!AY67+'LA UNION'!AY67+MORAZAN!AY67</f>
        <v>0</v>
      </c>
      <c r="AW67" s="193">
        <f>+'SAN MIGUEL'!AZ67+USULUTAN!AZ67+'LA UNION'!AZ67+MORAZAN!AZ67</f>
        <v>0</v>
      </c>
      <c r="AX67" s="27"/>
      <c r="AY67" s="26"/>
      <c r="AZ67" s="107"/>
      <c r="BA67" s="27"/>
      <c r="BB67" s="26"/>
      <c r="BC67" s="107"/>
      <c r="BD67" s="27"/>
      <c r="BF67" s="86"/>
    </row>
    <row r="68" spans="1:58" ht="84" customHeight="1">
      <c r="A68" s="14" t="s">
        <v>46</v>
      </c>
      <c r="B68" s="12" t="s">
        <v>122</v>
      </c>
      <c r="C68" s="53" t="s">
        <v>69</v>
      </c>
      <c r="D68" s="30">
        <f>+'SAN MIGUEL'!D68+USULUTAN!D68+'LA UNION'!D68+MORAZAN!D68</f>
        <v>653</v>
      </c>
      <c r="E68" s="64">
        <f>+'SAN MIGUEL'!H68+USULUTAN!H68+'LA UNION'!H68+MORAZAN!H68</f>
        <v>2041</v>
      </c>
      <c r="F68" s="64">
        <f>+'SAN MIGUEL'!I68+USULUTAN!I68+'LA UNION'!I68+MORAZAN!I68</f>
        <v>164</v>
      </c>
      <c r="G68" s="35">
        <f>+'SAN MIGUEL'!J68+USULUTAN!J68+'LA UNION'!J68+MORAZAN!J68</f>
        <v>160</v>
      </c>
      <c r="H68" s="84">
        <f>IF(ISERROR(G68/F68),"",G68/F68)</f>
        <v>0.97560975609756095</v>
      </c>
      <c r="I68" s="64">
        <f>+'SAN MIGUEL'!L68+USULUTAN!L68+'LA UNION'!L68+MORAZAN!L68</f>
        <v>192</v>
      </c>
      <c r="J68" s="35">
        <f>+'SAN MIGUEL'!M68+USULUTAN!M68+'LA UNION'!M68+MORAZAN!M68</f>
        <v>201</v>
      </c>
      <c r="K68" s="84">
        <f>IF(ISERROR(J68/I68),"",J68/I68)</f>
        <v>1.046875</v>
      </c>
      <c r="L68" s="64">
        <f>+'SAN MIGUEL'!O68+USULUTAN!O68+'LA UNION'!O68+MORAZAN!O68</f>
        <v>201</v>
      </c>
      <c r="M68" s="35">
        <f>+'SAN MIGUEL'!P68+USULUTAN!P68+'LA UNION'!P68+MORAZAN!P68</f>
        <v>169</v>
      </c>
      <c r="N68" s="84">
        <f>IF(ISERROR(M68/L68),"",M68/L68)</f>
        <v>0.84079601990049746</v>
      </c>
      <c r="O68" s="28">
        <f>F68+I68+L68</f>
        <v>557</v>
      </c>
      <c r="P68" s="30">
        <f>G68+J68+M68</f>
        <v>530</v>
      </c>
      <c r="Q68" s="84">
        <f>IF(ISERROR(P68/O68),"",P68/O68)</f>
        <v>0.95152603231597843</v>
      </c>
      <c r="R68" s="64">
        <f>+'SAN MIGUEL'!U68+USULUTAN!U68+'LA UNION'!U68+MORAZAN!U68</f>
        <v>174</v>
      </c>
      <c r="S68" s="35">
        <f>+'SAN MIGUEL'!V68+USULUTAN!V68+'LA UNION'!V68+MORAZAN!V68</f>
        <v>182</v>
      </c>
      <c r="T68" s="84">
        <f>IF(ISERROR(S68/R68),"",S68/R68)</f>
        <v>1.0459770114942528</v>
      </c>
      <c r="U68" s="64">
        <f>+'SAN MIGUEL'!X68+USULUTAN!X68+'LA UNION'!X68+MORAZAN!X68</f>
        <v>183</v>
      </c>
      <c r="V68" s="35">
        <f>+'SAN MIGUEL'!Y68+USULUTAN!Y68+'LA UNION'!Y68+MORAZAN!Y68</f>
        <v>203</v>
      </c>
      <c r="W68" s="84">
        <f>IF(ISERROR(V68/U68),"",V68/U68)</f>
        <v>1.1092896174863387</v>
      </c>
      <c r="X68" s="64">
        <f>+'SAN MIGUEL'!AA68+USULUTAN!AA68+'LA UNION'!AA68+MORAZAN!AA68</f>
        <v>193</v>
      </c>
      <c r="Y68" s="35">
        <f>+'SAN MIGUEL'!AB68+USULUTAN!AB68+'LA UNION'!AB68+MORAZAN!AB68</f>
        <v>223</v>
      </c>
      <c r="Z68" s="84">
        <f>IF(ISERROR(Y68/X68),"",Y68/X68)</f>
        <v>1.1554404145077721</v>
      </c>
      <c r="AA68" s="28">
        <f>R68+U68+X68</f>
        <v>550</v>
      </c>
      <c r="AB68" s="30">
        <f>S68+V68+Y68</f>
        <v>608</v>
      </c>
      <c r="AC68" s="84">
        <f>IF(ISERROR(AB68/AA68),"",AB68/AA68)</f>
        <v>1.1054545454545455</v>
      </c>
      <c r="AD68" s="64">
        <f>+'SAN MIGUEL'!AG68+USULUTAN!AG68+'LA UNION'!AG68+MORAZAN!AG68</f>
        <v>133.91666666666669</v>
      </c>
      <c r="AE68" s="35">
        <f>+'SAN MIGUEL'!AH68+USULUTAN!AH68+'LA UNION'!AH68+MORAZAN!AH68</f>
        <v>276</v>
      </c>
      <c r="AF68" s="84">
        <f>IF(ISERROR(AE68/AD68),"",AE68/AD68)</f>
        <v>2.0609831985065337</v>
      </c>
      <c r="AG68" s="64">
        <f>+'SAN MIGUEL'!AJ68+USULUTAN!AJ68+'LA UNION'!AJ68+MORAZAN!AJ68</f>
        <v>145.91666666666669</v>
      </c>
      <c r="AH68" s="35">
        <f>+'SAN MIGUEL'!AK68+USULUTAN!AK68+'LA UNION'!AK68+MORAZAN!AK68</f>
        <v>167</v>
      </c>
      <c r="AI68" s="84">
        <f>IF(ISERROR(AH68/AG68),"",AH68/AG68)</f>
        <v>1.1444888635065675</v>
      </c>
      <c r="AJ68" s="64">
        <f>+'SAN MIGUEL'!AM68+USULUTAN!AM68+'LA UNION'!AM68+MORAZAN!AM68</f>
        <v>133.91666666666669</v>
      </c>
      <c r="AK68" s="35">
        <f>+'SAN MIGUEL'!AN68+USULUTAN!AN68+'LA UNION'!AN68+MORAZAN!AN68</f>
        <v>218</v>
      </c>
      <c r="AL68" s="84">
        <f>IF(ISERROR(AK68/AJ68),"",AK68/AJ68)</f>
        <v>1.6278780336029868</v>
      </c>
      <c r="AM68" s="28">
        <f>AD68+AG68+AJ68</f>
        <v>413.75000000000006</v>
      </c>
      <c r="AN68" s="30">
        <f>AE68+AH68+AK68</f>
        <v>661</v>
      </c>
      <c r="AO68" s="84">
        <f>IF(ISERROR(AN68/AM68),"",AN68/AM68)</f>
        <v>1.5975830815709968</v>
      </c>
      <c r="AP68" s="64">
        <f>+'SAN MIGUEL'!AS68+USULUTAN!AS68+'LA UNION'!AS68+MORAZAN!AS68</f>
        <v>132.91666666666669</v>
      </c>
      <c r="AQ68" s="35">
        <f>+'SAN MIGUEL'!AT68+USULUTAN!AT68+'LA UNION'!AT68+MORAZAN!AT68</f>
        <v>190</v>
      </c>
      <c r="AR68" s="84">
        <f>IF(ISERROR(AQ68/AP68),"",AQ68/AP68)</f>
        <v>1.4294670846394981</v>
      </c>
      <c r="AS68" s="64">
        <f>+'SAN MIGUEL'!AV68+USULUTAN!AV68+'LA UNION'!AV68+MORAZAN!AV68</f>
        <v>156.91666666666669</v>
      </c>
      <c r="AT68" s="35">
        <f>+'SAN MIGUEL'!AW68+USULUTAN!AW68+'LA UNION'!AW68+MORAZAN!AW68</f>
        <v>142</v>
      </c>
      <c r="AU68" s="84">
        <f>IF(ISERROR(AT68/AS68),"",AT68/AS68)</f>
        <v>0.90493892724375979</v>
      </c>
      <c r="AV68" s="64">
        <f>+'SAN MIGUEL'!AY68+USULUTAN!AY68+'LA UNION'!AY68+MORAZAN!AY68</f>
        <v>124</v>
      </c>
      <c r="AW68" s="35">
        <f>+'SAN MIGUEL'!AZ68+USULUTAN!AZ68+'LA UNION'!AZ68+MORAZAN!AZ68</f>
        <v>0</v>
      </c>
      <c r="AX68" s="84">
        <f>IF(ISERROR(AW68/AV68),"",AW68/AV68)</f>
        <v>0</v>
      </c>
      <c r="AY68" s="28">
        <f>AP68+AS68+AV68</f>
        <v>413.83333333333337</v>
      </c>
      <c r="AZ68" s="30">
        <f>AQ68+AT68+AW68</f>
        <v>332</v>
      </c>
      <c r="BA68" s="84">
        <f>IF(ISERROR(AZ68/AY68),"",AZ68/AY68)</f>
        <v>0.80225533628674983</v>
      </c>
      <c r="BB68" s="28">
        <f>O68+AA68+AM68+AY68</f>
        <v>1934.5833333333335</v>
      </c>
      <c r="BC68" s="31">
        <f>P68+AB68+AN68+AZ68</f>
        <v>2131</v>
      </c>
      <c r="BD68" s="84">
        <f>IF(ISERROR(BC68/BB68),"",BC68/BB68)</f>
        <v>1.1015291837174239</v>
      </c>
      <c r="BF68" s="85" t="str">
        <f>IF(E68=SUM(F68,I68,L68,R68,U68,X68,AD68,AG68,AJ68,AP68,AS68,AV68),"SI","NO")</f>
        <v>NO</v>
      </c>
    </row>
    <row r="69" spans="1:58" ht="84" customHeight="1">
      <c r="A69" s="14" t="s">
        <v>66</v>
      </c>
      <c r="B69" s="12" t="s">
        <v>124</v>
      </c>
      <c r="C69" s="53" t="s">
        <v>69</v>
      </c>
      <c r="D69" s="30">
        <f>+'SAN MIGUEL'!D69+USULUTAN!D69+'LA UNION'!D69+MORAZAN!D69</f>
        <v>10656</v>
      </c>
      <c r="E69" s="64">
        <f>+'SAN MIGUEL'!H69+USULUTAN!H69+'LA UNION'!H69+MORAZAN!H69</f>
        <v>3165</v>
      </c>
      <c r="F69" s="64">
        <f>+'SAN MIGUEL'!I69+USULUTAN!I69+'LA UNION'!I69+MORAZAN!I69</f>
        <v>226</v>
      </c>
      <c r="G69" s="35">
        <f>+'SAN MIGUEL'!J69+USULUTAN!J69+'LA UNION'!J69+MORAZAN!J69</f>
        <v>250</v>
      </c>
      <c r="H69" s="84">
        <f>IF(ISERROR(G69/F69),"",G69/F69)</f>
        <v>1.1061946902654867</v>
      </c>
      <c r="I69" s="64">
        <f>+'SAN MIGUEL'!L69+USULUTAN!L69+'LA UNION'!L69+MORAZAN!L69</f>
        <v>275</v>
      </c>
      <c r="J69" s="35">
        <f>+'SAN MIGUEL'!M69+USULUTAN!M69+'LA UNION'!M69+MORAZAN!M69</f>
        <v>291</v>
      </c>
      <c r="K69" s="84">
        <f>IF(ISERROR(J69/I69),"",J69/I69)</f>
        <v>1.0581818181818181</v>
      </c>
      <c r="L69" s="64">
        <f>+'SAN MIGUEL'!O69+USULUTAN!O69+'LA UNION'!O69+MORAZAN!O69</f>
        <v>307</v>
      </c>
      <c r="M69" s="35">
        <f>+'SAN MIGUEL'!P69+USULUTAN!P69+'LA UNION'!P69+MORAZAN!P69</f>
        <v>212</v>
      </c>
      <c r="N69" s="84">
        <f>IF(ISERROR(M69/L69),"",M69/L69)</f>
        <v>0.69055374592833874</v>
      </c>
      <c r="O69" s="28">
        <f>F69+I69+L69</f>
        <v>808</v>
      </c>
      <c r="P69" s="30">
        <f>G69+J69+M69</f>
        <v>753</v>
      </c>
      <c r="Q69" s="84">
        <f>IF(ISERROR(P69/O69),"",P69/O69)</f>
        <v>0.93193069306930698</v>
      </c>
      <c r="R69" s="64">
        <f>+'SAN MIGUEL'!U69+USULUTAN!U69+'LA UNION'!U69+MORAZAN!U69</f>
        <v>262</v>
      </c>
      <c r="S69" s="35">
        <f>+'SAN MIGUEL'!V69+USULUTAN!V69+'LA UNION'!V69+MORAZAN!V69</f>
        <v>240</v>
      </c>
      <c r="T69" s="84">
        <f>IF(ISERROR(S69/R69),"",S69/R69)</f>
        <v>0.91603053435114501</v>
      </c>
      <c r="U69" s="64">
        <f>+'SAN MIGUEL'!X69+USULUTAN!X69+'LA UNION'!X69+MORAZAN!X69</f>
        <v>276</v>
      </c>
      <c r="V69" s="35">
        <f>+'SAN MIGUEL'!Y69+USULUTAN!Y69+'LA UNION'!Y69+MORAZAN!Y69</f>
        <v>237</v>
      </c>
      <c r="W69" s="84">
        <f>IF(ISERROR(V69/U69),"",V69/U69)</f>
        <v>0.85869565217391308</v>
      </c>
      <c r="X69" s="64">
        <f>+'SAN MIGUEL'!AA69+USULUTAN!AA69+'LA UNION'!AA69+MORAZAN!AA69</f>
        <v>299</v>
      </c>
      <c r="Y69" s="35">
        <f>+'SAN MIGUEL'!AB69+USULUTAN!AB69+'LA UNION'!AB69+MORAZAN!AB69</f>
        <v>239</v>
      </c>
      <c r="Z69" s="84">
        <f>IF(ISERROR(Y69/X69),"",Y69/X69)</f>
        <v>0.79933110367892979</v>
      </c>
      <c r="AA69" s="28">
        <f>R69+U69+X69</f>
        <v>837</v>
      </c>
      <c r="AB69" s="30">
        <f>S69+V69+Y69</f>
        <v>716</v>
      </c>
      <c r="AC69" s="84">
        <f>IF(ISERROR(AB69/AA69),"",AB69/AA69)</f>
        <v>0.8554360812425329</v>
      </c>
      <c r="AD69" s="64">
        <f>+'SAN MIGUEL'!AG69+USULUTAN!AG69+'LA UNION'!AG69+MORAZAN!AG69</f>
        <v>650.16666666666674</v>
      </c>
      <c r="AE69" s="35">
        <f>+'SAN MIGUEL'!AH69+USULUTAN!AH69+'LA UNION'!AH69+MORAZAN!AH69</f>
        <v>330</v>
      </c>
      <c r="AF69" s="84">
        <f>IF(ISERROR(AE69/AD69),"",AE69/AD69)</f>
        <v>0.50756216354780814</v>
      </c>
      <c r="AG69" s="64">
        <f>+'SAN MIGUEL'!AJ69+USULUTAN!AJ69+'LA UNION'!AJ69+MORAZAN!AJ69</f>
        <v>675.16666666666674</v>
      </c>
      <c r="AH69" s="35">
        <f>+'SAN MIGUEL'!AK69+USULUTAN!AK69+'LA UNION'!AK69+MORAZAN!AK69</f>
        <v>201</v>
      </c>
      <c r="AI69" s="84">
        <f>IF(ISERROR(AH69/AG69),"",AH69/AG69)</f>
        <v>0.29770427055048132</v>
      </c>
      <c r="AJ69" s="64">
        <f>+'SAN MIGUEL'!AM69+USULUTAN!AM69+'LA UNION'!AM69+MORAZAN!AM69</f>
        <v>662.16666666666674</v>
      </c>
      <c r="AK69" s="35" t="e">
        <f>+'SAN MIGUEL'!AN69+USULUTAN!AN69+'LA UNION'!AN69+MORAZAN!AN69</f>
        <v>#VALUE!</v>
      </c>
      <c r="AL69" s="84" t="str">
        <f>IF(ISERROR(AK69/AJ69),"",AK69/AJ69)</f>
        <v/>
      </c>
      <c r="AM69" s="28">
        <f>AD69+AG69+AJ69</f>
        <v>1987.5000000000002</v>
      </c>
      <c r="AN69" s="30" t="e">
        <f>AE69+AH69+AK69</f>
        <v>#VALUE!</v>
      </c>
      <c r="AO69" s="84" t="str">
        <f>IF(ISERROR(AN69/AM69),"",AN69/AM69)</f>
        <v/>
      </c>
      <c r="AP69" s="64">
        <f>+'SAN MIGUEL'!AS69+USULUTAN!AS69+'LA UNION'!AS69+MORAZAN!AS69</f>
        <v>663.16666666666674</v>
      </c>
      <c r="AQ69" s="35">
        <f>+'SAN MIGUEL'!AT69+USULUTAN!AT69+'LA UNION'!AT69+MORAZAN!AT69</f>
        <v>217</v>
      </c>
      <c r="AR69" s="84">
        <f>IF(ISERROR(AQ69/AP69),"",AQ69/AP69)</f>
        <v>0.32721789394320178</v>
      </c>
      <c r="AS69" s="64">
        <f>+'SAN MIGUEL'!AV69+USULUTAN!AV69+'LA UNION'!AV69+MORAZAN!AV69</f>
        <v>664.16666666666674</v>
      </c>
      <c r="AT69" s="35">
        <f>+'SAN MIGUEL'!AW69+USULUTAN!AW69+'LA UNION'!AW69+MORAZAN!AW69</f>
        <v>185</v>
      </c>
      <c r="AU69" s="84">
        <f>IF(ISERROR(AT69/AS69),"",AT69/AS69)</f>
        <v>0.2785445420326223</v>
      </c>
      <c r="AV69" s="64">
        <f>+'SAN MIGUEL'!AY69+USULUTAN!AY69+'LA UNION'!AY69+MORAZAN!AY69</f>
        <v>205</v>
      </c>
      <c r="AW69" s="35">
        <f>+'SAN MIGUEL'!AZ69+USULUTAN!AZ69+'LA UNION'!AZ69+MORAZAN!AZ69</f>
        <v>0</v>
      </c>
      <c r="AX69" s="84">
        <f>IF(ISERROR(AW69/AV69),"",AW69/AV69)</f>
        <v>0</v>
      </c>
      <c r="AY69" s="28">
        <f>AP69+AS69+AV69</f>
        <v>1532.3333333333335</v>
      </c>
      <c r="AZ69" s="30">
        <f>AQ69+AT69+AW69</f>
        <v>402</v>
      </c>
      <c r="BA69" s="84">
        <f>IF(ISERROR(AZ69/AY69),"",AZ69/AY69)</f>
        <v>0.26234500761366103</v>
      </c>
      <c r="BB69" s="28">
        <f>O69+AA69+AM69+AY69</f>
        <v>5164.8333333333339</v>
      </c>
      <c r="BC69" s="31" t="e">
        <f>P69+AB69+AN69+AZ69</f>
        <v>#VALUE!</v>
      </c>
      <c r="BD69" s="84" t="str">
        <f>IF(ISERROR(BC69/BB69),"",BC69/BB69)</f>
        <v/>
      </c>
      <c r="BF69" s="85" t="str">
        <f>IF(E69=SUM(F69,I69,L69,R69,U69,X69,AD69,AG69,AJ69,AP69,AS69,AV69),"SI","NO")</f>
        <v>NO</v>
      </c>
    </row>
    <row r="70" spans="1:58" ht="84" customHeight="1">
      <c r="A70" s="323" t="s">
        <v>192</v>
      </c>
      <c r="B70" s="324"/>
      <c r="C70" s="47"/>
      <c r="D70" s="30">
        <f>+'SAN MIGUEL'!D70+USULUTAN!D70+'LA UNION'!D70+MORAZAN!D70</f>
        <v>0</v>
      </c>
      <c r="E70" s="185">
        <f>+'SAN MIGUEL'!H70+USULUTAN!H70+'LA UNION'!H70+MORAZAN!H70</f>
        <v>0</v>
      </c>
      <c r="F70" s="185">
        <f>+'SAN MIGUEL'!I70+USULUTAN!I70+'LA UNION'!I70+MORAZAN!I70</f>
        <v>0</v>
      </c>
      <c r="G70" s="193">
        <f>+'SAN MIGUEL'!J70+USULUTAN!J70+'LA UNION'!J70+MORAZAN!J70</f>
        <v>0</v>
      </c>
      <c r="H70" s="27"/>
      <c r="I70" s="185">
        <f>+'SAN MIGUEL'!L70+USULUTAN!L70+'LA UNION'!L70+MORAZAN!L70</f>
        <v>0</v>
      </c>
      <c r="J70" s="193">
        <f>+'SAN MIGUEL'!M70+USULUTAN!M70+'LA UNION'!M70+MORAZAN!M70</f>
        <v>0</v>
      </c>
      <c r="K70" s="27"/>
      <c r="L70" s="185">
        <f>+'SAN MIGUEL'!O70+USULUTAN!O70+'LA UNION'!O70+MORAZAN!O70</f>
        <v>0</v>
      </c>
      <c r="M70" s="193">
        <f>+'SAN MIGUEL'!P70+USULUTAN!P70+'LA UNION'!P70+MORAZAN!P70</f>
        <v>0</v>
      </c>
      <c r="N70" s="27"/>
      <c r="O70" s="26"/>
      <c r="P70" s="107"/>
      <c r="Q70" s="27"/>
      <c r="R70" s="185">
        <f>+'SAN MIGUEL'!U70+USULUTAN!U70+'LA UNION'!U70+MORAZAN!U70</f>
        <v>0</v>
      </c>
      <c r="S70" s="193">
        <f>+'SAN MIGUEL'!V70+USULUTAN!V70+'LA UNION'!V70+MORAZAN!V70</f>
        <v>0</v>
      </c>
      <c r="T70" s="27"/>
      <c r="U70" s="185">
        <f>+'SAN MIGUEL'!X70+USULUTAN!X70+'LA UNION'!X70+MORAZAN!X70</f>
        <v>0</v>
      </c>
      <c r="V70" s="193">
        <f>+'SAN MIGUEL'!Y70+USULUTAN!Y70+'LA UNION'!Y70+MORAZAN!Y70</f>
        <v>0</v>
      </c>
      <c r="W70" s="27"/>
      <c r="X70" s="185">
        <f>+'SAN MIGUEL'!AA70+USULUTAN!AA70+'LA UNION'!AA70+MORAZAN!AA70</f>
        <v>0</v>
      </c>
      <c r="Y70" s="193">
        <f>+'SAN MIGUEL'!AB70+USULUTAN!AB70+'LA UNION'!AB70+MORAZAN!AB70</f>
        <v>0</v>
      </c>
      <c r="Z70" s="27"/>
      <c r="AA70" s="26"/>
      <c r="AB70" s="107"/>
      <c r="AC70" s="27"/>
      <c r="AD70" s="185">
        <f>+'SAN MIGUEL'!AG70+USULUTAN!AG70+'LA UNION'!AG70+MORAZAN!AG70</f>
        <v>0</v>
      </c>
      <c r="AE70" s="193">
        <f>+'SAN MIGUEL'!AH70+USULUTAN!AH70+'LA UNION'!AH70+MORAZAN!AH70</f>
        <v>0</v>
      </c>
      <c r="AF70" s="27"/>
      <c r="AG70" s="185">
        <f>+'SAN MIGUEL'!AJ70+USULUTAN!AJ70+'LA UNION'!AJ70+MORAZAN!AJ70</f>
        <v>0</v>
      </c>
      <c r="AH70" s="193">
        <f>+'SAN MIGUEL'!AK70+USULUTAN!AK70+'LA UNION'!AK70+MORAZAN!AK70</f>
        <v>0</v>
      </c>
      <c r="AI70" s="27"/>
      <c r="AJ70" s="185">
        <f>+'SAN MIGUEL'!AM70+USULUTAN!AM70+'LA UNION'!AM70+MORAZAN!AM70</f>
        <v>0</v>
      </c>
      <c r="AK70" s="193">
        <f>+'SAN MIGUEL'!AN70+USULUTAN!AN70+'LA UNION'!AN70+MORAZAN!AN70</f>
        <v>0</v>
      </c>
      <c r="AL70" s="27"/>
      <c r="AM70" s="26"/>
      <c r="AN70" s="107"/>
      <c r="AO70" s="27"/>
      <c r="AP70" s="185">
        <f>+'SAN MIGUEL'!AS70+USULUTAN!AS70+'LA UNION'!AS70+MORAZAN!AS70</f>
        <v>0</v>
      </c>
      <c r="AQ70" s="193">
        <f>+'SAN MIGUEL'!AT70+USULUTAN!AT70+'LA UNION'!AT70+MORAZAN!AT70</f>
        <v>0</v>
      </c>
      <c r="AR70" s="27"/>
      <c r="AS70" s="185">
        <f>+'SAN MIGUEL'!AV70+USULUTAN!AV70+'LA UNION'!AV70+MORAZAN!AV70</f>
        <v>0</v>
      </c>
      <c r="AT70" s="193">
        <f>+'SAN MIGUEL'!AW70+USULUTAN!AW70+'LA UNION'!AW70+MORAZAN!AW70</f>
        <v>0</v>
      </c>
      <c r="AU70" s="27"/>
      <c r="AV70" s="185">
        <f>+'SAN MIGUEL'!AY70+USULUTAN!AY70+'LA UNION'!AY70+MORAZAN!AY70</f>
        <v>0</v>
      </c>
      <c r="AW70" s="193">
        <f>+'SAN MIGUEL'!AZ70+USULUTAN!AZ70+'LA UNION'!AZ70+MORAZAN!AZ70</f>
        <v>0</v>
      </c>
      <c r="AX70" s="27"/>
      <c r="AY70" s="26"/>
      <c r="AZ70" s="107"/>
      <c r="BA70" s="27"/>
      <c r="BB70" s="26"/>
      <c r="BC70" s="107"/>
      <c r="BD70" s="27"/>
      <c r="BF70" s="86"/>
    </row>
    <row r="71" spans="1:58" ht="84" customHeight="1">
      <c r="A71" s="14" t="s">
        <v>193</v>
      </c>
      <c r="B71" s="32" t="s">
        <v>49</v>
      </c>
      <c r="C71" s="55" t="s">
        <v>69</v>
      </c>
      <c r="D71" s="30">
        <f>+'SAN MIGUEL'!D71+USULUTAN!D71+'LA UNION'!D71+MORAZAN!D71</f>
        <v>1448</v>
      </c>
      <c r="E71" s="64">
        <f>+'SAN MIGUEL'!H71+USULUTAN!H71+'LA UNION'!H71+MORAZAN!H71</f>
        <v>7928</v>
      </c>
      <c r="F71" s="64">
        <f>+'SAN MIGUEL'!I71+USULUTAN!I71+'LA UNION'!I71+MORAZAN!I71</f>
        <v>569</v>
      </c>
      <c r="G71" s="35">
        <f>+'SAN MIGUEL'!J71+USULUTAN!J71+'LA UNION'!J71+MORAZAN!J71</f>
        <v>771</v>
      </c>
      <c r="H71" s="84">
        <f>IF(ISERROR(G71/F71),"",G71/F71)</f>
        <v>1.3550087873462215</v>
      </c>
      <c r="I71" s="64">
        <f>+'SAN MIGUEL'!L71+USULUTAN!L71+'LA UNION'!L71+MORAZAN!L71</f>
        <v>657</v>
      </c>
      <c r="J71" s="35">
        <f>+'SAN MIGUEL'!M71+USULUTAN!M71+'LA UNION'!M71+MORAZAN!M71</f>
        <v>761</v>
      </c>
      <c r="K71" s="84">
        <f>IF(ISERROR(J71/I71),"",J71/I71)</f>
        <v>1.1582952815829528</v>
      </c>
      <c r="L71" s="64">
        <f>+'SAN MIGUEL'!O71+USULUTAN!O71+'LA UNION'!O71+MORAZAN!O71</f>
        <v>794</v>
      </c>
      <c r="M71" s="35">
        <f>+'SAN MIGUEL'!P71+USULUTAN!P71+'LA UNION'!P71+MORAZAN!P71</f>
        <v>1219</v>
      </c>
      <c r="N71" s="84">
        <f>IF(ISERROR(M71/L71),"",M71/L71)</f>
        <v>1.535264483627204</v>
      </c>
      <c r="O71" s="28">
        <f>F71+I71+L71</f>
        <v>2020</v>
      </c>
      <c r="P71" s="30">
        <f>G71+J71+M71</f>
        <v>2751</v>
      </c>
      <c r="Q71" s="84">
        <f>IF(ISERROR(P71/O71),"",P71/O71)</f>
        <v>1.361881188118812</v>
      </c>
      <c r="R71" s="64">
        <f>+'SAN MIGUEL'!U71+USULUTAN!U71+'LA UNION'!U71+MORAZAN!U71</f>
        <v>601</v>
      </c>
      <c r="S71" s="35">
        <f>+'SAN MIGUEL'!V71+USULUTAN!V71+'LA UNION'!V71+MORAZAN!V71</f>
        <v>908</v>
      </c>
      <c r="T71" s="84">
        <f>IF(ISERROR(S71/R71),"",S71/R71)</f>
        <v>1.5108153078202995</v>
      </c>
      <c r="U71" s="64">
        <f>+'SAN MIGUEL'!X71+USULUTAN!X71+'LA UNION'!X71+MORAZAN!X71</f>
        <v>673</v>
      </c>
      <c r="V71" s="35">
        <f>+'SAN MIGUEL'!Y71+USULUTAN!Y71+'LA UNION'!Y71+MORAZAN!Y71</f>
        <v>745</v>
      </c>
      <c r="W71" s="84">
        <f>IF(ISERROR(V71/U71),"",V71/U71)</f>
        <v>1.1069836552748886</v>
      </c>
      <c r="X71" s="64">
        <f>+'SAN MIGUEL'!AA71+USULUTAN!AA71+'LA UNION'!AA71+MORAZAN!AA71</f>
        <v>732</v>
      </c>
      <c r="Y71" s="35">
        <f>+'SAN MIGUEL'!AB71+USULUTAN!AB71+'LA UNION'!AB71+MORAZAN!AB71</f>
        <v>714</v>
      </c>
      <c r="Z71" s="84">
        <f>IF(ISERROR(Y71/X71),"",Y71/X71)</f>
        <v>0.97540983606557374</v>
      </c>
      <c r="AA71" s="28">
        <f>R71+U71+X71</f>
        <v>2006</v>
      </c>
      <c r="AB71" s="30">
        <f>S71+V71+Y71</f>
        <v>2367</v>
      </c>
      <c r="AC71" s="84">
        <f>IF(ISERROR(AB71/AA71),"",AB71/AA71)</f>
        <v>1.1799601196410767</v>
      </c>
      <c r="AD71" s="64">
        <f>+'SAN MIGUEL'!AG71+USULUTAN!AG71+'LA UNION'!AG71+MORAZAN!AG71</f>
        <v>435</v>
      </c>
      <c r="AE71" s="35">
        <f>+'SAN MIGUEL'!AH71+USULUTAN!AH71+'LA UNION'!AH71+MORAZAN!AH71</f>
        <v>730</v>
      </c>
      <c r="AF71" s="84">
        <f>IF(ISERROR(AE71/AD71),"",AE71/AD71)</f>
        <v>1.6781609195402298</v>
      </c>
      <c r="AG71" s="64">
        <f>+'SAN MIGUEL'!AJ71+USULUTAN!AJ71+'LA UNION'!AJ71+MORAZAN!AJ71</f>
        <v>526</v>
      </c>
      <c r="AH71" s="35">
        <f>+'SAN MIGUEL'!AK71+USULUTAN!AK71+'LA UNION'!AK71+MORAZAN!AK71</f>
        <v>785</v>
      </c>
      <c r="AI71" s="84">
        <f>IF(ISERROR(AH71/AG71),"",AH71/AG71)</f>
        <v>1.4923954372623573</v>
      </c>
      <c r="AJ71" s="64">
        <f>+'SAN MIGUEL'!AM71+USULUTAN!AM71+'LA UNION'!AM71+MORAZAN!AM71</f>
        <v>513</v>
      </c>
      <c r="AK71" s="35">
        <f>+'SAN MIGUEL'!AN71+USULUTAN!AN71+'LA UNION'!AN71+MORAZAN!AN71</f>
        <v>684</v>
      </c>
      <c r="AL71" s="84">
        <f>IF(ISERROR(AK71/AJ71),"",AK71/AJ71)</f>
        <v>1.3333333333333333</v>
      </c>
      <c r="AM71" s="28">
        <f>AD71+AG71+AJ71</f>
        <v>1474</v>
      </c>
      <c r="AN71" s="30">
        <f>AE71+AH71+AK71</f>
        <v>2199</v>
      </c>
      <c r="AO71" s="84">
        <f>IF(ISERROR(AN71/AM71),"",AN71/AM71)</f>
        <v>1.4918588873812755</v>
      </c>
      <c r="AP71" s="64">
        <f>+'SAN MIGUEL'!AS71+USULUTAN!AS71+'LA UNION'!AS71+MORAZAN!AS71</f>
        <v>443</v>
      </c>
      <c r="AQ71" s="35">
        <f>+'SAN MIGUEL'!AT71+USULUTAN!AT71+'LA UNION'!AT71+MORAZAN!AT71</f>
        <v>414</v>
      </c>
      <c r="AR71" s="84">
        <f>IF(ISERROR(AQ71/AP71),"",AQ71/AP71)</f>
        <v>0.93453724604966137</v>
      </c>
      <c r="AS71" s="64">
        <f>+'SAN MIGUEL'!AV71+USULUTAN!AV71+'LA UNION'!AV71+MORAZAN!AV71</f>
        <v>512</v>
      </c>
      <c r="AT71" s="35">
        <f>+'SAN MIGUEL'!AW71+USULUTAN!AW71+'LA UNION'!AW71+MORAZAN!AW71</f>
        <v>399</v>
      </c>
      <c r="AU71" s="84">
        <f>IF(ISERROR(AT71/AS71),"",AT71/AS71)</f>
        <v>0.779296875</v>
      </c>
      <c r="AV71" s="64">
        <f>+'SAN MIGUEL'!AY71+USULUTAN!AY71+'LA UNION'!AY71+MORAZAN!AY71</f>
        <v>563</v>
      </c>
      <c r="AW71" s="35">
        <f>+'SAN MIGUEL'!AZ71+USULUTAN!AZ71+'LA UNION'!AZ71+MORAZAN!AZ71</f>
        <v>0</v>
      </c>
      <c r="AX71" s="84">
        <f>IF(ISERROR(AW71/AV71),"",AW71/AV71)</f>
        <v>0</v>
      </c>
      <c r="AY71" s="28">
        <f>AP71+AS71+AV71</f>
        <v>1518</v>
      </c>
      <c r="AZ71" s="30">
        <f>AQ71+AT71+AW71</f>
        <v>813</v>
      </c>
      <c r="BA71" s="84">
        <f>IF(ISERROR(AZ71/AY71),"",AZ71/AY71)</f>
        <v>0.53557312252964429</v>
      </c>
      <c r="BB71" s="28">
        <f>O71+AA71+AM71+AY71</f>
        <v>7018</v>
      </c>
      <c r="BC71" s="31">
        <f>P71+AB71+AN71+AZ71</f>
        <v>8130</v>
      </c>
      <c r="BD71" s="84">
        <f>IF(ISERROR(BC71/BB71),"",BC71/BB71)</f>
        <v>1.1584497007694501</v>
      </c>
      <c r="BF71" s="85" t="str">
        <f>IF(E71=SUM(F71,I71,L71,R71,U71,X71,AD71,AG71,AJ71,AP71,AS71,AV71),"SI","NO")</f>
        <v>NO</v>
      </c>
    </row>
    <row r="72" spans="1:58" ht="84" customHeight="1">
      <c r="A72" s="14" t="s">
        <v>194</v>
      </c>
      <c r="B72" s="32" t="s">
        <v>125</v>
      </c>
      <c r="C72" s="55" t="s">
        <v>69</v>
      </c>
      <c r="D72" s="30">
        <f>+'SAN MIGUEL'!D72+USULUTAN!D72+'LA UNION'!D72+MORAZAN!D72</f>
        <v>154</v>
      </c>
      <c r="E72" s="64">
        <f>+'SAN MIGUEL'!H72+USULUTAN!H72+'LA UNION'!H72+MORAZAN!H72</f>
        <v>319</v>
      </c>
      <c r="F72" s="64">
        <f>+'SAN MIGUEL'!I72+USULUTAN!I72+'LA UNION'!I72+MORAZAN!I72</f>
        <v>11</v>
      </c>
      <c r="G72" s="35">
        <f>+'SAN MIGUEL'!J72+USULUTAN!J72+'LA UNION'!J72+MORAZAN!J72</f>
        <v>12</v>
      </c>
      <c r="H72" s="84">
        <f>IF(ISERROR(G72/F72),"",G72/F72)</f>
        <v>1.0909090909090908</v>
      </c>
      <c r="I72" s="64">
        <f>+'SAN MIGUEL'!L72+USULUTAN!L72+'LA UNION'!L72+MORAZAN!L72</f>
        <v>40</v>
      </c>
      <c r="J72" s="35">
        <f>+'SAN MIGUEL'!M72+USULUTAN!M72+'LA UNION'!M72+MORAZAN!M72</f>
        <v>34</v>
      </c>
      <c r="K72" s="84">
        <f>IF(ISERROR(J72/I72),"",J72/I72)</f>
        <v>0.85</v>
      </c>
      <c r="L72" s="64">
        <f>+'SAN MIGUEL'!O72+USULUTAN!O72+'LA UNION'!O72+MORAZAN!O72</f>
        <v>59</v>
      </c>
      <c r="M72" s="35">
        <f>+'SAN MIGUEL'!P72+USULUTAN!P72+'LA UNION'!P72+MORAZAN!P72</f>
        <v>72</v>
      </c>
      <c r="N72" s="84">
        <f>IF(ISERROR(M72/L72),"",M72/L72)</f>
        <v>1.2203389830508475</v>
      </c>
      <c r="O72" s="28">
        <f>F72+I72+L72</f>
        <v>110</v>
      </c>
      <c r="P72" s="30">
        <f>G72+J72+M72</f>
        <v>118</v>
      </c>
      <c r="Q72" s="84">
        <f>IF(ISERROR(P72/O72),"",P72/O72)</f>
        <v>1.0727272727272728</v>
      </c>
      <c r="R72" s="64">
        <f>+'SAN MIGUEL'!U72+USULUTAN!U72+'LA UNION'!U72+MORAZAN!U72</f>
        <v>28</v>
      </c>
      <c r="S72" s="35">
        <f>+'SAN MIGUEL'!V72+USULUTAN!V72+'LA UNION'!V72+MORAZAN!V72</f>
        <v>14</v>
      </c>
      <c r="T72" s="84">
        <f>IF(ISERROR(S72/R72),"",S72/R72)</f>
        <v>0.5</v>
      </c>
      <c r="U72" s="64">
        <f>+'SAN MIGUEL'!X72+USULUTAN!X72+'LA UNION'!X72+MORAZAN!X72</f>
        <v>17</v>
      </c>
      <c r="V72" s="35">
        <f>+'SAN MIGUEL'!Y72+USULUTAN!Y72+'LA UNION'!Y72+MORAZAN!Y72</f>
        <v>11</v>
      </c>
      <c r="W72" s="84">
        <f>IF(ISERROR(V72/U72),"",V72/U72)</f>
        <v>0.6470588235294118</v>
      </c>
      <c r="X72" s="64">
        <f>+'SAN MIGUEL'!AA72+USULUTAN!AA72+'LA UNION'!AA72+MORAZAN!AA72</f>
        <v>24</v>
      </c>
      <c r="Y72" s="35">
        <f>+'SAN MIGUEL'!AB72+USULUTAN!AB72+'LA UNION'!AB72+MORAZAN!AB72</f>
        <v>255</v>
      </c>
      <c r="Z72" s="84">
        <f>IF(ISERROR(Y72/X72),"",Y72/X72)</f>
        <v>10.625</v>
      </c>
      <c r="AA72" s="28">
        <f>R72+U72+X72</f>
        <v>69</v>
      </c>
      <c r="AB72" s="30">
        <f>S72+V72+Y72</f>
        <v>280</v>
      </c>
      <c r="AC72" s="84">
        <f>IF(ISERROR(AB72/AA72),"",AB72/AA72)</f>
        <v>4.0579710144927539</v>
      </c>
      <c r="AD72" s="64">
        <f>+'SAN MIGUEL'!AG72+USULUTAN!AG72+'LA UNION'!AG72+MORAZAN!AG72</f>
        <v>16.833333333333336</v>
      </c>
      <c r="AE72" s="35">
        <f>+'SAN MIGUEL'!AH72+USULUTAN!AH72+'LA UNION'!AH72+MORAZAN!AH72</f>
        <v>12</v>
      </c>
      <c r="AF72" s="84">
        <f>IF(ISERROR(AE72/AD72),"",AE72/AD72)</f>
        <v>0.71287128712871273</v>
      </c>
      <c r="AG72" s="64">
        <f>+'SAN MIGUEL'!AJ72+USULUTAN!AJ72+'LA UNION'!AJ72+MORAZAN!AJ72</f>
        <v>25.833333333333332</v>
      </c>
      <c r="AH72" s="35">
        <f>+'SAN MIGUEL'!AK72+USULUTAN!AK72+'LA UNION'!AK72+MORAZAN!AK72</f>
        <v>12</v>
      </c>
      <c r="AI72" s="84">
        <f>IF(ISERROR(AH72/AG72),"",AH72/AG72)</f>
        <v>0.46451612903225808</v>
      </c>
      <c r="AJ72" s="64">
        <f>+'SAN MIGUEL'!AM72+USULUTAN!AM72+'LA UNION'!AM72+MORAZAN!AM72</f>
        <v>16.833333333333336</v>
      </c>
      <c r="AK72" s="35">
        <f>+'SAN MIGUEL'!AN72+USULUTAN!AN72+'LA UNION'!AN72+MORAZAN!AN72</f>
        <v>42</v>
      </c>
      <c r="AL72" s="84">
        <f>IF(ISERROR(AK72/AJ72),"",AK72/AJ72)</f>
        <v>2.4950495049504946</v>
      </c>
      <c r="AM72" s="28">
        <f>AD72+AG72+AJ72</f>
        <v>59.500000000000007</v>
      </c>
      <c r="AN72" s="30">
        <f>AE72+AH72+AK72</f>
        <v>66</v>
      </c>
      <c r="AO72" s="84">
        <f>IF(ISERROR(AN72/AM72),"",AN72/AM72)</f>
        <v>1.1092436974789914</v>
      </c>
      <c r="AP72" s="64">
        <f>+'SAN MIGUEL'!AS72+USULUTAN!AS72+'LA UNION'!AS72+MORAZAN!AS72</f>
        <v>15.833333333333334</v>
      </c>
      <c r="AQ72" s="35">
        <f>+'SAN MIGUEL'!AT72+USULUTAN!AT72+'LA UNION'!AT72+MORAZAN!AT72</f>
        <v>8</v>
      </c>
      <c r="AR72" s="84">
        <f>IF(ISERROR(AQ72/AP72),"",AQ72/AP72)</f>
        <v>0.50526315789473686</v>
      </c>
      <c r="AS72" s="64">
        <f>+'SAN MIGUEL'!AV72+USULUTAN!AV72+'LA UNION'!AV72+MORAZAN!AV72</f>
        <v>21.833333333333336</v>
      </c>
      <c r="AT72" s="35">
        <f>+'SAN MIGUEL'!AW72+USULUTAN!AW72+'LA UNION'!AW72+MORAZAN!AW72</f>
        <v>9</v>
      </c>
      <c r="AU72" s="84">
        <f>IF(ISERROR(AT72/AS72),"",AT72/AS72)</f>
        <v>0.41221374045801523</v>
      </c>
      <c r="AV72" s="64">
        <f>+'SAN MIGUEL'!AY72+USULUTAN!AY72+'LA UNION'!AY72+MORAZAN!AY72</f>
        <v>14</v>
      </c>
      <c r="AW72" s="35">
        <f>+'SAN MIGUEL'!AZ72+USULUTAN!AZ72+'LA UNION'!AZ72+MORAZAN!AZ72</f>
        <v>0</v>
      </c>
      <c r="AX72" s="84">
        <f>IF(ISERROR(AW72/AV72),"",AW72/AV72)</f>
        <v>0</v>
      </c>
      <c r="AY72" s="28">
        <f>AP72+AS72+AV72</f>
        <v>51.666666666666671</v>
      </c>
      <c r="AZ72" s="30">
        <f>AQ72+AT72+AW72</f>
        <v>17</v>
      </c>
      <c r="BA72" s="84">
        <f>IF(ISERROR(AZ72/AY72),"",AZ72/AY72)</f>
        <v>0.32903225806451608</v>
      </c>
      <c r="BB72" s="28">
        <f>O72+AA72+AM72+AY72</f>
        <v>290.16666666666669</v>
      </c>
      <c r="BC72" s="31">
        <f>P72+AB72+AN72+AZ72</f>
        <v>481</v>
      </c>
      <c r="BD72" s="84">
        <f>IF(ISERROR(BC72/BB72),"",BC72/BB72)</f>
        <v>1.6576680068925904</v>
      </c>
      <c r="BF72" s="85" t="str">
        <f>IF(E72=SUM(F72,I72,L72,R72,U72,X72,AD72,AG72,AJ72,AP72,AS72,AV72),"SI","NO")</f>
        <v>NO</v>
      </c>
    </row>
    <row r="73" spans="1:58" ht="84" customHeight="1">
      <c r="A73" s="323" t="s">
        <v>195</v>
      </c>
      <c r="B73" s="324"/>
      <c r="C73" s="47"/>
      <c r="D73" s="30">
        <f>+'SAN MIGUEL'!D73+USULUTAN!D73+'LA UNION'!D73+MORAZAN!D73</f>
        <v>0</v>
      </c>
      <c r="E73" s="185">
        <f>+'SAN MIGUEL'!H73+USULUTAN!H73+'LA UNION'!H73+MORAZAN!H73</f>
        <v>0</v>
      </c>
      <c r="F73" s="185">
        <f>+'SAN MIGUEL'!I73+USULUTAN!I73+'LA UNION'!I73+MORAZAN!I73</f>
        <v>0</v>
      </c>
      <c r="G73" s="193">
        <f>+'SAN MIGUEL'!J73+USULUTAN!J73+'LA UNION'!J73+MORAZAN!J73</f>
        <v>0</v>
      </c>
      <c r="H73" s="27"/>
      <c r="I73" s="185">
        <f>+'SAN MIGUEL'!L73+USULUTAN!L73+'LA UNION'!L73+MORAZAN!L73</f>
        <v>0</v>
      </c>
      <c r="J73" s="193">
        <f>+'SAN MIGUEL'!M73+USULUTAN!M73+'LA UNION'!M73+MORAZAN!M73</f>
        <v>0</v>
      </c>
      <c r="K73" s="27"/>
      <c r="L73" s="185">
        <f>+'SAN MIGUEL'!O73+USULUTAN!O73+'LA UNION'!O73+MORAZAN!O73</f>
        <v>0</v>
      </c>
      <c r="M73" s="193">
        <f>+'SAN MIGUEL'!P73+USULUTAN!P73+'LA UNION'!P73+MORAZAN!P73</f>
        <v>0</v>
      </c>
      <c r="N73" s="27"/>
      <c r="O73" s="26"/>
      <c r="P73" s="107"/>
      <c r="Q73" s="27"/>
      <c r="R73" s="185">
        <f>+'SAN MIGUEL'!U73+USULUTAN!U73+'LA UNION'!U73+MORAZAN!U73</f>
        <v>0</v>
      </c>
      <c r="S73" s="193">
        <f>+'SAN MIGUEL'!V73+USULUTAN!V73+'LA UNION'!V73+MORAZAN!V73</f>
        <v>0</v>
      </c>
      <c r="T73" s="27"/>
      <c r="U73" s="185">
        <f>+'SAN MIGUEL'!X73+USULUTAN!X73+'LA UNION'!X73+MORAZAN!X73</f>
        <v>0</v>
      </c>
      <c r="V73" s="193">
        <f>+'SAN MIGUEL'!Y73+USULUTAN!Y73+'LA UNION'!Y73+MORAZAN!Y73</f>
        <v>0</v>
      </c>
      <c r="W73" s="27"/>
      <c r="X73" s="185">
        <f>+'SAN MIGUEL'!AA73+USULUTAN!AA73+'LA UNION'!AA73+MORAZAN!AA73</f>
        <v>0</v>
      </c>
      <c r="Y73" s="193">
        <f>+'SAN MIGUEL'!AB73+USULUTAN!AB73+'LA UNION'!AB73+MORAZAN!AB73</f>
        <v>0</v>
      </c>
      <c r="Z73" s="27"/>
      <c r="AA73" s="26"/>
      <c r="AB73" s="107"/>
      <c r="AC73" s="27"/>
      <c r="AD73" s="185">
        <f>+'SAN MIGUEL'!AG73+USULUTAN!AG73+'LA UNION'!AG73+MORAZAN!AG73</f>
        <v>0</v>
      </c>
      <c r="AE73" s="193">
        <f>+'SAN MIGUEL'!AH73+USULUTAN!AH73+'LA UNION'!AH73+MORAZAN!AH73</f>
        <v>0</v>
      </c>
      <c r="AF73" s="27"/>
      <c r="AG73" s="185">
        <f>+'SAN MIGUEL'!AJ73+USULUTAN!AJ73+'LA UNION'!AJ73+MORAZAN!AJ73</f>
        <v>0</v>
      </c>
      <c r="AH73" s="193">
        <f>+'SAN MIGUEL'!AK73+USULUTAN!AK73+'LA UNION'!AK73+MORAZAN!AK73</f>
        <v>0</v>
      </c>
      <c r="AI73" s="27"/>
      <c r="AJ73" s="185">
        <f>+'SAN MIGUEL'!AM73+USULUTAN!AM73+'LA UNION'!AM73+MORAZAN!AM73</f>
        <v>0</v>
      </c>
      <c r="AK73" s="193">
        <f>+'SAN MIGUEL'!AN73+USULUTAN!AN73+'LA UNION'!AN73+MORAZAN!AN73</f>
        <v>0</v>
      </c>
      <c r="AL73" s="27"/>
      <c r="AM73" s="26"/>
      <c r="AN73" s="107"/>
      <c r="AO73" s="27"/>
      <c r="AP73" s="185">
        <f>+'SAN MIGUEL'!AS73+USULUTAN!AS73+'LA UNION'!AS73+MORAZAN!AS73</f>
        <v>0</v>
      </c>
      <c r="AQ73" s="193">
        <f>+'SAN MIGUEL'!AT73+USULUTAN!AT73+'LA UNION'!AT73+MORAZAN!AT73</f>
        <v>0</v>
      </c>
      <c r="AR73" s="27"/>
      <c r="AS73" s="185">
        <f>+'SAN MIGUEL'!AV73+USULUTAN!AV73+'LA UNION'!AV73+MORAZAN!AV73</f>
        <v>0</v>
      </c>
      <c r="AT73" s="193">
        <f>+'SAN MIGUEL'!AW73+USULUTAN!AW73+'LA UNION'!AW73+MORAZAN!AW73</f>
        <v>0</v>
      </c>
      <c r="AU73" s="27"/>
      <c r="AV73" s="185">
        <f>+'SAN MIGUEL'!AY73+USULUTAN!AY73+'LA UNION'!AY73+MORAZAN!AY73</f>
        <v>0</v>
      </c>
      <c r="AW73" s="193">
        <f>+'SAN MIGUEL'!AZ73+USULUTAN!AZ73+'LA UNION'!AZ73+MORAZAN!AZ73</f>
        <v>0</v>
      </c>
      <c r="AX73" s="27"/>
      <c r="AY73" s="26"/>
      <c r="AZ73" s="107"/>
      <c r="BA73" s="27"/>
      <c r="BB73" s="26"/>
      <c r="BC73" s="107"/>
      <c r="BD73" s="27"/>
      <c r="BF73" s="86"/>
    </row>
    <row r="74" spans="1:58" ht="84" customHeight="1">
      <c r="A74" s="14" t="s">
        <v>196</v>
      </c>
      <c r="B74" s="12" t="s">
        <v>126</v>
      </c>
      <c r="C74" s="53" t="s">
        <v>86</v>
      </c>
      <c r="D74" s="30">
        <f>+'SAN MIGUEL'!D74+USULUTAN!D74+'LA UNION'!D74+MORAZAN!D74</f>
        <v>304137</v>
      </c>
      <c r="E74" s="64">
        <f>+'SAN MIGUEL'!H74+USULUTAN!H74+'LA UNION'!H74+MORAZAN!H74</f>
        <v>653375.67999999993</v>
      </c>
      <c r="F74" s="64">
        <f>+'SAN MIGUEL'!I74+USULUTAN!I74+'LA UNION'!I74+MORAZAN!I74</f>
        <v>53727.89</v>
      </c>
      <c r="G74" s="35">
        <f>+'SAN MIGUEL'!J74+USULUTAN!J74+'LA UNION'!J74+MORAZAN!J74</f>
        <v>56385</v>
      </c>
      <c r="H74" s="84">
        <f>IF(ISERROR(G74/F74),"",G74/F74)</f>
        <v>1.0494549478864701</v>
      </c>
      <c r="I74" s="64">
        <f>+'SAN MIGUEL'!L74+USULUTAN!L74+'LA UNION'!L74+MORAZAN!L74</f>
        <v>53692.89</v>
      </c>
      <c r="J74" s="35">
        <f>+'SAN MIGUEL'!M74+USULUTAN!M74+'LA UNION'!M74+MORAZAN!M74</f>
        <v>66042</v>
      </c>
      <c r="K74" s="84">
        <f>IF(ISERROR(J74/I74),"",J74/I74)</f>
        <v>1.229995256355171</v>
      </c>
      <c r="L74" s="64">
        <f>+'SAN MIGUEL'!O74+USULUTAN!O74+'LA UNION'!O74+MORAZAN!O74</f>
        <v>53661.89</v>
      </c>
      <c r="M74" s="35">
        <f>+'SAN MIGUEL'!P74+USULUTAN!P74+'LA UNION'!P74+MORAZAN!P74</f>
        <v>63343</v>
      </c>
      <c r="N74" s="84">
        <f>IF(ISERROR(M74/L74),"",M74/L74)</f>
        <v>1.1804094115954544</v>
      </c>
      <c r="O74" s="28">
        <f t="shared" ref="O74:P76" si="91">F74+I74+L74</f>
        <v>161082.66999999998</v>
      </c>
      <c r="P74" s="30">
        <f t="shared" si="91"/>
        <v>185770</v>
      </c>
      <c r="Q74" s="84">
        <f>IF(ISERROR(P74/O74),"",P74/O74)</f>
        <v>1.1532587583754355</v>
      </c>
      <c r="R74" s="64">
        <f>+'SAN MIGUEL'!U74+USULUTAN!U74+'LA UNION'!U74+MORAZAN!U74</f>
        <v>53484.89</v>
      </c>
      <c r="S74" s="35">
        <f>+'SAN MIGUEL'!V74+USULUTAN!V74+'LA UNION'!V74+MORAZAN!V74</f>
        <v>63167.5</v>
      </c>
      <c r="T74" s="84">
        <f>IF(ISERROR(S74/R74),"",S74/R74)</f>
        <v>1.1810344940412143</v>
      </c>
      <c r="U74" s="64">
        <f>+'SAN MIGUEL'!X74+USULUTAN!X74+'LA UNION'!X74+MORAZAN!X74</f>
        <v>53513.89</v>
      </c>
      <c r="V74" s="35">
        <f>+'SAN MIGUEL'!Y74+USULUTAN!Y74+'LA UNION'!Y74+MORAZAN!Y74</f>
        <v>75713</v>
      </c>
      <c r="W74" s="84">
        <f>IF(ISERROR(V74/U74),"",V74/U74)</f>
        <v>1.4148289350671386</v>
      </c>
      <c r="X74" s="64">
        <f>+'SAN MIGUEL'!AA74+USULUTAN!AA74+'LA UNION'!AA74+MORAZAN!AA74</f>
        <v>53506.89</v>
      </c>
      <c r="Y74" s="35">
        <f>+'SAN MIGUEL'!AB74+USULUTAN!AB74+'LA UNION'!AB74+MORAZAN!AB74</f>
        <v>79962</v>
      </c>
      <c r="Z74" s="84">
        <f>IF(ISERROR(Y74/X74),"",Y74/X74)</f>
        <v>1.4944243629184952</v>
      </c>
      <c r="AA74" s="28">
        <f t="shared" ref="AA74:AB76" si="92">R74+U74+X74</f>
        <v>160505.66999999998</v>
      </c>
      <c r="AB74" s="30">
        <f t="shared" si="92"/>
        <v>218842.5</v>
      </c>
      <c r="AC74" s="84">
        <f>IF(ISERROR(AB74/AA74),"",AB74/AA74)</f>
        <v>1.3634565059290431</v>
      </c>
      <c r="AD74" s="64">
        <f>+'SAN MIGUEL'!AG74+USULUTAN!AG74+'LA UNION'!AG74+MORAZAN!AG74</f>
        <v>61651.166666666664</v>
      </c>
      <c r="AE74" s="35">
        <f>+'SAN MIGUEL'!AH74+USULUTAN!AH74+'LA UNION'!AH74+MORAZAN!AH74</f>
        <v>101360.16666666666</v>
      </c>
      <c r="AF74" s="84">
        <f>IF(ISERROR(AE74/AD74),"",AE74/AD74)</f>
        <v>1.6440916230295721</v>
      </c>
      <c r="AG74" s="64">
        <f>+'SAN MIGUEL'!AJ74+USULUTAN!AJ74+'LA UNION'!AJ74+MORAZAN!AJ74</f>
        <v>61651.166666666664</v>
      </c>
      <c r="AH74" s="35">
        <f>+'SAN MIGUEL'!AK74+USULUTAN!AK74+'LA UNION'!AK74+MORAZAN!AK74</f>
        <v>89760</v>
      </c>
      <c r="AI74" s="84">
        <f>IF(ISERROR(AH74/AG74),"",AH74/AG74)</f>
        <v>1.4559335184249014</v>
      </c>
      <c r="AJ74" s="64">
        <f>+'SAN MIGUEL'!AM74+USULUTAN!AM74+'LA UNION'!AM74+MORAZAN!AM74</f>
        <v>61651.166666666664</v>
      </c>
      <c r="AK74" s="35">
        <f>+'SAN MIGUEL'!AN74+USULUTAN!AN74+'LA UNION'!AN74+MORAZAN!AN74</f>
        <v>87535</v>
      </c>
      <c r="AL74" s="84">
        <f>IF(ISERROR(AK74/AJ74),"",AK74/AJ74)</f>
        <v>1.4198433660352467</v>
      </c>
      <c r="AM74" s="28">
        <f t="shared" ref="AM74:AN76" si="93">AD74+AG74+AJ74</f>
        <v>184953.5</v>
      </c>
      <c r="AN74" s="30">
        <f t="shared" si="93"/>
        <v>278655.16666666663</v>
      </c>
      <c r="AO74" s="84">
        <f>IF(ISERROR(AN74/AM74),"",AN74/AM74)</f>
        <v>1.5066228358299065</v>
      </c>
      <c r="AP74" s="64">
        <f>+'SAN MIGUEL'!AS74+USULUTAN!AS74+'LA UNION'!AS74+MORAZAN!AS74</f>
        <v>61651.166666666664</v>
      </c>
      <c r="AQ74" s="35">
        <f>+'SAN MIGUEL'!AT74+USULUTAN!AT74+'LA UNION'!AT74+MORAZAN!AT74</f>
        <v>86911</v>
      </c>
      <c r="AR74" s="84">
        <f>IF(ISERROR(AQ74/AP74),"",AQ74/AP74)</f>
        <v>1.4097219030729347</v>
      </c>
      <c r="AS74" s="64">
        <f>+'SAN MIGUEL'!AV74+USULUTAN!AV74+'LA UNION'!AV74+MORAZAN!AV74</f>
        <v>61651.166666666664</v>
      </c>
      <c r="AT74" s="35">
        <f>+'SAN MIGUEL'!AW74+USULUTAN!AW74+'LA UNION'!AW74+MORAZAN!AW74</f>
        <v>63611.481927710847</v>
      </c>
      <c r="AU74" s="84">
        <f>IF(ISERROR(AT74/AS74),"",AT74/AS74)</f>
        <v>1.0317968883158877</v>
      </c>
      <c r="AV74" s="64">
        <f>+'SAN MIGUEL'!AY74+USULUTAN!AY74+'LA UNION'!AY74+MORAZAN!AY74</f>
        <v>53470.89</v>
      </c>
      <c r="AW74" s="35">
        <f>+'SAN MIGUEL'!AZ74+USULUTAN!AZ74+'LA UNION'!AZ74+MORAZAN!AZ74</f>
        <v>0</v>
      </c>
      <c r="AX74" s="84">
        <f>IF(ISERROR(AW74/AV74),"",AW74/AV74)</f>
        <v>0</v>
      </c>
      <c r="AY74" s="28">
        <f t="shared" ref="AY74:AZ76" si="94">AP74+AS74+AV74</f>
        <v>176773.22333333333</v>
      </c>
      <c r="AZ74" s="30">
        <f t="shared" si="94"/>
        <v>150522.48192771085</v>
      </c>
      <c r="BA74" s="84">
        <f>IF(ISERROR(AZ74/AY74),"",AZ74/AY74)</f>
        <v>0.8515004653384487</v>
      </c>
      <c r="BB74" s="28">
        <f t="shared" ref="BB74:BC76" si="95">O74+AA74+AM74+AY74</f>
        <v>683315.06333333324</v>
      </c>
      <c r="BC74" s="31">
        <f t="shared" si="95"/>
        <v>833790.14859437745</v>
      </c>
      <c r="BD74" s="84">
        <f>IF(ISERROR(BC74/BB74),"",BC74/BB74)</f>
        <v>1.2202133295979161</v>
      </c>
      <c r="BF74" s="85" t="str">
        <f>IF(E74=SUM(F74,I74,L74,R74,U74,X74,AD74,AG74,AJ74,AP74,AS74,AV74),"SI","NO")</f>
        <v>NO</v>
      </c>
    </row>
    <row r="75" spans="1:58" ht="84" customHeight="1">
      <c r="A75" s="14" t="s">
        <v>197</v>
      </c>
      <c r="B75" s="12" t="s">
        <v>127</v>
      </c>
      <c r="C75" s="54" t="s">
        <v>85</v>
      </c>
      <c r="D75" s="30">
        <f>+'SAN MIGUEL'!D75+USULUTAN!D75+'LA UNION'!D75+MORAZAN!D75</f>
        <v>294550.005</v>
      </c>
      <c r="E75" s="64">
        <f>+'SAN MIGUEL'!H75+USULUTAN!H75+'LA UNION'!H75+MORAZAN!H75</f>
        <v>63324.838951999991</v>
      </c>
      <c r="F75" s="64">
        <f>+'SAN MIGUEL'!I75+USULUTAN!I75+'LA UNION'!I75+MORAZAN!I75</f>
        <v>6133.2166666666672</v>
      </c>
      <c r="G75" s="35">
        <f>+'SAN MIGUEL'!J75+USULUTAN!J75+'LA UNION'!J75+MORAZAN!J75</f>
        <v>4207</v>
      </c>
      <c r="H75" s="84">
        <f>IF(ISERROR(G75/F75),"",G75/F75)</f>
        <v>0.68593696075740562</v>
      </c>
      <c r="I75" s="64">
        <f>+'SAN MIGUEL'!L75+USULUTAN!L75+'LA UNION'!L75+MORAZAN!L75</f>
        <v>8908.2166666666672</v>
      </c>
      <c r="J75" s="35">
        <f>+'SAN MIGUEL'!M75+USULUTAN!M75+'LA UNION'!M75+MORAZAN!M75</f>
        <v>5071</v>
      </c>
      <c r="K75" s="84">
        <f>IF(ISERROR(J75/I75),"",J75/I75)</f>
        <v>0.56924973760180209</v>
      </c>
      <c r="L75" s="64">
        <f>+'SAN MIGUEL'!O75+USULUTAN!O75+'LA UNION'!O75+MORAZAN!O75</f>
        <v>10802.216666666667</v>
      </c>
      <c r="M75" s="35">
        <f>+'SAN MIGUEL'!P75+USULUTAN!P75+'LA UNION'!P75+MORAZAN!P75</f>
        <v>6448</v>
      </c>
      <c r="N75" s="84">
        <f>IF(ISERROR(M75/L75),"",M75/L75)</f>
        <v>0.59691452217368968</v>
      </c>
      <c r="O75" s="28">
        <f t="shared" si="91"/>
        <v>25843.65</v>
      </c>
      <c r="P75" s="30">
        <f t="shared" si="91"/>
        <v>15726</v>
      </c>
      <c r="Q75" s="84">
        <f>IF(ISERROR(P75/O75),"",P75/O75)</f>
        <v>0.60850537752987677</v>
      </c>
      <c r="R75" s="64">
        <f>+'SAN MIGUEL'!U75+USULUTAN!U75+'LA UNION'!U75+MORAZAN!U75</f>
        <v>3170.2166666666667</v>
      </c>
      <c r="S75" s="35">
        <f>+'SAN MIGUEL'!V75+USULUTAN!V75+'LA UNION'!V75+MORAZAN!V75</f>
        <v>3055</v>
      </c>
      <c r="T75" s="84">
        <f>IF(ISERROR(S75/R75),"",S75/R75)</f>
        <v>0.96365653241366256</v>
      </c>
      <c r="U75" s="64">
        <f>+'SAN MIGUEL'!X75+USULUTAN!X75+'LA UNION'!X75+MORAZAN!X75</f>
        <v>3220.2166666666667</v>
      </c>
      <c r="V75" s="35">
        <f>+'SAN MIGUEL'!Y75+USULUTAN!Y75+'LA UNION'!Y75+MORAZAN!Y75</f>
        <v>3691</v>
      </c>
      <c r="W75" s="84">
        <f>IF(ISERROR(V75/U75),"",V75/U75)</f>
        <v>1.1461961669245857</v>
      </c>
      <c r="X75" s="64">
        <f>+'SAN MIGUEL'!AA75+USULUTAN!AA75+'LA UNION'!AA75+MORAZAN!AA75</f>
        <v>3981.2166666666667</v>
      </c>
      <c r="Y75" s="35">
        <f>+'SAN MIGUEL'!AB75+USULUTAN!AB75+'LA UNION'!AB75+MORAZAN!AB75</f>
        <v>3636</v>
      </c>
      <c r="Z75" s="84">
        <f>IF(ISERROR(Y75/X75),"",Y75/X75)</f>
        <v>0.91328865129169057</v>
      </c>
      <c r="AA75" s="28">
        <f t="shared" si="92"/>
        <v>10371.65</v>
      </c>
      <c r="AB75" s="30">
        <f t="shared" si="92"/>
        <v>10382</v>
      </c>
      <c r="AC75" s="84">
        <f>IF(ISERROR(AB75/AA75),"",AB75/AA75)</f>
        <v>1.0009979125790014</v>
      </c>
      <c r="AD75" s="64">
        <f>+'SAN MIGUEL'!AG75+USULUTAN!AG75+'LA UNION'!AG75+MORAZAN!AG75</f>
        <v>13711.833333333334</v>
      </c>
      <c r="AE75" s="35">
        <f>+'SAN MIGUEL'!AH75+USULUTAN!AH75+'LA UNION'!AH75+MORAZAN!AH75</f>
        <v>2808</v>
      </c>
      <c r="AF75" s="84">
        <f>IF(ISERROR(AE75/AD75),"",AE75/AD75)</f>
        <v>0.20478661982958757</v>
      </c>
      <c r="AG75" s="64">
        <f>+'SAN MIGUEL'!AJ75+USULUTAN!AJ75+'LA UNION'!AJ75+MORAZAN!AJ75</f>
        <v>13333.833333333334</v>
      </c>
      <c r="AH75" s="35">
        <f>+'SAN MIGUEL'!AK75+USULUTAN!AK75+'LA UNION'!AK75+MORAZAN!AK75</f>
        <v>2289</v>
      </c>
      <c r="AI75" s="84">
        <f>IF(ISERROR(AH75/AG75),"",AH75/AG75)</f>
        <v>0.17166856242890891</v>
      </c>
      <c r="AJ75" s="64">
        <f>+'SAN MIGUEL'!AM75+USULUTAN!AM75+'LA UNION'!AM75+MORAZAN!AM75</f>
        <v>14014.833333333334</v>
      </c>
      <c r="AK75" s="35">
        <f>+'SAN MIGUEL'!AN75+USULUTAN!AN75+'LA UNION'!AN75+MORAZAN!AN75</f>
        <v>3153</v>
      </c>
      <c r="AL75" s="84">
        <f>IF(ISERROR(AK75/AJ75),"",AK75/AJ75)</f>
        <v>0.22497591837220088</v>
      </c>
      <c r="AM75" s="28">
        <f t="shared" si="93"/>
        <v>41060.5</v>
      </c>
      <c r="AN75" s="30">
        <f t="shared" si="93"/>
        <v>8250</v>
      </c>
      <c r="AO75" s="84">
        <f>IF(ISERROR(AN75/AM75),"",AN75/AM75)</f>
        <v>0.20092302821446403</v>
      </c>
      <c r="AP75" s="64">
        <f>+'SAN MIGUEL'!AS75+USULUTAN!AS75+'LA UNION'!AS75+MORAZAN!AS75</f>
        <v>16882.833333333336</v>
      </c>
      <c r="AQ75" s="35">
        <f>+'SAN MIGUEL'!AT75+USULUTAN!AT75+'LA UNION'!AT75+MORAZAN!AT75</f>
        <v>2574</v>
      </c>
      <c r="AR75" s="84">
        <f>IF(ISERROR(AQ75/AP75),"",AQ75/AP75)</f>
        <v>0.15246256058915858</v>
      </c>
      <c r="AS75" s="64">
        <f>+'SAN MIGUEL'!AV75+USULUTAN!AV75+'LA UNION'!AV75+MORAZAN!AV75</f>
        <v>14005.833333333334</v>
      </c>
      <c r="AT75" s="35">
        <f>+'SAN MIGUEL'!AW75+USULUTAN!AW75+'LA UNION'!AW75+MORAZAN!AW75</f>
        <v>2745</v>
      </c>
      <c r="AU75" s="84">
        <f>IF(ISERROR(AT75/AS75),"",AT75/AS75)</f>
        <v>0.19598976616885821</v>
      </c>
      <c r="AV75" s="64">
        <f>+'SAN MIGUEL'!AY75+USULUTAN!AY75+'LA UNION'!AY75+MORAZAN!AY75</f>
        <v>2517.2166666666667</v>
      </c>
      <c r="AW75" s="35">
        <f>+'SAN MIGUEL'!AZ75+USULUTAN!AZ75+'LA UNION'!AZ75+MORAZAN!AZ75</f>
        <v>0</v>
      </c>
      <c r="AX75" s="84">
        <f>IF(ISERROR(AW75/AV75),"",AW75/AV75)</f>
        <v>0</v>
      </c>
      <c r="AY75" s="28">
        <f t="shared" si="94"/>
        <v>33405.883333333339</v>
      </c>
      <c r="AZ75" s="30">
        <f t="shared" si="94"/>
        <v>5319</v>
      </c>
      <c r="BA75" s="84">
        <f>IF(ISERROR(AZ75/AY75),"",AZ75/AY75)</f>
        <v>0.15922345016072514</v>
      </c>
      <c r="BB75" s="28">
        <f t="shared" si="95"/>
        <v>110681.68333333335</v>
      </c>
      <c r="BC75" s="31">
        <f t="shared" si="95"/>
        <v>39677</v>
      </c>
      <c r="BD75" s="84">
        <f>IF(ISERROR(BC75/BB75),"",BC75/BB75)</f>
        <v>0.3584784654973775</v>
      </c>
      <c r="BF75" s="85" t="str">
        <f>IF(E75=SUM(F75,I75,L75,R75,U75,X75,AD75,AG75,AJ75,AP75,AS75,AV75),"SI","NO")</f>
        <v>NO</v>
      </c>
    </row>
    <row r="76" spans="1:58" ht="84" customHeight="1">
      <c r="A76" s="14" t="s">
        <v>198</v>
      </c>
      <c r="B76" s="32" t="s">
        <v>128</v>
      </c>
      <c r="C76" s="53" t="s">
        <v>69</v>
      </c>
      <c r="D76" s="30">
        <f>+'SAN MIGUEL'!D76+USULUTAN!D76+'LA UNION'!D76+MORAZAN!D76</f>
        <v>246920</v>
      </c>
      <c r="E76" s="64">
        <f>+'SAN MIGUEL'!H76+USULUTAN!H76+'LA UNION'!H76+MORAZAN!H76</f>
        <v>270104.99</v>
      </c>
      <c r="F76" s="64">
        <f>+'SAN MIGUEL'!I76+USULUTAN!I76+'LA UNION'!I76+MORAZAN!I76</f>
        <v>274.5</v>
      </c>
      <c r="G76" s="35">
        <f>+'SAN MIGUEL'!J76+USULUTAN!J76+'LA UNION'!J76+MORAZAN!J76</f>
        <v>292</v>
      </c>
      <c r="H76" s="84">
        <f>IF(ISERROR(G76/F76),"",G76/F76)</f>
        <v>1.0637522768670309</v>
      </c>
      <c r="I76" s="64">
        <f>+'SAN MIGUEL'!L76+USULUTAN!L76+'LA UNION'!L76+MORAZAN!L76</f>
        <v>3099</v>
      </c>
      <c r="J76" s="35">
        <f>+'SAN MIGUEL'!M76+USULUTAN!M76+'LA UNION'!M76+MORAZAN!M76</f>
        <v>232</v>
      </c>
      <c r="K76" s="84">
        <f>IF(ISERROR(J76/I76),"",J76/I76)</f>
        <v>7.486285898676992E-2</v>
      </c>
      <c r="L76" s="64">
        <f>+'SAN MIGUEL'!O76+USULUTAN!O76+'LA UNION'!O76+MORAZAN!O76</f>
        <v>3915</v>
      </c>
      <c r="M76" s="35">
        <f>+'SAN MIGUEL'!P76+USULUTAN!P76+'LA UNION'!P76+MORAZAN!P76</f>
        <v>3369</v>
      </c>
      <c r="N76" s="84">
        <f>IF(ISERROR(M76/L76),"",M76/L76)</f>
        <v>0.86053639846743291</v>
      </c>
      <c r="O76" s="28">
        <f t="shared" si="91"/>
        <v>7288.5</v>
      </c>
      <c r="P76" s="30">
        <f t="shared" si="91"/>
        <v>3893</v>
      </c>
      <c r="Q76" s="84">
        <f>IF(ISERROR(P76/O76),"",P76/O76)</f>
        <v>0.53412910749811349</v>
      </c>
      <c r="R76" s="64">
        <f>+'SAN MIGUEL'!U76+USULUTAN!U76+'LA UNION'!U76+MORAZAN!U76</f>
        <v>3929</v>
      </c>
      <c r="S76" s="35">
        <f>+'SAN MIGUEL'!V76+USULUTAN!V76+'LA UNION'!V76+MORAZAN!V76</f>
        <v>389</v>
      </c>
      <c r="T76" s="84">
        <f>IF(ISERROR(S76/R76),"",S76/R76)</f>
        <v>9.90073810129804E-2</v>
      </c>
      <c r="U76" s="64">
        <f>+'SAN MIGUEL'!X76+USULUTAN!X76+'LA UNION'!X76+MORAZAN!X76</f>
        <v>1123</v>
      </c>
      <c r="V76" s="35">
        <f>+'SAN MIGUEL'!Y76+USULUTAN!Y76+'LA UNION'!Y76+MORAZAN!Y76</f>
        <v>197</v>
      </c>
      <c r="W76" s="84">
        <f>IF(ISERROR(V76/U76),"",V76/U76)</f>
        <v>0.17542297417631345</v>
      </c>
      <c r="X76" s="64">
        <f>+'SAN MIGUEL'!AA76+USULUTAN!AA76+'LA UNION'!AA76+MORAZAN!AA76</f>
        <v>939</v>
      </c>
      <c r="Y76" s="35">
        <f>+'SAN MIGUEL'!AB76+USULUTAN!AB76+'LA UNION'!AB76+MORAZAN!AB76</f>
        <v>1</v>
      </c>
      <c r="Z76" s="84">
        <f>IF(ISERROR(Y76/X76),"",Y76/X76)</f>
        <v>1.0649627263045794E-3</v>
      </c>
      <c r="AA76" s="28">
        <f t="shared" si="92"/>
        <v>5991</v>
      </c>
      <c r="AB76" s="30">
        <f t="shared" si="92"/>
        <v>587</v>
      </c>
      <c r="AC76" s="84">
        <f>IF(ISERROR(AB76/AA76),"",AB76/AA76)</f>
        <v>9.7980303789016857E-2</v>
      </c>
      <c r="AD76" s="64">
        <f>+'SAN MIGUEL'!AG76+USULUTAN!AG76+'LA UNION'!AG76+MORAZAN!AG76</f>
        <v>8251.7666666666664</v>
      </c>
      <c r="AE76" s="35">
        <f>+'SAN MIGUEL'!AH76+USULUTAN!AH76+'LA UNION'!AH76+MORAZAN!AH76</f>
        <v>0</v>
      </c>
      <c r="AF76" s="84">
        <f>IF(ISERROR(AE76/AD76),"",AE76/AD76)</f>
        <v>0</v>
      </c>
      <c r="AG76" s="64">
        <f>+'SAN MIGUEL'!AJ76+USULUTAN!AJ76+'LA UNION'!AJ76+MORAZAN!AJ76</f>
        <v>45019.766666666663</v>
      </c>
      <c r="AH76" s="35">
        <f>+'SAN MIGUEL'!AK76+USULUTAN!AK76+'LA UNION'!AK76+MORAZAN!AK76</f>
        <v>0</v>
      </c>
      <c r="AI76" s="84">
        <f>IF(ISERROR(AH76/AG76),"",AH76/AG76)</f>
        <v>0</v>
      </c>
      <c r="AJ76" s="64">
        <f>+'SAN MIGUEL'!AM76+USULUTAN!AM76+'LA UNION'!AM76+MORAZAN!AM76</f>
        <v>151401.56666666665</v>
      </c>
      <c r="AK76" s="35">
        <f>+'SAN MIGUEL'!AN76+USULUTAN!AN76+'LA UNION'!AN76+MORAZAN!AN76</f>
        <v>19039</v>
      </c>
      <c r="AL76" s="84">
        <f>IF(ISERROR(AK76/AJ76),"",AK76/AJ76)</f>
        <v>0.12575167099768014</v>
      </c>
      <c r="AM76" s="28">
        <f t="shared" si="93"/>
        <v>204673.09999999998</v>
      </c>
      <c r="AN76" s="30">
        <f t="shared" si="93"/>
        <v>19039</v>
      </c>
      <c r="AO76" s="84">
        <f>IF(ISERROR(AN76/AM76),"",AN76/AM76)</f>
        <v>9.3021506001521467E-2</v>
      </c>
      <c r="AP76" s="64">
        <f>+'SAN MIGUEL'!AS76+USULUTAN!AS76+'LA UNION'!AS76+MORAZAN!AS76</f>
        <v>25084.766666666666</v>
      </c>
      <c r="AQ76" s="35">
        <f>+'SAN MIGUEL'!AT76+USULUTAN!AT76+'LA UNION'!AT76+MORAZAN!AT76</f>
        <v>64255</v>
      </c>
      <c r="AR76" s="84">
        <f>IF(ISERROR(AQ76/AP76),"",AQ76/AP76)</f>
        <v>2.5615147572962607</v>
      </c>
      <c r="AS76" s="64">
        <f>+'SAN MIGUEL'!AV76+USULUTAN!AV76+'LA UNION'!AV76+MORAZAN!AV76</f>
        <v>7342.7666666666664</v>
      </c>
      <c r="AT76" s="35">
        <f>+'SAN MIGUEL'!AW76+USULUTAN!AW76+'LA UNION'!AW76+MORAZAN!AW76</f>
        <v>6442</v>
      </c>
      <c r="AU76" s="84">
        <f>IF(ISERROR(AT76/AS76),"",AT76/AS76)</f>
        <v>0.87732598520993454</v>
      </c>
      <c r="AV76" s="64">
        <f>+'SAN MIGUEL'!AY76+USULUTAN!AY76+'LA UNION'!AY76+MORAZAN!AY76</f>
        <v>87</v>
      </c>
      <c r="AW76" s="35">
        <f>+'SAN MIGUEL'!AZ76+USULUTAN!AZ76+'LA UNION'!AZ76+MORAZAN!AZ76</f>
        <v>0</v>
      </c>
      <c r="AX76" s="84">
        <f>IF(ISERROR(AW76/AV76),"",AW76/AV76)</f>
        <v>0</v>
      </c>
      <c r="AY76" s="28">
        <f t="shared" si="94"/>
        <v>32514.533333333333</v>
      </c>
      <c r="AZ76" s="30">
        <f t="shared" si="94"/>
        <v>70697</v>
      </c>
      <c r="BA76" s="84">
        <f>IF(ISERROR(AZ76/AY76),"",AZ76/AY76)</f>
        <v>2.1743199963913575</v>
      </c>
      <c r="BB76" s="28">
        <f t="shared" si="95"/>
        <v>250467.1333333333</v>
      </c>
      <c r="BC76" s="31">
        <f t="shared" si="95"/>
        <v>94216</v>
      </c>
      <c r="BD76" s="84">
        <f>IF(ISERROR(BC76/BB76),"",BC76/BB76)</f>
        <v>0.37616113038916354</v>
      </c>
      <c r="BF76" s="85" t="str">
        <f>IF(E76=SUM(F76,I76,L76,R76,U76,X76,AD76,AG76,AJ76,AP76,AS76,AV76),"SI","NO")</f>
        <v>NO</v>
      </c>
    </row>
  </sheetData>
  <mergeCells count="48">
    <mergeCell ref="A1:BA1"/>
    <mergeCell ref="A2:BA2"/>
    <mergeCell ref="A4:B5"/>
    <mergeCell ref="C4:C5"/>
    <mergeCell ref="D4:D5"/>
    <mergeCell ref="AV4:AX4"/>
    <mergeCell ref="AY4:BA4"/>
    <mergeCell ref="E4:E5"/>
    <mergeCell ref="F4:H4"/>
    <mergeCell ref="AM4:AO4"/>
    <mergeCell ref="BB4:BD4"/>
    <mergeCell ref="AS4:AU4"/>
    <mergeCell ref="AP4:AR4"/>
    <mergeCell ref="I4:K4"/>
    <mergeCell ref="O4:Q4"/>
    <mergeCell ref="A7:B7"/>
    <mergeCell ref="AA4:AC4"/>
    <mergeCell ref="AD4:AF4"/>
    <mergeCell ref="AG4:AI4"/>
    <mergeCell ref="AJ4:AL4"/>
    <mergeCell ref="L4:N4"/>
    <mergeCell ref="R4:T4"/>
    <mergeCell ref="U4:W4"/>
    <mergeCell ref="X4:Z4"/>
    <mergeCell ref="A6:B6"/>
    <mergeCell ref="A43:B43"/>
    <mergeCell ref="A8:B8"/>
    <mergeCell ref="A10:B10"/>
    <mergeCell ref="A15:B15"/>
    <mergeCell ref="A14:B14"/>
    <mergeCell ref="A16:B16"/>
    <mergeCell ref="A23:B23"/>
    <mergeCell ref="A24:B24"/>
    <mergeCell ref="A28:B28"/>
    <mergeCell ref="A29:B29"/>
    <mergeCell ref="A34:B34"/>
    <mergeCell ref="A35:B35"/>
    <mergeCell ref="A73:B73"/>
    <mergeCell ref="A44:B44"/>
    <mergeCell ref="A48:B48"/>
    <mergeCell ref="A49:B49"/>
    <mergeCell ref="A65:B65"/>
    <mergeCell ref="A66:B66"/>
    <mergeCell ref="A55:B55"/>
    <mergeCell ref="A56:B56"/>
    <mergeCell ref="A60:B60"/>
    <mergeCell ref="A67:B67"/>
    <mergeCell ref="A70:B70"/>
  </mergeCells>
  <printOptions horizontalCentered="1" gridLines="1"/>
  <pageMargins left="0.19685039370078741" right="0.19685039370078741" top="0.23622047244094491" bottom="0.19685039370078741" header="0.15748031496062992" footer="0.15748031496062992"/>
  <pageSetup scale="70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I101"/>
  <sheetViews>
    <sheetView showGridLines="0" topLeftCell="A4" zoomScale="60" zoomScaleNormal="60" workbookViewId="0">
      <pane xSplit="2" ySplit="2" topLeftCell="AG6" activePane="bottomRight" state="frozen"/>
      <selection activeCell="A4" sqref="A4"/>
      <selection pane="topRight" activeCell="C4" sqref="C4"/>
      <selection pane="bottomLeft" activeCell="A6" sqref="A6"/>
      <selection pane="bottomRight" activeCell="BB7" sqref="BB7"/>
    </sheetView>
  </sheetViews>
  <sheetFormatPr baseColWidth="10" defaultColWidth="11.42578125" defaultRowHeight="84" customHeight="1"/>
  <cols>
    <col min="1" max="1" width="15" style="2" customWidth="1"/>
    <col min="2" max="2" width="71.28515625" style="9" customWidth="1"/>
    <col min="3" max="3" width="24.42578125" style="9" customWidth="1"/>
    <col min="4" max="4" width="15" style="2" customWidth="1"/>
    <col min="5" max="5" width="14.28515625" style="2" customWidth="1"/>
    <col min="6" max="6" width="12.28515625" style="2" customWidth="1"/>
    <col min="7" max="7" width="19" style="2" customWidth="1"/>
    <col min="8" max="8" width="14.7109375" style="2" customWidth="1"/>
    <col min="9" max="56" width="9.5703125" style="2" customWidth="1"/>
    <col min="57" max="59" width="10.7109375" style="2" customWidth="1"/>
    <col min="60" max="60" width="11.42578125" style="2"/>
    <col min="61" max="61" width="13.42578125" style="2" bestFit="1" customWidth="1"/>
    <col min="62" max="16384" width="11.42578125" style="2"/>
  </cols>
  <sheetData>
    <row r="1" spans="1:61" ht="65.25" customHeight="1">
      <c r="A1" s="362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  <c r="AG1" s="363"/>
      <c r="AH1" s="363"/>
      <c r="AI1" s="363"/>
      <c r="AJ1" s="363"/>
      <c r="AK1" s="363"/>
      <c r="AL1" s="363"/>
      <c r="AM1" s="363"/>
      <c r="AN1" s="363"/>
      <c r="AO1" s="363"/>
      <c r="AP1" s="363"/>
      <c r="AQ1" s="363"/>
      <c r="AR1" s="363"/>
      <c r="AS1" s="363"/>
      <c r="AT1" s="363"/>
      <c r="AU1" s="363"/>
      <c r="AV1" s="363"/>
      <c r="AW1" s="363"/>
      <c r="AX1" s="363"/>
      <c r="AY1" s="363"/>
      <c r="AZ1" s="363"/>
      <c r="BA1" s="363"/>
      <c r="BB1" s="363"/>
      <c r="BC1" s="363"/>
      <c r="BD1" s="363"/>
      <c r="BE1" s="1"/>
      <c r="BF1" s="1"/>
      <c r="BG1" s="1"/>
    </row>
    <row r="2" spans="1:61" ht="65.25" customHeight="1">
      <c r="A2" s="362">
        <v>2015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  <c r="AH2" s="364"/>
      <c r="AI2" s="364"/>
      <c r="AJ2" s="364"/>
      <c r="AK2" s="364"/>
      <c r="AL2" s="364"/>
      <c r="AM2" s="364"/>
      <c r="AN2" s="364"/>
      <c r="AO2" s="364"/>
      <c r="AP2" s="364"/>
      <c r="AQ2" s="364"/>
      <c r="AR2" s="364"/>
      <c r="AS2" s="364"/>
      <c r="AT2" s="364"/>
      <c r="AU2" s="364"/>
      <c r="AV2" s="364"/>
      <c r="AW2" s="364"/>
      <c r="AX2" s="364"/>
      <c r="AY2" s="364"/>
      <c r="AZ2" s="364"/>
      <c r="BA2" s="364"/>
      <c r="BB2" s="364"/>
      <c r="BC2" s="364"/>
      <c r="BD2" s="364"/>
      <c r="BE2" s="3"/>
      <c r="BF2" s="3"/>
      <c r="BG2" s="3"/>
    </row>
    <row r="3" spans="1:61" ht="15" customHeight="1" thickBot="1"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61" ht="30.75" customHeight="1">
      <c r="A4" s="351" t="s">
        <v>3</v>
      </c>
      <c r="B4" s="352"/>
      <c r="C4" s="355" t="s">
        <v>48</v>
      </c>
      <c r="D4" s="344" t="s">
        <v>28</v>
      </c>
      <c r="E4" s="344" t="s">
        <v>202</v>
      </c>
      <c r="F4" s="344" t="s">
        <v>203</v>
      </c>
      <c r="G4" s="366" t="s">
        <v>204</v>
      </c>
      <c r="H4" s="358" t="s">
        <v>93</v>
      </c>
      <c r="I4" s="341" t="s">
        <v>5</v>
      </c>
      <c r="J4" s="344"/>
      <c r="K4" s="345"/>
      <c r="L4" s="341" t="s">
        <v>6</v>
      </c>
      <c r="M4" s="344"/>
      <c r="N4" s="345"/>
      <c r="O4" s="341" t="s">
        <v>7</v>
      </c>
      <c r="P4" s="344"/>
      <c r="Q4" s="345"/>
      <c r="R4" s="341" t="s">
        <v>24</v>
      </c>
      <c r="S4" s="342"/>
      <c r="T4" s="343"/>
      <c r="U4" s="341" t="s">
        <v>11</v>
      </c>
      <c r="V4" s="344"/>
      <c r="W4" s="345"/>
      <c r="X4" s="341" t="s">
        <v>12</v>
      </c>
      <c r="Y4" s="344"/>
      <c r="Z4" s="345"/>
      <c r="AA4" s="341" t="s">
        <v>13</v>
      </c>
      <c r="AB4" s="344"/>
      <c r="AC4" s="345"/>
      <c r="AD4" s="341" t="s">
        <v>14</v>
      </c>
      <c r="AE4" s="342"/>
      <c r="AF4" s="343"/>
      <c r="AG4" s="341" t="s">
        <v>15</v>
      </c>
      <c r="AH4" s="344"/>
      <c r="AI4" s="345"/>
      <c r="AJ4" s="341" t="s">
        <v>16</v>
      </c>
      <c r="AK4" s="344"/>
      <c r="AL4" s="345"/>
      <c r="AM4" s="341" t="s">
        <v>17</v>
      </c>
      <c r="AN4" s="344"/>
      <c r="AO4" s="345"/>
      <c r="AP4" s="341" t="s">
        <v>18</v>
      </c>
      <c r="AQ4" s="342"/>
      <c r="AR4" s="343"/>
      <c r="AS4" s="341" t="s">
        <v>19</v>
      </c>
      <c r="AT4" s="344"/>
      <c r="AU4" s="345"/>
      <c r="AV4" s="341" t="s">
        <v>20</v>
      </c>
      <c r="AW4" s="344"/>
      <c r="AX4" s="345"/>
      <c r="AY4" s="341" t="s">
        <v>21</v>
      </c>
      <c r="AZ4" s="344"/>
      <c r="BA4" s="345"/>
      <c r="BB4" s="341" t="s">
        <v>22</v>
      </c>
      <c r="BC4" s="342"/>
      <c r="BD4" s="343"/>
      <c r="BE4" s="341" t="s">
        <v>23</v>
      </c>
      <c r="BF4" s="342"/>
      <c r="BG4" s="343"/>
    </row>
    <row r="5" spans="1:61" ht="35.25" customHeight="1" thickBot="1">
      <c r="A5" s="385"/>
      <c r="B5" s="386"/>
      <c r="C5" s="387"/>
      <c r="D5" s="365"/>
      <c r="E5" s="365"/>
      <c r="F5" s="365"/>
      <c r="G5" s="367"/>
      <c r="H5" s="359"/>
      <c r="I5" s="6" t="s">
        <v>8</v>
      </c>
      <c r="J5" s="7" t="s">
        <v>9</v>
      </c>
      <c r="K5" s="8" t="s">
        <v>10</v>
      </c>
      <c r="L5" s="6" t="s">
        <v>8</v>
      </c>
      <c r="M5" s="7" t="s">
        <v>9</v>
      </c>
      <c r="N5" s="8" t="s">
        <v>10</v>
      </c>
      <c r="O5" s="6" t="s">
        <v>8</v>
      </c>
      <c r="P5" s="7" t="s">
        <v>9</v>
      </c>
      <c r="Q5" s="8" t="s">
        <v>10</v>
      </c>
      <c r="R5" s="6" t="s">
        <v>8</v>
      </c>
      <c r="S5" s="7" t="s">
        <v>9</v>
      </c>
      <c r="T5" s="8" t="s">
        <v>10</v>
      </c>
      <c r="U5" s="6" t="s">
        <v>8</v>
      </c>
      <c r="V5" s="7" t="s">
        <v>9</v>
      </c>
      <c r="W5" s="8" t="s">
        <v>10</v>
      </c>
      <c r="X5" s="6" t="s">
        <v>8</v>
      </c>
      <c r="Y5" s="7" t="s">
        <v>9</v>
      </c>
      <c r="Z5" s="8" t="s">
        <v>10</v>
      </c>
      <c r="AA5" s="6" t="s">
        <v>8</v>
      </c>
      <c r="AB5" s="7" t="s">
        <v>9</v>
      </c>
      <c r="AC5" s="8" t="s">
        <v>10</v>
      </c>
      <c r="AD5" s="6" t="s">
        <v>8</v>
      </c>
      <c r="AE5" s="7" t="s">
        <v>9</v>
      </c>
      <c r="AF5" s="8" t="s">
        <v>10</v>
      </c>
      <c r="AG5" s="6" t="s">
        <v>8</v>
      </c>
      <c r="AH5" s="7" t="s">
        <v>9</v>
      </c>
      <c r="AI5" s="8" t="s">
        <v>10</v>
      </c>
      <c r="AJ5" s="6" t="s">
        <v>8</v>
      </c>
      <c r="AK5" s="7" t="s">
        <v>9</v>
      </c>
      <c r="AL5" s="8" t="s">
        <v>10</v>
      </c>
      <c r="AM5" s="6" t="s">
        <v>8</v>
      </c>
      <c r="AN5" s="7" t="s">
        <v>9</v>
      </c>
      <c r="AO5" s="8" t="s">
        <v>10</v>
      </c>
      <c r="AP5" s="6" t="s">
        <v>8</v>
      </c>
      <c r="AQ5" s="7" t="s">
        <v>9</v>
      </c>
      <c r="AR5" s="8" t="s">
        <v>10</v>
      </c>
      <c r="AS5" s="6" t="s">
        <v>8</v>
      </c>
      <c r="AT5" s="7" t="s">
        <v>9</v>
      </c>
      <c r="AU5" s="8" t="s">
        <v>10</v>
      </c>
      <c r="AV5" s="6" t="s">
        <v>8</v>
      </c>
      <c r="AW5" s="7" t="s">
        <v>9</v>
      </c>
      <c r="AX5" s="8" t="s">
        <v>10</v>
      </c>
      <c r="AY5" s="6" t="s">
        <v>8</v>
      </c>
      <c r="AZ5" s="7" t="s">
        <v>9</v>
      </c>
      <c r="BA5" s="8" t="s">
        <v>10</v>
      </c>
      <c r="BB5" s="6" t="s">
        <v>8</v>
      </c>
      <c r="BC5" s="7" t="s">
        <v>9</v>
      </c>
      <c r="BD5" s="8" t="s">
        <v>10</v>
      </c>
      <c r="BE5" s="6" t="s">
        <v>8</v>
      </c>
      <c r="BF5" s="7" t="s">
        <v>9</v>
      </c>
      <c r="BG5" s="8" t="s">
        <v>10</v>
      </c>
    </row>
    <row r="6" spans="1:61" s="9" customFormat="1" ht="49.5" customHeight="1" thickTop="1">
      <c r="A6" s="383" t="s">
        <v>25</v>
      </c>
      <c r="B6" s="384"/>
      <c r="C6" s="181"/>
      <c r="D6" s="40"/>
      <c r="E6" s="40"/>
      <c r="F6" s="40"/>
      <c r="G6" s="114"/>
      <c r="H6" s="56"/>
      <c r="I6" s="258"/>
      <c r="J6" s="259"/>
      <c r="K6" s="260"/>
      <c r="L6" s="258"/>
      <c r="M6" s="259"/>
      <c r="N6" s="260"/>
      <c r="O6" s="258"/>
      <c r="P6" s="259"/>
      <c r="Q6" s="260"/>
      <c r="R6" s="57"/>
      <c r="S6" s="58"/>
      <c r="T6" s="59"/>
      <c r="U6" s="57"/>
      <c r="V6" s="58"/>
      <c r="W6" s="59"/>
      <c r="X6" s="57"/>
      <c r="Y6" s="58"/>
      <c r="Z6" s="59"/>
      <c r="AA6" s="57"/>
      <c r="AB6" s="58"/>
      <c r="AC6" s="59"/>
      <c r="AD6" s="57"/>
      <c r="AE6" s="58"/>
      <c r="AF6" s="59"/>
      <c r="AG6" s="57"/>
      <c r="AH6" s="58"/>
      <c r="AI6" s="59"/>
      <c r="AJ6" s="57"/>
      <c r="AK6" s="58"/>
      <c r="AL6" s="59"/>
      <c r="AM6" s="57"/>
      <c r="AN6" s="58"/>
      <c r="AO6" s="59"/>
      <c r="AP6" s="57"/>
      <c r="AQ6" s="58"/>
      <c r="AR6" s="59"/>
      <c r="AS6" s="57"/>
      <c r="AT6" s="58"/>
      <c r="AU6" s="59"/>
      <c r="AV6" s="57"/>
      <c r="AW6" s="58"/>
      <c r="AX6" s="59"/>
      <c r="AY6" s="57"/>
      <c r="AZ6" s="58"/>
      <c r="BA6" s="59"/>
      <c r="BB6" s="57"/>
      <c r="BC6" s="58"/>
      <c r="BD6" s="59"/>
      <c r="BE6" s="57"/>
      <c r="BF6" s="58"/>
      <c r="BG6" s="59"/>
      <c r="BI6" s="82" t="s">
        <v>94</v>
      </c>
    </row>
    <row r="7" spans="1:61" s="9" customFormat="1" ht="90.75" customHeight="1">
      <c r="A7" s="368" t="s">
        <v>97</v>
      </c>
      <c r="B7" s="371"/>
      <c r="C7" s="10"/>
      <c r="D7" s="10"/>
      <c r="E7" s="10"/>
      <c r="F7" s="10"/>
      <c r="G7" s="10"/>
      <c r="H7" s="60"/>
      <c r="I7" s="220"/>
      <c r="J7" s="236"/>
      <c r="K7" s="261"/>
      <c r="L7" s="220"/>
      <c r="M7" s="236"/>
      <c r="N7" s="261"/>
      <c r="O7" s="220"/>
      <c r="P7" s="236"/>
      <c r="Q7" s="261"/>
      <c r="R7" s="24"/>
      <c r="S7" s="33"/>
      <c r="T7" s="34"/>
      <c r="U7" s="24"/>
      <c r="V7" s="33"/>
      <c r="W7" s="34"/>
      <c r="X7" s="24"/>
      <c r="Y7" s="33"/>
      <c r="Z7" s="34"/>
      <c r="AA7" s="24"/>
      <c r="AB7" s="33"/>
      <c r="AC7" s="34"/>
      <c r="AD7" s="24"/>
      <c r="AE7" s="33"/>
      <c r="AF7" s="34"/>
      <c r="AG7" s="24"/>
      <c r="AH7" s="33"/>
      <c r="AI7" s="34"/>
      <c r="AJ7" s="24"/>
      <c r="AK7" s="33"/>
      <c r="AL7" s="34"/>
      <c r="AM7" s="24"/>
      <c r="AN7" s="33"/>
      <c r="AO7" s="34"/>
      <c r="AP7" s="24"/>
      <c r="AQ7" s="33"/>
      <c r="AR7" s="34"/>
      <c r="AS7" s="24">
        <v>0</v>
      </c>
      <c r="AT7" s="33"/>
      <c r="AU7" s="34"/>
      <c r="AV7" s="24"/>
      <c r="AW7" s="33"/>
      <c r="AX7" s="34"/>
      <c r="AY7" s="24"/>
      <c r="AZ7" s="33"/>
      <c r="BA7" s="34"/>
      <c r="BB7" s="24"/>
      <c r="BC7" s="33"/>
      <c r="BD7" s="34"/>
      <c r="BE7" s="24"/>
      <c r="BF7" s="33"/>
      <c r="BG7" s="34"/>
    </row>
    <row r="8" spans="1:61" s="9" customFormat="1" ht="54" customHeight="1">
      <c r="A8" s="376" t="s">
        <v>98</v>
      </c>
      <c r="B8" s="361"/>
      <c r="C8" s="44"/>
      <c r="D8" s="180"/>
      <c r="E8" s="180"/>
      <c r="F8" s="180"/>
      <c r="G8" s="180"/>
      <c r="H8" s="61"/>
      <c r="I8" s="209"/>
      <c r="J8" s="210"/>
      <c r="K8" s="211"/>
      <c r="L8" s="209"/>
      <c r="M8" s="210"/>
      <c r="N8" s="211"/>
      <c r="O8" s="209"/>
      <c r="P8" s="210"/>
      <c r="Q8" s="211"/>
      <c r="R8" s="26"/>
      <c r="S8" s="62"/>
      <c r="T8" s="63"/>
      <c r="U8" s="26"/>
      <c r="V8" s="62"/>
      <c r="W8" s="63"/>
      <c r="X8" s="26"/>
      <c r="Y8" s="62"/>
      <c r="Z8" s="63"/>
      <c r="AA8" s="26"/>
      <c r="AB8" s="62"/>
      <c r="AC8" s="63"/>
      <c r="AD8" s="26"/>
      <c r="AE8" s="62"/>
      <c r="AF8" s="63"/>
      <c r="AG8" s="26"/>
      <c r="AH8" s="62"/>
      <c r="AI8" s="63"/>
      <c r="AJ8" s="26"/>
      <c r="AK8" s="62"/>
      <c r="AL8" s="63"/>
      <c r="AM8" s="26"/>
      <c r="AN8" s="62"/>
      <c r="AO8" s="63"/>
      <c r="AP8" s="26"/>
      <c r="AQ8" s="62"/>
      <c r="AR8" s="63"/>
      <c r="AS8" s="26"/>
      <c r="AT8" s="62"/>
      <c r="AU8" s="63"/>
      <c r="AV8" s="26"/>
      <c r="AW8" s="62"/>
      <c r="AX8" s="63"/>
      <c r="AY8" s="26"/>
      <c r="AZ8" s="62"/>
      <c r="BA8" s="63"/>
      <c r="BB8" s="26"/>
      <c r="BC8" s="62"/>
      <c r="BD8" s="63"/>
      <c r="BE8" s="26"/>
      <c r="BF8" s="62"/>
      <c r="BG8" s="63"/>
    </row>
    <row r="9" spans="1:61" s="9" customFormat="1" ht="66" customHeight="1">
      <c r="A9" s="11" t="s">
        <v>47</v>
      </c>
      <c r="B9" s="12" t="s">
        <v>27</v>
      </c>
      <c r="C9" s="53" t="s">
        <v>51</v>
      </c>
      <c r="D9" s="200">
        <v>0</v>
      </c>
      <c r="E9" s="200">
        <v>0</v>
      </c>
      <c r="F9" s="200">
        <v>0</v>
      </c>
      <c r="G9" s="200">
        <v>0</v>
      </c>
      <c r="H9" s="200">
        <v>60</v>
      </c>
      <c r="I9" s="201">
        <v>0</v>
      </c>
      <c r="J9" s="202">
        <v>0</v>
      </c>
      <c r="K9" s="203" t="s">
        <v>276</v>
      </c>
      <c r="L9" s="201">
        <v>0</v>
      </c>
      <c r="M9" s="202">
        <v>0</v>
      </c>
      <c r="N9" s="203" t="s">
        <v>276</v>
      </c>
      <c r="O9" s="201">
        <v>0</v>
      </c>
      <c r="P9" s="204">
        <v>0</v>
      </c>
      <c r="Q9" s="203" t="s">
        <v>276</v>
      </c>
      <c r="R9" s="205">
        <v>0</v>
      </c>
      <c r="S9" s="202">
        <v>0</v>
      </c>
      <c r="T9" s="203" t="s">
        <v>276</v>
      </c>
      <c r="U9" s="201">
        <v>0</v>
      </c>
      <c r="V9" s="204">
        <v>0</v>
      </c>
      <c r="W9" s="203" t="s">
        <v>276</v>
      </c>
      <c r="X9" s="201">
        <v>0</v>
      </c>
      <c r="Y9" s="204">
        <v>0</v>
      </c>
      <c r="Z9" s="203" t="s">
        <v>276</v>
      </c>
      <c r="AA9" s="201">
        <v>0</v>
      </c>
      <c r="AB9" s="204">
        <v>0</v>
      </c>
      <c r="AC9" s="203" t="s">
        <v>276</v>
      </c>
      <c r="AD9" s="205">
        <v>0</v>
      </c>
      <c r="AE9" s="202">
        <v>0</v>
      </c>
      <c r="AF9" s="203" t="s">
        <v>276</v>
      </c>
      <c r="AG9" s="201">
        <v>0</v>
      </c>
      <c r="AH9" s="204">
        <v>0</v>
      </c>
      <c r="AI9" s="203" t="s">
        <v>276</v>
      </c>
      <c r="AJ9" s="201">
        <v>0</v>
      </c>
      <c r="AK9" s="204">
        <v>0</v>
      </c>
      <c r="AL9" s="203" t="s">
        <v>276</v>
      </c>
      <c r="AM9" s="201">
        <v>0</v>
      </c>
      <c r="AN9" s="204">
        <v>0</v>
      </c>
      <c r="AO9" s="203" t="s">
        <v>276</v>
      </c>
      <c r="AP9" s="205">
        <v>0</v>
      </c>
      <c r="AQ9" s="202">
        <v>0</v>
      </c>
      <c r="AR9" s="203" t="s">
        <v>276</v>
      </c>
      <c r="AS9" s="201">
        <v>1</v>
      </c>
      <c r="AT9" s="204">
        <v>1</v>
      </c>
      <c r="AU9" s="203">
        <v>1</v>
      </c>
      <c r="AV9" s="201">
        <v>59</v>
      </c>
      <c r="AW9" s="204">
        <v>59</v>
      </c>
      <c r="AX9" s="203">
        <v>1</v>
      </c>
      <c r="AY9" s="201">
        <v>1</v>
      </c>
      <c r="AZ9" s="204"/>
      <c r="BA9" s="203">
        <v>0</v>
      </c>
      <c r="BB9" s="205">
        <v>60</v>
      </c>
      <c r="BC9" s="202">
        <v>0</v>
      </c>
      <c r="BD9" s="203">
        <v>0</v>
      </c>
      <c r="BE9" s="205">
        <v>60</v>
      </c>
      <c r="BF9" s="206">
        <v>0</v>
      </c>
      <c r="BG9" s="203">
        <v>0</v>
      </c>
      <c r="BI9" s="85" t="s">
        <v>277</v>
      </c>
    </row>
    <row r="10" spans="1:61" s="9" customFormat="1" ht="91.5" customHeight="1">
      <c r="A10" s="377" t="s">
        <v>99</v>
      </c>
      <c r="B10" s="361"/>
      <c r="C10" s="44"/>
      <c r="D10" s="207"/>
      <c r="E10" s="207"/>
      <c r="F10" s="207"/>
      <c r="G10" s="207"/>
      <c r="H10" s="208"/>
      <c r="I10" s="209"/>
      <c r="J10" s="210"/>
      <c r="K10" s="211"/>
      <c r="L10" s="209"/>
      <c r="M10" s="209"/>
      <c r="N10" s="211"/>
      <c r="O10" s="209"/>
      <c r="P10" s="210"/>
      <c r="Q10" s="211"/>
      <c r="R10" s="209"/>
      <c r="S10" s="209"/>
      <c r="T10" s="211"/>
      <c r="U10" s="209"/>
      <c r="V10" s="210"/>
      <c r="W10" s="211"/>
      <c r="X10" s="209"/>
      <c r="Y10" s="210"/>
      <c r="Z10" s="211"/>
      <c r="AA10" s="209"/>
      <c r="AB10" s="210"/>
      <c r="AC10" s="211"/>
      <c r="AD10" s="209"/>
      <c r="AE10" s="210"/>
      <c r="AF10" s="211"/>
      <c r="AG10" s="209"/>
      <c r="AH10" s="210"/>
      <c r="AI10" s="211"/>
      <c r="AJ10" s="209"/>
      <c r="AK10" s="210"/>
      <c r="AL10" s="211"/>
      <c r="AM10" s="209"/>
      <c r="AN10" s="210"/>
      <c r="AO10" s="211"/>
      <c r="AP10" s="209"/>
      <c r="AQ10" s="210"/>
      <c r="AR10" s="211"/>
      <c r="AS10" s="209"/>
      <c r="AT10" s="210"/>
      <c r="AU10" s="211"/>
      <c r="AV10" s="209"/>
      <c r="AW10" s="210"/>
      <c r="AX10" s="211"/>
      <c r="AY10" s="209"/>
      <c r="AZ10" s="210"/>
      <c r="BA10" s="211"/>
      <c r="BB10" s="209"/>
      <c r="BC10" s="210"/>
      <c r="BD10" s="211"/>
      <c r="BE10" s="209"/>
      <c r="BF10" s="209"/>
      <c r="BG10" s="209"/>
      <c r="BI10" s="177"/>
    </row>
    <row r="11" spans="1:61" ht="84" customHeight="1">
      <c r="A11" s="11" t="s">
        <v>67</v>
      </c>
      <c r="B11" s="12" t="s">
        <v>100</v>
      </c>
      <c r="C11" s="53" t="s">
        <v>50</v>
      </c>
      <c r="D11" s="200">
        <v>0</v>
      </c>
      <c r="E11" s="200">
        <v>0</v>
      </c>
      <c r="F11" s="200">
        <v>0</v>
      </c>
      <c r="G11" s="200">
        <v>0</v>
      </c>
      <c r="H11" s="200">
        <v>1678</v>
      </c>
      <c r="I11" s="201">
        <v>133</v>
      </c>
      <c r="J11" s="202">
        <v>185</v>
      </c>
      <c r="K11" s="203">
        <v>1.3909774436090225</v>
      </c>
      <c r="L11" s="201">
        <v>140</v>
      </c>
      <c r="M11" s="202">
        <v>127</v>
      </c>
      <c r="N11" s="203">
        <v>0.90714285714285714</v>
      </c>
      <c r="O11" s="201">
        <v>146</v>
      </c>
      <c r="P11" s="204">
        <v>117</v>
      </c>
      <c r="Q11" s="203">
        <v>0.80136986301369861</v>
      </c>
      <c r="R11" s="205">
        <v>419</v>
      </c>
      <c r="S11" s="202">
        <v>429</v>
      </c>
      <c r="T11" s="203">
        <v>1.0238663484486874</v>
      </c>
      <c r="U11" s="201">
        <v>139</v>
      </c>
      <c r="V11" s="204">
        <v>125</v>
      </c>
      <c r="W11" s="203">
        <v>0.89928057553956831</v>
      </c>
      <c r="X11" s="201">
        <v>141</v>
      </c>
      <c r="Y11" s="204">
        <v>87</v>
      </c>
      <c r="Z11" s="203">
        <v>0.61702127659574468</v>
      </c>
      <c r="AA11" s="201">
        <v>141</v>
      </c>
      <c r="AB11" s="204">
        <v>127</v>
      </c>
      <c r="AC11" s="203">
        <v>0.900709219858156</v>
      </c>
      <c r="AD11" s="205">
        <v>421</v>
      </c>
      <c r="AE11" s="202">
        <v>339</v>
      </c>
      <c r="AF11" s="203">
        <v>0.80522565320665085</v>
      </c>
      <c r="AG11" s="201">
        <v>141</v>
      </c>
      <c r="AH11" s="204">
        <v>102</v>
      </c>
      <c r="AI11" s="203">
        <v>0.72340425531914898</v>
      </c>
      <c r="AJ11" s="201">
        <v>138</v>
      </c>
      <c r="AK11" s="204">
        <v>103</v>
      </c>
      <c r="AL11" s="203">
        <v>0.74637681159420288</v>
      </c>
      <c r="AM11" s="201">
        <v>144</v>
      </c>
      <c r="AN11" s="204">
        <v>143</v>
      </c>
      <c r="AO11" s="203">
        <v>0.99305555555555558</v>
      </c>
      <c r="AP11" s="205">
        <v>423</v>
      </c>
      <c r="AQ11" s="202">
        <v>0</v>
      </c>
      <c r="AR11" s="203">
        <v>0</v>
      </c>
      <c r="AS11" s="201">
        <v>141</v>
      </c>
      <c r="AT11" s="204">
        <v>145</v>
      </c>
      <c r="AU11" s="203">
        <v>1.0283687943262412</v>
      </c>
      <c r="AV11" s="201">
        <v>137</v>
      </c>
      <c r="AW11" s="204">
        <v>144</v>
      </c>
      <c r="AX11" s="203">
        <v>1.051094890510949</v>
      </c>
      <c r="AY11" s="201">
        <v>137</v>
      </c>
      <c r="AZ11" s="204"/>
      <c r="BA11" s="203">
        <v>0</v>
      </c>
      <c r="BB11" s="205">
        <v>415</v>
      </c>
      <c r="BC11" s="202">
        <v>0</v>
      </c>
      <c r="BD11" s="203">
        <v>0</v>
      </c>
      <c r="BE11" s="205">
        <v>1678</v>
      </c>
      <c r="BF11" s="206">
        <v>312</v>
      </c>
      <c r="BG11" s="203">
        <v>0.18593563766388557</v>
      </c>
      <c r="BI11" s="85" t="s">
        <v>277</v>
      </c>
    </row>
    <row r="12" spans="1:61" ht="50.25" customHeight="1">
      <c r="A12" s="11" t="s">
        <v>68</v>
      </c>
      <c r="B12" s="12" t="s">
        <v>199</v>
      </c>
      <c r="C12" s="53" t="s">
        <v>51</v>
      </c>
      <c r="D12" s="200">
        <v>0</v>
      </c>
      <c r="E12" s="200">
        <v>0</v>
      </c>
      <c r="F12" s="200">
        <v>0</v>
      </c>
      <c r="G12" s="200">
        <v>0</v>
      </c>
      <c r="H12" s="200">
        <v>732</v>
      </c>
      <c r="I12" s="201">
        <v>61</v>
      </c>
      <c r="J12" s="202">
        <v>85</v>
      </c>
      <c r="K12" s="203">
        <v>1.3934426229508197</v>
      </c>
      <c r="L12" s="201">
        <v>61</v>
      </c>
      <c r="M12" s="202">
        <v>58</v>
      </c>
      <c r="N12" s="203">
        <v>0.95081967213114749</v>
      </c>
      <c r="O12" s="201">
        <v>61</v>
      </c>
      <c r="P12" s="204">
        <v>49</v>
      </c>
      <c r="Q12" s="203">
        <v>0.80327868852459017</v>
      </c>
      <c r="R12" s="205">
        <v>183</v>
      </c>
      <c r="S12" s="202">
        <v>192</v>
      </c>
      <c r="T12" s="203">
        <v>1.0491803278688525</v>
      </c>
      <c r="U12" s="201">
        <v>61</v>
      </c>
      <c r="V12" s="204">
        <v>56</v>
      </c>
      <c r="W12" s="203">
        <v>0.91803278688524592</v>
      </c>
      <c r="X12" s="201">
        <v>61</v>
      </c>
      <c r="Y12" s="204">
        <v>34</v>
      </c>
      <c r="Z12" s="203">
        <v>0.55737704918032782</v>
      </c>
      <c r="AA12" s="201">
        <v>61</v>
      </c>
      <c r="AB12" s="204">
        <v>50</v>
      </c>
      <c r="AC12" s="203">
        <v>0.81967213114754101</v>
      </c>
      <c r="AD12" s="205">
        <v>183</v>
      </c>
      <c r="AE12" s="202">
        <v>140</v>
      </c>
      <c r="AF12" s="203">
        <v>0.76502732240437155</v>
      </c>
      <c r="AG12" s="201">
        <v>61</v>
      </c>
      <c r="AH12" s="204">
        <v>38</v>
      </c>
      <c r="AI12" s="203">
        <v>0.62295081967213117</v>
      </c>
      <c r="AJ12" s="201">
        <v>61</v>
      </c>
      <c r="AK12" s="204">
        <v>39</v>
      </c>
      <c r="AL12" s="203">
        <v>0.63934426229508201</v>
      </c>
      <c r="AM12" s="201">
        <v>61</v>
      </c>
      <c r="AN12" s="204">
        <v>61</v>
      </c>
      <c r="AO12" s="203">
        <v>1</v>
      </c>
      <c r="AP12" s="205">
        <v>183</v>
      </c>
      <c r="AQ12" s="202">
        <v>0</v>
      </c>
      <c r="AR12" s="203">
        <v>0</v>
      </c>
      <c r="AS12" s="201">
        <v>61</v>
      </c>
      <c r="AT12" s="204">
        <v>61</v>
      </c>
      <c r="AU12" s="203">
        <v>1</v>
      </c>
      <c r="AV12" s="201">
        <v>61</v>
      </c>
      <c r="AW12" s="204">
        <v>61</v>
      </c>
      <c r="AX12" s="203">
        <v>1</v>
      </c>
      <c r="AY12" s="201">
        <v>61</v>
      </c>
      <c r="AZ12" s="204"/>
      <c r="BA12" s="203">
        <v>0</v>
      </c>
      <c r="BB12" s="205">
        <v>183</v>
      </c>
      <c r="BC12" s="202">
        <v>0</v>
      </c>
      <c r="BD12" s="203">
        <v>0</v>
      </c>
      <c r="BE12" s="205">
        <v>732</v>
      </c>
      <c r="BF12" s="206">
        <v>143</v>
      </c>
      <c r="BG12" s="203">
        <v>0.1953551912568306</v>
      </c>
      <c r="BH12" s="86"/>
      <c r="BI12" s="178" t="s">
        <v>277</v>
      </c>
    </row>
    <row r="13" spans="1:61" ht="50.25" customHeight="1">
      <c r="A13" s="11" t="s">
        <v>138</v>
      </c>
      <c r="B13" s="12" t="s">
        <v>139</v>
      </c>
      <c r="C13" s="53" t="s">
        <v>140</v>
      </c>
      <c r="D13" s="200">
        <v>0</v>
      </c>
      <c r="E13" s="200">
        <v>0</v>
      </c>
      <c r="F13" s="200">
        <v>0</v>
      </c>
      <c r="G13" s="200">
        <v>0</v>
      </c>
      <c r="H13" s="200">
        <v>576</v>
      </c>
      <c r="I13" s="200">
        <v>48</v>
      </c>
      <c r="J13" s="202">
        <v>72</v>
      </c>
      <c r="K13" s="203">
        <v>1.5</v>
      </c>
      <c r="L13" s="200">
        <v>48</v>
      </c>
      <c r="M13" s="202">
        <v>47</v>
      </c>
      <c r="N13" s="203">
        <v>0.97916666666666663</v>
      </c>
      <c r="O13" s="200">
        <v>48</v>
      </c>
      <c r="P13" s="204">
        <v>37</v>
      </c>
      <c r="Q13" s="200">
        <v>17.833333333333332</v>
      </c>
      <c r="R13" s="200">
        <v>144</v>
      </c>
      <c r="S13" s="202">
        <v>156</v>
      </c>
      <c r="T13" s="203">
        <v>1.0833333333333333</v>
      </c>
      <c r="U13" s="200">
        <v>48</v>
      </c>
      <c r="V13" s="204">
        <v>45</v>
      </c>
      <c r="W13" s="203">
        <v>0.9375</v>
      </c>
      <c r="X13" s="200">
        <v>48</v>
      </c>
      <c r="Y13" s="204">
        <v>28</v>
      </c>
      <c r="Z13" s="200">
        <v>13.916666666666666</v>
      </c>
      <c r="AA13" s="200">
        <v>48</v>
      </c>
      <c r="AB13" s="204">
        <v>42</v>
      </c>
      <c r="AC13" s="203">
        <v>0.875</v>
      </c>
      <c r="AD13" s="200">
        <v>144</v>
      </c>
      <c r="AE13" s="200">
        <v>115</v>
      </c>
      <c r="AF13" s="203">
        <v>0.79861111111111116</v>
      </c>
      <c r="AG13" s="200">
        <v>48</v>
      </c>
      <c r="AH13" s="204">
        <v>32</v>
      </c>
      <c r="AI13" s="203">
        <v>0.66666666666666663</v>
      </c>
      <c r="AJ13" s="200">
        <v>48</v>
      </c>
      <c r="AK13" s="204">
        <v>31</v>
      </c>
      <c r="AL13" s="203">
        <v>0.64583333333333337</v>
      </c>
      <c r="AM13" s="200">
        <v>48</v>
      </c>
      <c r="AN13" s="204">
        <v>49</v>
      </c>
      <c r="AO13" s="203">
        <v>1.0208333333333333</v>
      </c>
      <c r="AP13" s="200">
        <v>144</v>
      </c>
      <c r="AQ13" s="200">
        <v>0</v>
      </c>
      <c r="AR13" s="203">
        <v>0</v>
      </c>
      <c r="AS13" s="200">
        <v>48</v>
      </c>
      <c r="AT13" s="204">
        <v>49</v>
      </c>
      <c r="AU13" s="203">
        <v>1.0208333333333333</v>
      </c>
      <c r="AV13" s="200">
        <v>48</v>
      </c>
      <c r="AW13" s="204">
        <v>49</v>
      </c>
      <c r="AX13" s="203">
        <v>1.0208333333333333</v>
      </c>
      <c r="AY13" s="200">
        <v>48</v>
      </c>
      <c r="AZ13" s="200">
        <v>0</v>
      </c>
      <c r="BA13" s="203">
        <v>0</v>
      </c>
      <c r="BB13" s="200">
        <v>142</v>
      </c>
      <c r="BC13" s="200">
        <v>0</v>
      </c>
      <c r="BD13" s="203">
        <v>0</v>
      </c>
      <c r="BE13" s="200">
        <v>574</v>
      </c>
      <c r="BF13" s="206">
        <v>119</v>
      </c>
      <c r="BG13" s="203">
        <v>0.2073170731707317</v>
      </c>
      <c r="BH13" s="86"/>
      <c r="BI13" s="178" t="s">
        <v>277</v>
      </c>
    </row>
    <row r="14" spans="1:61" s="9" customFormat="1" ht="48.75" customHeight="1">
      <c r="A14" s="388" t="s">
        <v>4</v>
      </c>
      <c r="B14" s="374"/>
      <c r="C14" s="45"/>
      <c r="D14" s="212"/>
      <c r="E14" s="212"/>
      <c r="F14" s="212"/>
      <c r="G14" s="212"/>
      <c r="H14" s="213"/>
      <c r="I14" s="214"/>
      <c r="J14" s="215"/>
      <c r="K14" s="216"/>
      <c r="L14" s="214"/>
      <c r="M14" s="214"/>
      <c r="N14" s="214"/>
      <c r="O14" s="214"/>
      <c r="P14" s="215"/>
      <c r="Q14" s="216"/>
      <c r="R14" s="214"/>
      <c r="S14" s="214"/>
      <c r="T14" s="216"/>
      <c r="U14" s="214"/>
      <c r="V14" s="215"/>
      <c r="W14" s="216"/>
      <c r="X14" s="214"/>
      <c r="Y14" s="215"/>
      <c r="Z14" s="216"/>
      <c r="AA14" s="214"/>
      <c r="AB14" s="215"/>
      <c r="AC14" s="216"/>
      <c r="AD14" s="214"/>
      <c r="AE14" s="215"/>
      <c r="AF14" s="216"/>
      <c r="AG14" s="214"/>
      <c r="AH14" s="215"/>
      <c r="AI14" s="216"/>
      <c r="AJ14" s="214"/>
      <c r="AK14" s="215"/>
      <c r="AL14" s="216"/>
      <c r="AM14" s="214"/>
      <c r="AN14" s="215"/>
      <c r="AO14" s="216"/>
      <c r="AP14" s="214"/>
      <c r="AQ14" s="215"/>
      <c r="AR14" s="216"/>
      <c r="AS14" s="214"/>
      <c r="AT14" s="215"/>
      <c r="AU14" s="216"/>
      <c r="AV14" s="214"/>
      <c r="AW14" s="215"/>
      <c r="AX14" s="216"/>
      <c r="AY14" s="214"/>
      <c r="AZ14" s="215"/>
      <c r="BA14" s="216"/>
      <c r="BB14" s="214"/>
      <c r="BC14" s="215"/>
      <c r="BD14" s="216"/>
      <c r="BE14" s="217"/>
      <c r="BF14" s="217"/>
      <c r="BG14" s="217"/>
      <c r="BI14" s="177"/>
    </row>
    <row r="15" spans="1:61" s="9" customFormat="1" ht="69.75" customHeight="1">
      <c r="A15" s="368" t="s">
        <v>102</v>
      </c>
      <c r="B15" s="371"/>
      <c r="C15" s="46"/>
      <c r="D15" s="218"/>
      <c r="E15" s="218"/>
      <c r="F15" s="218"/>
      <c r="G15" s="218"/>
      <c r="H15" s="219"/>
      <c r="I15" s="220"/>
      <c r="J15" s="218"/>
      <c r="K15" s="221"/>
      <c r="L15" s="220"/>
      <c r="M15" s="220"/>
      <c r="N15" s="220"/>
      <c r="O15" s="220"/>
      <c r="P15" s="218"/>
      <c r="Q15" s="221"/>
      <c r="R15" s="220"/>
      <c r="S15" s="220"/>
      <c r="T15" s="221"/>
      <c r="U15" s="220"/>
      <c r="V15" s="218"/>
      <c r="W15" s="221"/>
      <c r="X15" s="220"/>
      <c r="Y15" s="218"/>
      <c r="Z15" s="221"/>
      <c r="AA15" s="220"/>
      <c r="AB15" s="218"/>
      <c r="AC15" s="221"/>
      <c r="AD15" s="220"/>
      <c r="AE15" s="218"/>
      <c r="AF15" s="221"/>
      <c r="AG15" s="220"/>
      <c r="AH15" s="218"/>
      <c r="AI15" s="221"/>
      <c r="AJ15" s="220"/>
      <c r="AK15" s="218"/>
      <c r="AL15" s="221"/>
      <c r="AM15" s="220"/>
      <c r="AN15" s="218"/>
      <c r="AO15" s="221"/>
      <c r="AP15" s="220"/>
      <c r="AQ15" s="218"/>
      <c r="AR15" s="221"/>
      <c r="AS15" s="220"/>
      <c r="AT15" s="218"/>
      <c r="AU15" s="221"/>
      <c r="AV15" s="220"/>
      <c r="AW15" s="218"/>
      <c r="AX15" s="221"/>
      <c r="AY15" s="220"/>
      <c r="AZ15" s="218"/>
      <c r="BA15" s="221"/>
      <c r="BB15" s="220"/>
      <c r="BC15" s="218"/>
      <c r="BD15" s="221"/>
      <c r="BE15" s="220"/>
      <c r="BF15" s="220"/>
      <c r="BG15" s="220"/>
      <c r="BI15" s="177"/>
    </row>
    <row r="16" spans="1:61" s="9" customFormat="1" ht="69" customHeight="1">
      <c r="A16" s="376" t="s">
        <v>103</v>
      </c>
      <c r="B16" s="361"/>
      <c r="C16" s="47"/>
      <c r="D16" s="207"/>
      <c r="E16" s="207"/>
      <c r="F16" s="207"/>
      <c r="G16" s="207"/>
      <c r="H16" s="222"/>
      <c r="I16" s="209"/>
      <c r="J16" s="207"/>
      <c r="K16" s="223"/>
      <c r="L16" s="209"/>
      <c r="M16" s="209"/>
      <c r="N16" s="209"/>
      <c r="O16" s="209"/>
      <c r="P16" s="207"/>
      <c r="Q16" s="223"/>
      <c r="R16" s="209"/>
      <c r="S16" s="209"/>
      <c r="T16" s="223"/>
      <c r="U16" s="209"/>
      <c r="V16" s="207"/>
      <c r="W16" s="223"/>
      <c r="X16" s="209"/>
      <c r="Y16" s="207"/>
      <c r="Z16" s="223"/>
      <c r="AA16" s="209"/>
      <c r="AB16" s="207"/>
      <c r="AC16" s="223"/>
      <c r="AD16" s="209"/>
      <c r="AE16" s="207"/>
      <c r="AF16" s="223"/>
      <c r="AG16" s="209"/>
      <c r="AH16" s="207"/>
      <c r="AI16" s="223"/>
      <c r="AJ16" s="209"/>
      <c r="AK16" s="207"/>
      <c r="AL16" s="223"/>
      <c r="AM16" s="209"/>
      <c r="AN16" s="207"/>
      <c r="AO16" s="223"/>
      <c r="AP16" s="209"/>
      <c r="AQ16" s="207"/>
      <c r="AR16" s="223"/>
      <c r="AS16" s="209"/>
      <c r="AT16" s="207"/>
      <c r="AU16" s="223"/>
      <c r="AV16" s="209"/>
      <c r="AW16" s="207"/>
      <c r="AX16" s="223"/>
      <c r="AY16" s="209"/>
      <c r="AZ16" s="207"/>
      <c r="BA16" s="223"/>
      <c r="BB16" s="209"/>
      <c r="BC16" s="207"/>
      <c r="BD16" s="223"/>
      <c r="BE16" s="209"/>
      <c r="BF16" s="209"/>
      <c r="BG16" s="209"/>
      <c r="BI16" s="177"/>
    </row>
    <row r="17" spans="1:61" ht="49.5" customHeight="1">
      <c r="A17" s="11" t="s">
        <v>71</v>
      </c>
      <c r="B17" s="12" t="s">
        <v>164</v>
      </c>
      <c r="C17" s="53" t="s">
        <v>52</v>
      </c>
      <c r="D17" s="202">
        <v>8830</v>
      </c>
      <c r="E17" s="202">
        <v>5230</v>
      </c>
      <c r="F17" s="202">
        <v>10272.083609879908</v>
      </c>
      <c r="G17" s="202">
        <v>347</v>
      </c>
      <c r="H17" s="200">
        <v>20334.68</v>
      </c>
      <c r="I17" s="201">
        <v>1694.5566666666668</v>
      </c>
      <c r="J17" s="202">
        <v>1080</v>
      </c>
      <c r="K17" s="203">
        <v>0.63733483880739694</v>
      </c>
      <c r="L17" s="201">
        <v>1694.5566666666668</v>
      </c>
      <c r="M17" s="202">
        <v>2180</v>
      </c>
      <c r="N17" s="203">
        <v>1.2864721746297456</v>
      </c>
      <c r="O17" s="201">
        <v>1694.5566666666668</v>
      </c>
      <c r="P17" s="204">
        <v>983</v>
      </c>
      <c r="Q17" s="203">
        <v>0.58009272828488079</v>
      </c>
      <c r="R17" s="205">
        <v>5083.67</v>
      </c>
      <c r="S17" s="202">
        <v>4243</v>
      </c>
      <c r="T17" s="203">
        <v>0.83463324724067456</v>
      </c>
      <c r="U17" s="201">
        <v>1694.5566666666668</v>
      </c>
      <c r="V17" s="204">
        <v>996</v>
      </c>
      <c r="W17" s="203">
        <v>0.58776435134459937</v>
      </c>
      <c r="X17" s="201">
        <v>1694.5566666666668</v>
      </c>
      <c r="Y17" s="204">
        <v>1016</v>
      </c>
      <c r="Z17" s="203">
        <v>0.59956684835955121</v>
      </c>
      <c r="AA17" s="201">
        <v>1694.5566666666668</v>
      </c>
      <c r="AB17" s="204">
        <v>1100</v>
      </c>
      <c r="AC17" s="203">
        <v>0.64913733582234878</v>
      </c>
      <c r="AD17" s="205">
        <v>5083.67</v>
      </c>
      <c r="AE17" s="202">
        <v>3112</v>
      </c>
      <c r="AF17" s="203">
        <v>0.61215617850883319</v>
      </c>
      <c r="AG17" s="201">
        <v>1475.4166666666667</v>
      </c>
      <c r="AH17" s="204">
        <v>1047</v>
      </c>
      <c r="AI17" s="203">
        <v>0.70963004800903695</v>
      </c>
      <c r="AJ17" s="201">
        <v>1475.4166666666667</v>
      </c>
      <c r="AK17" s="204">
        <v>1041</v>
      </c>
      <c r="AL17" s="203">
        <v>0.70556340016944363</v>
      </c>
      <c r="AM17" s="201">
        <v>1475.4166666666667</v>
      </c>
      <c r="AN17" s="204">
        <v>1268</v>
      </c>
      <c r="AO17" s="203">
        <v>0.85941824343405815</v>
      </c>
      <c r="AP17" s="205">
        <v>5083.67</v>
      </c>
      <c r="AQ17" s="202">
        <v>0</v>
      </c>
      <c r="AR17" s="203">
        <v>0</v>
      </c>
      <c r="AS17" s="201">
        <v>1475.4166666666667</v>
      </c>
      <c r="AT17" s="204">
        <v>1270</v>
      </c>
      <c r="AU17" s="203">
        <v>0.86077379271392263</v>
      </c>
      <c r="AV17" s="201">
        <v>1475.4166666666667</v>
      </c>
      <c r="AW17" s="204">
        <v>1096</v>
      </c>
      <c r="AX17" s="203">
        <v>0.74284100536571585</v>
      </c>
      <c r="AY17" s="201">
        <v>1694.5566666666668</v>
      </c>
      <c r="AZ17" s="204"/>
      <c r="BA17" s="203">
        <v>0</v>
      </c>
      <c r="BB17" s="205">
        <v>5083.67</v>
      </c>
      <c r="BC17" s="202">
        <v>0</v>
      </c>
      <c r="BD17" s="203">
        <v>0</v>
      </c>
      <c r="BE17" s="205">
        <v>20334.68</v>
      </c>
      <c r="BF17" s="206">
        <v>3376</v>
      </c>
      <c r="BG17" s="203">
        <v>0.16602179134365527</v>
      </c>
      <c r="BI17" s="85" t="s">
        <v>277</v>
      </c>
    </row>
    <row r="18" spans="1:61" ht="49.5" customHeight="1">
      <c r="A18" s="11" t="s">
        <v>29</v>
      </c>
      <c r="B18" s="12" t="s">
        <v>165</v>
      </c>
      <c r="C18" s="53" t="s">
        <v>52</v>
      </c>
      <c r="D18" s="202">
        <v>31278</v>
      </c>
      <c r="E18" s="202">
        <v>5070</v>
      </c>
      <c r="F18" s="202">
        <v>23824.5</v>
      </c>
      <c r="G18" s="202">
        <v>144.80000000000001</v>
      </c>
      <c r="H18" s="202">
        <v>54498.78</v>
      </c>
      <c r="I18" s="202">
        <v>4528.5149999999994</v>
      </c>
      <c r="J18" s="202">
        <v>12203</v>
      </c>
      <c r="K18" s="203">
        <v>2.6947023472374503</v>
      </c>
      <c r="L18" s="202">
        <v>4528.5149999999994</v>
      </c>
      <c r="M18" s="202">
        <v>6523</v>
      </c>
      <c r="N18" s="203">
        <v>1.440428043188551</v>
      </c>
      <c r="O18" s="202">
        <v>4528.5149999999994</v>
      </c>
      <c r="P18" s="204">
        <v>7124</v>
      </c>
      <c r="Q18" s="203">
        <v>1.5731426306416123</v>
      </c>
      <c r="R18" s="202">
        <v>13585.545000000002</v>
      </c>
      <c r="S18" s="202">
        <v>25850</v>
      </c>
      <c r="T18" s="203">
        <v>1.902757673689204</v>
      </c>
      <c r="U18" s="202">
        <v>4528.5149999999994</v>
      </c>
      <c r="V18" s="204">
        <v>6401</v>
      </c>
      <c r="W18" s="203">
        <v>1.413487644404402</v>
      </c>
      <c r="X18" s="202">
        <v>4528.5149999999994</v>
      </c>
      <c r="Y18" s="204">
        <v>9964</v>
      </c>
      <c r="Z18" s="203">
        <v>2.2002797826660618</v>
      </c>
      <c r="AA18" s="202">
        <v>4528.5149999999994</v>
      </c>
      <c r="AB18" s="204">
        <v>9861</v>
      </c>
      <c r="AC18" s="203">
        <v>2.1775350197581331</v>
      </c>
      <c r="AD18" s="202">
        <v>13585.544999999998</v>
      </c>
      <c r="AE18" s="202">
        <v>26226</v>
      </c>
      <c r="AF18" s="203">
        <v>1.9304341489428656</v>
      </c>
      <c r="AG18" s="202">
        <v>6255.6000000000013</v>
      </c>
      <c r="AH18" s="204">
        <v>8451</v>
      </c>
      <c r="AI18" s="203">
        <v>1.350949549203913</v>
      </c>
      <c r="AJ18" s="202">
        <v>6255.6000000000013</v>
      </c>
      <c r="AK18" s="204">
        <v>9473</v>
      </c>
      <c r="AL18" s="203">
        <v>1.5143231664428669</v>
      </c>
      <c r="AM18" s="202">
        <v>6255.6000000000013</v>
      </c>
      <c r="AN18" s="204">
        <v>7219</v>
      </c>
      <c r="AO18" s="203">
        <v>1.1540060106144892</v>
      </c>
      <c r="AP18" s="202">
        <v>13624.695</v>
      </c>
      <c r="AQ18" s="202">
        <v>0</v>
      </c>
      <c r="AR18" s="203">
        <v>0</v>
      </c>
      <c r="AS18" s="202">
        <v>6255.6000000000013</v>
      </c>
      <c r="AT18" s="204">
        <v>7554</v>
      </c>
      <c r="AU18" s="203">
        <v>1.2075580280069056</v>
      </c>
      <c r="AV18" s="202">
        <v>6255.6000000000013</v>
      </c>
      <c r="AW18" s="204">
        <v>6376</v>
      </c>
      <c r="AX18" s="203">
        <v>1.0192467549076025</v>
      </c>
      <c r="AY18" s="202">
        <v>4541.5649999999996</v>
      </c>
      <c r="AZ18" s="204"/>
      <c r="BA18" s="203">
        <v>0</v>
      </c>
      <c r="BB18" s="202">
        <v>13624.695</v>
      </c>
      <c r="BC18" s="202">
        <v>0</v>
      </c>
      <c r="BD18" s="203">
        <v>0</v>
      </c>
      <c r="BE18" s="202">
        <v>54498.78</v>
      </c>
      <c r="BF18" s="206">
        <v>18746</v>
      </c>
      <c r="BG18" s="203">
        <v>0.34397100265363739</v>
      </c>
      <c r="BI18" s="85" t="s">
        <v>277</v>
      </c>
    </row>
    <row r="19" spans="1:61" ht="49.5" customHeight="1">
      <c r="A19" s="11" t="s">
        <v>30</v>
      </c>
      <c r="B19" s="12" t="s">
        <v>166</v>
      </c>
      <c r="C19" s="53" t="s">
        <v>56</v>
      </c>
      <c r="D19" s="202">
        <v>9362.744945614013</v>
      </c>
      <c r="E19" s="202">
        <v>5105</v>
      </c>
      <c r="F19" s="202">
        <v>8847.5882565000102</v>
      </c>
      <c r="G19" s="202">
        <v>117</v>
      </c>
      <c r="H19" s="202">
        <v>15055.432873179614</v>
      </c>
      <c r="I19" s="202">
        <v>1251.7860727649677</v>
      </c>
      <c r="J19" s="202">
        <v>637</v>
      </c>
      <c r="K19" s="203">
        <v>0.5088728927882884</v>
      </c>
      <c r="L19" s="202">
        <v>1251.7860727649677</v>
      </c>
      <c r="M19" s="202">
        <v>498</v>
      </c>
      <c r="N19" s="203">
        <v>0.39783155511549079</v>
      </c>
      <c r="O19" s="202">
        <v>1251.7860727649677</v>
      </c>
      <c r="P19" s="204">
        <v>503</v>
      </c>
      <c r="Q19" s="203">
        <v>0.40182584783753389</v>
      </c>
      <c r="R19" s="202">
        <v>3755.3582182949026</v>
      </c>
      <c r="S19" s="202">
        <v>1638</v>
      </c>
      <c r="T19" s="203">
        <v>0.43617676524710441</v>
      </c>
      <c r="U19" s="202">
        <v>1251.7860727649677</v>
      </c>
      <c r="V19" s="204">
        <v>527</v>
      </c>
      <c r="W19" s="203">
        <v>0.42099845290334065</v>
      </c>
      <c r="X19" s="202">
        <v>1251.7860727649677</v>
      </c>
      <c r="Y19" s="204">
        <v>556</v>
      </c>
      <c r="Z19" s="203">
        <v>0.44416535069119051</v>
      </c>
      <c r="AA19" s="202">
        <v>1251.7860727649677</v>
      </c>
      <c r="AB19" s="204">
        <v>509</v>
      </c>
      <c r="AC19" s="203">
        <v>0.40661899910398558</v>
      </c>
      <c r="AD19" s="202">
        <v>3755.3582182949031</v>
      </c>
      <c r="AE19" s="202">
        <v>1592</v>
      </c>
      <c r="AF19" s="203">
        <v>0.4239276008995056</v>
      </c>
      <c r="AG19" s="202">
        <v>667.09604830298963</v>
      </c>
      <c r="AH19" s="204">
        <v>532</v>
      </c>
      <c r="AI19" s="203">
        <v>0.7974863610020515</v>
      </c>
      <c r="AJ19" s="202">
        <v>667.09604830298963</v>
      </c>
      <c r="AK19" s="204">
        <v>562</v>
      </c>
      <c r="AL19" s="203">
        <v>0.84245739639690409</v>
      </c>
      <c r="AM19" s="202">
        <v>667.09604830298963</v>
      </c>
      <c r="AN19" s="204">
        <v>730</v>
      </c>
      <c r="AO19" s="203">
        <v>1.0942951946080783</v>
      </c>
      <c r="AP19" s="202">
        <v>3763.8582182949031</v>
      </c>
      <c r="AQ19" s="202">
        <v>0</v>
      </c>
      <c r="AR19" s="203">
        <v>0</v>
      </c>
      <c r="AS19" s="202">
        <v>667.09604830298963</v>
      </c>
      <c r="AT19" s="204">
        <v>692</v>
      </c>
      <c r="AU19" s="203">
        <v>1.0373318831079317</v>
      </c>
      <c r="AV19" s="202">
        <v>667.09604830298963</v>
      </c>
      <c r="AW19" s="204">
        <v>608</v>
      </c>
      <c r="AX19" s="203">
        <v>0.91141298400234461</v>
      </c>
      <c r="AY19" s="202">
        <v>1254.6194060983012</v>
      </c>
      <c r="AZ19" s="204"/>
      <c r="BA19" s="203">
        <v>0</v>
      </c>
      <c r="BB19" s="202">
        <v>3763.8582182949031</v>
      </c>
      <c r="BC19" s="202">
        <v>0</v>
      </c>
      <c r="BD19" s="203">
        <v>0</v>
      </c>
      <c r="BE19" s="202">
        <v>15055.432873179612</v>
      </c>
      <c r="BF19" s="206">
        <v>1135</v>
      </c>
      <c r="BG19" s="203">
        <v>7.5388068185135826E-2</v>
      </c>
      <c r="BI19" s="85" t="s">
        <v>277</v>
      </c>
    </row>
    <row r="20" spans="1:61" ht="49.5" customHeight="1">
      <c r="A20" s="11" t="s">
        <v>31</v>
      </c>
      <c r="B20" s="12" t="s">
        <v>167</v>
      </c>
      <c r="C20" s="53" t="s">
        <v>56</v>
      </c>
      <c r="D20" s="202">
        <v>11363.611785911427</v>
      </c>
      <c r="E20" s="202">
        <v>5230</v>
      </c>
      <c r="F20" s="202">
        <v>10272.083609879908</v>
      </c>
      <c r="G20" s="202">
        <v>352</v>
      </c>
      <c r="H20" s="202">
        <v>57469.619430710452</v>
      </c>
      <c r="I20" s="202">
        <v>4801.3432858925371</v>
      </c>
      <c r="J20" s="202">
        <v>3184</v>
      </c>
      <c r="K20" s="203">
        <v>0.66314775062123388</v>
      </c>
      <c r="L20" s="202">
        <v>4801.3432858925371</v>
      </c>
      <c r="M20" s="202">
        <v>2767</v>
      </c>
      <c r="N20" s="203">
        <v>0.57629705589477209</v>
      </c>
      <c r="O20" s="202">
        <v>4801.3432858925371</v>
      </c>
      <c r="P20" s="204">
        <v>2649</v>
      </c>
      <c r="Q20" s="203">
        <v>0.55172060031270376</v>
      </c>
      <c r="R20" s="202">
        <v>14404.029857677613</v>
      </c>
      <c r="S20" s="202">
        <v>8600</v>
      </c>
      <c r="T20" s="203">
        <v>0.5970551356095698</v>
      </c>
      <c r="U20" s="202">
        <v>4801.3432858925371</v>
      </c>
      <c r="V20" s="204">
        <v>2845</v>
      </c>
      <c r="W20" s="203">
        <v>0.59254250958461385</v>
      </c>
      <c r="X20" s="202">
        <v>4801.3432858925371</v>
      </c>
      <c r="Y20" s="204">
        <v>2820</v>
      </c>
      <c r="Z20" s="203">
        <v>0.58733563340197226</v>
      </c>
      <c r="AA20" s="202">
        <v>4801.3432858925371</v>
      </c>
      <c r="AB20" s="204">
        <v>2892</v>
      </c>
      <c r="AC20" s="203">
        <v>0.60233143680798007</v>
      </c>
      <c r="AD20" s="202">
        <v>14404.029857677611</v>
      </c>
      <c r="AE20" s="202">
        <v>8557</v>
      </c>
      <c r="AF20" s="203">
        <v>0.59406985993152206</v>
      </c>
      <c r="AG20" s="202">
        <v>3924.1955669038148</v>
      </c>
      <c r="AH20" s="204">
        <v>3093</v>
      </c>
      <c r="AI20" s="203">
        <v>0.78818701750901088</v>
      </c>
      <c r="AJ20" s="202">
        <v>3924.1955669038148</v>
      </c>
      <c r="AK20" s="204">
        <v>2577</v>
      </c>
      <c r="AL20" s="203">
        <v>0.65669509994203723</v>
      </c>
      <c r="AM20" s="202">
        <v>3924.1955669038148</v>
      </c>
      <c r="AN20" s="204">
        <v>2901</v>
      </c>
      <c r="AO20" s="203">
        <v>0.73925979236781136</v>
      </c>
      <c r="AP20" s="202">
        <v>14367.404857677613</v>
      </c>
      <c r="AQ20" s="202">
        <v>0</v>
      </c>
      <c r="AR20" s="203">
        <v>0</v>
      </c>
      <c r="AS20" s="202">
        <v>3924.1955669038148</v>
      </c>
      <c r="AT20" s="204">
        <v>2945</v>
      </c>
      <c r="AU20" s="203">
        <v>0.75047228146266964</v>
      </c>
      <c r="AV20" s="202">
        <v>3924.1955669038148</v>
      </c>
      <c r="AW20" s="204">
        <v>2902</v>
      </c>
      <c r="AX20" s="203">
        <v>0.73951462166542181</v>
      </c>
      <c r="AY20" s="202">
        <v>4789.1349525592032</v>
      </c>
      <c r="AZ20" s="204"/>
      <c r="BA20" s="203">
        <v>0</v>
      </c>
      <c r="BB20" s="202">
        <v>14367.404857677613</v>
      </c>
      <c r="BC20" s="202">
        <v>0</v>
      </c>
      <c r="BD20" s="203">
        <v>0</v>
      </c>
      <c r="BE20" s="202">
        <v>57469.619430710452</v>
      </c>
      <c r="BF20" s="206">
        <v>5972</v>
      </c>
      <c r="BG20" s="203">
        <v>0.1039157742674854</v>
      </c>
      <c r="BI20" s="85" t="s">
        <v>277</v>
      </c>
    </row>
    <row r="21" spans="1:61" ht="49.5" customHeight="1">
      <c r="A21" s="11" t="s">
        <v>32</v>
      </c>
      <c r="B21" s="12" t="s">
        <v>168</v>
      </c>
      <c r="C21" s="53" t="s">
        <v>56</v>
      </c>
      <c r="D21" s="202">
        <v>38161.606368782872</v>
      </c>
      <c r="E21" s="202">
        <v>4950</v>
      </c>
      <c r="F21" s="202">
        <v>33616.569280160256</v>
      </c>
      <c r="G21" s="202">
        <v>167</v>
      </c>
      <c r="H21" s="202">
        <v>98178.049815976017</v>
      </c>
      <c r="I21" s="202">
        <v>8161.1041513313348</v>
      </c>
      <c r="J21" s="202">
        <v>4354</v>
      </c>
      <c r="K21" s="203">
        <v>0.53350624122224011</v>
      </c>
      <c r="L21" s="202">
        <v>8161.1041513313348</v>
      </c>
      <c r="M21" s="202">
        <v>3741</v>
      </c>
      <c r="N21" s="203">
        <v>0.45839385585953152</v>
      </c>
      <c r="O21" s="202">
        <v>8161.1041513313348</v>
      </c>
      <c r="P21" s="204">
        <v>3481</v>
      </c>
      <c r="Q21" s="203">
        <v>0.42653542161107433</v>
      </c>
      <c r="R21" s="202">
        <v>24483.312453994007</v>
      </c>
      <c r="S21" s="202">
        <v>11576</v>
      </c>
      <c r="T21" s="203">
        <v>0.47281183956428191</v>
      </c>
      <c r="U21" s="202">
        <v>8161.1041513313348</v>
      </c>
      <c r="V21" s="204">
        <v>4014</v>
      </c>
      <c r="W21" s="203">
        <v>0.49184521182041152</v>
      </c>
      <c r="X21" s="202">
        <v>8161.1041513313348</v>
      </c>
      <c r="Y21" s="204">
        <v>4052</v>
      </c>
      <c r="Z21" s="203">
        <v>0.49650144451826295</v>
      </c>
      <c r="AA21" s="202">
        <v>8161.1041513313348</v>
      </c>
      <c r="AB21" s="204">
        <v>3994</v>
      </c>
      <c r="AC21" s="203">
        <v>0.48939456303206863</v>
      </c>
      <c r="AD21" s="202">
        <v>24483.312453994004</v>
      </c>
      <c r="AE21" s="202">
        <v>12060</v>
      </c>
      <c r="AF21" s="203">
        <v>0.49258040645691437</v>
      </c>
      <c r="AG21" s="202">
        <v>8443.7114329761462</v>
      </c>
      <c r="AH21" s="204">
        <v>4369</v>
      </c>
      <c r="AI21" s="203">
        <v>0.51742649363137494</v>
      </c>
      <c r="AJ21" s="202">
        <v>8443.7114329761462</v>
      </c>
      <c r="AK21" s="204">
        <v>3560</v>
      </c>
      <c r="AL21" s="203">
        <v>0.42161554527985695</v>
      </c>
      <c r="AM21" s="202">
        <v>8443.7114329761462</v>
      </c>
      <c r="AN21" s="204">
        <v>4030</v>
      </c>
      <c r="AO21" s="203">
        <v>0.47727827176343357</v>
      </c>
      <c r="AP21" s="202">
        <v>24544.512453994008</v>
      </c>
      <c r="AQ21" s="202">
        <v>0</v>
      </c>
      <c r="AR21" s="203">
        <v>0</v>
      </c>
      <c r="AS21" s="202">
        <v>8443.7114329761462</v>
      </c>
      <c r="AT21" s="204">
        <v>4258</v>
      </c>
      <c r="AU21" s="203">
        <v>0.50428061567461535</v>
      </c>
      <c r="AV21" s="202">
        <v>8443.7114329761462</v>
      </c>
      <c r="AW21" s="204">
        <v>3724</v>
      </c>
      <c r="AX21" s="203">
        <v>0.44103828388263688</v>
      </c>
      <c r="AY21" s="202">
        <v>8181.5041513313345</v>
      </c>
      <c r="AZ21" s="204"/>
      <c r="BA21" s="203">
        <v>0</v>
      </c>
      <c r="BB21" s="202">
        <v>24544.512453994008</v>
      </c>
      <c r="BC21" s="202">
        <v>0</v>
      </c>
      <c r="BD21" s="203">
        <v>0</v>
      </c>
      <c r="BE21" s="202">
        <v>98178.049815976032</v>
      </c>
      <c r="BF21" s="206">
        <v>8156</v>
      </c>
      <c r="BG21" s="203">
        <v>8.3073558858497654E-2</v>
      </c>
      <c r="BI21" s="85" t="s">
        <v>277</v>
      </c>
    </row>
    <row r="22" spans="1:61" ht="49.5" customHeight="1">
      <c r="A22" s="11" t="s">
        <v>33</v>
      </c>
      <c r="B22" s="12" t="s">
        <v>169</v>
      </c>
      <c r="C22" s="53" t="s">
        <v>56</v>
      </c>
      <c r="D22" s="202">
        <v>44943.336608521182</v>
      </c>
      <c r="E22" s="202">
        <v>4500</v>
      </c>
      <c r="F22" s="202">
        <v>37357.269286816947</v>
      </c>
      <c r="G22" s="202">
        <v>56</v>
      </c>
      <c r="H22" s="202">
        <v>36163.669286816948</v>
      </c>
      <c r="I22" s="202">
        <v>2993.4224405680798</v>
      </c>
      <c r="J22" s="202">
        <v>1070</v>
      </c>
      <c r="K22" s="203">
        <v>0.35745038371428112</v>
      </c>
      <c r="L22" s="202">
        <v>2993.4224405680798</v>
      </c>
      <c r="M22" s="202">
        <v>964</v>
      </c>
      <c r="N22" s="203">
        <v>0.32203941112202522</v>
      </c>
      <c r="O22" s="202">
        <v>2993.4224405680798</v>
      </c>
      <c r="P22" s="204">
        <v>1330</v>
      </c>
      <c r="Q22" s="203">
        <v>0.4443074862990597</v>
      </c>
      <c r="R22" s="202">
        <v>8980.2673217042393</v>
      </c>
      <c r="S22" s="202">
        <v>3364</v>
      </c>
      <c r="T22" s="203">
        <v>0.37459909371178868</v>
      </c>
      <c r="U22" s="202">
        <v>2993.4224405680798</v>
      </c>
      <c r="V22" s="204">
        <v>873</v>
      </c>
      <c r="W22" s="203">
        <v>0.29163942521735275</v>
      </c>
      <c r="X22" s="202">
        <v>2993.4224405680798</v>
      </c>
      <c r="Y22" s="204">
        <v>1077</v>
      </c>
      <c r="Z22" s="203">
        <v>0.35978884416848672</v>
      </c>
      <c r="AA22" s="202">
        <v>2993.4224405680798</v>
      </c>
      <c r="AB22" s="204">
        <v>1214</v>
      </c>
      <c r="AC22" s="203">
        <v>0.40555585591508159</v>
      </c>
      <c r="AD22" s="202">
        <v>8980.2673217042393</v>
      </c>
      <c r="AE22" s="202">
        <v>3164</v>
      </c>
      <c r="AF22" s="203">
        <v>0.35232804176697369</v>
      </c>
      <c r="AG22" s="202">
        <v>3199.7810135127743</v>
      </c>
      <c r="AH22" s="204">
        <v>1312</v>
      </c>
      <c r="AI22" s="203">
        <v>0.41002805956388372</v>
      </c>
      <c r="AJ22" s="202">
        <v>3199.7810135127743</v>
      </c>
      <c r="AK22" s="204">
        <v>1095</v>
      </c>
      <c r="AL22" s="203">
        <v>0.34221091861467429</v>
      </c>
      <c r="AM22" s="202">
        <v>3199.7810135127743</v>
      </c>
      <c r="AN22" s="204">
        <v>1157</v>
      </c>
      <c r="AO22" s="203">
        <v>0.36158724460016267</v>
      </c>
      <c r="AP22" s="202">
        <v>9040.9173217042371</v>
      </c>
      <c r="AQ22" s="202">
        <v>0</v>
      </c>
      <c r="AR22" s="203">
        <v>0</v>
      </c>
      <c r="AS22" s="202">
        <v>3199.7810135127743</v>
      </c>
      <c r="AT22" s="204">
        <v>1183</v>
      </c>
      <c r="AU22" s="203">
        <v>0.3697128006585933</v>
      </c>
      <c r="AV22" s="202">
        <v>3199.7810135127743</v>
      </c>
      <c r="AW22" s="204">
        <v>1016</v>
      </c>
      <c r="AX22" s="203">
        <v>0.31752172905251969</v>
      </c>
      <c r="AY22" s="202">
        <v>3013.639107234746</v>
      </c>
      <c r="AZ22" s="204"/>
      <c r="BA22" s="203">
        <v>0</v>
      </c>
      <c r="BB22" s="202">
        <v>9040.9173217042371</v>
      </c>
      <c r="BC22" s="202">
        <v>0</v>
      </c>
      <c r="BD22" s="203">
        <v>0</v>
      </c>
      <c r="BE22" s="202">
        <v>36163.669286816948</v>
      </c>
      <c r="BF22" s="206">
        <v>2033</v>
      </c>
      <c r="BG22" s="203">
        <v>5.6216640625598988E-2</v>
      </c>
      <c r="BI22" s="85" t="s">
        <v>277</v>
      </c>
    </row>
    <row r="23" spans="1:61" ht="74.25" customHeight="1">
      <c r="A23" s="368" t="s">
        <v>104</v>
      </c>
      <c r="B23" s="378"/>
      <c r="C23" s="48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I23" s="177"/>
    </row>
    <row r="24" spans="1:61" ht="73.5" customHeight="1">
      <c r="A24" s="360" t="s">
        <v>105</v>
      </c>
      <c r="B24" s="375"/>
      <c r="C24" s="49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5"/>
      <c r="AO24" s="225"/>
      <c r="AP24" s="225"/>
      <c r="AQ24" s="225"/>
      <c r="AR24" s="225"/>
      <c r="AS24" s="225"/>
      <c r="AT24" s="225"/>
      <c r="AU24" s="225"/>
      <c r="AV24" s="225"/>
      <c r="AW24" s="225"/>
      <c r="AX24" s="225"/>
      <c r="AY24" s="225"/>
      <c r="AZ24" s="225"/>
      <c r="BA24" s="225"/>
      <c r="BB24" s="225"/>
      <c r="BC24" s="225"/>
      <c r="BD24" s="225"/>
      <c r="BE24" s="225"/>
      <c r="BF24" s="225"/>
      <c r="BG24" s="225"/>
      <c r="BI24" s="177"/>
    </row>
    <row r="25" spans="1:61" ht="51" customHeight="1">
      <c r="A25" s="14" t="s">
        <v>72</v>
      </c>
      <c r="B25" s="12" t="s">
        <v>200</v>
      </c>
      <c r="C25" s="53" t="s">
        <v>52</v>
      </c>
      <c r="D25" s="202">
        <v>33596</v>
      </c>
      <c r="E25" s="202">
        <v>4620</v>
      </c>
      <c r="F25" s="202">
        <v>24359</v>
      </c>
      <c r="G25" s="202">
        <v>56</v>
      </c>
      <c r="H25" s="202">
        <v>27076.6</v>
      </c>
      <c r="I25" s="202">
        <v>2256.3833333333332</v>
      </c>
      <c r="J25" s="202">
        <v>3048</v>
      </c>
      <c r="K25" s="203">
        <v>1.3508342997274401</v>
      </c>
      <c r="L25" s="202">
        <v>2256.3833333333332</v>
      </c>
      <c r="M25" s="202">
        <v>4820</v>
      </c>
      <c r="N25" s="203">
        <v>2.1361618519311878</v>
      </c>
      <c r="O25" s="202">
        <v>2256.3833333333332</v>
      </c>
      <c r="P25" s="202">
        <v>4793</v>
      </c>
      <c r="Q25" s="203">
        <v>2.1241958000635237</v>
      </c>
      <c r="R25" s="202">
        <v>6769.1500000000005</v>
      </c>
      <c r="S25" s="202">
        <v>12661</v>
      </c>
      <c r="T25" s="203">
        <v>1.8703973172407169</v>
      </c>
      <c r="U25" s="202">
        <v>2256.3833333333332</v>
      </c>
      <c r="V25" s="202">
        <v>4243</v>
      </c>
      <c r="W25" s="203">
        <v>1.880442891648139</v>
      </c>
      <c r="X25" s="202">
        <v>2256.3833333333332</v>
      </c>
      <c r="Y25" s="202">
        <v>3506</v>
      </c>
      <c r="Z25" s="203">
        <v>1.5538139943715239</v>
      </c>
      <c r="AA25" s="202">
        <v>2256.3833333333332</v>
      </c>
      <c r="AB25" s="202">
        <v>3603</v>
      </c>
      <c r="AC25" s="203">
        <v>1.5968031436738734</v>
      </c>
      <c r="AD25" s="202">
        <v>6769.15</v>
      </c>
      <c r="AE25" s="202">
        <v>11352</v>
      </c>
      <c r="AF25" s="203">
        <v>1.6770200098978454</v>
      </c>
      <c r="AG25" s="202">
        <v>2239.7333333333331</v>
      </c>
      <c r="AH25" s="202">
        <v>3658</v>
      </c>
      <c r="AI25" s="203">
        <v>1.6332301464460057</v>
      </c>
      <c r="AJ25" s="202">
        <v>2239.7333333333331</v>
      </c>
      <c r="AK25" s="202">
        <v>8799</v>
      </c>
      <c r="AL25" s="203">
        <v>3.9285926896059058</v>
      </c>
      <c r="AM25" s="202">
        <v>2239.7333333333331</v>
      </c>
      <c r="AN25" s="202">
        <v>2373</v>
      </c>
      <c r="AO25" s="203">
        <v>1.0595011310870344</v>
      </c>
      <c r="AP25" s="202">
        <v>6769.1500000000005</v>
      </c>
      <c r="AQ25" s="202">
        <v>0</v>
      </c>
      <c r="AR25" s="203">
        <v>0</v>
      </c>
      <c r="AS25" s="202">
        <v>2239.7333333333331</v>
      </c>
      <c r="AT25" s="202">
        <v>4278</v>
      </c>
      <c r="AU25" s="203">
        <v>1.9100488153351591</v>
      </c>
      <c r="AV25" s="202">
        <v>2239.7333333333331</v>
      </c>
      <c r="AW25" s="202">
        <v>3159</v>
      </c>
      <c r="AX25" s="203">
        <v>1.4104357661626385</v>
      </c>
      <c r="AY25" s="202">
        <v>2256.3833333333332</v>
      </c>
      <c r="AZ25" s="202">
        <v>0</v>
      </c>
      <c r="BA25" s="203">
        <v>0</v>
      </c>
      <c r="BB25" s="202">
        <v>6769.1500000000005</v>
      </c>
      <c r="BC25" s="202">
        <v>0</v>
      </c>
      <c r="BD25" s="203">
        <v>0</v>
      </c>
      <c r="BE25" s="202">
        <v>27076.600000000002</v>
      </c>
      <c r="BF25" s="206">
        <v>7914</v>
      </c>
      <c r="BG25" s="203">
        <v>0.29228189654535647</v>
      </c>
      <c r="BI25" s="85" t="s">
        <v>277</v>
      </c>
    </row>
    <row r="26" spans="1:61" ht="51" customHeight="1">
      <c r="A26" s="14" t="s">
        <v>34</v>
      </c>
      <c r="B26" s="12" t="s">
        <v>107</v>
      </c>
      <c r="C26" s="53" t="s">
        <v>54</v>
      </c>
      <c r="D26" s="202">
        <v>21065.772113044237</v>
      </c>
      <c r="E26" s="202">
        <v>5300</v>
      </c>
      <c r="F26" s="202">
        <v>17668.772113044237</v>
      </c>
      <c r="G26" s="202">
        <v>56</v>
      </c>
      <c r="H26" s="202">
        <v>17904.052606378784</v>
      </c>
      <c r="I26" s="202">
        <v>1492.0043838648985</v>
      </c>
      <c r="J26" s="202">
        <v>278</v>
      </c>
      <c r="K26" s="203">
        <v>0.18632653027457391</v>
      </c>
      <c r="L26" s="202">
        <v>1492.0043838648985</v>
      </c>
      <c r="M26" s="202">
        <v>279</v>
      </c>
      <c r="N26" s="203">
        <v>0.18699676959210834</v>
      </c>
      <c r="O26" s="202">
        <v>1492.0043838648985</v>
      </c>
      <c r="P26" s="202">
        <v>307</v>
      </c>
      <c r="Q26" s="203">
        <v>0.20576347048307261</v>
      </c>
      <c r="R26" s="202">
        <v>4476.013151594695</v>
      </c>
      <c r="S26" s="202">
        <v>864</v>
      </c>
      <c r="T26" s="203">
        <v>0.19302892344991832</v>
      </c>
      <c r="U26" s="202">
        <v>1492.0043838648985</v>
      </c>
      <c r="V26" s="202">
        <v>292</v>
      </c>
      <c r="W26" s="203">
        <v>0.19570988072005605</v>
      </c>
      <c r="X26" s="202">
        <v>1492.0043838648985</v>
      </c>
      <c r="Y26" s="202">
        <v>430</v>
      </c>
      <c r="Z26" s="203">
        <v>0.28820290653980857</v>
      </c>
      <c r="AA26" s="202">
        <v>1492.0043838648985</v>
      </c>
      <c r="AB26" s="202">
        <v>466</v>
      </c>
      <c r="AC26" s="203">
        <v>0.31233152197104835</v>
      </c>
      <c r="AD26" s="202">
        <v>4476.013151594696</v>
      </c>
      <c r="AE26" s="202">
        <v>1188</v>
      </c>
      <c r="AF26" s="203">
        <v>0.26541476974363765</v>
      </c>
      <c r="AG26" s="202">
        <v>1755.4810094203531</v>
      </c>
      <c r="AH26" s="202">
        <v>530</v>
      </c>
      <c r="AI26" s="203">
        <v>0.30191155424404281</v>
      </c>
      <c r="AJ26" s="202">
        <v>1755.4810094203531</v>
      </c>
      <c r="AK26" s="202">
        <v>394</v>
      </c>
      <c r="AL26" s="203">
        <v>0.22443991013613751</v>
      </c>
      <c r="AM26" s="202">
        <v>1755.4810094203531</v>
      </c>
      <c r="AN26" s="202">
        <v>409</v>
      </c>
      <c r="AO26" s="203">
        <v>0.23298457676568587</v>
      </c>
      <c r="AP26" s="202">
        <v>4476.013151594695</v>
      </c>
      <c r="AQ26" s="202">
        <v>0</v>
      </c>
      <c r="AR26" s="203">
        <v>0</v>
      </c>
      <c r="AS26" s="202">
        <v>1755.4810094203531</v>
      </c>
      <c r="AT26" s="202">
        <v>381</v>
      </c>
      <c r="AU26" s="203">
        <v>0.21703453239052892</v>
      </c>
      <c r="AV26" s="202">
        <v>1755.4810094203531</v>
      </c>
      <c r="AW26" s="202">
        <v>287</v>
      </c>
      <c r="AX26" s="203">
        <v>0.16348795484535905</v>
      </c>
      <c r="AY26" s="202">
        <v>1492.0043838648985</v>
      </c>
      <c r="AZ26" s="202">
        <v>0</v>
      </c>
      <c r="BA26" s="203">
        <v>0</v>
      </c>
      <c r="BB26" s="202">
        <v>4476.013151594695</v>
      </c>
      <c r="BC26" s="202">
        <v>0</v>
      </c>
      <c r="BD26" s="203">
        <v>0</v>
      </c>
      <c r="BE26" s="202">
        <v>17904.05260637878</v>
      </c>
      <c r="BF26" s="206">
        <v>557</v>
      </c>
      <c r="BG26" s="203">
        <v>3.1110274988890192E-2</v>
      </c>
      <c r="BI26" s="85" t="s">
        <v>277</v>
      </c>
    </row>
    <row r="27" spans="1:61" ht="51" customHeight="1">
      <c r="A27" s="14" t="s">
        <v>35</v>
      </c>
      <c r="B27" s="12" t="s">
        <v>108</v>
      </c>
      <c r="C27" s="53" t="s">
        <v>54</v>
      </c>
      <c r="D27" s="202">
        <v>90506.461099849752</v>
      </c>
      <c r="E27" s="202">
        <v>3100</v>
      </c>
      <c r="F27" s="202">
        <v>49597.230549924876</v>
      </c>
      <c r="G27" s="202">
        <v>56</v>
      </c>
      <c r="H27" s="202">
        <v>45283.090303257602</v>
      </c>
      <c r="I27" s="202">
        <v>3773.5908586048008</v>
      </c>
      <c r="J27" s="202">
        <v>464</v>
      </c>
      <c r="K27" s="203">
        <v>0.12295980602718373</v>
      </c>
      <c r="L27" s="202">
        <v>3773.5908586048008</v>
      </c>
      <c r="M27" s="202">
        <v>508</v>
      </c>
      <c r="N27" s="203">
        <v>0.13461978763320978</v>
      </c>
      <c r="O27" s="202">
        <v>3773.5908586048008</v>
      </c>
      <c r="P27" s="202">
        <v>493</v>
      </c>
      <c r="Q27" s="203">
        <v>0.1306447939038827</v>
      </c>
      <c r="R27" s="202">
        <v>11320.772575814401</v>
      </c>
      <c r="S27" s="202">
        <v>1465</v>
      </c>
      <c r="T27" s="203">
        <v>0.12940812918809208</v>
      </c>
      <c r="U27" s="202">
        <v>3773.5908586048008</v>
      </c>
      <c r="V27" s="202">
        <v>347</v>
      </c>
      <c r="W27" s="203">
        <v>9.1954854938432654E-2</v>
      </c>
      <c r="X27" s="202">
        <v>3773.5908586048008</v>
      </c>
      <c r="Y27" s="202">
        <v>480</v>
      </c>
      <c r="Z27" s="203">
        <v>0.12719979933846592</v>
      </c>
      <c r="AA27" s="202">
        <v>3773.5908586048008</v>
      </c>
      <c r="AB27" s="202">
        <v>581</v>
      </c>
      <c r="AC27" s="203">
        <v>0.1539647571159348</v>
      </c>
      <c r="AD27" s="202">
        <v>11320.772575814402</v>
      </c>
      <c r="AE27" s="202">
        <v>1408</v>
      </c>
      <c r="AF27" s="203">
        <v>0.12437313713094446</v>
      </c>
      <c r="AG27" s="202">
        <v>3771.1025458270728</v>
      </c>
      <c r="AH27" s="202">
        <v>611</v>
      </c>
      <c r="AI27" s="203">
        <v>0.16202158190476795</v>
      </c>
      <c r="AJ27" s="202">
        <v>3771.1025458270728</v>
      </c>
      <c r="AK27" s="202">
        <v>488</v>
      </c>
      <c r="AL27" s="203">
        <v>0.12940512597303888</v>
      </c>
      <c r="AM27" s="202">
        <v>3771.1025458270728</v>
      </c>
      <c r="AN27" s="202">
        <v>540</v>
      </c>
      <c r="AO27" s="203">
        <v>0.14319419677344467</v>
      </c>
      <c r="AP27" s="202">
        <v>11320.772575814401</v>
      </c>
      <c r="AQ27" s="202">
        <v>0</v>
      </c>
      <c r="AR27" s="203">
        <v>0</v>
      </c>
      <c r="AS27" s="202">
        <v>3771.1025458270728</v>
      </c>
      <c r="AT27" s="202">
        <v>545</v>
      </c>
      <c r="AU27" s="203">
        <v>0.14452006896579137</v>
      </c>
      <c r="AV27" s="202">
        <v>3771.1025458270728</v>
      </c>
      <c r="AW27" s="202">
        <v>434</v>
      </c>
      <c r="AX27" s="203">
        <v>0.11508570629569442</v>
      </c>
      <c r="AY27" s="202">
        <v>3773.5908586048008</v>
      </c>
      <c r="AZ27" s="202">
        <v>0</v>
      </c>
      <c r="BA27" s="203">
        <v>0</v>
      </c>
      <c r="BB27" s="202">
        <v>11320.772575814401</v>
      </c>
      <c r="BC27" s="202">
        <v>0</v>
      </c>
      <c r="BD27" s="203">
        <v>0</v>
      </c>
      <c r="BE27" s="202">
        <v>45283.090303257602</v>
      </c>
      <c r="BF27" s="206">
        <v>972</v>
      </c>
      <c r="BG27" s="203">
        <v>2.146496613836613E-2</v>
      </c>
      <c r="BI27" s="85" t="s">
        <v>277</v>
      </c>
    </row>
    <row r="28" spans="1:61" ht="84" customHeight="1">
      <c r="A28" s="380" t="s">
        <v>109</v>
      </c>
      <c r="B28" s="369"/>
      <c r="C28" s="48"/>
      <c r="D28" s="224"/>
      <c r="E28" s="224"/>
      <c r="F28" s="224"/>
      <c r="G28" s="224"/>
      <c r="H28" s="224"/>
      <c r="I28" s="226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I28" s="177"/>
    </row>
    <row r="29" spans="1:61" ht="84" customHeight="1">
      <c r="A29" s="360" t="s">
        <v>95</v>
      </c>
      <c r="B29" s="381"/>
      <c r="C29" s="44"/>
      <c r="D29" s="228"/>
      <c r="E29" s="228"/>
      <c r="F29" s="228"/>
      <c r="G29" s="228"/>
      <c r="H29" s="228"/>
      <c r="I29" s="209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I29" s="177"/>
    </row>
    <row r="30" spans="1:61" ht="84" customHeight="1">
      <c r="A30" s="14" t="s">
        <v>73</v>
      </c>
      <c r="B30" s="12" t="s">
        <v>170</v>
      </c>
      <c r="C30" s="53" t="s">
        <v>52</v>
      </c>
      <c r="D30" s="202">
        <v>74310.5</v>
      </c>
      <c r="E30" s="202">
        <v>6080</v>
      </c>
      <c r="F30" s="202">
        <v>71084.299999999988</v>
      </c>
      <c r="G30" s="202">
        <v>59</v>
      </c>
      <c r="H30" s="202">
        <v>74310.5</v>
      </c>
      <c r="I30" s="202">
        <v>6192.541666666667</v>
      </c>
      <c r="J30" s="202">
        <v>6673</v>
      </c>
      <c r="K30" s="203">
        <v>1.0775866129281864</v>
      </c>
      <c r="L30" s="202">
        <v>6192.541666666667</v>
      </c>
      <c r="M30" s="202">
        <v>7188</v>
      </c>
      <c r="N30" s="203">
        <v>1.1607511724453474</v>
      </c>
      <c r="O30" s="202">
        <v>6192.541666666667</v>
      </c>
      <c r="P30" s="202">
        <v>8360</v>
      </c>
      <c r="Q30" s="203">
        <v>1.3500111020649841</v>
      </c>
      <c r="R30" s="202">
        <v>18577.625</v>
      </c>
      <c r="S30" s="202">
        <v>22221</v>
      </c>
      <c r="T30" s="203">
        <v>1.1961162958128393</v>
      </c>
      <c r="U30" s="202">
        <v>6192.541666666667</v>
      </c>
      <c r="V30" s="202">
        <v>7763</v>
      </c>
      <c r="W30" s="203">
        <v>1.2536048068577119</v>
      </c>
      <c r="X30" s="202">
        <v>6192.541666666667</v>
      </c>
      <c r="Y30" s="202">
        <v>7833</v>
      </c>
      <c r="Z30" s="203">
        <v>1.2649087275687823</v>
      </c>
      <c r="AA30" s="202">
        <v>6192.541666666667</v>
      </c>
      <c r="AB30" s="202">
        <v>7791</v>
      </c>
      <c r="AC30" s="203">
        <v>1.2581263751421401</v>
      </c>
      <c r="AD30" s="202">
        <v>18577.625</v>
      </c>
      <c r="AE30" s="202">
        <v>23387</v>
      </c>
      <c r="AF30" s="203">
        <v>1.2588799698562114</v>
      </c>
      <c r="AG30" s="202">
        <v>6192.541666666667</v>
      </c>
      <c r="AH30" s="202">
        <v>8758</v>
      </c>
      <c r="AI30" s="203">
        <v>1.4142819655364989</v>
      </c>
      <c r="AJ30" s="202">
        <v>6192.541666666667</v>
      </c>
      <c r="AK30" s="202">
        <v>7580</v>
      </c>
      <c r="AL30" s="203">
        <v>1.2240531284273419</v>
      </c>
      <c r="AM30" s="202">
        <v>6192.541666666667</v>
      </c>
      <c r="AN30" s="202">
        <v>7372</v>
      </c>
      <c r="AO30" s="203">
        <v>1.1904643354573041</v>
      </c>
      <c r="AP30" s="202">
        <v>18577.625</v>
      </c>
      <c r="AQ30" s="202">
        <v>0</v>
      </c>
      <c r="AR30" s="203">
        <v>0</v>
      </c>
      <c r="AS30" s="202">
        <v>6192.541666666667</v>
      </c>
      <c r="AT30" s="202">
        <v>8889</v>
      </c>
      <c r="AU30" s="203">
        <v>1.4354364457243591</v>
      </c>
      <c r="AV30" s="202">
        <v>6192.541666666667</v>
      </c>
      <c r="AW30" s="202">
        <v>8092</v>
      </c>
      <c r="AX30" s="203">
        <v>1.3067332341997429</v>
      </c>
      <c r="AY30" s="202">
        <v>6192.541666666667</v>
      </c>
      <c r="AZ30" s="202">
        <v>0</v>
      </c>
      <c r="BA30" s="203">
        <v>0</v>
      </c>
      <c r="BB30" s="202">
        <v>18577.625</v>
      </c>
      <c r="BC30" s="202">
        <v>0</v>
      </c>
      <c r="BD30" s="203">
        <v>0</v>
      </c>
      <c r="BE30" s="202">
        <v>74310.5</v>
      </c>
      <c r="BF30" s="206">
        <v>13923</v>
      </c>
      <c r="BG30" s="203">
        <v>0.18736248578599257</v>
      </c>
      <c r="BI30" s="85" t="s">
        <v>277</v>
      </c>
    </row>
    <row r="31" spans="1:61" ht="84" customHeight="1">
      <c r="A31" s="14" t="s">
        <v>36</v>
      </c>
      <c r="B31" s="12" t="s">
        <v>110</v>
      </c>
      <c r="C31" s="53" t="s">
        <v>55</v>
      </c>
      <c r="D31" s="202">
        <v>9591.6000000000022</v>
      </c>
      <c r="E31" s="202">
        <v>5600</v>
      </c>
      <c r="F31" s="202">
        <v>9483.7000000000007</v>
      </c>
      <c r="G31" s="202">
        <v>56</v>
      </c>
      <c r="H31" s="202">
        <v>9593.5</v>
      </c>
      <c r="I31" s="202">
        <v>799.45833333333326</v>
      </c>
      <c r="J31" s="202">
        <v>174</v>
      </c>
      <c r="K31" s="203">
        <v>0.21764736540365875</v>
      </c>
      <c r="L31" s="202">
        <v>799.45833333333326</v>
      </c>
      <c r="M31" s="202">
        <v>46</v>
      </c>
      <c r="N31" s="203">
        <v>5.753895866993277E-2</v>
      </c>
      <c r="O31" s="202">
        <v>799.45833333333326</v>
      </c>
      <c r="P31" s="202">
        <v>40</v>
      </c>
      <c r="Q31" s="203">
        <v>5.0033877104289366E-2</v>
      </c>
      <c r="R31" s="202">
        <v>2398.3750000000005</v>
      </c>
      <c r="S31" s="202">
        <v>260</v>
      </c>
      <c r="T31" s="203">
        <v>0.10840673372596027</v>
      </c>
      <c r="U31" s="202">
        <v>799.45833333333326</v>
      </c>
      <c r="V31" s="202">
        <v>251</v>
      </c>
      <c r="W31" s="203">
        <v>0.31396257882941581</v>
      </c>
      <c r="X31" s="202">
        <v>799.45833333333326</v>
      </c>
      <c r="Y31" s="202">
        <v>254</v>
      </c>
      <c r="Z31" s="203">
        <v>0.31771511961223747</v>
      </c>
      <c r="AA31" s="202">
        <v>799.45833333333326</v>
      </c>
      <c r="AB31" s="202">
        <v>259</v>
      </c>
      <c r="AC31" s="203">
        <v>0.32396935425027368</v>
      </c>
      <c r="AD31" s="202">
        <v>2398.375</v>
      </c>
      <c r="AE31" s="202">
        <v>764</v>
      </c>
      <c r="AF31" s="203">
        <v>0.31854901756397563</v>
      </c>
      <c r="AG31" s="202">
        <v>799.30000000000018</v>
      </c>
      <c r="AH31" s="202">
        <v>234</v>
      </c>
      <c r="AI31" s="203">
        <v>0.2927561616414362</v>
      </c>
      <c r="AJ31" s="202">
        <v>799.30000000000018</v>
      </c>
      <c r="AK31" s="202">
        <v>203</v>
      </c>
      <c r="AL31" s="203">
        <v>0.25397222569748523</v>
      </c>
      <c r="AM31" s="202">
        <v>799.30000000000018</v>
      </c>
      <c r="AN31" s="202">
        <v>269</v>
      </c>
      <c r="AO31" s="203">
        <v>0.33654447641686469</v>
      </c>
      <c r="AP31" s="202">
        <v>2398.375</v>
      </c>
      <c r="AQ31" s="202">
        <v>0</v>
      </c>
      <c r="AR31" s="203">
        <v>0</v>
      </c>
      <c r="AS31" s="202">
        <v>799.30000000000018</v>
      </c>
      <c r="AT31" s="202">
        <v>284</v>
      </c>
      <c r="AU31" s="203">
        <v>0.35531089703490548</v>
      </c>
      <c r="AV31" s="202">
        <v>799.30000000000018</v>
      </c>
      <c r="AW31" s="202">
        <v>242</v>
      </c>
      <c r="AX31" s="203">
        <v>0.30276491930439126</v>
      </c>
      <c r="AY31" s="202">
        <v>799.45833333333326</v>
      </c>
      <c r="AZ31" s="202">
        <v>0</v>
      </c>
      <c r="BA31" s="203">
        <v>0</v>
      </c>
      <c r="BB31" s="202">
        <v>2398.375</v>
      </c>
      <c r="BC31" s="202">
        <v>0</v>
      </c>
      <c r="BD31" s="203">
        <v>0</v>
      </c>
      <c r="BE31" s="202">
        <v>9593.5</v>
      </c>
      <c r="BF31" s="206">
        <v>209</v>
      </c>
      <c r="BG31" s="203">
        <v>2.1785583989159328E-2</v>
      </c>
      <c r="BI31" s="85" t="s">
        <v>277</v>
      </c>
    </row>
    <row r="32" spans="1:61" ht="84" customHeight="1">
      <c r="A32" s="14" t="s">
        <v>37</v>
      </c>
      <c r="B32" s="12" t="s">
        <v>111</v>
      </c>
      <c r="C32" s="53" t="s">
        <v>74</v>
      </c>
      <c r="D32" s="202">
        <v>18827</v>
      </c>
      <c r="E32" s="202">
        <v>5430</v>
      </c>
      <c r="F32" s="202">
        <v>16693.3</v>
      </c>
      <c r="G32" s="202">
        <v>53</v>
      </c>
      <c r="H32" s="202">
        <v>14947.9</v>
      </c>
      <c r="I32" s="202">
        <v>1245.6583333333333</v>
      </c>
      <c r="J32" s="202">
        <v>731</v>
      </c>
      <c r="K32" s="203">
        <v>0.58683828497648505</v>
      </c>
      <c r="L32" s="202">
        <v>1245.6583333333333</v>
      </c>
      <c r="M32" s="202">
        <v>390</v>
      </c>
      <c r="N32" s="203">
        <v>0.31308745710099745</v>
      </c>
      <c r="O32" s="202">
        <v>1245.6583333333333</v>
      </c>
      <c r="P32" s="202">
        <v>334</v>
      </c>
      <c r="Q32" s="203">
        <v>0.26813130941470043</v>
      </c>
      <c r="R32" s="202">
        <v>3736.9750000000004</v>
      </c>
      <c r="S32" s="202">
        <v>1455</v>
      </c>
      <c r="T32" s="203">
        <v>0.38935235049739425</v>
      </c>
      <c r="U32" s="202">
        <v>1245.6583333333333</v>
      </c>
      <c r="V32" s="202">
        <v>782</v>
      </c>
      <c r="W32" s="203">
        <v>0.62778049090507704</v>
      </c>
      <c r="X32" s="202">
        <v>1245.6583333333333</v>
      </c>
      <c r="Y32" s="202">
        <v>800</v>
      </c>
      <c r="Z32" s="203">
        <v>0.64223068123281535</v>
      </c>
      <c r="AA32" s="202">
        <v>1245.6583333333333</v>
      </c>
      <c r="AB32" s="202">
        <v>1728</v>
      </c>
      <c r="AC32" s="203">
        <v>1.3872182714628811</v>
      </c>
      <c r="AD32" s="202">
        <v>3736.9749999999999</v>
      </c>
      <c r="AE32" s="202">
        <v>3310</v>
      </c>
      <c r="AF32" s="203">
        <v>0.88574314786692443</v>
      </c>
      <c r="AG32" s="202">
        <v>1122.6666666666667</v>
      </c>
      <c r="AH32" s="202">
        <v>771</v>
      </c>
      <c r="AI32" s="203">
        <v>0.68675771971496435</v>
      </c>
      <c r="AJ32" s="202">
        <v>1122.6666666666667</v>
      </c>
      <c r="AK32" s="202">
        <v>574</v>
      </c>
      <c r="AL32" s="203">
        <v>0.51128266033254155</v>
      </c>
      <c r="AM32" s="202">
        <v>1122.6666666666667</v>
      </c>
      <c r="AN32" s="202">
        <v>603</v>
      </c>
      <c r="AO32" s="203">
        <v>0.5371140142517814</v>
      </c>
      <c r="AP32" s="202">
        <v>3736.9750000000004</v>
      </c>
      <c r="AQ32" s="202">
        <v>0</v>
      </c>
      <c r="AR32" s="203">
        <v>0</v>
      </c>
      <c r="AS32" s="202">
        <v>1122.6666666666667</v>
      </c>
      <c r="AT32" s="202">
        <v>580</v>
      </c>
      <c r="AU32" s="203">
        <v>0.51662707838479804</v>
      </c>
      <c r="AV32" s="202">
        <v>1122.6666666666667</v>
      </c>
      <c r="AW32" s="202">
        <v>542</v>
      </c>
      <c r="AX32" s="203">
        <v>0.48277909738717334</v>
      </c>
      <c r="AY32" s="202">
        <v>1245.6583333333333</v>
      </c>
      <c r="AZ32" s="202">
        <v>0</v>
      </c>
      <c r="BA32" s="203">
        <v>0</v>
      </c>
      <c r="BB32" s="202">
        <v>3736.9750000000004</v>
      </c>
      <c r="BC32" s="202">
        <v>0</v>
      </c>
      <c r="BD32" s="203">
        <v>0</v>
      </c>
      <c r="BE32" s="202">
        <v>14947.900000000001</v>
      </c>
      <c r="BF32" s="206">
        <v>1032</v>
      </c>
      <c r="BG32" s="203">
        <v>6.9039798232527635E-2</v>
      </c>
      <c r="BI32" s="85" t="s">
        <v>277</v>
      </c>
    </row>
    <row r="33" spans="1:61" ht="84" customHeight="1">
      <c r="A33" s="14" t="s">
        <v>59</v>
      </c>
      <c r="B33" s="12" t="s">
        <v>171</v>
      </c>
      <c r="C33" s="53" t="s">
        <v>53</v>
      </c>
      <c r="D33" s="202">
        <v>132849.79172991723</v>
      </c>
      <c r="E33" s="202">
        <v>4600</v>
      </c>
      <c r="F33" s="202">
        <v>103826.43338393376</v>
      </c>
      <c r="G33" s="202">
        <v>72</v>
      </c>
      <c r="H33" s="202">
        <v>53119.616691966883</v>
      </c>
      <c r="I33" s="202">
        <v>4426.6347243305736</v>
      </c>
      <c r="J33" s="202">
        <v>126</v>
      </c>
      <c r="K33" s="203">
        <v>2.8464060815195136E-2</v>
      </c>
      <c r="L33" s="202">
        <v>4426.6347243305736</v>
      </c>
      <c r="M33" s="202">
        <v>83</v>
      </c>
      <c r="N33" s="203">
        <v>1.8750135298898383E-2</v>
      </c>
      <c r="O33" s="202">
        <v>4426.6347243305736</v>
      </c>
      <c r="P33" s="202">
        <v>23</v>
      </c>
      <c r="Q33" s="203">
        <v>5.1958206249959372E-3</v>
      </c>
      <c r="R33" s="202">
        <v>13279.904172991721</v>
      </c>
      <c r="S33" s="202">
        <v>232</v>
      </c>
      <c r="T33" s="203">
        <v>1.7470005579696486E-2</v>
      </c>
      <c r="U33" s="202">
        <v>4426.6347243305736</v>
      </c>
      <c r="V33" s="202">
        <v>109</v>
      </c>
      <c r="W33" s="203">
        <v>2.4623671657589441E-2</v>
      </c>
      <c r="X33" s="202">
        <v>4426.6347243305736</v>
      </c>
      <c r="Y33" s="202">
        <v>21</v>
      </c>
      <c r="Z33" s="203">
        <v>4.7440101358658558E-3</v>
      </c>
      <c r="AA33" s="202">
        <v>4426.6347243305736</v>
      </c>
      <c r="AB33" s="202">
        <v>1361</v>
      </c>
      <c r="AC33" s="203">
        <v>0.30745703785302048</v>
      </c>
      <c r="AD33" s="202">
        <v>13279.904172991721</v>
      </c>
      <c r="AE33" s="202">
        <v>1491</v>
      </c>
      <c r="AF33" s="203">
        <v>0.11227490654882526</v>
      </c>
      <c r="AG33" s="202">
        <v>4428.3263909972411</v>
      </c>
      <c r="AH33" s="202">
        <v>1353</v>
      </c>
      <c r="AI33" s="203">
        <v>0.30553303450049218</v>
      </c>
      <c r="AJ33" s="202">
        <v>4428.3263909972411</v>
      </c>
      <c r="AK33" s="202">
        <v>1050</v>
      </c>
      <c r="AL33" s="203">
        <v>0.23710989373652386</v>
      </c>
      <c r="AM33" s="202">
        <v>4428.3263909972411</v>
      </c>
      <c r="AN33" s="202">
        <v>1389</v>
      </c>
      <c r="AO33" s="203">
        <v>0.31366251657145872</v>
      </c>
      <c r="AP33" s="202">
        <v>13279.904172991721</v>
      </c>
      <c r="AQ33" s="202">
        <v>0</v>
      </c>
      <c r="AR33" s="203">
        <v>0</v>
      </c>
      <c r="AS33" s="202">
        <v>4428.3263909972411</v>
      </c>
      <c r="AT33" s="202">
        <v>1529</v>
      </c>
      <c r="AU33" s="203">
        <v>0.34527716906966188</v>
      </c>
      <c r="AV33" s="202">
        <v>4428.3263909972411</v>
      </c>
      <c r="AW33" s="202">
        <v>1183</v>
      </c>
      <c r="AX33" s="203">
        <v>0.26714381360981687</v>
      </c>
      <c r="AY33" s="202">
        <v>4426.6347243305736</v>
      </c>
      <c r="AZ33" s="202">
        <v>0</v>
      </c>
      <c r="BA33" s="203">
        <v>0</v>
      </c>
      <c r="BB33" s="202">
        <v>13279.904172991721</v>
      </c>
      <c r="BC33" s="202">
        <v>0</v>
      </c>
      <c r="BD33" s="203">
        <v>0</v>
      </c>
      <c r="BE33" s="202">
        <v>53119.616691966883</v>
      </c>
      <c r="BF33" s="206">
        <v>209</v>
      </c>
      <c r="BG33" s="203">
        <v>3.9345163428411269E-3</v>
      </c>
      <c r="BI33" s="85" t="s">
        <v>277</v>
      </c>
    </row>
    <row r="34" spans="1:61" ht="99.75" customHeight="1">
      <c r="A34" s="370" t="s">
        <v>112</v>
      </c>
      <c r="B34" s="369"/>
      <c r="C34" s="50"/>
      <c r="D34" s="229"/>
      <c r="E34" s="229"/>
      <c r="F34" s="229"/>
      <c r="G34" s="229"/>
      <c r="H34" s="229"/>
      <c r="I34" s="230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  <c r="AY34" s="231"/>
      <c r="AZ34" s="231"/>
      <c r="BA34" s="231"/>
      <c r="BB34" s="231"/>
      <c r="BC34" s="231"/>
      <c r="BD34" s="231"/>
      <c r="BE34" s="231"/>
      <c r="BF34" s="231"/>
      <c r="BG34" s="231"/>
      <c r="BI34" s="177"/>
    </row>
    <row r="35" spans="1:61" ht="144" customHeight="1">
      <c r="A35" s="372" t="s">
        <v>113</v>
      </c>
      <c r="B35" s="382"/>
      <c r="C35" s="51"/>
      <c r="D35" s="232"/>
      <c r="E35" s="232"/>
      <c r="F35" s="232"/>
      <c r="G35" s="232"/>
      <c r="H35" s="232"/>
      <c r="I35" s="233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I35" s="177"/>
    </row>
    <row r="36" spans="1:61" ht="84" customHeight="1">
      <c r="A36" s="14" t="s">
        <v>38</v>
      </c>
      <c r="B36" s="12" t="s">
        <v>172</v>
      </c>
      <c r="C36" s="53" t="s">
        <v>52</v>
      </c>
      <c r="D36" s="202">
        <v>3627.63</v>
      </c>
      <c r="E36" s="202">
        <v>6110</v>
      </c>
      <c r="F36" s="202">
        <v>3702.2799999999997</v>
      </c>
      <c r="G36" s="202">
        <v>381</v>
      </c>
      <c r="H36" s="202">
        <v>22675.89</v>
      </c>
      <c r="I36" s="202">
        <v>1889.6574999999998</v>
      </c>
      <c r="J36" s="202">
        <v>1544</v>
      </c>
      <c r="K36" s="203">
        <v>0.81707928553190201</v>
      </c>
      <c r="L36" s="202">
        <v>1889.6574999999998</v>
      </c>
      <c r="M36" s="202">
        <v>1712</v>
      </c>
      <c r="N36" s="203">
        <v>0.90598428551205723</v>
      </c>
      <c r="O36" s="202">
        <v>1889.6574999999998</v>
      </c>
      <c r="P36" s="202">
        <v>1839</v>
      </c>
      <c r="Q36" s="203">
        <v>0.97319223192562687</v>
      </c>
      <c r="R36" s="202">
        <v>5668.9724999999999</v>
      </c>
      <c r="S36" s="202">
        <v>5095</v>
      </c>
      <c r="T36" s="203">
        <v>0.89875193432319522</v>
      </c>
      <c r="U36" s="202">
        <v>1889.6574999999998</v>
      </c>
      <c r="V36" s="202">
        <v>2037</v>
      </c>
      <c r="W36" s="203">
        <v>1.0779731247593811</v>
      </c>
      <c r="X36" s="202">
        <v>1889.6574999999998</v>
      </c>
      <c r="Y36" s="202">
        <v>2047</v>
      </c>
      <c r="Z36" s="203">
        <v>1.0832650890439142</v>
      </c>
      <c r="AA36" s="202">
        <v>1889.6574999999998</v>
      </c>
      <c r="AB36" s="202">
        <v>2010</v>
      </c>
      <c r="AC36" s="203">
        <v>1.0636848211911418</v>
      </c>
      <c r="AD36" s="202">
        <v>5668.9724999999999</v>
      </c>
      <c r="AE36" s="202">
        <v>6094</v>
      </c>
      <c r="AF36" s="203">
        <v>1.0749743449981457</v>
      </c>
      <c r="AG36" s="202">
        <v>2128.3674999999998</v>
      </c>
      <c r="AH36" s="202">
        <v>1852</v>
      </c>
      <c r="AI36" s="203">
        <v>0.87015047918181432</v>
      </c>
      <c r="AJ36" s="202">
        <v>2128.3674999999998</v>
      </c>
      <c r="AK36" s="202">
        <v>1770</v>
      </c>
      <c r="AL36" s="203">
        <v>0.83162329813812708</v>
      </c>
      <c r="AM36" s="202">
        <v>2128.3674999999998</v>
      </c>
      <c r="AN36" s="202">
        <v>1832</v>
      </c>
      <c r="AO36" s="203">
        <v>0.86075360575652471</v>
      </c>
      <c r="AP36" s="202">
        <v>5668.9724999999999</v>
      </c>
      <c r="AQ36" s="202">
        <v>0</v>
      </c>
      <c r="AR36" s="203">
        <v>0</v>
      </c>
      <c r="AS36" s="202">
        <v>2128.3674999999998</v>
      </c>
      <c r="AT36" s="202">
        <v>1782</v>
      </c>
      <c r="AU36" s="203">
        <v>0.8372614221933008</v>
      </c>
      <c r="AV36" s="202">
        <v>2128.3674999999998</v>
      </c>
      <c r="AW36" s="202">
        <v>1511</v>
      </c>
      <c r="AX36" s="203">
        <v>0.70993378728062706</v>
      </c>
      <c r="AY36" s="202">
        <v>1889.6574999999998</v>
      </c>
      <c r="AZ36" s="202">
        <v>0</v>
      </c>
      <c r="BA36" s="203">
        <v>0</v>
      </c>
      <c r="BB36" s="202">
        <v>5668.9724999999999</v>
      </c>
      <c r="BC36" s="202">
        <v>0</v>
      </c>
      <c r="BD36" s="203">
        <v>0</v>
      </c>
      <c r="BE36" s="202">
        <v>22675.89</v>
      </c>
      <c r="BF36" s="206">
        <v>3257</v>
      </c>
      <c r="BG36" s="203">
        <v>0.14363273062270104</v>
      </c>
      <c r="BI36" s="85" t="s">
        <v>277</v>
      </c>
    </row>
    <row r="37" spans="1:61" s="9" customFormat="1" ht="84" customHeight="1">
      <c r="A37" s="14" t="s">
        <v>39</v>
      </c>
      <c r="B37" s="12" t="s">
        <v>114</v>
      </c>
      <c r="C37" s="53" t="s">
        <v>56</v>
      </c>
      <c r="D37" s="202">
        <v>10011.998617117697</v>
      </c>
      <c r="E37" s="202">
        <v>5465</v>
      </c>
      <c r="F37" s="202">
        <v>8971.018324550043</v>
      </c>
      <c r="G37" s="202">
        <v>104</v>
      </c>
      <c r="H37" s="202">
        <v>11685.068324550042</v>
      </c>
      <c r="I37" s="202">
        <v>973.75569371250344</v>
      </c>
      <c r="J37" s="202">
        <v>695</v>
      </c>
      <c r="K37" s="203">
        <v>0.71373138507695888</v>
      </c>
      <c r="L37" s="202">
        <v>973.75569371250344</v>
      </c>
      <c r="M37" s="202">
        <v>621</v>
      </c>
      <c r="N37" s="203">
        <v>0.63773696421984383</v>
      </c>
      <c r="O37" s="202">
        <v>973.75569371250344</v>
      </c>
      <c r="P37" s="202">
        <v>643</v>
      </c>
      <c r="Q37" s="203">
        <v>0.66032990015033743</v>
      </c>
      <c r="R37" s="202">
        <v>2921.2670811375106</v>
      </c>
      <c r="S37" s="202">
        <v>1959</v>
      </c>
      <c r="T37" s="203">
        <v>0.67059941648237997</v>
      </c>
      <c r="U37" s="202">
        <v>973.75569371250344</v>
      </c>
      <c r="V37" s="202">
        <v>698</v>
      </c>
      <c r="W37" s="203">
        <v>0.71681223997657162</v>
      </c>
      <c r="X37" s="202">
        <v>973.75569371250344</v>
      </c>
      <c r="Y37" s="202">
        <v>563</v>
      </c>
      <c r="Z37" s="203">
        <v>0.5781737694939969</v>
      </c>
      <c r="AA37" s="202">
        <v>973.75569371250344</v>
      </c>
      <c r="AB37" s="202">
        <v>513</v>
      </c>
      <c r="AC37" s="203">
        <v>0.52682618783378399</v>
      </c>
      <c r="AD37" s="202">
        <v>2921.2670811375101</v>
      </c>
      <c r="AE37" s="202">
        <v>1774</v>
      </c>
      <c r="AF37" s="203">
        <v>0.60727073243478424</v>
      </c>
      <c r="AG37" s="202">
        <v>709.18323537917024</v>
      </c>
      <c r="AH37" s="202">
        <v>555</v>
      </c>
      <c r="AI37" s="203">
        <v>0.78259041149395614</v>
      </c>
      <c r="AJ37" s="202">
        <v>709.18323537917024</v>
      </c>
      <c r="AK37" s="202">
        <v>406</v>
      </c>
      <c r="AL37" s="203">
        <v>0.57248956228206527</v>
      </c>
      <c r="AM37" s="202">
        <v>709.18323537917024</v>
      </c>
      <c r="AN37" s="202">
        <v>494</v>
      </c>
      <c r="AO37" s="203">
        <v>0.69657596987029613</v>
      </c>
      <c r="AP37" s="202">
        <v>2921.2670811375106</v>
      </c>
      <c r="AQ37" s="202">
        <v>0</v>
      </c>
      <c r="AR37" s="203">
        <v>0</v>
      </c>
      <c r="AS37" s="202">
        <v>709.18323537917024</v>
      </c>
      <c r="AT37" s="202">
        <v>486</v>
      </c>
      <c r="AU37" s="203">
        <v>0.68529538736227513</v>
      </c>
      <c r="AV37" s="202">
        <v>709.18323537917024</v>
      </c>
      <c r="AW37" s="202">
        <v>402</v>
      </c>
      <c r="AX37" s="203">
        <v>0.56684927102805471</v>
      </c>
      <c r="AY37" s="202">
        <v>973.75569371250344</v>
      </c>
      <c r="AZ37" s="202">
        <v>0</v>
      </c>
      <c r="BA37" s="203">
        <v>0</v>
      </c>
      <c r="BB37" s="202">
        <v>2921.2670811375106</v>
      </c>
      <c r="BC37" s="202">
        <v>0</v>
      </c>
      <c r="BD37" s="203">
        <v>0</v>
      </c>
      <c r="BE37" s="202">
        <v>11685.068324550042</v>
      </c>
      <c r="BF37" s="206">
        <v>1316</v>
      </c>
      <c r="BG37" s="203">
        <v>0.11262236244140021</v>
      </c>
      <c r="BI37" s="85" t="s">
        <v>277</v>
      </c>
    </row>
    <row r="38" spans="1:61" s="9" customFormat="1" ht="84" customHeight="1">
      <c r="A38" s="14" t="s">
        <v>40</v>
      </c>
      <c r="B38" s="12" t="s">
        <v>173</v>
      </c>
      <c r="C38" s="53" t="s">
        <v>2</v>
      </c>
      <c r="D38" s="202">
        <v>8623.6183245500433</v>
      </c>
      <c r="E38" s="202">
        <v>6200</v>
      </c>
      <c r="F38" s="202">
        <v>8614.3683245500433</v>
      </c>
      <c r="G38" s="202">
        <v>322</v>
      </c>
      <c r="H38" s="202">
        <v>42956.069979852648</v>
      </c>
      <c r="I38" s="202">
        <v>3579.6724983210543</v>
      </c>
      <c r="J38" s="202">
        <v>2604</v>
      </c>
      <c r="K38" s="203">
        <v>0.72744084863107827</v>
      </c>
      <c r="L38" s="202">
        <v>3579.6724983210543</v>
      </c>
      <c r="M38" s="202">
        <v>2342</v>
      </c>
      <c r="N38" s="203">
        <v>0.65424979550460272</v>
      </c>
      <c r="O38" s="202">
        <v>3579.6724983210543</v>
      </c>
      <c r="P38" s="202">
        <v>2633</v>
      </c>
      <c r="Q38" s="203">
        <v>0.73554214840461951</v>
      </c>
      <c r="R38" s="202">
        <v>10739.017494963164</v>
      </c>
      <c r="S38" s="202">
        <v>7579</v>
      </c>
      <c r="T38" s="203">
        <v>0.70574426418010017</v>
      </c>
      <c r="U38" s="202">
        <v>3579.6724983210543</v>
      </c>
      <c r="V38" s="202">
        <v>2934</v>
      </c>
      <c r="W38" s="203">
        <v>0.81962805295068497</v>
      </c>
      <c r="X38" s="202">
        <v>3579.6724983210543</v>
      </c>
      <c r="Y38" s="202">
        <v>3017</v>
      </c>
      <c r="Z38" s="203">
        <v>0.84281453161288911</v>
      </c>
      <c r="AA38" s="202">
        <v>3579.6724983210543</v>
      </c>
      <c r="AB38" s="202">
        <v>2932</v>
      </c>
      <c r="AC38" s="203">
        <v>0.81906934262147524</v>
      </c>
      <c r="AD38" s="202">
        <v>10739.017494963162</v>
      </c>
      <c r="AE38" s="202">
        <v>8883</v>
      </c>
      <c r="AF38" s="203">
        <v>0.82717064239501659</v>
      </c>
      <c r="AG38" s="202">
        <v>3593.1743018958514</v>
      </c>
      <c r="AH38" s="202">
        <v>3068</v>
      </c>
      <c r="AI38" s="203">
        <v>0.85384112826957603</v>
      </c>
      <c r="AJ38" s="202">
        <v>3593.1743018958514</v>
      </c>
      <c r="AK38" s="202">
        <v>2765</v>
      </c>
      <c r="AL38" s="203">
        <v>0.76951457616211794</v>
      </c>
      <c r="AM38" s="202">
        <v>3593.1743018958514</v>
      </c>
      <c r="AN38" s="202">
        <v>2763</v>
      </c>
      <c r="AO38" s="203">
        <v>0.76895796525711824</v>
      </c>
      <c r="AP38" s="202">
        <v>10739.017494963164</v>
      </c>
      <c r="AQ38" s="202">
        <v>0</v>
      </c>
      <c r="AR38" s="203">
        <v>0</v>
      </c>
      <c r="AS38" s="202">
        <v>3593.1743018958514</v>
      </c>
      <c r="AT38" s="202">
        <v>2785</v>
      </c>
      <c r="AU38" s="203">
        <v>0.77508068521211515</v>
      </c>
      <c r="AV38" s="202">
        <v>3593.1743018958514</v>
      </c>
      <c r="AW38" s="202">
        <v>2264</v>
      </c>
      <c r="AX38" s="203">
        <v>0.63008354445968717</v>
      </c>
      <c r="AY38" s="202">
        <v>3579.6724983210543</v>
      </c>
      <c r="AZ38" s="202">
        <v>0</v>
      </c>
      <c r="BA38" s="203">
        <v>0</v>
      </c>
      <c r="BB38" s="202">
        <v>10739.017494963164</v>
      </c>
      <c r="BC38" s="202">
        <v>0</v>
      </c>
      <c r="BD38" s="203">
        <v>0</v>
      </c>
      <c r="BE38" s="202">
        <v>42956.069979852655</v>
      </c>
      <c r="BF38" s="206">
        <v>4946</v>
      </c>
      <c r="BG38" s="203">
        <v>0.11514088701130674</v>
      </c>
      <c r="BI38" s="85" t="s">
        <v>277</v>
      </c>
    </row>
    <row r="39" spans="1:61" s="16" customFormat="1" ht="84" customHeight="1">
      <c r="A39" s="14" t="s">
        <v>41</v>
      </c>
      <c r="B39" s="12" t="s">
        <v>70</v>
      </c>
      <c r="C39" s="53" t="s">
        <v>57</v>
      </c>
      <c r="D39" s="202">
        <v>9967.2183245500419</v>
      </c>
      <c r="E39" s="202">
        <v>6200</v>
      </c>
      <c r="F39" s="202">
        <v>9747.4183245500426</v>
      </c>
      <c r="G39" s="202">
        <v>73</v>
      </c>
      <c r="H39" s="202">
        <v>11396.918324550043</v>
      </c>
      <c r="I39" s="202">
        <v>949.74319371250363</v>
      </c>
      <c r="J39" s="202">
        <v>600</v>
      </c>
      <c r="K39" s="203">
        <v>0.63174972347485525</v>
      </c>
      <c r="L39" s="202">
        <v>949.74319371250363</v>
      </c>
      <c r="M39" s="202">
        <v>622</v>
      </c>
      <c r="N39" s="203">
        <v>0.65491388000226658</v>
      </c>
      <c r="O39" s="202">
        <v>949.74319371250363</v>
      </c>
      <c r="P39" s="202">
        <v>577</v>
      </c>
      <c r="Q39" s="203">
        <v>0.60753265074165241</v>
      </c>
      <c r="R39" s="202">
        <v>2849.2295811375106</v>
      </c>
      <c r="S39" s="202">
        <v>1799</v>
      </c>
      <c r="T39" s="203">
        <v>0.63139875140625812</v>
      </c>
      <c r="U39" s="202">
        <v>949.74319371250363</v>
      </c>
      <c r="V39" s="202">
        <v>747</v>
      </c>
      <c r="W39" s="203">
        <v>0.78652840572619476</v>
      </c>
      <c r="X39" s="202">
        <v>949.74319371250363</v>
      </c>
      <c r="Y39" s="202">
        <v>615</v>
      </c>
      <c r="Z39" s="203">
        <v>0.64754346656172657</v>
      </c>
      <c r="AA39" s="202">
        <v>949.74319371250363</v>
      </c>
      <c r="AB39" s="202">
        <v>530</v>
      </c>
      <c r="AC39" s="203">
        <v>0.55804558906945545</v>
      </c>
      <c r="AD39" s="202">
        <v>2849.2295811375106</v>
      </c>
      <c r="AE39" s="202">
        <v>1892</v>
      </c>
      <c r="AF39" s="203">
        <v>0.66403915378579226</v>
      </c>
      <c r="AG39" s="202">
        <v>830.60152704583686</v>
      </c>
      <c r="AH39" s="202">
        <v>618</v>
      </c>
      <c r="AI39" s="203">
        <v>0.74403908477993397</v>
      </c>
      <c r="AJ39" s="202">
        <v>830.60152704583686</v>
      </c>
      <c r="AK39" s="202">
        <v>447</v>
      </c>
      <c r="AL39" s="203">
        <v>0.53816419238936974</v>
      </c>
      <c r="AM39" s="202">
        <v>830.60152704583686</v>
      </c>
      <c r="AN39" s="202">
        <v>565</v>
      </c>
      <c r="AO39" s="203">
        <v>0.68022990760625024</v>
      </c>
      <c r="AP39" s="202">
        <v>2849.2295811375106</v>
      </c>
      <c r="AQ39" s="202">
        <v>0</v>
      </c>
      <c r="AR39" s="203">
        <v>0</v>
      </c>
      <c r="AS39" s="202">
        <v>830.60152704583686</v>
      </c>
      <c r="AT39" s="202">
        <v>1336</v>
      </c>
      <c r="AU39" s="203">
        <v>1.6084728434724784</v>
      </c>
      <c r="AV39" s="202">
        <v>830.60152704583686</v>
      </c>
      <c r="AW39" s="202">
        <v>355</v>
      </c>
      <c r="AX39" s="203">
        <v>0.42740109238976787</v>
      </c>
      <c r="AY39" s="202">
        <v>949.74319371250363</v>
      </c>
      <c r="AZ39" s="202">
        <v>0</v>
      </c>
      <c r="BA39" s="203">
        <v>0</v>
      </c>
      <c r="BB39" s="202">
        <v>2849.2295811375106</v>
      </c>
      <c r="BC39" s="202">
        <v>0</v>
      </c>
      <c r="BD39" s="203">
        <v>0</v>
      </c>
      <c r="BE39" s="202">
        <v>11396.918324550043</v>
      </c>
      <c r="BF39" s="206">
        <v>1220</v>
      </c>
      <c r="BG39" s="203">
        <v>0.10704648092212825</v>
      </c>
      <c r="BI39" s="85" t="s">
        <v>277</v>
      </c>
    </row>
    <row r="40" spans="1:61" s="16" customFormat="1" ht="84" customHeight="1">
      <c r="A40" s="14" t="s">
        <v>1</v>
      </c>
      <c r="B40" s="12" t="s">
        <v>115</v>
      </c>
      <c r="C40" s="53" t="s">
        <v>75</v>
      </c>
      <c r="D40" s="202">
        <v>10415.372611194995</v>
      </c>
      <c r="E40" s="202">
        <v>5600</v>
      </c>
      <c r="F40" s="202">
        <v>9846.7226111949949</v>
      </c>
      <c r="G40" s="202">
        <v>130</v>
      </c>
      <c r="H40" s="202">
        <v>22612.745222389989</v>
      </c>
      <c r="I40" s="202">
        <v>1884.3954351991656</v>
      </c>
      <c r="J40" s="202">
        <v>935</v>
      </c>
      <c r="K40" s="203">
        <v>0.49618035712402259</v>
      </c>
      <c r="L40" s="202">
        <v>1884.3954351991656</v>
      </c>
      <c r="M40" s="202">
        <v>851</v>
      </c>
      <c r="N40" s="203">
        <v>0.45160372610967192</v>
      </c>
      <c r="O40" s="202">
        <v>1884.3954351991656</v>
      </c>
      <c r="P40" s="202">
        <v>528</v>
      </c>
      <c r="Q40" s="203">
        <v>0.28019596637591865</v>
      </c>
      <c r="R40" s="202">
        <v>5653.1863055974973</v>
      </c>
      <c r="S40" s="202">
        <v>2314</v>
      </c>
      <c r="T40" s="203">
        <v>0.40932668320320437</v>
      </c>
      <c r="U40" s="202">
        <v>1884.3954351991656</v>
      </c>
      <c r="V40" s="202">
        <v>1168</v>
      </c>
      <c r="W40" s="203">
        <v>0.61982744077097152</v>
      </c>
      <c r="X40" s="202">
        <v>1884.3954351991656</v>
      </c>
      <c r="Y40" s="202">
        <v>1108</v>
      </c>
      <c r="Z40" s="203">
        <v>0.5879869900464354</v>
      </c>
      <c r="AA40" s="202">
        <v>1884.3954351991656</v>
      </c>
      <c r="AB40" s="202">
        <v>543</v>
      </c>
      <c r="AC40" s="203">
        <v>0.28815607905705271</v>
      </c>
      <c r="AD40" s="202">
        <v>5653.1863055974973</v>
      </c>
      <c r="AE40" s="202">
        <v>2819</v>
      </c>
      <c r="AF40" s="203">
        <v>0.49865683662481985</v>
      </c>
      <c r="AG40" s="202">
        <v>1735.8954351991658</v>
      </c>
      <c r="AH40" s="202">
        <v>252</v>
      </c>
      <c r="AI40" s="203">
        <v>0.14517003437542139</v>
      </c>
      <c r="AJ40" s="202">
        <v>1735.8954351991658</v>
      </c>
      <c r="AK40" s="202">
        <v>125</v>
      </c>
      <c r="AL40" s="203">
        <v>7.2008945622728873E-2</v>
      </c>
      <c r="AM40" s="202">
        <v>1735.8954351991658</v>
      </c>
      <c r="AN40" s="202">
        <v>247</v>
      </c>
      <c r="AO40" s="203">
        <v>0.14228967655051225</v>
      </c>
      <c r="AP40" s="202">
        <v>5653.1863055974973</v>
      </c>
      <c r="AQ40" s="202">
        <v>0</v>
      </c>
      <c r="AR40" s="203">
        <v>0</v>
      </c>
      <c r="AS40" s="202">
        <v>1735.8954351991658</v>
      </c>
      <c r="AT40" s="202">
        <v>659</v>
      </c>
      <c r="AU40" s="203">
        <v>0.3796311613230266</v>
      </c>
      <c r="AV40" s="202">
        <v>1735.8954351991658</v>
      </c>
      <c r="AW40" s="202">
        <v>442</v>
      </c>
      <c r="AX40" s="203">
        <v>0.25462363172196928</v>
      </c>
      <c r="AY40" s="202">
        <v>1884.3954351991656</v>
      </c>
      <c r="AZ40" s="202">
        <v>0</v>
      </c>
      <c r="BA40" s="203">
        <v>0</v>
      </c>
      <c r="BB40" s="202">
        <v>5653.1863055974973</v>
      </c>
      <c r="BC40" s="202">
        <v>0</v>
      </c>
      <c r="BD40" s="203">
        <v>0</v>
      </c>
      <c r="BE40" s="202">
        <v>22612.745222389989</v>
      </c>
      <c r="BF40" s="206">
        <v>1785</v>
      </c>
      <c r="BG40" s="203">
        <v>7.8937784087912688E-2</v>
      </c>
      <c r="BI40" s="85" t="s">
        <v>277</v>
      </c>
    </row>
    <row r="41" spans="1:61" s="9" customFormat="1" ht="84" customHeight="1">
      <c r="A41" s="14" t="s">
        <v>60</v>
      </c>
      <c r="B41" s="12" t="s">
        <v>174</v>
      </c>
      <c r="C41" s="53" t="s">
        <v>52</v>
      </c>
      <c r="D41" s="202">
        <v>3541</v>
      </c>
      <c r="E41" s="202">
        <v>5600</v>
      </c>
      <c r="F41" s="202">
        <v>3329</v>
      </c>
      <c r="G41" s="202">
        <v>262</v>
      </c>
      <c r="H41" s="202">
        <v>15923</v>
      </c>
      <c r="I41" s="202">
        <v>1326.9166666666665</v>
      </c>
      <c r="J41" s="202">
        <v>1081</v>
      </c>
      <c r="K41" s="203">
        <v>0.81467060227344101</v>
      </c>
      <c r="L41" s="202">
        <v>1326.9166666666665</v>
      </c>
      <c r="M41" s="202">
        <v>919</v>
      </c>
      <c r="N41" s="203">
        <v>0.69258305595679215</v>
      </c>
      <c r="O41" s="202">
        <v>1326.9166666666665</v>
      </c>
      <c r="P41" s="202">
        <v>998</v>
      </c>
      <c r="Q41" s="203">
        <v>0.75211957545688635</v>
      </c>
      <c r="R41" s="202">
        <v>3980.75</v>
      </c>
      <c r="S41" s="202">
        <v>2998</v>
      </c>
      <c r="T41" s="203">
        <v>0.75312441122903973</v>
      </c>
      <c r="U41" s="202">
        <v>1326.9166666666665</v>
      </c>
      <c r="V41" s="202">
        <v>1077</v>
      </c>
      <c r="W41" s="203">
        <v>0.81165609495698054</v>
      </c>
      <c r="X41" s="202">
        <v>1326.9166666666665</v>
      </c>
      <c r="Y41" s="202">
        <v>996</v>
      </c>
      <c r="Z41" s="203">
        <v>0.75061232179865611</v>
      </c>
      <c r="AA41" s="202">
        <v>1326.9166666666665</v>
      </c>
      <c r="AB41" s="202">
        <v>1092</v>
      </c>
      <c r="AC41" s="203">
        <v>0.82296049739370736</v>
      </c>
      <c r="AD41" s="202">
        <v>3980.7499999999995</v>
      </c>
      <c r="AE41" s="202">
        <v>3165</v>
      </c>
      <c r="AF41" s="203">
        <v>0.79507630471644797</v>
      </c>
      <c r="AG41" s="202">
        <v>1475.4166666666667</v>
      </c>
      <c r="AH41" s="202">
        <v>1045</v>
      </c>
      <c r="AI41" s="203">
        <v>0.70827449872917247</v>
      </c>
      <c r="AJ41" s="202">
        <v>1475.4166666666667</v>
      </c>
      <c r="AK41" s="202">
        <v>1042</v>
      </c>
      <c r="AL41" s="203">
        <v>0.70624117480937587</v>
      </c>
      <c r="AM41" s="202">
        <v>1475.4166666666667</v>
      </c>
      <c r="AN41" s="202">
        <v>1259</v>
      </c>
      <c r="AO41" s="203">
        <v>0.85331827167466812</v>
      </c>
      <c r="AP41" s="202">
        <v>3980.75</v>
      </c>
      <c r="AQ41" s="202">
        <v>0</v>
      </c>
      <c r="AR41" s="203">
        <v>0</v>
      </c>
      <c r="AS41" s="202">
        <v>1475.4166666666667</v>
      </c>
      <c r="AT41" s="202">
        <v>1250</v>
      </c>
      <c r="AU41" s="203">
        <v>0.84721829991527808</v>
      </c>
      <c r="AV41" s="202">
        <v>1475.4166666666667</v>
      </c>
      <c r="AW41" s="202">
        <v>1071</v>
      </c>
      <c r="AX41" s="203">
        <v>0.72589663936741033</v>
      </c>
      <c r="AY41" s="202">
        <v>1326.9166666666665</v>
      </c>
      <c r="AZ41" s="202">
        <v>0</v>
      </c>
      <c r="BA41" s="203">
        <v>0</v>
      </c>
      <c r="BB41" s="202">
        <v>3980.75</v>
      </c>
      <c r="BC41" s="202">
        <v>0</v>
      </c>
      <c r="BD41" s="203">
        <v>0</v>
      </c>
      <c r="BE41" s="202">
        <v>15923</v>
      </c>
      <c r="BF41" s="206">
        <v>2000</v>
      </c>
      <c r="BG41" s="203">
        <v>0.12560447151918608</v>
      </c>
      <c r="BI41" s="85" t="s">
        <v>277</v>
      </c>
    </row>
    <row r="42" spans="1:61" s="9" customFormat="1" ht="84" customHeight="1">
      <c r="A42" s="14" t="s">
        <v>61</v>
      </c>
      <c r="B42" s="12" t="s">
        <v>175</v>
      </c>
      <c r="C42" s="53" t="s">
        <v>56</v>
      </c>
      <c r="D42" s="202">
        <v>8835.356777912868</v>
      </c>
      <c r="E42" s="202">
        <v>5600</v>
      </c>
      <c r="F42" s="202">
        <v>10306.356777912868</v>
      </c>
      <c r="G42" s="202">
        <v>106</v>
      </c>
      <c r="H42" s="202">
        <v>17640.713555825736</v>
      </c>
      <c r="I42" s="202">
        <v>1470.1427963188112</v>
      </c>
      <c r="J42" s="202">
        <v>845</v>
      </c>
      <c r="K42" s="203">
        <v>0.57477409821403203</v>
      </c>
      <c r="L42" s="202">
        <v>1470.1427963188112</v>
      </c>
      <c r="M42" s="202">
        <v>699</v>
      </c>
      <c r="N42" s="203">
        <v>0.47546401733918148</v>
      </c>
      <c r="O42" s="202">
        <v>1470.1427963188112</v>
      </c>
      <c r="P42" s="202">
        <v>779</v>
      </c>
      <c r="Q42" s="203">
        <v>0.52988050001033249</v>
      </c>
      <c r="R42" s="202">
        <v>4410.428388956434</v>
      </c>
      <c r="S42" s="202">
        <v>2323</v>
      </c>
      <c r="T42" s="203">
        <v>0.52670620518784861</v>
      </c>
      <c r="U42" s="202">
        <v>1470.1427963188112</v>
      </c>
      <c r="V42" s="202">
        <v>752</v>
      </c>
      <c r="W42" s="203">
        <v>0.51151493710881901</v>
      </c>
      <c r="X42" s="202">
        <v>1470.1427963188112</v>
      </c>
      <c r="Y42" s="202">
        <v>797</v>
      </c>
      <c r="Z42" s="203">
        <v>0.54212420861134136</v>
      </c>
      <c r="AA42" s="202">
        <v>1470.1427963188112</v>
      </c>
      <c r="AB42" s="202">
        <v>777</v>
      </c>
      <c r="AC42" s="203">
        <v>0.52852008794355365</v>
      </c>
      <c r="AD42" s="202">
        <v>4410.428388956434</v>
      </c>
      <c r="AE42" s="202">
        <v>2326</v>
      </c>
      <c r="AF42" s="203">
        <v>0.52738641122123797</v>
      </c>
      <c r="AG42" s="202">
        <v>1571.5594629854779</v>
      </c>
      <c r="AH42" s="202">
        <v>829</v>
      </c>
      <c r="AI42" s="203">
        <v>0.52750151650333099</v>
      </c>
      <c r="AJ42" s="202">
        <v>1571.5594629854779</v>
      </c>
      <c r="AK42" s="202">
        <v>803</v>
      </c>
      <c r="AL42" s="203">
        <v>0.51095743999056065</v>
      </c>
      <c r="AM42" s="202">
        <v>1571.5594629854779</v>
      </c>
      <c r="AN42" s="202">
        <v>1054</v>
      </c>
      <c r="AO42" s="203">
        <v>0.67067140940230496</v>
      </c>
      <c r="AP42" s="202">
        <v>4410.1472859983151</v>
      </c>
      <c r="AQ42" s="202">
        <v>0</v>
      </c>
      <c r="AR42" s="203">
        <v>0</v>
      </c>
      <c r="AS42" s="202">
        <v>1571.5594629854779</v>
      </c>
      <c r="AT42" s="202">
        <v>1149</v>
      </c>
      <c r="AU42" s="203">
        <v>0.73112091973742732</v>
      </c>
      <c r="AV42" s="202">
        <v>1571.5594629854779</v>
      </c>
      <c r="AW42" s="202">
        <v>909</v>
      </c>
      <c r="AX42" s="203">
        <v>0.57840636731185502</v>
      </c>
      <c r="AY42" s="202">
        <v>1470.1427963188112</v>
      </c>
      <c r="AZ42" s="202">
        <v>0</v>
      </c>
      <c r="BA42" s="203">
        <v>0</v>
      </c>
      <c r="BB42" s="202">
        <v>4410.428388956434</v>
      </c>
      <c r="BC42" s="202">
        <v>0</v>
      </c>
      <c r="BD42" s="203">
        <v>0</v>
      </c>
      <c r="BE42" s="202">
        <v>17641.432452867615</v>
      </c>
      <c r="BF42" s="206">
        <v>965</v>
      </c>
      <c r="BG42" s="203">
        <v>5.4700773453526405E-2</v>
      </c>
      <c r="BI42" s="85" t="s">
        <v>278</v>
      </c>
    </row>
    <row r="43" spans="1:61" s="9" customFormat="1" ht="84" customHeight="1">
      <c r="A43" s="368" t="s">
        <v>116</v>
      </c>
      <c r="B43" s="369"/>
      <c r="C43" s="46"/>
      <c r="D43" s="235"/>
      <c r="E43" s="235"/>
      <c r="F43" s="235"/>
      <c r="G43" s="235"/>
      <c r="H43" s="235"/>
      <c r="I43" s="220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I43" s="177"/>
    </row>
    <row r="44" spans="1:61" s="9" customFormat="1" ht="84" customHeight="1">
      <c r="A44" s="360" t="s">
        <v>96</v>
      </c>
      <c r="B44" s="361"/>
      <c r="C44" s="47"/>
      <c r="D44" s="228"/>
      <c r="E44" s="228"/>
      <c r="F44" s="228"/>
      <c r="G44" s="228"/>
      <c r="H44" s="228"/>
      <c r="I44" s="209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I44" s="177"/>
    </row>
    <row r="45" spans="1:61" s="9" customFormat="1" ht="84" customHeight="1">
      <c r="A45" s="14" t="s">
        <v>92</v>
      </c>
      <c r="B45" s="12" t="s">
        <v>201</v>
      </c>
      <c r="C45" s="53" t="s">
        <v>52</v>
      </c>
      <c r="D45" s="202">
        <v>19208</v>
      </c>
      <c r="E45" s="202">
        <v>5450</v>
      </c>
      <c r="F45" s="202">
        <v>17492</v>
      </c>
      <c r="G45" s="202">
        <v>56</v>
      </c>
      <c r="H45" s="202">
        <v>19175</v>
      </c>
      <c r="I45" s="202">
        <v>1597.9166666666667</v>
      </c>
      <c r="J45" s="202">
        <v>2016</v>
      </c>
      <c r="K45" s="203">
        <v>1.2616427640156453</v>
      </c>
      <c r="L45" s="202">
        <v>1597.9166666666667</v>
      </c>
      <c r="M45" s="202">
        <v>2316</v>
      </c>
      <c r="N45" s="203">
        <v>1.449387222946545</v>
      </c>
      <c r="O45" s="202">
        <v>1597.9166666666667</v>
      </c>
      <c r="P45" s="202">
        <v>2644</v>
      </c>
      <c r="Q45" s="203">
        <v>1.6546544980443285</v>
      </c>
      <c r="R45" s="202">
        <v>4793.75</v>
      </c>
      <c r="S45" s="202">
        <v>6976</v>
      </c>
      <c r="T45" s="203">
        <v>1.4552281616688396</v>
      </c>
      <c r="U45" s="202">
        <v>1597.9166666666667</v>
      </c>
      <c r="V45" s="202">
        <v>2345</v>
      </c>
      <c r="W45" s="203">
        <v>1.467535853976532</v>
      </c>
      <c r="X45" s="202">
        <v>1597.9166666666667</v>
      </c>
      <c r="Y45" s="202">
        <v>7072</v>
      </c>
      <c r="Z45" s="203">
        <v>4.4257627118644063</v>
      </c>
      <c r="AA45" s="202">
        <v>1597.9166666666667</v>
      </c>
      <c r="AB45" s="202">
        <v>4215</v>
      </c>
      <c r="AC45" s="203">
        <v>2.6378096479791395</v>
      </c>
      <c r="AD45" s="202">
        <v>4793.75</v>
      </c>
      <c r="AE45" s="202">
        <v>13632</v>
      </c>
      <c r="AF45" s="203">
        <v>2.8437027379400259</v>
      </c>
      <c r="AG45" s="202">
        <v>1600.6666666666667</v>
      </c>
      <c r="AH45" s="202">
        <v>2747</v>
      </c>
      <c r="AI45" s="203">
        <v>1.7161599333610995</v>
      </c>
      <c r="AJ45" s="202">
        <v>1600.6666666666667</v>
      </c>
      <c r="AK45" s="202">
        <v>2258</v>
      </c>
      <c r="AL45" s="203">
        <v>1.4106622240733027</v>
      </c>
      <c r="AM45" s="202">
        <v>1600.6666666666667</v>
      </c>
      <c r="AN45" s="202">
        <v>2308</v>
      </c>
      <c r="AO45" s="203">
        <v>1.4418992086630571</v>
      </c>
      <c r="AP45" s="202">
        <v>4793.75</v>
      </c>
      <c r="AQ45" s="202">
        <v>0</v>
      </c>
      <c r="AR45" s="203">
        <v>0</v>
      </c>
      <c r="AS45" s="202">
        <v>1600.6666666666667</v>
      </c>
      <c r="AT45" s="202">
        <v>2845</v>
      </c>
      <c r="AU45" s="203">
        <v>1.7773844231570177</v>
      </c>
      <c r="AV45" s="202">
        <v>1600.6666666666667</v>
      </c>
      <c r="AW45" s="202">
        <v>2429</v>
      </c>
      <c r="AX45" s="203">
        <v>1.5174927113702623</v>
      </c>
      <c r="AY45" s="202">
        <v>1597.9166666666667</v>
      </c>
      <c r="AZ45" s="202">
        <v>0</v>
      </c>
      <c r="BA45" s="203">
        <v>0</v>
      </c>
      <c r="BB45" s="202">
        <v>4793.75</v>
      </c>
      <c r="BC45" s="202">
        <v>0</v>
      </c>
      <c r="BD45" s="203">
        <v>0</v>
      </c>
      <c r="BE45" s="202">
        <v>19175</v>
      </c>
      <c r="BF45" s="206">
        <v>4432</v>
      </c>
      <c r="BG45" s="203">
        <v>0.2311342894393742</v>
      </c>
      <c r="BI45" s="85" t="s">
        <v>277</v>
      </c>
    </row>
    <row r="46" spans="1:61" ht="84" customHeight="1">
      <c r="A46" s="14" t="s">
        <v>42</v>
      </c>
      <c r="B46" s="12" t="s">
        <v>118</v>
      </c>
      <c r="C46" s="53" t="s">
        <v>54</v>
      </c>
      <c r="D46" s="202">
        <v>7778.1698095425627</v>
      </c>
      <c r="E46" s="202">
        <v>4050</v>
      </c>
      <c r="F46" s="202">
        <v>5198.3773571569218</v>
      </c>
      <c r="G46" s="202">
        <v>56</v>
      </c>
      <c r="H46" s="202">
        <v>5569.6048215624724</v>
      </c>
      <c r="I46" s="202">
        <v>464.13373513020599</v>
      </c>
      <c r="J46" s="202">
        <v>153</v>
      </c>
      <c r="K46" s="203">
        <v>0.32964636788807877</v>
      </c>
      <c r="L46" s="202">
        <v>464.13373513020599</v>
      </c>
      <c r="M46" s="202">
        <v>196</v>
      </c>
      <c r="N46" s="203">
        <v>0.42229207912459765</v>
      </c>
      <c r="O46" s="202">
        <v>464.13373513020599</v>
      </c>
      <c r="P46" s="202">
        <v>145</v>
      </c>
      <c r="Q46" s="203">
        <v>0.31240995649523806</v>
      </c>
      <c r="R46" s="202">
        <v>1392.4012053906181</v>
      </c>
      <c r="S46" s="202">
        <v>494</v>
      </c>
      <c r="T46" s="203">
        <v>0.35478280116930483</v>
      </c>
      <c r="U46" s="202">
        <v>464.13373513020599</v>
      </c>
      <c r="V46" s="202">
        <v>115</v>
      </c>
      <c r="W46" s="203">
        <v>0.24777341377208537</v>
      </c>
      <c r="X46" s="202">
        <v>464.13373513020599</v>
      </c>
      <c r="Y46" s="202">
        <v>141</v>
      </c>
      <c r="Z46" s="203">
        <v>0.30379175079881771</v>
      </c>
      <c r="AA46" s="202">
        <v>464.13373513020599</v>
      </c>
      <c r="AB46" s="202">
        <v>186</v>
      </c>
      <c r="AC46" s="203">
        <v>0.40074656488354676</v>
      </c>
      <c r="AD46" s="202">
        <v>1392.4012053906181</v>
      </c>
      <c r="AE46" s="202">
        <v>442</v>
      </c>
      <c r="AF46" s="203">
        <v>0.31743724315148325</v>
      </c>
      <c r="AG46" s="202">
        <v>486.13561309641017</v>
      </c>
      <c r="AH46" s="202">
        <v>177</v>
      </c>
      <c r="AI46" s="203">
        <v>0.36409593379223887</v>
      </c>
      <c r="AJ46" s="202">
        <v>486.13561309641017</v>
      </c>
      <c r="AK46" s="202">
        <v>173</v>
      </c>
      <c r="AL46" s="203">
        <v>0.35586777709636908</v>
      </c>
      <c r="AM46" s="202">
        <v>486.13561309641017</v>
      </c>
      <c r="AN46" s="202">
        <v>137</v>
      </c>
      <c r="AO46" s="203">
        <v>0.28181436683354083</v>
      </c>
      <c r="AP46" s="202">
        <v>1392.4012053906181</v>
      </c>
      <c r="AQ46" s="202">
        <v>0</v>
      </c>
      <c r="AR46" s="203">
        <v>0</v>
      </c>
      <c r="AS46" s="202">
        <v>486.13561309641017</v>
      </c>
      <c r="AT46" s="202">
        <v>123</v>
      </c>
      <c r="AU46" s="203">
        <v>0.25301581839799647</v>
      </c>
      <c r="AV46" s="202">
        <v>486.13561309641017</v>
      </c>
      <c r="AW46" s="202">
        <v>91</v>
      </c>
      <c r="AX46" s="203">
        <v>0.18719056483103805</v>
      </c>
      <c r="AY46" s="202">
        <v>464.13373513020599</v>
      </c>
      <c r="AZ46" s="202">
        <v>0</v>
      </c>
      <c r="BA46" s="203">
        <v>0</v>
      </c>
      <c r="BB46" s="202">
        <v>1392.4012053906181</v>
      </c>
      <c r="BC46" s="202">
        <v>0</v>
      </c>
      <c r="BD46" s="203">
        <v>0</v>
      </c>
      <c r="BE46" s="202">
        <v>5569.6048215624724</v>
      </c>
      <c r="BF46" s="206">
        <v>353</v>
      </c>
      <c r="BG46" s="203">
        <v>6.3379721059091398E-2</v>
      </c>
      <c r="BI46" s="85" t="s">
        <v>277</v>
      </c>
    </row>
    <row r="47" spans="1:61" ht="84" customHeight="1">
      <c r="A47" s="14" t="s">
        <v>43</v>
      </c>
      <c r="B47" s="12" t="s">
        <v>119</v>
      </c>
      <c r="C47" s="53" t="s">
        <v>54</v>
      </c>
      <c r="D47" s="202">
        <v>48421.036742292781</v>
      </c>
      <c r="E47" s="202">
        <v>2610</v>
      </c>
      <c r="F47" s="202">
        <v>24056.141190824059</v>
      </c>
      <c r="G47" s="202">
        <v>56</v>
      </c>
      <c r="H47" s="202">
        <v>25005.870913323379</v>
      </c>
      <c r="I47" s="202">
        <v>2083.5274620961591</v>
      </c>
      <c r="J47" s="202">
        <v>716</v>
      </c>
      <c r="K47" s="203">
        <v>0.3436479782607037</v>
      </c>
      <c r="L47" s="202">
        <v>2082.458764136331</v>
      </c>
      <c r="M47" s="202">
        <v>799</v>
      </c>
      <c r="N47" s="203">
        <v>0.38368106670835977</v>
      </c>
      <c r="O47" s="202">
        <v>2084.458764136331</v>
      </c>
      <c r="P47" s="202">
        <v>704</v>
      </c>
      <c r="Q47" s="203">
        <v>0.33773755188277543</v>
      </c>
      <c r="R47" s="202">
        <v>6250.4449903688201</v>
      </c>
      <c r="S47" s="202">
        <v>2219</v>
      </c>
      <c r="T47" s="203">
        <v>0.35501472349876062</v>
      </c>
      <c r="U47" s="202">
        <v>2084.458764136331</v>
      </c>
      <c r="V47" s="202">
        <v>585</v>
      </c>
      <c r="W47" s="203">
        <v>0.28064839183440854</v>
      </c>
      <c r="X47" s="202">
        <v>2084.458764136331</v>
      </c>
      <c r="Y47" s="202">
        <v>542</v>
      </c>
      <c r="Z47" s="203">
        <v>0.26001953568247765</v>
      </c>
      <c r="AA47" s="202">
        <v>2085.458764136331</v>
      </c>
      <c r="AB47" s="202">
        <v>572</v>
      </c>
      <c r="AC47" s="203">
        <v>0.27428017750180128</v>
      </c>
      <c r="AD47" s="202">
        <v>6254.3762924089933</v>
      </c>
      <c r="AE47" s="202">
        <v>1699</v>
      </c>
      <c r="AF47" s="203">
        <v>0.27164978897449699</v>
      </c>
      <c r="AG47" s="202">
        <v>2017.5431975955325</v>
      </c>
      <c r="AH47" s="202">
        <v>609</v>
      </c>
      <c r="AI47" s="203">
        <v>0.30185227296535411</v>
      </c>
      <c r="AJ47" s="202">
        <v>2017.5431975955325</v>
      </c>
      <c r="AK47" s="202">
        <v>414</v>
      </c>
      <c r="AL47" s="203">
        <v>0.2052000673360535</v>
      </c>
      <c r="AM47" s="202">
        <v>2017.5431975955325</v>
      </c>
      <c r="AN47" s="202">
        <v>462</v>
      </c>
      <c r="AO47" s="203">
        <v>0.22899137949095827</v>
      </c>
      <c r="AP47" s="202">
        <v>6256.1276482373833</v>
      </c>
      <c r="AQ47" s="202">
        <v>0</v>
      </c>
      <c r="AR47" s="203">
        <v>0</v>
      </c>
      <c r="AS47" s="202">
        <v>2017.5431975955325</v>
      </c>
      <c r="AT47" s="202">
        <v>506</v>
      </c>
      <c r="AU47" s="203">
        <v>0.25080008229962097</v>
      </c>
      <c r="AV47" s="202">
        <v>2017.5431975955325</v>
      </c>
      <c r="AW47" s="202">
        <v>408</v>
      </c>
      <c r="AX47" s="203">
        <v>0.20222615331669042</v>
      </c>
      <c r="AY47" s="202">
        <v>2081.458764136331</v>
      </c>
      <c r="AZ47" s="202">
        <v>0</v>
      </c>
      <c r="BA47" s="203">
        <v>0</v>
      </c>
      <c r="BB47" s="202">
        <v>6241.1276482373833</v>
      </c>
      <c r="BC47" s="202">
        <v>0</v>
      </c>
      <c r="BD47" s="203">
        <v>0</v>
      </c>
      <c r="BE47" s="202">
        <v>25007.579290909365</v>
      </c>
      <c r="BF47" s="206">
        <v>1515</v>
      </c>
      <c r="BG47" s="203">
        <v>6.0581633367077857E-2</v>
      </c>
      <c r="BI47" s="85" t="s">
        <v>278</v>
      </c>
    </row>
    <row r="48" spans="1:61" ht="144" customHeight="1">
      <c r="A48" s="370" t="s">
        <v>120</v>
      </c>
      <c r="B48" s="368"/>
      <c r="C48" s="52"/>
      <c r="D48" s="235"/>
      <c r="E48" s="235"/>
      <c r="F48" s="235"/>
      <c r="G48" s="235"/>
      <c r="H48" s="235"/>
      <c r="I48" s="220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218"/>
      <c r="BG48" s="218"/>
      <c r="BI48" s="177"/>
    </row>
    <row r="49" spans="1:61" ht="105.75" customHeight="1">
      <c r="A49" s="360" t="s">
        <v>176</v>
      </c>
      <c r="B49" s="361"/>
      <c r="C49" s="47"/>
      <c r="D49" s="228"/>
      <c r="E49" s="228"/>
      <c r="F49" s="228"/>
      <c r="G49" s="228"/>
      <c r="H49" s="228"/>
      <c r="I49" s="209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  <c r="AH49" s="207"/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07"/>
      <c r="AT49" s="207"/>
      <c r="AU49" s="207"/>
      <c r="AV49" s="207"/>
      <c r="AW49" s="207"/>
      <c r="AX49" s="207"/>
      <c r="AY49" s="207"/>
      <c r="AZ49" s="207"/>
      <c r="BA49" s="207"/>
      <c r="BB49" s="207"/>
      <c r="BC49" s="207"/>
      <c r="BD49" s="207"/>
      <c r="BE49" s="207"/>
      <c r="BF49" s="207"/>
      <c r="BG49" s="207"/>
      <c r="BI49" s="177"/>
    </row>
    <row r="50" spans="1:61" ht="84" customHeight="1">
      <c r="A50" s="111" t="s">
        <v>44</v>
      </c>
      <c r="B50" s="112" t="s">
        <v>177</v>
      </c>
      <c r="C50" s="113" t="s">
        <v>178</v>
      </c>
      <c r="D50" s="202">
        <v>22097.55</v>
      </c>
      <c r="E50" s="202">
        <v>655.40000000000009</v>
      </c>
      <c r="F50" s="202">
        <v>2885.764842</v>
      </c>
      <c r="G50" s="202">
        <v>62</v>
      </c>
      <c r="H50" s="202">
        <v>2959.9800000000005</v>
      </c>
      <c r="I50" s="202">
        <v>246.66499999999999</v>
      </c>
      <c r="J50" s="202">
        <v>185</v>
      </c>
      <c r="K50" s="203">
        <v>0.75000506760180818</v>
      </c>
      <c r="L50" s="202">
        <v>246.66499999999999</v>
      </c>
      <c r="M50" s="202">
        <v>233</v>
      </c>
      <c r="N50" s="203">
        <v>0.94460097703362866</v>
      </c>
      <c r="O50" s="202">
        <v>246.66499999999999</v>
      </c>
      <c r="P50" s="202">
        <v>199</v>
      </c>
      <c r="Q50" s="203">
        <v>0.80676220785275576</v>
      </c>
      <c r="R50" s="202">
        <v>739.99500000000012</v>
      </c>
      <c r="S50" s="202">
        <v>617</v>
      </c>
      <c r="T50" s="203">
        <v>0.83378941749606406</v>
      </c>
      <c r="U50" s="202">
        <v>246.66499999999999</v>
      </c>
      <c r="V50" s="202">
        <v>205</v>
      </c>
      <c r="W50" s="203">
        <v>0.83108669653173339</v>
      </c>
      <c r="X50" s="202">
        <v>246.66499999999999</v>
      </c>
      <c r="Y50" s="202">
        <v>155</v>
      </c>
      <c r="Z50" s="203">
        <v>0.62838262420692037</v>
      </c>
      <c r="AA50" s="202">
        <v>246.66499999999999</v>
      </c>
      <c r="AB50" s="202">
        <v>184</v>
      </c>
      <c r="AC50" s="203">
        <v>0.74595098615531186</v>
      </c>
      <c r="AD50" s="202">
        <v>739.995</v>
      </c>
      <c r="AE50" s="202">
        <v>544</v>
      </c>
      <c r="AF50" s="203">
        <v>0.73514010229798854</v>
      </c>
      <c r="AG50" s="202">
        <v>184.14625000000001</v>
      </c>
      <c r="AH50" s="202">
        <v>167</v>
      </c>
      <c r="AI50" s="203">
        <v>0.90688786765953688</v>
      </c>
      <c r="AJ50" s="202">
        <v>184.14625000000001</v>
      </c>
      <c r="AK50" s="202">
        <v>159</v>
      </c>
      <c r="AL50" s="203">
        <v>0.86344413747225368</v>
      </c>
      <c r="AM50" s="202">
        <v>184.14625000000001</v>
      </c>
      <c r="AN50" s="202">
        <v>179</v>
      </c>
      <c r="AO50" s="203">
        <v>0.97205346294046169</v>
      </c>
      <c r="AP50" s="202">
        <v>739.99500000000012</v>
      </c>
      <c r="AQ50" s="202">
        <v>0</v>
      </c>
      <c r="AR50" s="203">
        <v>0</v>
      </c>
      <c r="AS50" s="202">
        <v>184.14625000000001</v>
      </c>
      <c r="AT50" s="202">
        <v>106</v>
      </c>
      <c r="AU50" s="203">
        <v>0.57562942498150249</v>
      </c>
      <c r="AV50" s="202">
        <v>184.14625000000001</v>
      </c>
      <c r="AW50" s="202">
        <v>153</v>
      </c>
      <c r="AX50" s="203">
        <v>0.83086133983179122</v>
      </c>
      <c r="AY50" s="202">
        <v>246.66499999999999</v>
      </c>
      <c r="AZ50" s="202">
        <v>0</v>
      </c>
      <c r="BA50" s="203">
        <v>0</v>
      </c>
      <c r="BB50" s="202">
        <v>739.99500000000012</v>
      </c>
      <c r="BC50" s="202">
        <v>0</v>
      </c>
      <c r="BD50" s="203">
        <v>0</v>
      </c>
      <c r="BE50" s="202">
        <v>2959.9800000000005</v>
      </c>
      <c r="BF50" s="206">
        <v>438</v>
      </c>
      <c r="BG50" s="203">
        <v>0.14797397279711347</v>
      </c>
      <c r="BI50" s="85" t="s">
        <v>277</v>
      </c>
    </row>
    <row r="51" spans="1:61" ht="84" customHeight="1">
      <c r="A51" s="111" t="s">
        <v>62</v>
      </c>
      <c r="B51" s="112" t="s">
        <v>179</v>
      </c>
      <c r="C51" s="113" t="s">
        <v>178</v>
      </c>
      <c r="D51" s="202">
        <v>9023.7000000000007</v>
      </c>
      <c r="E51" s="202">
        <v>1250</v>
      </c>
      <c r="F51" s="202">
        <v>1284.1500000000001</v>
      </c>
      <c r="G51" s="202">
        <v>62</v>
      </c>
      <c r="H51" s="202">
        <v>1213.4399999999998</v>
      </c>
      <c r="I51" s="202">
        <v>101.12</v>
      </c>
      <c r="J51" s="202">
        <v>99</v>
      </c>
      <c r="K51" s="203">
        <v>0.97903481012658222</v>
      </c>
      <c r="L51" s="202">
        <v>101.12</v>
      </c>
      <c r="M51" s="202">
        <v>100</v>
      </c>
      <c r="N51" s="203">
        <v>0.98892405063291133</v>
      </c>
      <c r="O51" s="202">
        <v>101.12</v>
      </c>
      <c r="P51" s="202">
        <v>119</v>
      </c>
      <c r="Q51" s="203">
        <v>1.1768196202531644</v>
      </c>
      <c r="R51" s="202">
        <v>303.36</v>
      </c>
      <c r="S51" s="202">
        <v>318</v>
      </c>
      <c r="T51" s="203">
        <v>1.048259493670886</v>
      </c>
      <c r="U51" s="202">
        <v>101.12</v>
      </c>
      <c r="V51" s="202">
        <v>117</v>
      </c>
      <c r="W51" s="203">
        <v>1.1570411392405062</v>
      </c>
      <c r="X51" s="202">
        <v>101.12</v>
      </c>
      <c r="Y51" s="202">
        <v>105</v>
      </c>
      <c r="Z51" s="203">
        <v>1.0383702531645569</v>
      </c>
      <c r="AA51" s="202">
        <v>101.12</v>
      </c>
      <c r="AB51" s="202">
        <v>105</v>
      </c>
      <c r="AC51" s="203">
        <v>1.0383702531645569</v>
      </c>
      <c r="AD51" s="202">
        <v>303.36</v>
      </c>
      <c r="AE51" s="202">
        <v>327</v>
      </c>
      <c r="AF51" s="203">
        <v>1.0779272151898733</v>
      </c>
      <c r="AG51" s="202">
        <v>75.197500000000005</v>
      </c>
      <c r="AH51" s="202">
        <v>124</v>
      </c>
      <c r="AI51" s="203">
        <v>1.6489909903919677</v>
      </c>
      <c r="AJ51" s="202">
        <v>75.197500000000005</v>
      </c>
      <c r="AK51" s="202">
        <v>119</v>
      </c>
      <c r="AL51" s="203">
        <v>1.5824994181987433</v>
      </c>
      <c r="AM51" s="202">
        <v>75.197500000000005</v>
      </c>
      <c r="AN51" s="202">
        <v>102</v>
      </c>
      <c r="AO51" s="203">
        <v>1.3564280727417799</v>
      </c>
      <c r="AP51" s="202">
        <v>303.36</v>
      </c>
      <c r="AQ51" s="202">
        <v>0</v>
      </c>
      <c r="AR51" s="203">
        <v>0</v>
      </c>
      <c r="AS51" s="202">
        <v>75.197500000000005</v>
      </c>
      <c r="AT51" s="202">
        <v>90</v>
      </c>
      <c r="AU51" s="203">
        <v>1.1968482994780412</v>
      </c>
      <c r="AV51" s="202">
        <v>75.197500000000005</v>
      </c>
      <c r="AW51" s="202">
        <v>75</v>
      </c>
      <c r="AX51" s="203">
        <v>0.99737358289836753</v>
      </c>
      <c r="AY51" s="202">
        <v>101.12</v>
      </c>
      <c r="AZ51" s="202">
        <v>0</v>
      </c>
      <c r="BA51" s="203">
        <v>0</v>
      </c>
      <c r="BB51" s="202">
        <v>303.36</v>
      </c>
      <c r="BC51" s="202">
        <v>0</v>
      </c>
      <c r="BD51" s="203">
        <v>0</v>
      </c>
      <c r="BE51" s="202">
        <v>1213.44</v>
      </c>
      <c r="BF51" s="206">
        <v>202</v>
      </c>
      <c r="BG51" s="203">
        <v>0.16646888185654007</v>
      </c>
      <c r="BI51" s="85" t="s">
        <v>277</v>
      </c>
    </row>
    <row r="52" spans="1:61" ht="84" customHeight="1">
      <c r="A52" s="14" t="s">
        <v>63</v>
      </c>
      <c r="B52" s="12" t="s">
        <v>180</v>
      </c>
      <c r="C52" s="113" t="s">
        <v>178</v>
      </c>
      <c r="D52" s="202">
        <v>8783.6540000000005</v>
      </c>
      <c r="E52" s="202">
        <v>595.4</v>
      </c>
      <c r="F52" s="202">
        <v>1145.184786</v>
      </c>
      <c r="G52" s="202">
        <v>56</v>
      </c>
      <c r="H52" s="202">
        <v>1167.9247859999998</v>
      </c>
      <c r="I52" s="202">
        <v>97.327065500000003</v>
      </c>
      <c r="J52" s="202">
        <v>9</v>
      </c>
      <c r="K52" s="203">
        <v>9.2471708190975915E-2</v>
      </c>
      <c r="L52" s="202">
        <v>97.327065500000003</v>
      </c>
      <c r="M52" s="202">
        <v>20</v>
      </c>
      <c r="N52" s="203">
        <v>0.20549268486883537</v>
      </c>
      <c r="O52" s="202">
        <v>97.327065500000003</v>
      </c>
      <c r="P52" s="202">
        <v>10</v>
      </c>
      <c r="Q52" s="203">
        <v>0.10274634243441769</v>
      </c>
      <c r="R52" s="202">
        <v>291.98119650000001</v>
      </c>
      <c r="S52" s="202">
        <v>39</v>
      </c>
      <c r="T52" s="203">
        <v>0.133570245164743</v>
      </c>
      <c r="U52" s="202">
        <v>97.327065500000003</v>
      </c>
      <c r="V52" s="202">
        <v>8</v>
      </c>
      <c r="W52" s="203">
        <v>8.2197073947534144E-2</v>
      </c>
      <c r="X52" s="202">
        <v>97.327065500000003</v>
      </c>
      <c r="Y52" s="202">
        <v>22</v>
      </c>
      <c r="Z52" s="203">
        <v>0.22604195335571892</v>
      </c>
      <c r="AA52" s="202">
        <v>97.327065500000003</v>
      </c>
      <c r="AB52" s="202">
        <v>13</v>
      </c>
      <c r="AC52" s="203">
        <v>0.133570245164743</v>
      </c>
      <c r="AD52" s="202">
        <v>291.98119650000001</v>
      </c>
      <c r="AE52" s="202">
        <v>43</v>
      </c>
      <c r="AF52" s="203">
        <v>0.14726975748933202</v>
      </c>
      <c r="AG52" s="202">
        <v>73.197116666666673</v>
      </c>
      <c r="AH52" s="202">
        <v>21</v>
      </c>
      <c r="AI52" s="203">
        <v>0.28689654669912995</v>
      </c>
      <c r="AJ52" s="202">
        <v>73.197116666666673</v>
      </c>
      <c r="AK52" s="202">
        <v>0</v>
      </c>
      <c r="AL52" s="203">
        <v>0</v>
      </c>
      <c r="AM52" s="202">
        <v>73.197116666666673</v>
      </c>
      <c r="AN52" s="202">
        <v>25</v>
      </c>
      <c r="AO52" s="203">
        <v>0.3415435079751547</v>
      </c>
      <c r="AP52" s="202">
        <v>291.98119650000001</v>
      </c>
      <c r="AQ52" s="202">
        <v>0</v>
      </c>
      <c r="AR52" s="203">
        <v>0</v>
      </c>
      <c r="AS52" s="202">
        <v>73.197116666666673</v>
      </c>
      <c r="AT52" s="202">
        <v>30</v>
      </c>
      <c r="AU52" s="203">
        <v>0.4098522095701857</v>
      </c>
      <c r="AV52" s="202">
        <v>73.197116666666673</v>
      </c>
      <c r="AW52" s="202">
        <v>12</v>
      </c>
      <c r="AX52" s="203">
        <v>0.16394088382807426</v>
      </c>
      <c r="AY52" s="202">
        <v>97.327065500000003</v>
      </c>
      <c r="AZ52" s="202">
        <v>0</v>
      </c>
      <c r="BA52" s="203">
        <v>0</v>
      </c>
      <c r="BB52" s="202">
        <v>291.98119650000001</v>
      </c>
      <c r="BC52" s="202">
        <v>0</v>
      </c>
      <c r="BD52" s="203">
        <v>0</v>
      </c>
      <c r="BE52" s="202">
        <v>1167.924786</v>
      </c>
      <c r="BF52" s="206">
        <v>28</v>
      </c>
      <c r="BG52" s="203">
        <v>2.3974146568030794E-2</v>
      </c>
      <c r="BI52" s="85" t="s">
        <v>277</v>
      </c>
    </row>
    <row r="53" spans="1:61" ht="84" customHeight="1">
      <c r="A53" s="111" t="s">
        <v>181</v>
      </c>
      <c r="B53" s="12" t="s">
        <v>182</v>
      </c>
      <c r="C53" s="113" t="s">
        <v>178</v>
      </c>
      <c r="D53" s="202">
        <v>9422.4929999999986</v>
      </c>
      <c r="E53" s="202">
        <v>744.1</v>
      </c>
      <c r="F53" s="202">
        <v>729.21911999999998</v>
      </c>
      <c r="G53" s="202">
        <v>56</v>
      </c>
      <c r="H53" s="202">
        <v>633.3358320000001</v>
      </c>
      <c r="I53" s="202">
        <v>52.777986000000006</v>
      </c>
      <c r="J53" s="202">
        <v>1457</v>
      </c>
      <c r="K53" s="203">
        <v>27.606206875722766</v>
      </c>
      <c r="L53" s="202">
        <v>52.777986000000006</v>
      </c>
      <c r="M53" s="202">
        <v>1070</v>
      </c>
      <c r="N53" s="203">
        <v>20.273604225822485</v>
      </c>
      <c r="O53" s="202">
        <v>52.777986000000006</v>
      </c>
      <c r="P53" s="202">
        <v>824</v>
      </c>
      <c r="Q53" s="203">
        <v>15.612569983250213</v>
      </c>
      <c r="R53" s="202">
        <v>158.33395800000002</v>
      </c>
      <c r="S53" s="202">
        <v>3351</v>
      </c>
      <c r="T53" s="203">
        <v>21.164127028265153</v>
      </c>
      <c r="U53" s="202">
        <v>52.777986000000006</v>
      </c>
      <c r="V53" s="202">
        <v>1247</v>
      </c>
      <c r="W53" s="203">
        <v>23.627275205234241</v>
      </c>
      <c r="X53" s="202">
        <v>52.777986000000006</v>
      </c>
      <c r="Y53" s="202">
        <v>1684</v>
      </c>
      <c r="Z53" s="203">
        <v>31.907242538584171</v>
      </c>
      <c r="AA53" s="202">
        <v>52.777986000000006</v>
      </c>
      <c r="AB53" s="202">
        <v>1023</v>
      </c>
      <c r="AC53" s="203">
        <v>19.383081423379814</v>
      </c>
      <c r="AD53" s="202">
        <v>158.33395800000002</v>
      </c>
      <c r="AE53" s="202">
        <v>3954</v>
      </c>
      <c r="AF53" s="203">
        <v>24.97253305573274</v>
      </c>
      <c r="AG53" s="202">
        <v>7.0668697499999995</v>
      </c>
      <c r="AH53" s="202">
        <v>490</v>
      </c>
      <c r="AI53" s="203">
        <v>69.337630002307606</v>
      </c>
      <c r="AJ53" s="202">
        <v>7.0668697499999995</v>
      </c>
      <c r="AK53" s="202">
        <v>384</v>
      </c>
      <c r="AL53" s="203">
        <v>54.338061063032896</v>
      </c>
      <c r="AM53" s="202">
        <v>7.0668697499999995</v>
      </c>
      <c r="AN53" s="202">
        <v>502</v>
      </c>
      <c r="AO53" s="203">
        <v>71.035694410527384</v>
      </c>
      <c r="AP53" s="202">
        <v>158.33395800000002</v>
      </c>
      <c r="AQ53" s="202">
        <v>0</v>
      </c>
      <c r="AR53" s="203">
        <v>0</v>
      </c>
      <c r="AS53" s="202">
        <v>7.0668697499999995</v>
      </c>
      <c r="AT53" s="202">
        <v>1087</v>
      </c>
      <c r="AU53" s="203">
        <v>153.81633431124155</v>
      </c>
      <c r="AV53" s="202">
        <v>7.0668697499999995</v>
      </c>
      <c r="AW53" s="202">
        <v>793</v>
      </c>
      <c r="AX53" s="203">
        <v>112.213756309857</v>
      </c>
      <c r="AY53" s="202">
        <v>52.777986000000006</v>
      </c>
      <c r="AZ53" s="202">
        <v>0</v>
      </c>
      <c r="BA53" s="203">
        <v>0</v>
      </c>
      <c r="BB53" s="202">
        <v>158.33395800000002</v>
      </c>
      <c r="BC53" s="202">
        <v>0</v>
      </c>
      <c r="BD53" s="203">
        <v>0</v>
      </c>
      <c r="BE53" s="202">
        <v>633.3358320000001</v>
      </c>
      <c r="BF53" s="206">
        <v>2621</v>
      </c>
      <c r="BG53" s="203">
        <v>4.1384047255358825</v>
      </c>
      <c r="BI53" s="85" t="s">
        <v>277</v>
      </c>
    </row>
    <row r="54" spans="1:61" ht="84" customHeight="1">
      <c r="A54" s="111" t="s">
        <v>183</v>
      </c>
      <c r="B54" s="112" t="s">
        <v>121</v>
      </c>
      <c r="C54" s="113" t="s">
        <v>58</v>
      </c>
      <c r="D54" s="202">
        <v>3652.0099999999998</v>
      </c>
      <c r="E54" s="202">
        <v>5000</v>
      </c>
      <c r="F54" s="202">
        <v>5409.79</v>
      </c>
      <c r="G54" s="202">
        <v>50</v>
      </c>
      <c r="H54" s="202">
        <v>3596.8499999999995</v>
      </c>
      <c r="I54" s="202">
        <v>299.73749999999995</v>
      </c>
      <c r="J54" s="202">
        <v>396</v>
      </c>
      <c r="K54" s="203">
        <v>1.3211560115100716</v>
      </c>
      <c r="L54" s="202">
        <v>299.73749999999995</v>
      </c>
      <c r="M54" s="202">
        <v>474</v>
      </c>
      <c r="N54" s="203">
        <v>1.5813837107469038</v>
      </c>
      <c r="O54" s="202">
        <v>299.73749999999995</v>
      </c>
      <c r="P54" s="202">
        <v>523</v>
      </c>
      <c r="Q54" s="203">
        <v>1.7448600859085035</v>
      </c>
      <c r="R54" s="202">
        <v>899.21249999999986</v>
      </c>
      <c r="S54" s="202">
        <v>1393</v>
      </c>
      <c r="T54" s="203">
        <v>1.5491332693884929</v>
      </c>
      <c r="U54" s="202">
        <v>299.73749999999995</v>
      </c>
      <c r="V54" s="202">
        <v>342</v>
      </c>
      <c r="W54" s="203">
        <v>1.1409983735768798</v>
      </c>
      <c r="X54" s="202">
        <v>299.73749999999995</v>
      </c>
      <c r="Y54" s="202">
        <v>348</v>
      </c>
      <c r="Z54" s="203">
        <v>1.1610158889027902</v>
      </c>
      <c r="AA54" s="202">
        <v>299.73749999999995</v>
      </c>
      <c r="AB54" s="202">
        <v>496</v>
      </c>
      <c r="AC54" s="203">
        <v>1.6547812669419077</v>
      </c>
      <c r="AD54" s="202">
        <v>899.21249999999986</v>
      </c>
      <c r="AE54" s="202">
        <v>1186</v>
      </c>
      <c r="AF54" s="203">
        <v>1.3189318431405259</v>
      </c>
      <c r="AG54" s="202">
        <v>304.3341666666667</v>
      </c>
      <c r="AH54" s="202">
        <v>515</v>
      </c>
      <c r="AI54" s="203">
        <v>1.6922188055344862</v>
      </c>
      <c r="AJ54" s="202">
        <v>304.3341666666667</v>
      </c>
      <c r="AK54" s="202">
        <v>373</v>
      </c>
      <c r="AL54" s="203">
        <v>1.2256264358531328</v>
      </c>
      <c r="AM54" s="202">
        <v>304.3341666666667</v>
      </c>
      <c r="AN54" s="202">
        <v>396</v>
      </c>
      <c r="AO54" s="203">
        <v>1.3012012562944788</v>
      </c>
      <c r="AP54" s="202">
        <v>899.21249999999986</v>
      </c>
      <c r="AQ54" s="202">
        <v>0</v>
      </c>
      <c r="AR54" s="203">
        <v>0</v>
      </c>
      <c r="AS54" s="202">
        <v>304.3341666666667</v>
      </c>
      <c r="AT54" s="202">
        <v>402</v>
      </c>
      <c r="AU54" s="203">
        <v>1.3209164268443951</v>
      </c>
      <c r="AV54" s="202">
        <v>304.3341666666667</v>
      </c>
      <c r="AW54" s="202">
        <v>424</v>
      </c>
      <c r="AX54" s="203">
        <v>1.3932053855274218</v>
      </c>
      <c r="AY54" s="202">
        <v>299.73749999999995</v>
      </c>
      <c r="AZ54" s="202">
        <v>0</v>
      </c>
      <c r="BA54" s="203">
        <v>0</v>
      </c>
      <c r="BB54" s="202">
        <v>899.21249999999986</v>
      </c>
      <c r="BC54" s="202">
        <v>0</v>
      </c>
      <c r="BD54" s="203">
        <v>0</v>
      </c>
      <c r="BE54" s="202">
        <v>3596.8499999999995</v>
      </c>
      <c r="BF54" s="206">
        <v>870</v>
      </c>
      <c r="BG54" s="203">
        <v>0.24187831018808129</v>
      </c>
      <c r="BI54" s="85" t="s">
        <v>277</v>
      </c>
    </row>
    <row r="55" spans="1:61" ht="84" customHeight="1">
      <c r="A55" s="368" t="s">
        <v>184</v>
      </c>
      <c r="B55" s="371"/>
      <c r="C55" s="46"/>
      <c r="D55" s="235"/>
      <c r="E55" s="235"/>
      <c r="F55" s="235"/>
      <c r="G55" s="235"/>
      <c r="H55" s="235"/>
      <c r="I55" s="220"/>
      <c r="J55" s="236"/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  <c r="AE55" s="236"/>
      <c r="AF55" s="236"/>
      <c r="AG55" s="236"/>
      <c r="AH55" s="236"/>
      <c r="AI55" s="236"/>
      <c r="AJ55" s="236"/>
      <c r="AK55" s="236"/>
      <c r="AL55" s="236"/>
      <c r="AM55" s="236"/>
      <c r="AN55" s="236"/>
      <c r="AO55" s="236"/>
      <c r="AP55" s="236"/>
      <c r="AQ55" s="236"/>
      <c r="AR55" s="236"/>
      <c r="AS55" s="236"/>
      <c r="AT55" s="236"/>
      <c r="AU55" s="236"/>
      <c r="AV55" s="236"/>
      <c r="AW55" s="236"/>
      <c r="AX55" s="236"/>
      <c r="AY55" s="236"/>
      <c r="AZ55" s="236"/>
      <c r="BA55" s="236"/>
      <c r="BB55" s="236"/>
      <c r="BC55" s="236"/>
      <c r="BD55" s="236"/>
      <c r="BE55" s="236"/>
      <c r="BF55" s="236"/>
      <c r="BG55" s="236"/>
      <c r="BI55" s="177"/>
    </row>
    <row r="56" spans="1:61" ht="84" customHeight="1">
      <c r="A56" s="372" t="s">
        <v>185</v>
      </c>
      <c r="B56" s="361"/>
      <c r="C56" s="47"/>
      <c r="D56" s="228"/>
      <c r="E56" s="228"/>
      <c r="F56" s="228"/>
      <c r="G56" s="228"/>
      <c r="H56" s="228"/>
      <c r="I56" s="209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  <c r="BG56" s="207"/>
      <c r="BI56" s="177"/>
    </row>
    <row r="57" spans="1:61" ht="96" customHeight="1">
      <c r="A57" s="14" t="s">
        <v>45</v>
      </c>
      <c r="B57" s="12" t="s">
        <v>129</v>
      </c>
      <c r="C57" s="53" t="s">
        <v>79</v>
      </c>
      <c r="D57" s="202">
        <v>0</v>
      </c>
      <c r="E57" s="202">
        <v>0</v>
      </c>
      <c r="F57" s="202">
        <v>0</v>
      </c>
      <c r="G57" s="202">
        <v>0</v>
      </c>
      <c r="H57" s="202">
        <v>1882</v>
      </c>
      <c r="I57" s="202">
        <v>156.83333333333331</v>
      </c>
      <c r="J57" s="202">
        <v>192</v>
      </c>
      <c r="K57" s="203">
        <v>1.22422954303932</v>
      </c>
      <c r="L57" s="202">
        <v>156.83333333333331</v>
      </c>
      <c r="M57" s="202">
        <v>229</v>
      </c>
      <c r="N57" s="203">
        <v>1.4601487778958557</v>
      </c>
      <c r="O57" s="202">
        <v>156.83333333333331</v>
      </c>
      <c r="P57" s="202">
        <v>245</v>
      </c>
      <c r="Q57" s="203">
        <v>1.5621679064824656</v>
      </c>
      <c r="R57" s="202">
        <v>470.5</v>
      </c>
      <c r="S57" s="202">
        <v>666</v>
      </c>
      <c r="T57" s="203">
        <v>1.4155154091392137</v>
      </c>
      <c r="U57" s="202">
        <v>156.83333333333331</v>
      </c>
      <c r="V57" s="202">
        <v>196</v>
      </c>
      <c r="W57" s="203">
        <v>1.2497343251859725</v>
      </c>
      <c r="X57" s="202">
        <v>156.83333333333331</v>
      </c>
      <c r="Y57" s="202">
        <v>234</v>
      </c>
      <c r="Z57" s="203">
        <v>1.4920297555791713</v>
      </c>
      <c r="AA57" s="202">
        <v>156.83333333333331</v>
      </c>
      <c r="AB57" s="202">
        <v>143</v>
      </c>
      <c r="AC57" s="203">
        <v>0.91179596174282684</v>
      </c>
      <c r="AD57" s="202">
        <v>470.49999999999994</v>
      </c>
      <c r="AE57" s="202">
        <v>573</v>
      </c>
      <c r="AF57" s="203">
        <v>1.2178533475026569</v>
      </c>
      <c r="AG57" s="202">
        <v>156.83333333333334</v>
      </c>
      <c r="AH57" s="202">
        <v>125</v>
      </c>
      <c r="AI57" s="203">
        <v>0.79702444208289047</v>
      </c>
      <c r="AJ57" s="202">
        <v>156.83333333333334</v>
      </c>
      <c r="AK57" s="202">
        <v>153</v>
      </c>
      <c r="AL57" s="203">
        <v>0.97555791710945794</v>
      </c>
      <c r="AM57" s="202">
        <v>156.83333333333334</v>
      </c>
      <c r="AN57" s="202">
        <v>211</v>
      </c>
      <c r="AO57" s="203">
        <v>1.3453772582359191</v>
      </c>
      <c r="AP57" s="202">
        <v>470.5</v>
      </c>
      <c r="AQ57" s="202">
        <v>0</v>
      </c>
      <c r="AR57" s="203">
        <v>0</v>
      </c>
      <c r="AS57" s="202">
        <v>156.83333333333334</v>
      </c>
      <c r="AT57" s="202">
        <v>147</v>
      </c>
      <c r="AU57" s="203">
        <v>0.93730074388947926</v>
      </c>
      <c r="AV57" s="202">
        <v>156.83333333333334</v>
      </c>
      <c r="AW57" s="202">
        <v>37</v>
      </c>
      <c r="AX57" s="203">
        <v>0.2359192348565356</v>
      </c>
      <c r="AY57" s="202">
        <v>156.83333333333331</v>
      </c>
      <c r="AZ57" s="202">
        <v>0</v>
      </c>
      <c r="BA57" s="203">
        <v>0</v>
      </c>
      <c r="BB57" s="202">
        <v>470.5</v>
      </c>
      <c r="BC57" s="202">
        <v>0</v>
      </c>
      <c r="BD57" s="203">
        <v>0</v>
      </c>
      <c r="BE57" s="202">
        <v>1882</v>
      </c>
      <c r="BF57" s="206">
        <v>421</v>
      </c>
      <c r="BG57" s="203">
        <v>0.22369819341126462</v>
      </c>
      <c r="BI57" s="85" t="s">
        <v>277</v>
      </c>
    </row>
    <row r="58" spans="1:61" ht="84" customHeight="1">
      <c r="A58" s="14" t="s">
        <v>123</v>
      </c>
      <c r="B58" s="12" t="s">
        <v>130</v>
      </c>
      <c r="C58" s="53" t="s">
        <v>80</v>
      </c>
      <c r="D58" s="202">
        <v>0</v>
      </c>
      <c r="E58" s="202">
        <v>0</v>
      </c>
      <c r="F58" s="202">
        <v>0</v>
      </c>
      <c r="G58" s="202">
        <v>0</v>
      </c>
      <c r="H58" s="202">
        <v>4335</v>
      </c>
      <c r="I58" s="202">
        <v>361.25</v>
      </c>
      <c r="J58" s="202">
        <v>219</v>
      </c>
      <c r="K58" s="203">
        <v>0.60622837370242211</v>
      </c>
      <c r="L58" s="202">
        <v>361.25</v>
      </c>
      <c r="M58" s="202">
        <v>351</v>
      </c>
      <c r="N58" s="203">
        <v>0.97162629757785468</v>
      </c>
      <c r="O58" s="202">
        <v>361.25</v>
      </c>
      <c r="P58" s="202">
        <v>314</v>
      </c>
      <c r="Q58" s="203">
        <v>0.86920415224913494</v>
      </c>
      <c r="R58" s="202">
        <v>1083.75</v>
      </c>
      <c r="S58" s="202">
        <v>884</v>
      </c>
      <c r="T58" s="203">
        <v>0.81568627450980391</v>
      </c>
      <c r="U58" s="202">
        <v>361.25</v>
      </c>
      <c r="V58" s="202">
        <v>388</v>
      </c>
      <c r="W58" s="203">
        <v>1.0740484429065744</v>
      </c>
      <c r="X58" s="202">
        <v>361.25</v>
      </c>
      <c r="Y58" s="202">
        <v>439</v>
      </c>
      <c r="Z58" s="203">
        <v>1.2152249134948097</v>
      </c>
      <c r="AA58" s="202">
        <v>361.25</v>
      </c>
      <c r="AB58" s="202">
        <v>464</v>
      </c>
      <c r="AC58" s="203">
        <v>1.2844290657439446</v>
      </c>
      <c r="AD58" s="202">
        <v>1083.75</v>
      </c>
      <c r="AE58" s="202">
        <v>1291</v>
      </c>
      <c r="AF58" s="203">
        <v>1.1912341407151095</v>
      </c>
      <c r="AG58" s="202">
        <v>210</v>
      </c>
      <c r="AH58" s="202">
        <v>423</v>
      </c>
      <c r="AI58" s="203">
        <v>2.0142857142857142</v>
      </c>
      <c r="AJ58" s="202">
        <v>210</v>
      </c>
      <c r="AK58" s="202">
        <v>470</v>
      </c>
      <c r="AL58" s="203">
        <v>2.2380952380952381</v>
      </c>
      <c r="AM58" s="202">
        <v>210</v>
      </c>
      <c r="AN58" s="202">
        <v>513</v>
      </c>
      <c r="AO58" s="203">
        <v>2.4428571428571431</v>
      </c>
      <c r="AP58" s="202">
        <v>1083.75</v>
      </c>
      <c r="AQ58" s="202">
        <v>0</v>
      </c>
      <c r="AR58" s="203">
        <v>0</v>
      </c>
      <c r="AS58" s="202">
        <v>210</v>
      </c>
      <c r="AT58" s="202">
        <v>467</v>
      </c>
      <c r="AU58" s="203">
        <v>2.2238095238095239</v>
      </c>
      <c r="AV58" s="202">
        <v>210</v>
      </c>
      <c r="AW58" s="202">
        <v>140</v>
      </c>
      <c r="AX58" s="203">
        <v>0.66666666666666663</v>
      </c>
      <c r="AY58" s="202">
        <v>361.25</v>
      </c>
      <c r="AZ58" s="202">
        <v>0</v>
      </c>
      <c r="BA58" s="203">
        <v>0</v>
      </c>
      <c r="BB58" s="202">
        <v>1083.75</v>
      </c>
      <c r="BC58" s="202">
        <v>0</v>
      </c>
      <c r="BD58" s="203">
        <v>0</v>
      </c>
      <c r="BE58" s="202">
        <v>4335</v>
      </c>
      <c r="BF58" s="206">
        <v>570</v>
      </c>
      <c r="BG58" s="203">
        <v>0.13148788927335639</v>
      </c>
      <c r="BI58" s="85" t="s">
        <v>277</v>
      </c>
    </row>
    <row r="59" spans="1:61" ht="84" customHeight="1">
      <c r="A59" s="14" t="s">
        <v>186</v>
      </c>
      <c r="B59" s="12" t="s">
        <v>131</v>
      </c>
      <c r="C59" s="53" t="s">
        <v>81</v>
      </c>
      <c r="D59" s="202">
        <v>0</v>
      </c>
      <c r="E59" s="202">
        <v>0</v>
      </c>
      <c r="F59" s="202">
        <v>0</v>
      </c>
      <c r="G59" s="202">
        <v>0</v>
      </c>
      <c r="H59" s="202">
        <v>6687</v>
      </c>
      <c r="I59" s="202">
        <v>556.83333333333337</v>
      </c>
      <c r="J59" s="202">
        <v>524</v>
      </c>
      <c r="K59" s="203">
        <v>0.94103561807841962</v>
      </c>
      <c r="L59" s="202">
        <v>558.83333333333337</v>
      </c>
      <c r="M59" s="202">
        <v>520</v>
      </c>
      <c r="N59" s="203">
        <v>0.93050999105278853</v>
      </c>
      <c r="O59" s="202">
        <v>558.83333333333337</v>
      </c>
      <c r="P59" s="202">
        <v>486</v>
      </c>
      <c r="Q59" s="203">
        <v>0.86966895317626003</v>
      </c>
      <c r="R59" s="202">
        <v>1674.5</v>
      </c>
      <c r="S59" s="202">
        <v>1530</v>
      </c>
      <c r="T59" s="203">
        <v>0.91370558375634514</v>
      </c>
      <c r="U59" s="202">
        <v>557.83333333333337</v>
      </c>
      <c r="V59" s="202">
        <v>506</v>
      </c>
      <c r="W59" s="203">
        <v>0.90708096803107252</v>
      </c>
      <c r="X59" s="202">
        <v>556.83333333333337</v>
      </c>
      <c r="Y59" s="202">
        <v>518</v>
      </c>
      <c r="Z59" s="203">
        <v>0.93026040107752161</v>
      </c>
      <c r="AA59" s="202">
        <v>556.83333333333337</v>
      </c>
      <c r="AB59" s="202">
        <v>493</v>
      </c>
      <c r="AC59" s="203">
        <v>0.88536366357378027</v>
      </c>
      <c r="AD59" s="202">
        <v>1671.5</v>
      </c>
      <c r="AE59" s="202">
        <v>1517</v>
      </c>
      <c r="AF59" s="203">
        <v>0.90756805264732276</v>
      </c>
      <c r="AG59" s="202">
        <v>189.41666666666666</v>
      </c>
      <c r="AH59" s="202">
        <v>231</v>
      </c>
      <c r="AI59" s="203">
        <v>1.2195336559612846</v>
      </c>
      <c r="AJ59" s="202">
        <v>189.41666666666666</v>
      </c>
      <c r="AK59" s="202">
        <v>160</v>
      </c>
      <c r="AL59" s="203">
        <v>0.84469863616366037</v>
      </c>
      <c r="AM59" s="202">
        <v>189.41666666666666</v>
      </c>
      <c r="AN59" s="202">
        <v>512</v>
      </c>
      <c r="AO59" s="203">
        <v>2.7030356357237131</v>
      </c>
      <c r="AP59" s="202">
        <v>1670.5</v>
      </c>
      <c r="AQ59" s="202">
        <v>0</v>
      </c>
      <c r="AR59" s="203">
        <v>0</v>
      </c>
      <c r="AS59" s="202">
        <v>189.41666666666666</v>
      </c>
      <c r="AT59" s="202">
        <v>225</v>
      </c>
      <c r="AU59" s="203">
        <v>1.1878574571051475</v>
      </c>
      <c r="AV59" s="202">
        <v>189.41666666666666</v>
      </c>
      <c r="AW59" s="202">
        <v>198</v>
      </c>
      <c r="AX59" s="203">
        <v>1.0453145622525297</v>
      </c>
      <c r="AY59" s="202">
        <v>556.83333333333337</v>
      </c>
      <c r="AZ59" s="202">
        <v>0</v>
      </c>
      <c r="BA59" s="203">
        <v>0</v>
      </c>
      <c r="BB59" s="202">
        <v>1670.5</v>
      </c>
      <c r="BC59" s="202">
        <v>0</v>
      </c>
      <c r="BD59" s="203">
        <v>0</v>
      </c>
      <c r="BE59" s="202">
        <v>6687</v>
      </c>
      <c r="BF59" s="206">
        <v>1044</v>
      </c>
      <c r="BG59" s="203">
        <v>0.15612382234185734</v>
      </c>
      <c r="BI59" s="85" t="s">
        <v>277</v>
      </c>
    </row>
    <row r="60" spans="1:61" ht="84" customHeight="1">
      <c r="A60" s="372" t="s">
        <v>187</v>
      </c>
      <c r="B60" s="361"/>
      <c r="C60" s="47"/>
      <c r="D60" s="228"/>
      <c r="E60" s="228"/>
      <c r="F60" s="228"/>
      <c r="G60" s="228"/>
      <c r="H60" s="228"/>
      <c r="I60" s="228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  <c r="AH60" s="207"/>
      <c r="AI60" s="207"/>
      <c r="AJ60" s="207"/>
      <c r="AK60" s="207"/>
      <c r="AL60" s="207"/>
      <c r="AM60" s="207"/>
      <c r="AN60" s="207"/>
      <c r="AO60" s="207"/>
      <c r="AP60" s="207"/>
      <c r="AQ60" s="207"/>
      <c r="AR60" s="207"/>
      <c r="AS60" s="207"/>
      <c r="AT60" s="207"/>
      <c r="AU60" s="207"/>
      <c r="AV60" s="207"/>
      <c r="AW60" s="207"/>
      <c r="AX60" s="207"/>
      <c r="AY60" s="207"/>
      <c r="AZ60" s="207"/>
      <c r="BA60" s="207"/>
      <c r="BB60" s="207"/>
      <c r="BC60" s="207"/>
      <c r="BD60" s="207"/>
      <c r="BE60" s="207"/>
      <c r="BF60" s="207"/>
      <c r="BG60" s="207"/>
      <c r="BI60" s="179"/>
    </row>
    <row r="61" spans="1:61" ht="84" customHeight="1">
      <c r="A61" s="14" t="s">
        <v>64</v>
      </c>
      <c r="B61" s="12" t="s">
        <v>132</v>
      </c>
      <c r="C61" s="53" t="s">
        <v>76</v>
      </c>
      <c r="D61" s="202">
        <v>0</v>
      </c>
      <c r="E61" s="202">
        <v>0</v>
      </c>
      <c r="F61" s="202">
        <v>0</v>
      </c>
      <c r="G61" s="202">
        <v>0</v>
      </c>
      <c r="H61" s="202">
        <v>21451</v>
      </c>
      <c r="I61" s="202">
        <v>1787.25</v>
      </c>
      <c r="J61" s="202">
        <v>1499</v>
      </c>
      <c r="K61" s="203">
        <v>0.83871870191635189</v>
      </c>
      <c r="L61" s="202">
        <v>1789.25</v>
      </c>
      <c r="M61" s="202">
        <v>1649</v>
      </c>
      <c r="N61" s="203">
        <v>0.92161520190023749</v>
      </c>
      <c r="O61" s="202">
        <v>1789.25</v>
      </c>
      <c r="P61" s="202">
        <v>1635</v>
      </c>
      <c r="Q61" s="203">
        <v>0.91379069442503846</v>
      </c>
      <c r="R61" s="202">
        <v>5365.75</v>
      </c>
      <c r="S61" s="202">
        <v>4783</v>
      </c>
      <c r="T61" s="203">
        <v>0.8913944928481573</v>
      </c>
      <c r="U61" s="202">
        <v>1787.25</v>
      </c>
      <c r="V61" s="202">
        <v>1537</v>
      </c>
      <c r="W61" s="203">
        <v>0.85998041684151627</v>
      </c>
      <c r="X61" s="202">
        <v>1787.25</v>
      </c>
      <c r="Y61" s="202">
        <v>1696</v>
      </c>
      <c r="Z61" s="203">
        <v>0.9489439082389145</v>
      </c>
      <c r="AA61" s="202">
        <v>1787.25</v>
      </c>
      <c r="AB61" s="202">
        <v>1531</v>
      </c>
      <c r="AC61" s="203">
        <v>0.85662330395859565</v>
      </c>
      <c r="AD61" s="202">
        <v>5361.75</v>
      </c>
      <c r="AE61" s="202">
        <v>4764</v>
      </c>
      <c r="AF61" s="203">
        <v>0.8885158763463421</v>
      </c>
      <c r="AG61" s="202">
        <v>1609.75</v>
      </c>
      <c r="AH61" s="202">
        <v>1454</v>
      </c>
      <c r="AI61" s="203">
        <v>0.90324584562820309</v>
      </c>
      <c r="AJ61" s="202">
        <v>1609.75</v>
      </c>
      <c r="AK61" s="202">
        <v>1439</v>
      </c>
      <c r="AL61" s="203">
        <v>0.89392762851374441</v>
      </c>
      <c r="AM61" s="202">
        <v>1609.75</v>
      </c>
      <c r="AN61" s="202">
        <v>1382</v>
      </c>
      <c r="AO61" s="203">
        <v>0.85851840347880104</v>
      </c>
      <c r="AP61" s="202">
        <v>5361.75</v>
      </c>
      <c r="AQ61" s="202">
        <v>0</v>
      </c>
      <c r="AR61" s="203">
        <v>0</v>
      </c>
      <c r="AS61" s="202">
        <v>1609.75</v>
      </c>
      <c r="AT61" s="202">
        <v>1386</v>
      </c>
      <c r="AU61" s="203">
        <v>0.86100326137599004</v>
      </c>
      <c r="AV61" s="202">
        <v>1609.75</v>
      </c>
      <c r="AW61" s="202">
        <v>303</v>
      </c>
      <c r="AX61" s="203">
        <v>0.18822798571206709</v>
      </c>
      <c r="AY61" s="202">
        <v>1787.25</v>
      </c>
      <c r="AZ61" s="202">
        <v>0</v>
      </c>
      <c r="BA61" s="203">
        <v>0</v>
      </c>
      <c r="BB61" s="202">
        <v>5361.75</v>
      </c>
      <c r="BC61" s="202">
        <v>0</v>
      </c>
      <c r="BD61" s="203">
        <v>0</v>
      </c>
      <c r="BE61" s="202">
        <v>21451</v>
      </c>
      <c r="BF61" s="206">
        <v>3148</v>
      </c>
      <c r="BG61" s="203">
        <v>0.146753065125169</v>
      </c>
      <c r="BI61" s="85" t="s">
        <v>277</v>
      </c>
    </row>
    <row r="62" spans="1:61" ht="84" customHeight="1">
      <c r="A62" s="14" t="s">
        <v>65</v>
      </c>
      <c r="B62" s="12" t="s">
        <v>133</v>
      </c>
      <c r="C62" s="53" t="s">
        <v>77</v>
      </c>
      <c r="D62" s="202">
        <v>0</v>
      </c>
      <c r="E62" s="202">
        <v>0</v>
      </c>
      <c r="F62" s="202">
        <v>0</v>
      </c>
      <c r="G62" s="202">
        <v>0</v>
      </c>
      <c r="H62" s="202">
        <v>21693</v>
      </c>
      <c r="I62" s="202">
        <v>1807.75</v>
      </c>
      <c r="J62" s="202">
        <v>1089</v>
      </c>
      <c r="K62" s="203">
        <v>0.60240630618171764</v>
      </c>
      <c r="L62" s="202">
        <v>1807.75</v>
      </c>
      <c r="M62" s="202">
        <v>1258</v>
      </c>
      <c r="N62" s="203">
        <v>0.69589268427603379</v>
      </c>
      <c r="O62" s="202">
        <v>1807.75</v>
      </c>
      <c r="P62" s="202">
        <v>1131</v>
      </c>
      <c r="Q62" s="203">
        <v>0.62563960724657719</v>
      </c>
      <c r="R62" s="202">
        <v>5423.25</v>
      </c>
      <c r="S62" s="202">
        <v>3478</v>
      </c>
      <c r="T62" s="203">
        <v>0.64131286590144287</v>
      </c>
      <c r="U62" s="202">
        <v>1807.75</v>
      </c>
      <c r="V62" s="202">
        <v>1109</v>
      </c>
      <c r="W62" s="203">
        <v>0.61346978287926979</v>
      </c>
      <c r="X62" s="202">
        <v>1807.75</v>
      </c>
      <c r="Y62" s="202">
        <v>1106</v>
      </c>
      <c r="Z62" s="203">
        <v>0.61181026137463701</v>
      </c>
      <c r="AA62" s="202">
        <v>1807.75</v>
      </c>
      <c r="AB62" s="202">
        <v>1377</v>
      </c>
      <c r="AC62" s="203">
        <v>0.76172037062646936</v>
      </c>
      <c r="AD62" s="202">
        <v>5423.25</v>
      </c>
      <c r="AE62" s="202">
        <v>3592</v>
      </c>
      <c r="AF62" s="203">
        <v>0.66233347162679201</v>
      </c>
      <c r="AG62" s="202">
        <v>1807.75</v>
      </c>
      <c r="AH62" s="202">
        <v>1411</v>
      </c>
      <c r="AI62" s="203">
        <v>0.78052828101230809</v>
      </c>
      <c r="AJ62" s="202">
        <v>1807.75</v>
      </c>
      <c r="AK62" s="202">
        <v>976</v>
      </c>
      <c r="AL62" s="203">
        <v>0.53989766284054763</v>
      </c>
      <c r="AM62" s="202">
        <v>1807.75</v>
      </c>
      <c r="AN62" s="202">
        <v>1093</v>
      </c>
      <c r="AO62" s="203">
        <v>0.60461900152122805</v>
      </c>
      <c r="AP62" s="202">
        <v>5423.25</v>
      </c>
      <c r="AQ62" s="202">
        <v>0</v>
      </c>
      <c r="AR62" s="203">
        <v>0</v>
      </c>
      <c r="AS62" s="202">
        <v>1807.75</v>
      </c>
      <c r="AT62" s="202">
        <v>1292</v>
      </c>
      <c r="AU62" s="203">
        <v>0.71470059466187252</v>
      </c>
      <c r="AV62" s="202">
        <v>1807.75</v>
      </c>
      <c r="AW62" s="202">
        <v>115</v>
      </c>
      <c r="AX62" s="203">
        <v>6.3614991010925187E-2</v>
      </c>
      <c r="AY62" s="202">
        <v>1807.75</v>
      </c>
      <c r="AZ62" s="202">
        <v>0</v>
      </c>
      <c r="BA62" s="203">
        <v>0</v>
      </c>
      <c r="BB62" s="202">
        <v>5423.25</v>
      </c>
      <c r="BC62" s="202">
        <v>0</v>
      </c>
      <c r="BD62" s="203">
        <v>0</v>
      </c>
      <c r="BE62" s="202">
        <v>21693</v>
      </c>
      <c r="BF62" s="206">
        <v>2347</v>
      </c>
      <c r="BG62" s="203">
        <v>0.10819158253814594</v>
      </c>
      <c r="BI62" s="85" t="s">
        <v>277</v>
      </c>
    </row>
    <row r="63" spans="1:61" ht="121.5" customHeight="1">
      <c r="A63" s="14" t="s">
        <v>188</v>
      </c>
      <c r="B63" s="12" t="s">
        <v>134</v>
      </c>
      <c r="C63" s="53" t="s">
        <v>78</v>
      </c>
      <c r="D63" s="202">
        <v>0</v>
      </c>
      <c r="E63" s="202">
        <v>0</v>
      </c>
      <c r="F63" s="202">
        <v>0</v>
      </c>
      <c r="G63" s="202">
        <v>0</v>
      </c>
      <c r="H63" s="202">
        <v>9214</v>
      </c>
      <c r="I63" s="202">
        <v>767.83333333333337</v>
      </c>
      <c r="J63" s="202">
        <v>779</v>
      </c>
      <c r="K63" s="203">
        <v>1.0145430866073366</v>
      </c>
      <c r="L63" s="202">
        <v>767.83333333333337</v>
      </c>
      <c r="M63" s="202">
        <v>796</v>
      </c>
      <c r="N63" s="203">
        <v>1.0366833080095506</v>
      </c>
      <c r="O63" s="202">
        <v>767.83333333333337</v>
      </c>
      <c r="P63" s="202">
        <v>854</v>
      </c>
      <c r="Q63" s="203">
        <v>1.1122205339700455</v>
      </c>
      <c r="R63" s="202">
        <v>2303.5</v>
      </c>
      <c r="S63" s="202">
        <v>2429</v>
      </c>
      <c r="T63" s="203">
        <v>1.0544823095289777</v>
      </c>
      <c r="U63" s="202">
        <v>767.83333333333337</v>
      </c>
      <c r="V63" s="202">
        <v>847</v>
      </c>
      <c r="W63" s="203">
        <v>1.1031039722161926</v>
      </c>
      <c r="X63" s="202">
        <v>767.83333333333337</v>
      </c>
      <c r="Y63" s="202">
        <v>876</v>
      </c>
      <c r="Z63" s="203">
        <v>1.1408725851964401</v>
      </c>
      <c r="AA63" s="202">
        <v>767.83333333333337</v>
      </c>
      <c r="AB63" s="202">
        <v>853</v>
      </c>
      <c r="AC63" s="203">
        <v>1.1109181680052094</v>
      </c>
      <c r="AD63" s="202">
        <v>2303.5</v>
      </c>
      <c r="AE63" s="202">
        <v>2576</v>
      </c>
      <c r="AF63" s="203">
        <v>1.1182982418059475</v>
      </c>
      <c r="AG63" s="202">
        <v>665.58333333333337</v>
      </c>
      <c r="AH63" s="202">
        <v>894</v>
      </c>
      <c r="AI63" s="203">
        <v>1.3431826718417428</v>
      </c>
      <c r="AJ63" s="202">
        <v>665.58333333333337</v>
      </c>
      <c r="AK63" s="202">
        <v>599</v>
      </c>
      <c r="AL63" s="203">
        <v>0.89996243896331529</v>
      </c>
      <c r="AM63" s="202">
        <v>665.58333333333337</v>
      </c>
      <c r="AN63" s="202">
        <v>901</v>
      </c>
      <c r="AO63" s="203">
        <v>1.3536997621134343</v>
      </c>
      <c r="AP63" s="202">
        <v>2303.5</v>
      </c>
      <c r="AQ63" s="202">
        <v>0</v>
      </c>
      <c r="AR63" s="203">
        <v>0</v>
      </c>
      <c r="AS63" s="202">
        <v>665.58333333333337</v>
      </c>
      <c r="AT63" s="202">
        <v>863</v>
      </c>
      <c r="AU63" s="203">
        <v>1.2966069863528233</v>
      </c>
      <c r="AV63" s="202">
        <v>665.58333333333337</v>
      </c>
      <c r="AW63" s="202">
        <v>308</v>
      </c>
      <c r="AX63" s="203">
        <v>0.46275197195442591</v>
      </c>
      <c r="AY63" s="202">
        <v>767.83333333333337</v>
      </c>
      <c r="AZ63" s="202">
        <v>0</v>
      </c>
      <c r="BA63" s="203">
        <v>0</v>
      </c>
      <c r="BB63" s="202">
        <v>2303.5</v>
      </c>
      <c r="BC63" s="202">
        <v>0</v>
      </c>
      <c r="BD63" s="203">
        <v>0</v>
      </c>
      <c r="BE63" s="202">
        <v>9214</v>
      </c>
      <c r="BF63" s="206">
        <v>1575</v>
      </c>
      <c r="BG63" s="203">
        <v>0.17093553288474062</v>
      </c>
      <c r="BI63" s="85" t="s">
        <v>277</v>
      </c>
    </row>
    <row r="64" spans="1:61" ht="84" customHeight="1">
      <c r="A64" s="14" t="s">
        <v>189</v>
      </c>
      <c r="B64" s="12" t="s">
        <v>135</v>
      </c>
      <c r="C64" s="53" t="s">
        <v>87</v>
      </c>
      <c r="D64" s="202">
        <v>0</v>
      </c>
      <c r="E64" s="202">
        <v>0</v>
      </c>
      <c r="F64" s="202">
        <v>0</v>
      </c>
      <c r="G64" s="202">
        <v>0</v>
      </c>
      <c r="H64" s="202">
        <v>36035</v>
      </c>
      <c r="I64" s="202">
        <v>3007.5</v>
      </c>
      <c r="J64" s="202">
        <v>3294</v>
      </c>
      <c r="K64" s="203">
        <v>1.0952618453865337</v>
      </c>
      <c r="L64" s="202">
        <v>3002.5</v>
      </c>
      <c r="M64" s="202">
        <v>7245</v>
      </c>
      <c r="N64" s="203">
        <v>2.4129891756869277</v>
      </c>
      <c r="O64" s="202">
        <v>3002.5</v>
      </c>
      <c r="P64" s="202">
        <v>4665</v>
      </c>
      <c r="Q64" s="203">
        <v>1.5537052456286429</v>
      </c>
      <c r="R64" s="202">
        <v>9012.5</v>
      </c>
      <c r="S64" s="202">
        <v>15204</v>
      </c>
      <c r="T64" s="203">
        <v>1.686990291262136</v>
      </c>
      <c r="U64" s="202">
        <v>3002.5</v>
      </c>
      <c r="V64" s="202">
        <v>5251</v>
      </c>
      <c r="W64" s="203">
        <v>1.7488759367194004</v>
      </c>
      <c r="X64" s="202">
        <v>3002.5</v>
      </c>
      <c r="Y64" s="202">
        <v>2332</v>
      </c>
      <c r="Z64" s="203">
        <v>0.77668609492089924</v>
      </c>
      <c r="AA64" s="202">
        <v>3002.5</v>
      </c>
      <c r="AB64" s="202">
        <v>3350</v>
      </c>
      <c r="AC64" s="203">
        <v>1.1157368859283929</v>
      </c>
      <c r="AD64" s="202">
        <v>9007.5</v>
      </c>
      <c r="AE64" s="202">
        <v>10933</v>
      </c>
      <c r="AF64" s="203">
        <v>1.2137663058562309</v>
      </c>
      <c r="AG64" s="202">
        <v>2449.9166666666665</v>
      </c>
      <c r="AH64" s="202">
        <v>3436</v>
      </c>
      <c r="AI64" s="203">
        <v>1.4024966835606654</v>
      </c>
      <c r="AJ64" s="202">
        <v>2449.9166666666665</v>
      </c>
      <c r="AK64" s="202">
        <v>4565</v>
      </c>
      <c r="AL64" s="203">
        <v>1.8633286846491379</v>
      </c>
      <c r="AM64" s="202">
        <v>2449.9166666666665</v>
      </c>
      <c r="AN64" s="202">
        <v>4892</v>
      </c>
      <c r="AO64" s="203">
        <v>1.996802612333753</v>
      </c>
      <c r="AP64" s="202">
        <v>9007.5</v>
      </c>
      <c r="AQ64" s="202">
        <v>0</v>
      </c>
      <c r="AR64" s="203">
        <v>0</v>
      </c>
      <c r="AS64" s="202">
        <v>2449.9166666666665</v>
      </c>
      <c r="AT64" s="202">
        <v>2424</v>
      </c>
      <c r="AU64" s="203">
        <v>0.98942140889145891</v>
      </c>
      <c r="AV64" s="202">
        <v>2449.9166666666665</v>
      </c>
      <c r="AW64" s="202">
        <v>1900</v>
      </c>
      <c r="AX64" s="203">
        <v>0.77553658287696869</v>
      </c>
      <c r="AY64" s="202">
        <v>3002.5</v>
      </c>
      <c r="AZ64" s="202">
        <v>0</v>
      </c>
      <c r="BA64" s="203">
        <v>0</v>
      </c>
      <c r="BB64" s="202">
        <v>9007.5</v>
      </c>
      <c r="BC64" s="202">
        <v>0</v>
      </c>
      <c r="BD64" s="203">
        <v>0</v>
      </c>
      <c r="BE64" s="202">
        <v>36035</v>
      </c>
      <c r="BF64" s="206">
        <v>10539</v>
      </c>
      <c r="BG64" s="203">
        <v>0.29246565838767863</v>
      </c>
      <c r="BI64" s="85" t="s">
        <v>277</v>
      </c>
    </row>
    <row r="65" spans="1:61" ht="84" customHeight="1">
      <c r="A65" s="373" t="s">
        <v>26</v>
      </c>
      <c r="B65" s="374"/>
      <c r="C65" s="45"/>
      <c r="D65" s="237"/>
      <c r="E65" s="237"/>
      <c r="F65" s="237"/>
      <c r="G65" s="237"/>
      <c r="H65" s="237"/>
      <c r="I65" s="237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  <c r="AQ65" s="238"/>
      <c r="AR65" s="238"/>
      <c r="AS65" s="238"/>
      <c r="AT65" s="238"/>
      <c r="AU65" s="238"/>
      <c r="AV65" s="238"/>
      <c r="AW65" s="238"/>
      <c r="AX65" s="238"/>
      <c r="AY65" s="238"/>
      <c r="AZ65" s="238"/>
      <c r="BA65" s="238"/>
      <c r="BB65" s="238"/>
      <c r="BC65" s="238"/>
      <c r="BD65" s="238"/>
      <c r="BE65" s="238"/>
      <c r="BF65" s="238"/>
      <c r="BG65" s="238"/>
      <c r="BI65" s="177"/>
    </row>
    <row r="66" spans="1:61" ht="84" customHeight="1">
      <c r="A66" s="368" t="s">
        <v>190</v>
      </c>
      <c r="B66" s="379"/>
      <c r="C66" s="46"/>
      <c r="D66" s="235"/>
      <c r="E66" s="235"/>
      <c r="F66" s="235"/>
      <c r="G66" s="235"/>
      <c r="H66" s="235"/>
      <c r="I66" s="235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218"/>
      <c r="BI66" s="177"/>
    </row>
    <row r="67" spans="1:61" ht="96.75" customHeight="1">
      <c r="A67" s="372" t="s">
        <v>191</v>
      </c>
      <c r="B67" s="361"/>
      <c r="C67" s="47"/>
      <c r="D67" s="228"/>
      <c r="E67" s="228"/>
      <c r="F67" s="228"/>
      <c r="G67" s="228"/>
      <c r="H67" s="228"/>
      <c r="I67" s="228"/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7"/>
      <c r="U67" s="207"/>
      <c r="V67" s="207"/>
      <c r="W67" s="207"/>
      <c r="X67" s="207"/>
      <c r="Y67" s="207"/>
      <c r="Z67" s="207"/>
      <c r="AA67" s="207"/>
      <c r="AB67" s="207"/>
      <c r="AC67" s="207"/>
      <c r="AD67" s="207"/>
      <c r="AE67" s="207"/>
      <c r="AF67" s="207"/>
      <c r="AG67" s="207"/>
      <c r="AH67" s="207"/>
      <c r="AI67" s="207"/>
      <c r="AJ67" s="207"/>
      <c r="AK67" s="207"/>
      <c r="AL67" s="207"/>
      <c r="AM67" s="207"/>
      <c r="AN67" s="207"/>
      <c r="AO67" s="207"/>
      <c r="AP67" s="207"/>
      <c r="AQ67" s="207"/>
      <c r="AR67" s="207"/>
      <c r="AS67" s="207"/>
      <c r="AT67" s="207"/>
      <c r="AU67" s="207"/>
      <c r="AV67" s="207"/>
      <c r="AW67" s="207"/>
      <c r="AX67" s="207"/>
      <c r="AY67" s="207"/>
      <c r="AZ67" s="207"/>
      <c r="BA67" s="207"/>
      <c r="BB67" s="207"/>
      <c r="BC67" s="207"/>
      <c r="BD67" s="207"/>
      <c r="BE67" s="207"/>
      <c r="BF67" s="207"/>
      <c r="BG67" s="207"/>
      <c r="BI67" s="177"/>
    </row>
    <row r="68" spans="1:61" ht="84" customHeight="1">
      <c r="A68" s="14" t="s">
        <v>46</v>
      </c>
      <c r="B68" s="12" t="s">
        <v>122</v>
      </c>
      <c r="C68" s="53" t="s">
        <v>69</v>
      </c>
      <c r="D68" s="202">
        <v>251</v>
      </c>
      <c r="E68" s="202">
        <v>6200</v>
      </c>
      <c r="F68" s="202">
        <v>11</v>
      </c>
      <c r="G68" s="202">
        <v>20</v>
      </c>
      <c r="H68" s="202">
        <v>777</v>
      </c>
      <c r="I68" s="202">
        <v>63</v>
      </c>
      <c r="J68" s="202">
        <v>46</v>
      </c>
      <c r="K68" s="203">
        <v>0.73015873015873012</v>
      </c>
      <c r="L68" s="202">
        <v>69</v>
      </c>
      <c r="M68" s="202">
        <v>59</v>
      </c>
      <c r="N68" s="203">
        <v>0.85507246376811596</v>
      </c>
      <c r="O68" s="202">
        <v>67</v>
      </c>
      <c r="P68" s="202">
        <v>52</v>
      </c>
      <c r="Q68" s="203">
        <v>0.77611940298507465</v>
      </c>
      <c r="R68" s="202">
        <v>199</v>
      </c>
      <c r="S68" s="202">
        <v>157</v>
      </c>
      <c r="T68" s="203">
        <v>0.78894472361809043</v>
      </c>
      <c r="U68" s="202">
        <v>61</v>
      </c>
      <c r="V68" s="202">
        <v>46</v>
      </c>
      <c r="W68" s="203">
        <v>0.75409836065573765</v>
      </c>
      <c r="X68" s="202">
        <v>71</v>
      </c>
      <c r="Y68" s="202">
        <v>56</v>
      </c>
      <c r="Z68" s="203">
        <v>0.78873239436619713</v>
      </c>
      <c r="AA68" s="202">
        <v>66</v>
      </c>
      <c r="AB68" s="202">
        <v>50</v>
      </c>
      <c r="AC68" s="203">
        <v>0.75757575757575757</v>
      </c>
      <c r="AD68" s="202">
        <v>198</v>
      </c>
      <c r="AE68" s="202">
        <v>152</v>
      </c>
      <c r="AF68" s="203">
        <v>0.76767676767676762</v>
      </c>
      <c r="AG68" s="202">
        <v>24.916666666666668</v>
      </c>
      <c r="AH68" s="202">
        <v>51</v>
      </c>
      <c r="AI68" s="203">
        <v>2.0468227424749164</v>
      </c>
      <c r="AJ68" s="202">
        <v>24.916666666666668</v>
      </c>
      <c r="AK68" s="202">
        <v>53</v>
      </c>
      <c r="AL68" s="203">
        <v>2.1270903010033444</v>
      </c>
      <c r="AM68" s="202">
        <v>24.916666666666668</v>
      </c>
      <c r="AN68" s="202">
        <v>51</v>
      </c>
      <c r="AO68" s="203">
        <v>2.0468227424749164</v>
      </c>
      <c r="AP68" s="202">
        <v>213</v>
      </c>
      <c r="AQ68" s="202">
        <v>0</v>
      </c>
      <c r="AR68" s="203">
        <v>0</v>
      </c>
      <c r="AS68" s="202">
        <v>24.916666666666668</v>
      </c>
      <c r="AT68" s="202">
        <v>47</v>
      </c>
      <c r="AU68" s="203">
        <v>1.8862876254180601</v>
      </c>
      <c r="AV68" s="202">
        <v>24.916666666666668</v>
      </c>
      <c r="AW68" s="202">
        <v>28</v>
      </c>
      <c r="AX68" s="203">
        <v>1.1237458193979932</v>
      </c>
      <c r="AY68" s="202">
        <v>57</v>
      </c>
      <c r="AZ68" s="202">
        <v>0</v>
      </c>
      <c r="BA68" s="203">
        <v>0</v>
      </c>
      <c r="BB68" s="202">
        <v>197</v>
      </c>
      <c r="BC68" s="202">
        <v>0</v>
      </c>
      <c r="BD68" s="203">
        <v>0</v>
      </c>
      <c r="BE68" s="202">
        <v>837</v>
      </c>
      <c r="BF68" s="206">
        <v>107</v>
      </c>
      <c r="BG68" s="203">
        <v>0.12783751493428913</v>
      </c>
      <c r="BI68" s="85" t="s">
        <v>277</v>
      </c>
    </row>
    <row r="69" spans="1:61" ht="84" customHeight="1">
      <c r="A69" s="14" t="s">
        <v>66</v>
      </c>
      <c r="B69" s="12" t="s">
        <v>124</v>
      </c>
      <c r="C69" s="53" t="s">
        <v>69</v>
      </c>
      <c r="D69" s="202">
        <v>5342</v>
      </c>
      <c r="E69" s="202">
        <v>4910</v>
      </c>
      <c r="F69" s="202">
        <v>32</v>
      </c>
      <c r="G69" s="202">
        <v>8</v>
      </c>
      <c r="H69" s="202">
        <v>684</v>
      </c>
      <c r="I69" s="202">
        <v>56</v>
      </c>
      <c r="J69" s="202">
        <v>5</v>
      </c>
      <c r="K69" s="203">
        <v>8.9285714285714288E-2</v>
      </c>
      <c r="L69" s="202">
        <v>53</v>
      </c>
      <c r="M69" s="202">
        <v>29</v>
      </c>
      <c r="N69" s="203">
        <v>0.54716981132075471</v>
      </c>
      <c r="O69" s="202">
        <v>64</v>
      </c>
      <c r="P69" s="202">
        <v>9</v>
      </c>
      <c r="Q69" s="203">
        <v>0.140625</v>
      </c>
      <c r="R69" s="202">
        <v>173</v>
      </c>
      <c r="S69" s="202">
        <v>43</v>
      </c>
      <c r="T69" s="203">
        <v>0.24855491329479767</v>
      </c>
      <c r="U69" s="202">
        <v>54</v>
      </c>
      <c r="V69" s="202">
        <v>3</v>
      </c>
      <c r="W69" s="203">
        <v>5.5555555555555552E-2</v>
      </c>
      <c r="X69" s="202">
        <v>55</v>
      </c>
      <c r="Y69" s="202">
        <v>4</v>
      </c>
      <c r="Z69" s="203">
        <v>7.2727272727272724E-2</v>
      </c>
      <c r="AA69" s="202">
        <v>63</v>
      </c>
      <c r="AB69" s="202">
        <v>12</v>
      </c>
      <c r="AC69" s="203">
        <v>0.19047619047619047</v>
      </c>
      <c r="AD69" s="202">
        <v>172</v>
      </c>
      <c r="AE69" s="202">
        <v>19</v>
      </c>
      <c r="AF69" s="203">
        <v>0.11046511627906977</v>
      </c>
      <c r="AG69" s="202">
        <v>445.16666666666669</v>
      </c>
      <c r="AH69" s="202">
        <v>11</v>
      </c>
      <c r="AI69" s="203">
        <v>2.4709846499438411E-2</v>
      </c>
      <c r="AJ69" s="202">
        <v>445.16666666666669</v>
      </c>
      <c r="AK69" s="202">
        <v>11</v>
      </c>
      <c r="AL69" s="203">
        <v>2.4709846499438411E-2</v>
      </c>
      <c r="AM69" s="202">
        <v>445.16666666666669</v>
      </c>
      <c r="AN69" s="202">
        <v>12</v>
      </c>
      <c r="AO69" s="203">
        <v>2.6956196181205538E-2</v>
      </c>
      <c r="AP69" s="202">
        <v>170</v>
      </c>
      <c r="AQ69" s="202">
        <v>0</v>
      </c>
      <c r="AR69" s="203">
        <v>0</v>
      </c>
      <c r="AS69" s="202">
        <v>445.16666666666669</v>
      </c>
      <c r="AT69" s="202">
        <v>13</v>
      </c>
      <c r="AU69" s="203">
        <v>2.9202545862972669E-2</v>
      </c>
      <c r="AV69" s="202">
        <v>445.16666666666669</v>
      </c>
      <c r="AW69" s="202">
        <v>11</v>
      </c>
      <c r="AX69" s="203">
        <v>2.4709846499438411E-2</v>
      </c>
      <c r="AY69" s="202">
        <v>55</v>
      </c>
      <c r="AZ69" s="202">
        <v>0</v>
      </c>
      <c r="BA69" s="203">
        <v>0</v>
      </c>
      <c r="BB69" s="202">
        <v>169</v>
      </c>
      <c r="BC69" s="202">
        <v>0</v>
      </c>
      <c r="BD69" s="203">
        <v>0</v>
      </c>
      <c r="BE69" s="202">
        <v>684</v>
      </c>
      <c r="BF69" s="206">
        <v>34</v>
      </c>
      <c r="BG69" s="203">
        <v>4.9707602339181284E-2</v>
      </c>
      <c r="BI69" s="85" t="s">
        <v>277</v>
      </c>
    </row>
    <row r="70" spans="1:61" ht="84" customHeight="1">
      <c r="A70" s="360" t="s">
        <v>192</v>
      </c>
      <c r="B70" s="361"/>
      <c r="C70" s="47"/>
      <c r="D70" s="228"/>
      <c r="E70" s="228"/>
      <c r="F70" s="228"/>
      <c r="G70" s="228"/>
      <c r="H70" s="228"/>
      <c r="I70" s="209"/>
      <c r="J70" s="207"/>
      <c r="K70" s="207"/>
      <c r="L70" s="207"/>
      <c r="M70" s="207"/>
      <c r="N70" s="207"/>
      <c r="O70" s="207"/>
      <c r="P70" s="207"/>
      <c r="Q70" s="207"/>
      <c r="R70" s="207"/>
      <c r="S70" s="207"/>
      <c r="T70" s="207"/>
      <c r="U70" s="207"/>
      <c r="V70" s="207"/>
      <c r="W70" s="207"/>
      <c r="X70" s="207"/>
      <c r="Y70" s="207"/>
      <c r="Z70" s="207"/>
      <c r="AA70" s="207"/>
      <c r="AB70" s="207"/>
      <c r="AC70" s="207"/>
      <c r="AD70" s="207"/>
      <c r="AE70" s="207"/>
      <c r="AF70" s="207"/>
      <c r="AG70" s="207"/>
      <c r="AH70" s="207"/>
      <c r="AI70" s="207"/>
      <c r="AJ70" s="207"/>
      <c r="AK70" s="207"/>
      <c r="AL70" s="207"/>
      <c r="AM70" s="207"/>
      <c r="AN70" s="207"/>
      <c r="AO70" s="207"/>
      <c r="AP70" s="207"/>
      <c r="AQ70" s="207"/>
      <c r="AR70" s="207"/>
      <c r="AS70" s="207"/>
      <c r="AT70" s="207"/>
      <c r="AU70" s="207"/>
      <c r="AV70" s="207"/>
      <c r="AW70" s="207"/>
      <c r="AX70" s="207"/>
      <c r="AY70" s="207"/>
      <c r="AZ70" s="207"/>
      <c r="BA70" s="207"/>
      <c r="BB70" s="207"/>
      <c r="BC70" s="207"/>
      <c r="BD70" s="207"/>
      <c r="BE70" s="207"/>
      <c r="BF70" s="207"/>
      <c r="BG70" s="207"/>
      <c r="BI70" s="177"/>
    </row>
    <row r="71" spans="1:61" ht="84" customHeight="1">
      <c r="A71" s="14" t="s">
        <v>193</v>
      </c>
      <c r="B71" s="32" t="s">
        <v>49</v>
      </c>
      <c r="C71" s="53" t="s">
        <v>69</v>
      </c>
      <c r="D71" s="202">
        <v>776</v>
      </c>
      <c r="E71" s="202">
        <v>5600</v>
      </c>
      <c r="F71" s="202">
        <v>3550</v>
      </c>
      <c r="G71" s="202">
        <v>16</v>
      </c>
      <c r="H71" s="202">
        <v>3027</v>
      </c>
      <c r="I71" s="202">
        <v>232</v>
      </c>
      <c r="J71" s="202">
        <v>296</v>
      </c>
      <c r="K71" s="203">
        <v>1.2758620689655173</v>
      </c>
      <c r="L71" s="202">
        <v>249</v>
      </c>
      <c r="M71" s="202">
        <v>307</v>
      </c>
      <c r="N71" s="203">
        <v>1.2329317269076305</v>
      </c>
      <c r="O71" s="202">
        <v>278</v>
      </c>
      <c r="P71" s="202">
        <v>484</v>
      </c>
      <c r="Q71" s="203">
        <v>1.7410071942446044</v>
      </c>
      <c r="R71" s="202">
        <v>759</v>
      </c>
      <c r="S71" s="202">
        <v>1087</v>
      </c>
      <c r="T71" s="203">
        <v>1.4321475625823452</v>
      </c>
      <c r="U71" s="202">
        <v>237</v>
      </c>
      <c r="V71" s="202">
        <v>349</v>
      </c>
      <c r="W71" s="203">
        <v>1.4725738396624473</v>
      </c>
      <c r="X71" s="202">
        <v>262</v>
      </c>
      <c r="Y71" s="202">
        <v>230</v>
      </c>
      <c r="Z71" s="203">
        <v>0.87786259541984735</v>
      </c>
      <c r="AA71" s="202">
        <v>266</v>
      </c>
      <c r="AB71" s="202">
        <v>227</v>
      </c>
      <c r="AC71" s="203">
        <v>0.85338345864661658</v>
      </c>
      <c r="AD71" s="202">
        <v>765</v>
      </c>
      <c r="AE71" s="202">
        <v>806</v>
      </c>
      <c r="AF71" s="203">
        <v>1.0535947712418301</v>
      </c>
      <c r="AG71" s="202">
        <v>72</v>
      </c>
      <c r="AH71" s="202">
        <v>281</v>
      </c>
      <c r="AI71" s="203">
        <v>3.9027777777777777</v>
      </c>
      <c r="AJ71" s="202">
        <v>72</v>
      </c>
      <c r="AK71" s="202">
        <v>305</v>
      </c>
      <c r="AL71" s="203">
        <v>4.2361111111111107</v>
      </c>
      <c r="AM71" s="202">
        <v>72</v>
      </c>
      <c r="AN71" s="202">
        <v>368</v>
      </c>
      <c r="AO71" s="203">
        <v>5.1111111111111107</v>
      </c>
      <c r="AP71" s="202">
        <v>763</v>
      </c>
      <c r="AQ71" s="202">
        <v>0</v>
      </c>
      <c r="AR71" s="203">
        <v>0</v>
      </c>
      <c r="AS71" s="202">
        <v>72</v>
      </c>
      <c r="AT71" s="202">
        <v>94</v>
      </c>
      <c r="AU71" s="203">
        <v>1.3055555555555556</v>
      </c>
      <c r="AV71" s="202">
        <v>72</v>
      </c>
      <c r="AW71" s="202">
        <v>62</v>
      </c>
      <c r="AX71" s="203">
        <v>0.86111111111111116</v>
      </c>
      <c r="AY71" s="202">
        <v>211</v>
      </c>
      <c r="AZ71" s="202">
        <v>0</v>
      </c>
      <c r="BA71" s="203">
        <v>0</v>
      </c>
      <c r="BB71" s="202">
        <v>738</v>
      </c>
      <c r="BC71" s="202">
        <v>0</v>
      </c>
      <c r="BD71" s="203">
        <v>0</v>
      </c>
      <c r="BE71" s="202">
        <v>3023</v>
      </c>
      <c r="BF71" s="206">
        <v>643</v>
      </c>
      <c r="BG71" s="203">
        <v>0.21270261329804829</v>
      </c>
      <c r="BI71" s="85" t="s">
        <v>277</v>
      </c>
    </row>
    <row r="72" spans="1:61" ht="84" customHeight="1">
      <c r="A72" s="14" t="s">
        <v>194</v>
      </c>
      <c r="B72" s="32" t="s">
        <v>125</v>
      </c>
      <c r="C72" s="53" t="s">
        <v>69</v>
      </c>
      <c r="D72" s="202">
        <v>148</v>
      </c>
      <c r="E72" s="202">
        <v>240</v>
      </c>
      <c r="F72" s="202">
        <v>353.40000000000003</v>
      </c>
      <c r="G72" s="202">
        <v>4</v>
      </c>
      <c r="H72" s="202">
        <v>118</v>
      </c>
      <c r="I72" s="202">
        <v>8</v>
      </c>
      <c r="J72" s="202">
        <v>8</v>
      </c>
      <c r="K72" s="203">
        <v>1</v>
      </c>
      <c r="L72" s="202">
        <v>15</v>
      </c>
      <c r="M72" s="202">
        <v>9</v>
      </c>
      <c r="N72" s="203">
        <v>0.6</v>
      </c>
      <c r="O72" s="202">
        <v>15</v>
      </c>
      <c r="P72" s="202">
        <v>14</v>
      </c>
      <c r="Q72" s="203">
        <v>0.93333333333333335</v>
      </c>
      <c r="R72" s="202">
        <v>38</v>
      </c>
      <c r="S72" s="202">
        <v>31</v>
      </c>
      <c r="T72" s="203">
        <v>0.81578947368421051</v>
      </c>
      <c r="U72" s="202">
        <v>8</v>
      </c>
      <c r="V72" s="202">
        <v>3</v>
      </c>
      <c r="W72" s="203">
        <v>0.375</v>
      </c>
      <c r="X72" s="202">
        <v>8</v>
      </c>
      <c r="Y72" s="202">
        <v>3</v>
      </c>
      <c r="Z72" s="203">
        <v>0.375</v>
      </c>
      <c r="AA72" s="202">
        <v>7</v>
      </c>
      <c r="AB72" s="202">
        <v>6</v>
      </c>
      <c r="AC72" s="203">
        <v>0.8571428571428571</v>
      </c>
      <c r="AD72" s="202">
        <v>23</v>
      </c>
      <c r="AE72" s="202">
        <v>12</v>
      </c>
      <c r="AF72" s="203">
        <v>0.52173913043478259</v>
      </c>
      <c r="AG72" s="202">
        <v>3.8333333333333335</v>
      </c>
      <c r="AH72" s="202">
        <v>4</v>
      </c>
      <c r="AI72" s="203">
        <v>1.0434782608695652</v>
      </c>
      <c r="AJ72" s="202">
        <v>3.8333333333333335</v>
      </c>
      <c r="AK72" s="202">
        <v>4</v>
      </c>
      <c r="AL72" s="203">
        <v>1.0434782608695652</v>
      </c>
      <c r="AM72" s="202">
        <v>3.8333333333333335</v>
      </c>
      <c r="AN72" s="202">
        <v>26</v>
      </c>
      <c r="AO72" s="203">
        <v>6.7826086956521738</v>
      </c>
      <c r="AP72" s="202">
        <v>30</v>
      </c>
      <c r="AQ72" s="202">
        <v>0</v>
      </c>
      <c r="AR72" s="203">
        <v>0</v>
      </c>
      <c r="AS72" s="202">
        <v>3.8333333333333335</v>
      </c>
      <c r="AT72" s="202">
        <v>0</v>
      </c>
      <c r="AU72" s="203">
        <v>0</v>
      </c>
      <c r="AV72" s="202">
        <v>3.8333333333333335</v>
      </c>
      <c r="AW72" s="202">
        <v>0</v>
      </c>
      <c r="AX72" s="203">
        <v>0</v>
      </c>
      <c r="AY72" s="202">
        <v>8</v>
      </c>
      <c r="AZ72" s="202">
        <v>0</v>
      </c>
      <c r="BA72" s="203">
        <v>0</v>
      </c>
      <c r="BB72" s="202">
        <v>27</v>
      </c>
      <c r="BC72" s="202">
        <v>0</v>
      </c>
      <c r="BD72" s="203">
        <v>0</v>
      </c>
      <c r="BE72" s="202">
        <v>118</v>
      </c>
      <c r="BF72" s="206">
        <v>17</v>
      </c>
      <c r="BG72" s="203">
        <v>0.1440677966101695</v>
      </c>
      <c r="BI72" s="85" t="s">
        <v>277</v>
      </c>
    </row>
    <row r="73" spans="1:61" ht="84" customHeight="1">
      <c r="A73" s="360" t="s">
        <v>195</v>
      </c>
      <c r="B73" s="361"/>
      <c r="C73" s="47"/>
      <c r="D73" s="228"/>
      <c r="E73" s="228"/>
      <c r="F73" s="228"/>
      <c r="G73" s="228"/>
      <c r="H73" s="228"/>
      <c r="I73" s="228"/>
      <c r="J73" s="207"/>
      <c r="K73" s="207"/>
      <c r="L73" s="207"/>
      <c r="M73" s="207"/>
      <c r="N73" s="207"/>
      <c r="O73" s="207"/>
      <c r="P73" s="207"/>
      <c r="Q73" s="207"/>
      <c r="R73" s="207"/>
      <c r="S73" s="207"/>
      <c r="T73" s="207"/>
      <c r="U73" s="207"/>
      <c r="V73" s="207"/>
      <c r="W73" s="207"/>
      <c r="X73" s="207"/>
      <c r="Y73" s="207"/>
      <c r="Z73" s="207"/>
      <c r="AA73" s="207"/>
      <c r="AB73" s="207"/>
      <c r="AC73" s="207"/>
      <c r="AD73" s="207"/>
      <c r="AE73" s="207"/>
      <c r="AF73" s="207"/>
      <c r="AG73" s="207"/>
      <c r="AH73" s="207"/>
      <c r="AI73" s="207"/>
      <c r="AJ73" s="207"/>
      <c r="AK73" s="207"/>
      <c r="AL73" s="207"/>
      <c r="AM73" s="207"/>
      <c r="AN73" s="207"/>
      <c r="AO73" s="207"/>
      <c r="AP73" s="207"/>
      <c r="AQ73" s="207"/>
      <c r="AR73" s="207"/>
      <c r="AS73" s="207"/>
      <c r="AT73" s="207"/>
      <c r="AU73" s="207"/>
      <c r="AV73" s="207"/>
      <c r="AW73" s="207"/>
      <c r="AX73" s="207"/>
      <c r="AY73" s="207"/>
      <c r="AZ73" s="207"/>
      <c r="BA73" s="207"/>
      <c r="BB73" s="207"/>
      <c r="BC73" s="207"/>
      <c r="BD73" s="207"/>
      <c r="BE73" s="207"/>
      <c r="BF73" s="207"/>
      <c r="BG73" s="207"/>
      <c r="BI73" s="177"/>
    </row>
    <row r="74" spans="1:61" ht="84" customHeight="1">
      <c r="A74" s="14" t="s">
        <v>196</v>
      </c>
      <c r="B74" s="12" t="s">
        <v>126</v>
      </c>
      <c r="C74" s="53" t="s">
        <v>86</v>
      </c>
      <c r="D74" s="202">
        <v>145643</v>
      </c>
      <c r="E74" s="202">
        <v>5512</v>
      </c>
      <c r="F74" s="202">
        <v>107021.84</v>
      </c>
      <c r="G74" s="202">
        <v>112</v>
      </c>
      <c r="H74" s="202">
        <v>204847.68</v>
      </c>
      <c r="I74" s="202">
        <v>16350.556666666667</v>
      </c>
      <c r="J74" s="202">
        <v>12588</v>
      </c>
      <c r="K74" s="203">
        <v>0.76988204479072775</v>
      </c>
      <c r="L74" s="202">
        <v>16315.556666666667</v>
      </c>
      <c r="M74" s="202">
        <v>17392</v>
      </c>
      <c r="N74" s="203">
        <v>1.065976500546411</v>
      </c>
      <c r="O74" s="202">
        <v>16284.556666666667</v>
      </c>
      <c r="P74" s="202">
        <v>20708</v>
      </c>
      <c r="Q74" s="203">
        <v>1.2716342497912643</v>
      </c>
      <c r="R74" s="202">
        <v>48950.67</v>
      </c>
      <c r="S74" s="202">
        <v>50688</v>
      </c>
      <c r="T74" s="203">
        <v>1.0354914447544845</v>
      </c>
      <c r="U74" s="202">
        <v>16107.556666666667</v>
      </c>
      <c r="V74" s="202">
        <v>17561</v>
      </c>
      <c r="W74" s="203">
        <v>1.0902336315439523</v>
      </c>
      <c r="X74" s="202">
        <v>16136.556666666667</v>
      </c>
      <c r="Y74" s="202">
        <v>23064</v>
      </c>
      <c r="Z74" s="203">
        <v>1.4293012119272863</v>
      </c>
      <c r="AA74" s="202">
        <v>16129.556666666667</v>
      </c>
      <c r="AB74" s="202">
        <v>26817</v>
      </c>
      <c r="AC74" s="203">
        <v>1.6625999433338423</v>
      </c>
      <c r="AD74" s="202">
        <v>48373.67</v>
      </c>
      <c r="AE74" s="202">
        <v>67442</v>
      </c>
      <c r="AF74" s="203">
        <v>1.3941882019702041</v>
      </c>
      <c r="AG74" s="202">
        <v>24273.833333333332</v>
      </c>
      <c r="AH74" s="202">
        <v>27440</v>
      </c>
      <c r="AI74" s="203">
        <v>1.1304353796612265</v>
      </c>
      <c r="AJ74" s="202">
        <v>24273.833333333332</v>
      </c>
      <c r="AK74" s="202">
        <v>26956</v>
      </c>
      <c r="AL74" s="203">
        <v>1.1104962133435867</v>
      </c>
      <c r="AM74" s="202">
        <v>24273.833333333332</v>
      </c>
      <c r="AN74" s="202">
        <v>21926</v>
      </c>
      <c r="AO74" s="203">
        <v>0.90327719148877739</v>
      </c>
      <c r="AP74" s="202">
        <v>48471.67</v>
      </c>
      <c r="AQ74" s="202">
        <v>0</v>
      </c>
      <c r="AR74" s="203">
        <v>0</v>
      </c>
      <c r="AS74" s="202">
        <v>24273.833333333332</v>
      </c>
      <c r="AT74" s="202">
        <v>18521</v>
      </c>
      <c r="AU74" s="203">
        <v>0.76300268464670462</v>
      </c>
      <c r="AV74" s="202">
        <v>24273.833333333332</v>
      </c>
      <c r="AW74" s="202">
        <v>14924</v>
      </c>
      <c r="AX74" s="203">
        <v>0.61481842587697322</v>
      </c>
      <c r="AY74" s="202">
        <v>16093.556666666667</v>
      </c>
      <c r="AZ74" s="202">
        <v>0</v>
      </c>
      <c r="BA74" s="203">
        <v>0</v>
      </c>
      <c r="BB74" s="202">
        <v>48312.67</v>
      </c>
      <c r="BC74" s="202">
        <v>0</v>
      </c>
      <c r="BD74" s="203">
        <v>0</v>
      </c>
      <c r="BE74" s="202">
        <v>194108.68</v>
      </c>
      <c r="BF74" s="206">
        <v>29980</v>
      </c>
      <c r="BG74" s="203">
        <v>0.15444955887598638</v>
      </c>
      <c r="BI74" s="85" t="s">
        <v>278</v>
      </c>
    </row>
    <row r="75" spans="1:61" ht="84" customHeight="1">
      <c r="A75" s="14" t="s">
        <v>197</v>
      </c>
      <c r="B75" s="12" t="s">
        <v>127</v>
      </c>
      <c r="C75" s="54" t="s">
        <v>85</v>
      </c>
      <c r="D75" s="202">
        <v>137566</v>
      </c>
      <c r="E75" s="202">
        <v>492.29999999999995</v>
      </c>
      <c r="F75" s="202">
        <v>11833.668999999998</v>
      </c>
      <c r="G75" s="202">
        <v>112</v>
      </c>
      <c r="H75" s="202">
        <v>24358.367999999995</v>
      </c>
      <c r="I75" s="202">
        <v>4092.2166666666667</v>
      </c>
      <c r="J75" s="202">
        <v>270</v>
      </c>
      <c r="K75" s="203">
        <v>6.5978911185054556E-2</v>
      </c>
      <c r="L75" s="202">
        <v>4219.2166666666672</v>
      </c>
      <c r="M75" s="202">
        <v>23</v>
      </c>
      <c r="N75" s="203">
        <v>5.4512488495099794E-3</v>
      </c>
      <c r="O75" s="202">
        <v>4974.2166666666672</v>
      </c>
      <c r="P75" s="202">
        <v>1370</v>
      </c>
      <c r="Q75" s="203">
        <v>0.27542025042468998</v>
      </c>
      <c r="R75" s="202">
        <v>13285.65</v>
      </c>
      <c r="S75" s="202">
        <v>1663</v>
      </c>
      <c r="T75" s="203">
        <v>0.12517264868485922</v>
      </c>
      <c r="U75" s="202">
        <v>1322.2166666666667</v>
      </c>
      <c r="V75" s="202">
        <v>531</v>
      </c>
      <c r="W75" s="203">
        <v>0.40159832604338674</v>
      </c>
      <c r="X75" s="202">
        <v>1375.2166666666667</v>
      </c>
      <c r="Y75" s="202">
        <v>498</v>
      </c>
      <c r="Z75" s="203">
        <v>0.36212475609903894</v>
      </c>
      <c r="AA75" s="202">
        <v>1251.2166666666667</v>
      </c>
      <c r="AB75" s="202">
        <v>762</v>
      </c>
      <c r="AC75" s="203">
        <v>0.60900723295991899</v>
      </c>
      <c r="AD75" s="202">
        <v>3948.65</v>
      </c>
      <c r="AE75" s="202">
        <v>1791</v>
      </c>
      <c r="AF75" s="203">
        <v>0.45357274005039694</v>
      </c>
      <c r="AG75" s="202">
        <v>11463.833333333334</v>
      </c>
      <c r="AH75" s="202">
        <v>438</v>
      </c>
      <c r="AI75" s="203">
        <v>3.8207115130192051E-2</v>
      </c>
      <c r="AJ75" s="202">
        <v>11463.833333333334</v>
      </c>
      <c r="AK75" s="202">
        <v>340</v>
      </c>
      <c r="AL75" s="203">
        <v>2.9658491196952734E-2</v>
      </c>
      <c r="AM75" s="202">
        <v>11463.833333333334</v>
      </c>
      <c r="AN75" s="202">
        <v>215</v>
      </c>
      <c r="AO75" s="203">
        <v>1.8754634139249524E-2</v>
      </c>
      <c r="AP75" s="202">
        <v>3597.65</v>
      </c>
      <c r="AQ75" s="202">
        <v>0</v>
      </c>
      <c r="AR75" s="203">
        <v>0</v>
      </c>
      <c r="AS75" s="202">
        <v>11463.833333333334</v>
      </c>
      <c r="AT75" s="202">
        <v>124</v>
      </c>
      <c r="AU75" s="203">
        <v>1.0816626201241585E-2</v>
      </c>
      <c r="AV75" s="202">
        <v>11463.833333333334</v>
      </c>
      <c r="AW75" s="202">
        <v>172</v>
      </c>
      <c r="AX75" s="203">
        <v>1.5003707311399618E-2</v>
      </c>
      <c r="AY75" s="202">
        <v>1079.2166666666667</v>
      </c>
      <c r="AZ75" s="202">
        <v>0</v>
      </c>
      <c r="BA75" s="203">
        <v>0</v>
      </c>
      <c r="BB75" s="202">
        <v>3570.65</v>
      </c>
      <c r="BC75" s="202">
        <v>0</v>
      </c>
      <c r="BD75" s="203">
        <v>0</v>
      </c>
      <c r="BE75" s="202">
        <v>24241.599999999999</v>
      </c>
      <c r="BF75" s="206">
        <v>293</v>
      </c>
      <c r="BG75" s="203">
        <v>1.2086660946472181E-2</v>
      </c>
      <c r="BI75" s="85" t="s">
        <v>278</v>
      </c>
    </row>
    <row r="76" spans="1:61" ht="84" customHeight="1">
      <c r="A76" s="14" t="s">
        <v>198</v>
      </c>
      <c r="B76" s="32" t="s">
        <v>128</v>
      </c>
      <c r="C76" s="53" t="s">
        <v>69</v>
      </c>
      <c r="D76" s="202">
        <v>44776</v>
      </c>
      <c r="E76" s="202">
        <v>5050</v>
      </c>
      <c r="F76" s="202">
        <v>39966.700000000012</v>
      </c>
      <c r="G76" s="202">
        <v>51</v>
      </c>
      <c r="H76" s="202">
        <v>40405.600000000006</v>
      </c>
      <c r="I76" s="202">
        <v>0</v>
      </c>
      <c r="J76" s="202">
        <v>0</v>
      </c>
      <c r="K76" s="203" t="s">
        <v>276</v>
      </c>
      <c r="L76" s="202">
        <v>0</v>
      </c>
      <c r="M76" s="202">
        <v>0</v>
      </c>
      <c r="N76" s="203" t="s">
        <v>276</v>
      </c>
      <c r="O76" s="202">
        <v>0</v>
      </c>
      <c r="P76" s="202">
        <v>0</v>
      </c>
      <c r="Q76" s="203" t="s">
        <v>276</v>
      </c>
      <c r="R76" s="202">
        <v>0</v>
      </c>
      <c r="S76" s="202">
        <v>0</v>
      </c>
      <c r="T76" s="203" t="s">
        <v>276</v>
      </c>
      <c r="U76" s="202">
        <v>2981</v>
      </c>
      <c r="V76" s="202">
        <v>0</v>
      </c>
      <c r="W76" s="203">
        <v>0</v>
      </c>
      <c r="X76" s="202">
        <v>167</v>
      </c>
      <c r="Y76" s="202">
        <v>167</v>
      </c>
      <c r="Z76" s="203">
        <v>1</v>
      </c>
      <c r="AA76" s="202">
        <v>0</v>
      </c>
      <c r="AB76" s="202">
        <v>0</v>
      </c>
      <c r="AC76" s="203" t="s">
        <v>276</v>
      </c>
      <c r="AD76" s="202">
        <v>3148</v>
      </c>
      <c r="AE76" s="202">
        <v>167</v>
      </c>
      <c r="AF76" s="203">
        <v>5.3049555273189324E-2</v>
      </c>
      <c r="AG76" s="202">
        <v>3544.7666666666664</v>
      </c>
      <c r="AH76" s="202">
        <v>0</v>
      </c>
      <c r="AI76" s="203">
        <v>0</v>
      </c>
      <c r="AJ76" s="202">
        <v>3544.7666666666664</v>
      </c>
      <c r="AK76" s="202">
        <v>0</v>
      </c>
      <c r="AL76" s="203">
        <v>0</v>
      </c>
      <c r="AM76" s="202">
        <v>3544.7666666666664</v>
      </c>
      <c r="AN76" s="202">
        <v>0</v>
      </c>
      <c r="AO76" s="203">
        <v>0</v>
      </c>
      <c r="AP76" s="202">
        <v>2376</v>
      </c>
      <c r="AQ76" s="202">
        <v>0</v>
      </c>
      <c r="AR76" s="203">
        <v>0</v>
      </c>
      <c r="AS76" s="202">
        <v>3544.7666666666664</v>
      </c>
      <c r="AT76" s="202">
        <v>0</v>
      </c>
      <c r="AU76" s="203">
        <v>0</v>
      </c>
      <c r="AV76" s="202">
        <v>3544.7666666666664</v>
      </c>
      <c r="AW76" s="202">
        <v>0</v>
      </c>
      <c r="AX76" s="203">
        <v>0</v>
      </c>
      <c r="AY76" s="202">
        <v>0</v>
      </c>
      <c r="AZ76" s="202">
        <v>0</v>
      </c>
      <c r="BA76" s="203" t="s">
        <v>276</v>
      </c>
      <c r="BB76" s="202">
        <v>1679</v>
      </c>
      <c r="BC76" s="202">
        <v>0</v>
      </c>
      <c r="BD76" s="203">
        <v>0</v>
      </c>
      <c r="BE76" s="202">
        <v>4055</v>
      </c>
      <c r="BF76" s="206">
        <v>0</v>
      </c>
      <c r="BG76" s="203">
        <v>0</v>
      </c>
      <c r="BI76" s="85" t="s">
        <v>278</v>
      </c>
    </row>
    <row r="77" spans="1:61" s="9" customFormat="1" ht="84" hidden="1" customHeight="1">
      <c r="A77" s="126"/>
      <c r="B77" s="127"/>
      <c r="C77" s="53"/>
      <c r="D77" s="128"/>
      <c r="E77" s="128"/>
      <c r="F77" s="128"/>
      <c r="G77" s="128"/>
      <c r="H77" s="129"/>
      <c r="I77" s="130"/>
      <c r="J77" s="131"/>
      <c r="K77" s="132"/>
      <c r="L77" s="130"/>
      <c r="M77" s="131"/>
      <c r="N77" s="132"/>
      <c r="O77" s="130"/>
      <c r="P77" s="131"/>
      <c r="Q77" s="132"/>
      <c r="R77" s="133"/>
      <c r="S77" s="134"/>
      <c r="T77" s="132"/>
      <c r="U77" s="130"/>
      <c r="V77" s="131"/>
      <c r="W77" s="132"/>
      <c r="X77" s="130"/>
      <c r="Y77" s="131"/>
      <c r="Z77" s="132"/>
      <c r="AA77" s="130"/>
      <c r="AB77" s="131"/>
      <c r="AC77" s="132"/>
      <c r="AD77" s="133"/>
      <c r="AE77" s="134"/>
      <c r="AF77" s="132"/>
      <c r="AG77" s="130"/>
      <c r="AH77" s="131"/>
      <c r="AI77" s="132"/>
      <c r="AJ77" s="130"/>
      <c r="AK77" s="131"/>
      <c r="AL77" s="132"/>
      <c r="AM77" s="130"/>
      <c r="AN77" s="131"/>
      <c r="AO77" s="132"/>
      <c r="AP77" s="133"/>
      <c r="AQ77" s="134"/>
      <c r="AR77" s="132"/>
      <c r="AS77" s="130"/>
      <c r="AT77" s="131"/>
      <c r="AU77" s="132"/>
      <c r="AV77" s="130"/>
      <c r="AW77" s="131"/>
      <c r="AX77" s="132"/>
      <c r="AY77" s="130"/>
      <c r="AZ77" s="131"/>
      <c r="BA77" s="132"/>
      <c r="BB77" s="133"/>
      <c r="BC77" s="134"/>
      <c r="BD77" s="132"/>
      <c r="BE77" s="133"/>
      <c r="BF77" s="134"/>
      <c r="BG77" s="132"/>
      <c r="BI77" s="125"/>
    </row>
    <row r="78" spans="1:61" s="9" customFormat="1" ht="84" hidden="1" customHeight="1">
      <c r="A78" s="126"/>
      <c r="B78" s="127"/>
      <c r="C78" s="53"/>
      <c r="D78" s="128"/>
      <c r="E78" s="128"/>
      <c r="F78" s="128"/>
      <c r="G78" s="128"/>
      <c r="H78" s="129"/>
      <c r="I78" s="130"/>
      <c r="J78" s="131"/>
      <c r="K78" s="132"/>
      <c r="L78" s="130"/>
      <c r="M78" s="131"/>
      <c r="N78" s="132"/>
      <c r="O78" s="130"/>
      <c r="P78" s="131"/>
      <c r="Q78" s="132"/>
      <c r="R78" s="133"/>
      <c r="S78" s="134"/>
      <c r="T78" s="132"/>
      <c r="U78" s="130"/>
      <c r="V78" s="131"/>
      <c r="W78" s="132"/>
      <c r="X78" s="130"/>
      <c r="Y78" s="131"/>
      <c r="Z78" s="132"/>
      <c r="AA78" s="130"/>
      <c r="AB78" s="131"/>
      <c r="AC78" s="132"/>
      <c r="AD78" s="133"/>
      <c r="AE78" s="134"/>
      <c r="AF78" s="132"/>
      <c r="AG78" s="130"/>
      <c r="AH78" s="131"/>
      <c r="AI78" s="132"/>
      <c r="AJ78" s="130"/>
      <c r="AK78" s="131"/>
      <c r="AL78" s="132"/>
      <c r="AM78" s="130"/>
      <c r="AN78" s="131"/>
      <c r="AO78" s="132"/>
      <c r="AP78" s="133"/>
      <c r="AQ78" s="134"/>
      <c r="AR78" s="132"/>
      <c r="AS78" s="130"/>
      <c r="AT78" s="131"/>
      <c r="AU78" s="132"/>
      <c r="AV78" s="130"/>
      <c r="AW78" s="131"/>
      <c r="AX78" s="132"/>
      <c r="AY78" s="130"/>
      <c r="AZ78" s="131"/>
      <c r="BA78" s="132"/>
      <c r="BB78" s="133"/>
      <c r="BC78" s="134"/>
      <c r="BD78" s="132"/>
      <c r="BE78" s="133"/>
      <c r="BF78" s="134"/>
      <c r="BG78" s="132"/>
      <c r="BI78" s="125"/>
    </row>
    <row r="79" spans="1:61" s="9" customFormat="1" ht="84" hidden="1" customHeight="1">
      <c r="A79" s="126"/>
      <c r="B79" s="127"/>
      <c r="C79" s="53"/>
      <c r="D79" s="128"/>
      <c r="E79" s="128"/>
      <c r="F79" s="128"/>
      <c r="G79" s="128"/>
      <c r="H79" s="129"/>
      <c r="I79" s="130"/>
      <c r="J79" s="131"/>
      <c r="K79" s="132"/>
      <c r="L79" s="130"/>
      <c r="M79" s="131"/>
      <c r="N79" s="132"/>
      <c r="O79" s="130"/>
      <c r="P79" s="131"/>
      <c r="Q79" s="132"/>
      <c r="R79" s="133"/>
      <c r="S79" s="134"/>
      <c r="T79" s="132"/>
      <c r="U79" s="130"/>
      <c r="V79" s="131"/>
      <c r="W79" s="132"/>
      <c r="X79" s="130"/>
      <c r="Y79" s="131"/>
      <c r="Z79" s="132"/>
      <c r="AA79" s="130"/>
      <c r="AB79" s="131"/>
      <c r="AC79" s="132"/>
      <c r="AD79" s="133"/>
      <c r="AE79" s="134"/>
      <c r="AF79" s="132"/>
      <c r="AG79" s="130"/>
      <c r="AH79" s="131"/>
      <c r="AI79" s="132"/>
      <c r="AJ79" s="130"/>
      <c r="AK79" s="131"/>
      <c r="AL79" s="132"/>
      <c r="AM79" s="130"/>
      <c r="AN79" s="131"/>
      <c r="AO79" s="132"/>
      <c r="AP79" s="133"/>
      <c r="AQ79" s="134"/>
      <c r="AR79" s="132"/>
      <c r="AS79" s="130"/>
      <c r="AT79" s="131"/>
      <c r="AU79" s="132"/>
      <c r="AV79" s="130"/>
      <c r="AW79" s="131"/>
      <c r="AX79" s="132"/>
      <c r="AY79" s="130"/>
      <c r="AZ79" s="131"/>
      <c r="BA79" s="132"/>
      <c r="BB79" s="133"/>
      <c r="BC79" s="134"/>
      <c r="BD79" s="132"/>
      <c r="BE79" s="133"/>
      <c r="BF79" s="134"/>
      <c r="BG79" s="132"/>
      <c r="BI79" s="125"/>
    </row>
    <row r="80" spans="1:61" s="9" customFormat="1" ht="84" hidden="1" customHeight="1">
      <c r="A80" s="126"/>
      <c r="B80" s="127"/>
      <c r="C80" s="53"/>
      <c r="D80" s="128"/>
      <c r="E80" s="128"/>
      <c r="F80" s="128"/>
      <c r="G80" s="128"/>
      <c r="H80" s="129"/>
      <c r="I80" s="130"/>
      <c r="J80" s="131"/>
      <c r="K80" s="132"/>
      <c r="L80" s="130"/>
      <c r="M80" s="131"/>
      <c r="N80" s="132"/>
      <c r="O80" s="130"/>
      <c r="P80" s="131"/>
      <c r="Q80" s="132"/>
      <c r="R80" s="133"/>
      <c r="S80" s="134"/>
      <c r="T80" s="132"/>
      <c r="U80" s="130"/>
      <c r="V80" s="131"/>
      <c r="W80" s="132"/>
      <c r="X80" s="130"/>
      <c r="Y80" s="131"/>
      <c r="Z80" s="132"/>
      <c r="AA80" s="130"/>
      <c r="AB80" s="131"/>
      <c r="AC80" s="132"/>
      <c r="AD80" s="133"/>
      <c r="AE80" s="134"/>
      <c r="AF80" s="132"/>
      <c r="AG80" s="130"/>
      <c r="AH80" s="131"/>
      <c r="AI80" s="132"/>
      <c r="AJ80" s="130"/>
      <c r="AK80" s="131"/>
      <c r="AL80" s="132"/>
      <c r="AM80" s="130"/>
      <c r="AN80" s="131"/>
      <c r="AO80" s="132"/>
      <c r="AP80" s="133"/>
      <c r="AQ80" s="134"/>
      <c r="AR80" s="132"/>
      <c r="AS80" s="130"/>
      <c r="AT80" s="131"/>
      <c r="AU80" s="132"/>
      <c r="AV80" s="130"/>
      <c r="AW80" s="131"/>
      <c r="AX80" s="132"/>
      <c r="AY80" s="130"/>
      <c r="AZ80" s="131"/>
      <c r="BA80" s="132"/>
      <c r="BB80" s="133"/>
      <c r="BC80" s="134"/>
      <c r="BD80" s="132"/>
      <c r="BE80" s="133"/>
      <c r="BF80" s="134"/>
      <c r="BG80" s="132"/>
      <c r="BI80" s="125"/>
    </row>
    <row r="81" spans="1:61" s="9" customFormat="1" ht="84" hidden="1" customHeight="1">
      <c r="A81" s="126"/>
      <c r="B81" s="127"/>
      <c r="C81" s="53"/>
      <c r="D81" s="128"/>
      <c r="E81" s="128"/>
      <c r="F81" s="128"/>
      <c r="G81" s="128"/>
      <c r="H81" s="129"/>
      <c r="I81" s="130"/>
      <c r="J81" s="131"/>
      <c r="K81" s="132"/>
      <c r="L81" s="130"/>
      <c r="M81" s="131"/>
      <c r="N81" s="132"/>
      <c r="O81" s="130"/>
      <c r="P81" s="131"/>
      <c r="Q81" s="132"/>
      <c r="R81" s="133"/>
      <c r="S81" s="134"/>
      <c r="T81" s="132"/>
      <c r="U81" s="130"/>
      <c r="V81" s="131"/>
      <c r="W81" s="132"/>
      <c r="X81" s="130"/>
      <c r="Y81" s="131"/>
      <c r="Z81" s="132"/>
      <c r="AA81" s="130"/>
      <c r="AB81" s="131"/>
      <c r="AC81" s="132"/>
      <c r="AD81" s="133"/>
      <c r="AE81" s="134"/>
      <c r="AF81" s="132"/>
      <c r="AG81" s="130"/>
      <c r="AH81" s="131"/>
      <c r="AI81" s="132"/>
      <c r="AJ81" s="130"/>
      <c r="AK81" s="131"/>
      <c r="AL81" s="132"/>
      <c r="AM81" s="130"/>
      <c r="AN81" s="131"/>
      <c r="AO81" s="132"/>
      <c r="AP81" s="133"/>
      <c r="AQ81" s="134"/>
      <c r="AR81" s="132"/>
      <c r="AS81" s="130"/>
      <c r="AT81" s="131"/>
      <c r="AU81" s="132"/>
      <c r="AV81" s="130"/>
      <c r="AW81" s="131"/>
      <c r="AX81" s="132"/>
      <c r="AY81" s="130"/>
      <c r="AZ81" s="131"/>
      <c r="BA81" s="132"/>
      <c r="BB81" s="133"/>
      <c r="BC81" s="134"/>
      <c r="BD81" s="132"/>
      <c r="BE81" s="133"/>
      <c r="BF81" s="134"/>
      <c r="BG81" s="132"/>
      <c r="BI81" s="125"/>
    </row>
    <row r="82" spans="1:61" s="9" customFormat="1" ht="84" hidden="1" customHeight="1">
      <c r="A82" s="126"/>
      <c r="B82" s="127"/>
      <c r="C82" s="53"/>
      <c r="D82" s="128"/>
      <c r="E82" s="128"/>
      <c r="F82" s="128"/>
      <c r="G82" s="128"/>
      <c r="H82" s="129"/>
      <c r="I82" s="130"/>
      <c r="J82" s="131"/>
      <c r="K82" s="132"/>
      <c r="L82" s="130"/>
      <c r="M82" s="131"/>
      <c r="N82" s="132"/>
      <c r="O82" s="130"/>
      <c r="P82" s="131"/>
      <c r="Q82" s="132"/>
      <c r="R82" s="133"/>
      <c r="S82" s="134"/>
      <c r="T82" s="132"/>
      <c r="U82" s="130"/>
      <c r="V82" s="131"/>
      <c r="W82" s="132"/>
      <c r="X82" s="130"/>
      <c r="Y82" s="131"/>
      <c r="Z82" s="132"/>
      <c r="AA82" s="130"/>
      <c r="AB82" s="131"/>
      <c r="AC82" s="132"/>
      <c r="AD82" s="133"/>
      <c r="AE82" s="134"/>
      <c r="AF82" s="132"/>
      <c r="AG82" s="130"/>
      <c r="AH82" s="131"/>
      <c r="AI82" s="132"/>
      <c r="AJ82" s="130"/>
      <c r="AK82" s="131"/>
      <c r="AL82" s="132"/>
      <c r="AM82" s="130"/>
      <c r="AN82" s="131"/>
      <c r="AO82" s="132"/>
      <c r="AP82" s="133"/>
      <c r="AQ82" s="134"/>
      <c r="AR82" s="132"/>
      <c r="AS82" s="130"/>
      <c r="AT82" s="131"/>
      <c r="AU82" s="132"/>
      <c r="AV82" s="130"/>
      <c r="AW82" s="131"/>
      <c r="AX82" s="132"/>
      <c r="AY82" s="130"/>
      <c r="AZ82" s="131"/>
      <c r="BA82" s="132"/>
      <c r="BB82" s="133"/>
      <c r="BC82" s="134"/>
      <c r="BD82" s="132"/>
      <c r="BE82" s="133"/>
      <c r="BF82" s="134"/>
      <c r="BG82" s="132"/>
      <c r="BI82" s="125"/>
    </row>
    <row r="83" spans="1:61" s="9" customFormat="1" ht="84" hidden="1" customHeight="1">
      <c r="A83" s="126"/>
      <c r="B83" s="127"/>
      <c r="C83" s="53"/>
      <c r="D83" s="128"/>
      <c r="E83" s="128"/>
      <c r="F83" s="128"/>
      <c r="G83" s="128"/>
      <c r="H83" s="129"/>
      <c r="I83" s="130"/>
      <c r="J83" s="131"/>
      <c r="K83" s="132"/>
      <c r="L83" s="130"/>
      <c r="M83" s="131"/>
      <c r="N83" s="132"/>
      <c r="O83" s="130"/>
      <c r="P83" s="131"/>
      <c r="Q83" s="132"/>
      <c r="R83" s="133"/>
      <c r="S83" s="134"/>
      <c r="T83" s="132"/>
      <c r="U83" s="130"/>
      <c r="V83" s="131"/>
      <c r="W83" s="132"/>
      <c r="X83" s="130"/>
      <c r="Y83" s="131"/>
      <c r="Z83" s="132"/>
      <c r="AA83" s="130"/>
      <c r="AB83" s="131"/>
      <c r="AC83" s="132"/>
      <c r="AD83" s="133"/>
      <c r="AE83" s="134"/>
      <c r="AF83" s="132"/>
      <c r="AG83" s="130"/>
      <c r="AH83" s="131"/>
      <c r="AI83" s="132"/>
      <c r="AJ83" s="130"/>
      <c r="AK83" s="131"/>
      <c r="AL83" s="132"/>
      <c r="AM83" s="130"/>
      <c r="AN83" s="131"/>
      <c r="AO83" s="132"/>
      <c r="AP83" s="133"/>
      <c r="AQ83" s="134"/>
      <c r="AR83" s="132"/>
      <c r="AS83" s="130"/>
      <c r="AT83" s="131"/>
      <c r="AU83" s="132"/>
      <c r="AV83" s="130"/>
      <c r="AW83" s="131"/>
      <c r="AX83" s="132"/>
      <c r="AY83" s="130"/>
      <c r="AZ83" s="131"/>
      <c r="BA83" s="132"/>
      <c r="BB83" s="133"/>
      <c r="BC83" s="134"/>
      <c r="BD83" s="132"/>
      <c r="BE83" s="133"/>
      <c r="BF83" s="134"/>
      <c r="BG83" s="132"/>
      <c r="BI83" s="125"/>
    </row>
    <row r="84" spans="1:61" s="9" customFormat="1" ht="84" hidden="1" customHeight="1">
      <c r="A84" s="126"/>
      <c r="B84" s="127"/>
      <c r="C84" s="53"/>
      <c r="D84" s="128"/>
      <c r="E84" s="128"/>
      <c r="F84" s="128"/>
      <c r="G84" s="128"/>
      <c r="H84" s="129"/>
      <c r="I84" s="130"/>
      <c r="J84" s="131"/>
      <c r="K84" s="132"/>
      <c r="L84" s="130"/>
      <c r="M84" s="131"/>
      <c r="N84" s="132"/>
      <c r="O84" s="130"/>
      <c r="P84" s="131"/>
      <c r="Q84" s="132"/>
      <c r="R84" s="133"/>
      <c r="S84" s="134"/>
      <c r="T84" s="132"/>
      <c r="U84" s="130"/>
      <c r="V84" s="131"/>
      <c r="W84" s="132"/>
      <c r="X84" s="130"/>
      <c r="Y84" s="131"/>
      <c r="Z84" s="132"/>
      <c r="AA84" s="130"/>
      <c r="AB84" s="131"/>
      <c r="AC84" s="132"/>
      <c r="AD84" s="133"/>
      <c r="AE84" s="134"/>
      <c r="AF84" s="132"/>
      <c r="AG84" s="130"/>
      <c r="AH84" s="131"/>
      <c r="AI84" s="132"/>
      <c r="AJ84" s="130"/>
      <c r="AK84" s="131"/>
      <c r="AL84" s="132"/>
      <c r="AM84" s="130"/>
      <c r="AN84" s="131"/>
      <c r="AO84" s="132"/>
      <c r="AP84" s="133"/>
      <c r="AQ84" s="134"/>
      <c r="AR84" s="132"/>
      <c r="AS84" s="130"/>
      <c r="AT84" s="131"/>
      <c r="AU84" s="132"/>
      <c r="AV84" s="130"/>
      <c r="AW84" s="131"/>
      <c r="AX84" s="132"/>
      <c r="AY84" s="130"/>
      <c r="AZ84" s="131"/>
      <c r="BA84" s="132"/>
      <c r="BB84" s="133"/>
      <c r="BC84" s="134"/>
      <c r="BD84" s="132"/>
      <c r="BE84" s="133"/>
      <c r="BF84" s="134"/>
      <c r="BG84" s="132"/>
      <c r="BI84" s="125"/>
    </row>
    <row r="85" spans="1:61" s="9" customFormat="1" ht="84" hidden="1" customHeight="1">
      <c r="A85" s="126"/>
      <c r="B85" s="127"/>
      <c r="C85" s="53"/>
      <c r="D85" s="128"/>
      <c r="E85" s="128"/>
      <c r="F85" s="128"/>
      <c r="G85" s="128"/>
      <c r="H85" s="129"/>
      <c r="I85" s="130"/>
      <c r="J85" s="131"/>
      <c r="K85" s="132"/>
      <c r="L85" s="130"/>
      <c r="M85" s="131"/>
      <c r="N85" s="132"/>
      <c r="O85" s="130"/>
      <c r="P85" s="131"/>
      <c r="Q85" s="132"/>
      <c r="R85" s="133"/>
      <c r="S85" s="134"/>
      <c r="T85" s="132"/>
      <c r="U85" s="130"/>
      <c r="V85" s="131"/>
      <c r="W85" s="132"/>
      <c r="X85" s="130"/>
      <c r="Y85" s="131"/>
      <c r="Z85" s="132"/>
      <c r="AA85" s="130"/>
      <c r="AB85" s="131"/>
      <c r="AC85" s="132"/>
      <c r="AD85" s="133"/>
      <c r="AE85" s="134"/>
      <c r="AF85" s="132"/>
      <c r="AG85" s="130"/>
      <c r="AH85" s="131"/>
      <c r="AI85" s="132"/>
      <c r="AJ85" s="130"/>
      <c r="AK85" s="131"/>
      <c r="AL85" s="132"/>
      <c r="AM85" s="130"/>
      <c r="AN85" s="131"/>
      <c r="AO85" s="132"/>
      <c r="AP85" s="133"/>
      <c r="AQ85" s="134"/>
      <c r="AR85" s="132"/>
      <c r="AS85" s="130"/>
      <c r="AT85" s="131"/>
      <c r="AU85" s="132"/>
      <c r="AV85" s="130"/>
      <c r="AW85" s="131"/>
      <c r="AX85" s="132"/>
      <c r="AY85" s="130"/>
      <c r="AZ85" s="131"/>
      <c r="BA85" s="132"/>
      <c r="BB85" s="133"/>
      <c r="BC85" s="134"/>
      <c r="BD85" s="132"/>
      <c r="BE85" s="133"/>
      <c r="BF85" s="134"/>
      <c r="BG85" s="132"/>
      <c r="BI85" s="125"/>
    </row>
    <row r="86" spans="1:61" s="9" customFormat="1" ht="84" hidden="1" customHeight="1">
      <c r="A86" s="126"/>
      <c r="B86" s="127"/>
      <c r="C86" s="53"/>
      <c r="D86" s="128"/>
      <c r="E86" s="128"/>
      <c r="F86" s="128"/>
      <c r="G86" s="128"/>
      <c r="H86" s="129"/>
      <c r="I86" s="130"/>
      <c r="J86" s="131"/>
      <c r="K86" s="132"/>
      <c r="L86" s="130"/>
      <c r="M86" s="131"/>
      <c r="N86" s="132"/>
      <c r="O86" s="130"/>
      <c r="P86" s="131"/>
      <c r="Q86" s="132"/>
      <c r="R86" s="133"/>
      <c r="S86" s="134"/>
      <c r="T86" s="132"/>
      <c r="U86" s="130"/>
      <c r="V86" s="131"/>
      <c r="W86" s="132"/>
      <c r="X86" s="130"/>
      <c r="Y86" s="131"/>
      <c r="Z86" s="132"/>
      <c r="AA86" s="130"/>
      <c r="AB86" s="131"/>
      <c r="AC86" s="132"/>
      <c r="AD86" s="133"/>
      <c r="AE86" s="134"/>
      <c r="AF86" s="132"/>
      <c r="AG86" s="130"/>
      <c r="AH86" s="131"/>
      <c r="AI86" s="132"/>
      <c r="AJ86" s="130"/>
      <c r="AK86" s="131"/>
      <c r="AL86" s="132"/>
      <c r="AM86" s="130"/>
      <c r="AN86" s="131"/>
      <c r="AO86" s="132"/>
      <c r="AP86" s="133"/>
      <c r="AQ86" s="134"/>
      <c r="AR86" s="132"/>
      <c r="AS86" s="130"/>
      <c r="AT86" s="131"/>
      <c r="AU86" s="132"/>
      <c r="AV86" s="130"/>
      <c r="AW86" s="131"/>
      <c r="AX86" s="132"/>
      <c r="AY86" s="130"/>
      <c r="AZ86" s="131"/>
      <c r="BA86" s="132"/>
      <c r="BB86" s="133"/>
      <c r="BC86" s="134"/>
      <c r="BD86" s="132"/>
      <c r="BE86" s="133"/>
      <c r="BF86" s="134"/>
      <c r="BG86" s="132"/>
      <c r="BI86" s="125"/>
    </row>
    <row r="98" ht="51" customHeight="1"/>
    <row r="99" ht="51" customHeight="1"/>
    <row r="100" ht="51" customHeight="1"/>
    <row r="101" ht="51" customHeight="1"/>
  </sheetData>
  <mergeCells count="51">
    <mergeCell ref="AY4:BA4"/>
    <mergeCell ref="E4:E5"/>
    <mergeCell ref="A14:B14"/>
    <mergeCell ref="A16:B16"/>
    <mergeCell ref="U4:W4"/>
    <mergeCell ref="BB4:BD4"/>
    <mergeCell ref="A6:B6"/>
    <mergeCell ref="X4:Z4"/>
    <mergeCell ref="AA4:AC4"/>
    <mergeCell ref="AD4:AF4"/>
    <mergeCell ref="AG4:AI4"/>
    <mergeCell ref="I4:K4"/>
    <mergeCell ref="AP4:AR4"/>
    <mergeCell ref="AM4:AO4"/>
    <mergeCell ref="A4:B5"/>
    <mergeCell ref="C4:C5"/>
    <mergeCell ref="D4:D5"/>
    <mergeCell ref="AS4:AU4"/>
    <mergeCell ref="AJ4:AL4"/>
    <mergeCell ref="R4:T4"/>
    <mergeCell ref="AV4:AX4"/>
    <mergeCell ref="A66:B66"/>
    <mergeCell ref="A67:B67"/>
    <mergeCell ref="A28:B28"/>
    <mergeCell ref="A29:B29"/>
    <mergeCell ref="A34:B34"/>
    <mergeCell ref="A35:B35"/>
    <mergeCell ref="A24:B24"/>
    <mergeCell ref="A7:B7"/>
    <mergeCell ref="A8:B8"/>
    <mergeCell ref="L4:N4"/>
    <mergeCell ref="O4:Q4"/>
    <mergeCell ref="A10:B10"/>
    <mergeCell ref="A15:B15"/>
    <mergeCell ref="A23:B23"/>
    <mergeCell ref="BE4:BG4"/>
    <mergeCell ref="A73:B73"/>
    <mergeCell ref="A1:BD1"/>
    <mergeCell ref="A2:BD2"/>
    <mergeCell ref="F4:F5"/>
    <mergeCell ref="G4:G5"/>
    <mergeCell ref="H4:H5"/>
    <mergeCell ref="A43:B43"/>
    <mergeCell ref="A44:B44"/>
    <mergeCell ref="A48:B48"/>
    <mergeCell ref="A49:B49"/>
    <mergeCell ref="A55:B55"/>
    <mergeCell ref="A56:B56"/>
    <mergeCell ref="A60:B60"/>
    <mergeCell ref="A70:B70"/>
    <mergeCell ref="A65:B65"/>
  </mergeCells>
  <printOptions horizontalCentered="1" gridLines="1"/>
  <pageMargins left="0.19685039370078741" right="0.19685039370078741" top="0.23622047244094491" bottom="0.19685039370078741" header="0.15748031496062992" footer="0.15748031496062992"/>
  <pageSetup scale="70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I101"/>
  <sheetViews>
    <sheetView showGridLines="0" topLeftCell="A4" zoomScale="60" zoomScaleNormal="60" workbookViewId="0">
      <pane xSplit="2" ySplit="2" topLeftCell="AI6" activePane="bottomRight" state="frozen"/>
      <selection activeCell="A7" sqref="A7:B7"/>
      <selection pane="topRight" activeCell="A7" sqref="A7:B7"/>
      <selection pane="bottomLeft" activeCell="A7" sqref="A7:B7"/>
      <selection pane="bottomRight" activeCell="AI13" sqref="AI13"/>
    </sheetView>
  </sheetViews>
  <sheetFormatPr baseColWidth="10" defaultColWidth="11.42578125" defaultRowHeight="84" customHeight="1"/>
  <cols>
    <col min="1" max="1" width="15" style="2" customWidth="1"/>
    <col min="2" max="2" width="71.28515625" style="9" customWidth="1"/>
    <col min="3" max="3" width="24.42578125" style="9" customWidth="1"/>
    <col min="4" max="4" width="15" style="2" customWidth="1"/>
    <col min="5" max="5" width="14.28515625" style="2" customWidth="1"/>
    <col min="6" max="6" width="12.28515625" style="2" customWidth="1"/>
    <col min="7" max="7" width="19" style="2" customWidth="1"/>
    <col min="8" max="8" width="14.7109375" style="2" customWidth="1"/>
    <col min="9" max="56" width="9.5703125" style="2" customWidth="1"/>
    <col min="57" max="59" width="10.7109375" style="2" customWidth="1"/>
    <col min="60" max="60" width="11.42578125" style="2"/>
    <col min="61" max="61" width="13.42578125" style="2" bestFit="1" customWidth="1"/>
    <col min="62" max="16384" width="11.42578125" style="2"/>
  </cols>
  <sheetData>
    <row r="1" spans="1:61" ht="65.25" customHeight="1">
      <c r="A1" s="362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  <c r="AG1" s="363"/>
      <c r="AH1" s="363"/>
      <c r="AI1" s="363"/>
      <c r="AJ1" s="363"/>
      <c r="AK1" s="363"/>
      <c r="AL1" s="363"/>
      <c r="AM1" s="363"/>
      <c r="AN1" s="363"/>
      <c r="AO1" s="363"/>
      <c r="AP1" s="363"/>
      <c r="AQ1" s="363"/>
      <c r="AR1" s="363"/>
      <c r="AS1" s="363"/>
      <c r="AT1" s="363"/>
      <c r="AU1" s="363"/>
      <c r="AV1" s="363"/>
      <c r="AW1" s="363"/>
      <c r="AX1" s="363"/>
      <c r="AY1" s="363"/>
      <c r="AZ1" s="363"/>
      <c r="BA1" s="363"/>
      <c r="BB1" s="363"/>
      <c r="BC1" s="363"/>
      <c r="BD1" s="363"/>
      <c r="BE1" s="1"/>
      <c r="BF1" s="1"/>
      <c r="BG1" s="1"/>
    </row>
    <row r="2" spans="1:61" ht="65.25" customHeight="1">
      <c r="A2" s="362">
        <v>2015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  <c r="AH2" s="364"/>
      <c r="AI2" s="364"/>
      <c r="AJ2" s="364"/>
      <c r="AK2" s="364"/>
      <c r="AL2" s="364"/>
      <c r="AM2" s="364"/>
      <c r="AN2" s="364"/>
      <c r="AO2" s="364"/>
      <c r="AP2" s="364"/>
      <c r="AQ2" s="364"/>
      <c r="AR2" s="364"/>
      <c r="AS2" s="364"/>
      <c r="AT2" s="364"/>
      <c r="AU2" s="364"/>
      <c r="AV2" s="364"/>
      <c r="AW2" s="364"/>
      <c r="AX2" s="364"/>
      <c r="AY2" s="364"/>
      <c r="AZ2" s="364"/>
      <c r="BA2" s="364"/>
      <c r="BB2" s="364"/>
      <c r="BC2" s="364"/>
      <c r="BD2" s="364"/>
      <c r="BE2" s="3"/>
      <c r="BF2" s="3"/>
      <c r="BG2" s="3"/>
    </row>
    <row r="3" spans="1:61" ht="15" customHeight="1" thickBot="1"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61" ht="30.75" customHeight="1">
      <c r="A4" s="351" t="s">
        <v>3</v>
      </c>
      <c r="B4" s="352"/>
      <c r="C4" s="355" t="s">
        <v>48</v>
      </c>
      <c r="D4" s="344" t="s">
        <v>28</v>
      </c>
      <c r="E4" s="344" t="s">
        <v>202</v>
      </c>
      <c r="F4" s="344" t="s">
        <v>203</v>
      </c>
      <c r="G4" s="366" t="s">
        <v>204</v>
      </c>
      <c r="H4" s="358" t="s">
        <v>93</v>
      </c>
      <c r="I4" s="341" t="s">
        <v>5</v>
      </c>
      <c r="J4" s="344"/>
      <c r="K4" s="345"/>
      <c r="L4" s="341" t="s">
        <v>6</v>
      </c>
      <c r="M4" s="344"/>
      <c r="N4" s="345"/>
      <c r="O4" s="341" t="s">
        <v>7</v>
      </c>
      <c r="P4" s="344"/>
      <c r="Q4" s="345"/>
      <c r="R4" s="341" t="s">
        <v>24</v>
      </c>
      <c r="S4" s="342"/>
      <c r="T4" s="343"/>
      <c r="U4" s="341" t="s">
        <v>11</v>
      </c>
      <c r="V4" s="344"/>
      <c r="W4" s="345"/>
      <c r="X4" s="341" t="s">
        <v>12</v>
      </c>
      <c r="Y4" s="344"/>
      <c r="Z4" s="345"/>
      <c r="AA4" s="341" t="s">
        <v>13</v>
      </c>
      <c r="AB4" s="344"/>
      <c r="AC4" s="345"/>
      <c r="AD4" s="341" t="s">
        <v>14</v>
      </c>
      <c r="AE4" s="342"/>
      <c r="AF4" s="343"/>
      <c r="AG4" s="341" t="s">
        <v>15</v>
      </c>
      <c r="AH4" s="344"/>
      <c r="AI4" s="345"/>
      <c r="AJ4" s="341" t="s">
        <v>16</v>
      </c>
      <c r="AK4" s="344"/>
      <c r="AL4" s="345"/>
      <c r="AM4" s="341" t="s">
        <v>17</v>
      </c>
      <c r="AN4" s="344"/>
      <c r="AO4" s="345"/>
      <c r="AP4" s="341" t="s">
        <v>18</v>
      </c>
      <c r="AQ4" s="342"/>
      <c r="AR4" s="343"/>
      <c r="AS4" s="341" t="s">
        <v>19</v>
      </c>
      <c r="AT4" s="344"/>
      <c r="AU4" s="345"/>
      <c r="AV4" s="341" t="s">
        <v>20</v>
      </c>
      <c r="AW4" s="344"/>
      <c r="AX4" s="345"/>
      <c r="AY4" s="341" t="s">
        <v>21</v>
      </c>
      <c r="AZ4" s="344"/>
      <c r="BA4" s="345"/>
      <c r="BB4" s="341" t="s">
        <v>22</v>
      </c>
      <c r="BC4" s="342"/>
      <c r="BD4" s="343"/>
      <c r="BE4" s="341" t="s">
        <v>23</v>
      </c>
      <c r="BF4" s="342"/>
      <c r="BG4" s="343"/>
    </row>
    <row r="5" spans="1:61" ht="35.25" customHeight="1" thickBot="1">
      <c r="A5" s="385"/>
      <c r="B5" s="386"/>
      <c r="C5" s="387"/>
      <c r="D5" s="365"/>
      <c r="E5" s="365"/>
      <c r="F5" s="365"/>
      <c r="G5" s="367"/>
      <c r="H5" s="359"/>
      <c r="I5" s="6" t="s">
        <v>8</v>
      </c>
      <c r="J5" s="7" t="s">
        <v>9</v>
      </c>
      <c r="K5" s="8" t="s">
        <v>10</v>
      </c>
      <c r="L5" s="6" t="s">
        <v>8</v>
      </c>
      <c r="M5" s="7" t="s">
        <v>9</v>
      </c>
      <c r="N5" s="8" t="s">
        <v>10</v>
      </c>
      <c r="O5" s="6" t="s">
        <v>8</v>
      </c>
      <c r="P5" s="7" t="s">
        <v>9</v>
      </c>
      <c r="Q5" s="8" t="s">
        <v>10</v>
      </c>
      <c r="R5" s="6" t="s">
        <v>8</v>
      </c>
      <c r="S5" s="7" t="s">
        <v>9</v>
      </c>
      <c r="T5" s="8" t="s">
        <v>10</v>
      </c>
      <c r="U5" s="6" t="s">
        <v>8</v>
      </c>
      <c r="V5" s="7" t="s">
        <v>9</v>
      </c>
      <c r="W5" s="8" t="s">
        <v>10</v>
      </c>
      <c r="X5" s="6" t="s">
        <v>8</v>
      </c>
      <c r="Y5" s="7" t="s">
        <v>9</v>
      </c>
      <c r="Z5" s="8" t="s">
        <v>10</v>
      </c>
      <c r="AA5" s="6" t="s">
        <v>8</v>
      </c>
      <c r="AB5" s="7" t="s">
        <v>9</v>
      </c>
      <c r="AC5" s="8" t="s">
        <v>10</v>
      </c>
      <c r="AD5" s="6" t="s">
        <v>8</v>
      </c>
      <c r="AE5" s="7" t="s">
        <v>9</v>
      </c>
      <c r="AF5" s="8" t="s">
        <v>10</v>
      </c>
      <c r="AG5" s="6" t="s">
        <v>8</v>
      </c>
      <c r="AH5" s="7" t="s">
        <v>9</v>
      </c>
      <c r="AI5" s="8" t="s">
        <v>10</v>
      </c>
      <c r="AJ5" s="6" t="s">
        <v>8</v>
      </c>
      <c r="AK5" s="7" t="s">
        <v>9</v>
      </c>
      <c r="AL5" s="8" t="s">
        <v>10</v>
      </c>
      <c r="AM5" s="6" t="s">
        <v>8</v>
      </c>
      <c r="AN5" s="7" t="s">
        <v>9</v>
      </c>
      <c r="AO5" s="8" t="s">
        <v>10</v>
      </c>
      <c r="AP5" s="6" t="s">
        <v>8</v>
      </c>
      <c r="AQ5" s="7" t="s">
        <v>9</v>
      </c>
      <c r="AR5" s="8" t="s">
        <v>10</v>
      </c>
      <c r="AS5" s="6" t="s">
        <v>8</v>
      </c>
      <c r="AT5" s="7" t="s">
        <v>9</v>
      </c>
      <c r="AU5" s="8" t="s">
        <v>10</v>
      </c>
      <c r="AV5" s="6" t="s">
        <v>8</v>
      </c>
      <c r="AW5" s="7" t="s">
        <v>9</v>
      </c>
      <c r="AX5" s="8" t="s">
        <v>10</v>
      </c>
      <c r="AY5" s="6" t="s">
        <v>8</v>
      </c>
      <c r="AZ5" s="7" t="s">
        <v>9</v>
      </c>
      <c r="BA5" s="8" t="s">
        <v>10</v>
      </c>
      <c r="BB5" s="6" t="s">
        <v>8</v>
      </c>
      <c r="BC5" s="7" t="s">
        <v>9</v>
      </c>
      <c r="BD5" s="8" t="s">
        <v>10</v>
      </c>
      <c r="BE5" s="6" t="s">
        <v>8</v>
      </c>
      <c r="BF5" s="7" t="s">
        <v>9</v>
      </c>
      <c r="BG5" s="8" t="s">
        <v>10</v>
      </c>
    </row>
    <row r="6" spans="1:61" s="9" customFormat="1" ht="49.5" customHeight="1" thickTop="1">
      <c r="A6" s="383" t="s">
        <v>25</v>
      </c>
      <c r="B6" s="384"/>
      <c r="C6" s="181"/>
      <c r="D6" s="40"/>
      <c r="E6" s="40"/>
      <c r="F6" s="40"/>
      <c r="G6" s="114"/>
      <c r="H6" s="56"/>
      <c r="I6" s="57"/>
      <c r="J6" s="58"/>
      <c r="K6" s="59"/>
      <c r="L6" s="57"/>
      <c r="M6" s="58"/>
      <c r="N6" s="59"/>
      <c r="O6" s="57"/>
      <c r="P6" s="58"/>
      <c r="Q6" s="59"/>
      <c r="R6" s="57"/>
      <c r="S6" s="58"/>
      <c r="T6" s="59"/>
      <c r="U6" s="57"/>
      <c r="V6" s="58"/>
      <c r="W6" s="59"/>
      <c r="X6" s="57"/>
      <c r="Y6" s="58"/>
      <c r="Z6" s="59"/>
      <c r="AA6" s="57"/>
      <c r="AB6" s="58"/>
      <c r="AC6" s="59"/>
      <c r="AD6" s="57"/>
      <c r="AE6" s="58"/>
      <c r="AF6" s="59"/>
      <c r="AG6" s="57"/>
      <c r="AH6" s="58"/>
      <c r="AI6" s="59"/>
      <c r="AJ6" s="57"/>
      <c r="AK6" s="58"/>
      <c r="AL6" s="59"/>
      <c r="AM6" s="57"/>
      <c r="AN6" s="58"/>
      <c r="AO6" s="59"/>
      <c r="AP6" s="57"/>
      <c r="AQ6" s="58"/>
      <c r="AR6" s="59"/>
      <c r="AS6" s="57"/>
      <c r="AT6" s="58"/>
      <c r="AU6" s="59"/>
      <c r="AV6" s="57"/>
      <c r="AW6" s="58"/>
      <c r="AX6" s="59"/>
      <c r="AY6" s="57"/>
      <c r="AZ6" s="58"/>
      <c r="BA6" s="59"/>
      <c r="BB6" s="57"/>
      <c r="BC6" s="58"/>
      <c r="BD6" s="59"/>
      <c r="BE6" s="57"/>
      <c r="BF6" s="58"/>
      <c r="BG6" s="59"/>
      <c r="BI6" s="82" t="s">
        <v>94</v>
      </c>
    </row>
    <row r="7" spans="1:61" s="9" customFormat="1" ht="90.75" customHeight="1">
      <c r="A7" s="368" t="s">
        <v>97</v>
      </c>
      <c r="B7" s="371"/>
      <c r="C7" s="10"/>
      <c r="D7" s="10"/>
      <c r="E7" s="10"/>
      <c r="F7" s="10"/>
      <c r="G7" s="10"/>
      <c r="H7" s="60"/>
      <c r="I7" s="24"/>
      <c r="J7" s="33"/>
      <c r="K7" s="34"/>
      <c r="L7" s="24"/>
      <c r="M7" s="33"/>
      <c r="N7" s="34"/>
      <c r="O7" s="24"/>
      <c r="P7" s="33"/>
      <c r="Q7" s="34"/>
      <c r="R7" s="24"/>
      <c r="S7" s="33"/>
      <c r="T7" s="34"/>
      <c r="U7" s="24"/>
      <c r="V7" s="33"/>
      <c r="W7" s="34"/>
      <c r="X7" s="24"/>
      <c r="Y7" s="33"/>
      <c r="Z7" s="34"/>
      <c r="AA7" s="24"/>
      <c r="AB7" s="33"/>
      <c r="AC7" s="34"/>
      <c r="AD7" s="24"/>
      <c r="AE7" s="33"/>
      <c r="AF7" s="34"/>
      <c r="AG7" s="24"/>
      <c r="AH7" s="33"/>
      <c r="AI7" s="34"/>
      <c r="AJ7" s="24"/>
      <c r="AK7" s="33"/>
      <c r="AL7" s="34"/>
      <c r="AM7" s="24"/>
      <c r="AN7" s="33"/>
      <c r="AO7" s="34"/>
      <c r="AP7" s="24"/>
      <c r="AQ7" s="33"/>
      <c r="AR7" s="34"/>
      <c r="AS7" s="24"/>
      <c r="AT7" s="33"/>
      <c r="AU7" s="34"/>
      <c r="AV7" s="24"/>
      <c r="AW7" s="33"/>
      <c r="AX7" s="34"/>
      <c r="AY7" s="24"/>
      <c r="AZ7" s="33"/>
      <c r="BA7" s="34"/>
      <c r="BB7" s="24"/>
      <c r="BC7" s="33"/>
      <c r="BD7" s="34"/>
      <c r="BE7" s="24"/>
      <c r="BF7" s="33"/>
      <c r="BG7" s="34"/>
      <c r="BI7" s="83"/>
    </row>
    <row r="8" spans="1:61" s="9" customFormat="1" ht="54" customHeight="1">
      <c r="A8" s="376" t="s">
        <v>98</v>
      </c>
      <c r="B8" s="361"/>
      <c r="C8" s="44"/>
      <c r="D8" s="180"/>
      <c r="E8" s="180"/>
      <c r="F8" s="180"/>
      <c r="G8" s="180"/>
      <c r="H8" s="61"/>
      <c r="I8" s="26"/>
      <c r="J8" s="62"/>
      <c r="K8" s="63"/>
      <c r="L8" s="26"/>
      <c r="M8" s="62"/>
      <c r="N8" s="63"/>
      <c r="O8" s="26"/>
      <c r="P8" s="62"/>
      <c r="Q8" s="63"/>
      <c r="R8" s="26"/>
      <c r="S8" s="62"/>
      <c r="T8" s="63"/>
      <c r="U8" s="26"/>
      <c r="V8" s="62"/>
      <c r="W8" s="63"/>
      <c r="X8" s="26"/>
      <c r="Y8" s="62"/>
      <c r="Z8" s="63"/>
      <c r="AA8" s="26"/>
      <c r="AB8" s="62"/>
      <c r="AC8" s="63"/>
      <c r="AD8" s="26"/>
      <c r="AE8" s="62"/>
      <c r="AF8" s="63"/>
      <c r="AG8" s="26"/>
      <c r="AH8" s="62"/>
      <c r="AI8" s="63"/>
      <c r="AJ8" s="26"/>
      <c r="AK8" s="62"/>
      <c r="AL8" s="63"/>
      <c r="AM8" s="26"/>
      <c r="AN8" s="62"/>
      <c r="AO8" s="63"/>
      <c r="AP8" s="26"/>
      <c r="AQ8" s="62"/>
      <c r="AR8" s="63"/>
      <c r="AS8" s="26"/>
      <c r="AT8" s="62"/>
      <c r="AU8" s="63"/>
      <c r="AV8" s="26"/>
      <c r="AW8" s="62"/>
      <c r="AX8" s="63"/>
      <c r="AY8" s="26"/>
      <c r="AZ8" s="62"/>
      <c r="BA8" s="63"/>
      <c r="BB8" s="26"/>
      <c r="BC8" s="62"/>
      <c r="BD8" s="63"/>
      <c r="BE8" s="26"/>
      <c r="BF8" s="62"/>
      <c r="BG8" s="63"/>
      <c r="BI8" s="83"/>
    </row>
    <row r="9" spans="1:61" s="9" customFormat="1" ht="66" customHeight="1">
      <c r="A9" s="11" t="s">
        <v>47</v>
      </c>
      <c r="B9" s="12" t="s">
        <v>27</v>
      </c>
      <c r="C9" s="53" t="s">
        <v>51</v>
      </c>
      <c r="D9" s="39">
        <v>0</v>
      </c>
      <c r="E9" s="39">
        <v>0</v>
      </c>
      <c r="F9" s="39">
        <v>0</v>
      </c>
      <c r="G9" s="39">
        <v>0</v>
      </c>
      <c r="H9" s="39">
        <v>89</v>
      </c>
      <c r="I9" s="64">
        <v>86</v>
      </c>
      <c r="J9" s="35">
        <v>85</v>
      </c>
      <c r="K9" s="84">
        <v>0.98837209302325579</v>
      </c>
      <c r="L9" s="64">
        <v>0</v>
      </c>
      <c r="M9" s="35"/>
      <c r="N9" s="84" t="s">
        <v>276</v>
      </c>
      <c r="O9" s="64">
        <v>0</v>
      </c>
      <c r="P9" s="35"/>
      <c r="Q9" s="84" t="s">
        <v>276</v>
      </c>
      <c r="R9" s="28">
        <v>86</v>
      </c>
      <c r="S9" s="30">
        <v>85</v>
      </c>
      <c r="T9" s="84">
        <v>0.98837209302325579</v>
      </c>
      <c r="U9" s="64">
        <v>0</v>
      </c>
      <c r="V9" s="35"/>
      <c r="W9" s="84" t="s">
        <v>276</v>
      </c>
      <c r="X9" s="64">
        <v>0</v>
      </c>
      <c r="Y9" s="35">
        <v>0</v>
      </c>
      <c r="Z9" s="84" t="s">
        <v>276</v>
      </c>
      <c r="AA9" s="64">
        <v>0</v>
      </c>
      <c r="AB9" s="35">
        <v>1</v>
      </c>
      <c r="AC9" s="84" t="s">
        <v>276</v>
      </c>
      <c r="AD9" s="28">
        <v>0</v>
      </c>
      <c r="AE9" s="30">
        <v>1</v>
      </c>
      <c r="AF9" s="84" t="s">
        <v>276</v>
      </c>
      <c r="AG9" s="64">
        <v>0</v>
      </c>
      <c r="AH9" s="35">
        <v>0</v>
      </c>
      <c r="AI9" s="84" t="s">
        <v>276</v>
      </c>
      <c r="AJ9" s="64">
        <v>0</v>
      </c>
      <c r="AK9" s="35">
        <v>0</v>
      </c>
      <c r="AL9" s="84" t="s">
        <v>276</v>
      </c>
      <c r="AM9" s="64">
        <v>0</v>
      </c>
      <c r="AN9" s="35">
        <v>0</v>
      </c>
      <c r="AO9" s="84" t="s">
        <v>276</v>
      </c>
      <c r="AP9" s="28">
        <v>0</v>
      </c>
      <c r="AQ9" s="30">
        <v>0</v>
      </c>
      <c r="AR9" s="84" t="s">
        <v>276</v>
      </c>
      <c r="AS9" s="64">
        <v>0</v>
      </c>
      <c r="AT9" s="35">
        <v>0</v>
      </c>
      <c r="AU9" s="84" t="s">
        <v>276</v>
      </c>
      <c r="AV9" s="64">
        <v>1</v>
      </c>
      <c r="AW9" s="35">
        <v>0</v>
      </c>
      <c r="AX9" s="84">
        <v>0</v>
      </c>
      <c r="AY9" s="64">
        <v>2</v>
      </c>
      <c r="AZ9" s="35">
        <v>0</v>
      </c>
      <c r="BA9" s="84">
        <v>0</v>
      </c>
      <c r="BB9" s="28">
        <v>3</v>
      </c>
      <c r="BC9" s="30">
        <v>0</v>
      </c>
      <c r="BD9" s="84">
        <v>0</v>
      </c>
      <c r="BE9" s="28">
        <v>89</v>
      </c>
      <c r="BF9" s="31">
        <v>91</v>
      </c>
      <c r="BG9" s="84">
        <v>1.0224719101123596</v>
      </c>
      <c r="BH9" s="2"/>
      <c r="BI9" s="85" t="s">
        <v>278</v>
      </c>
    </row>
    <row r="10" spans="1:61" s="9" customFormat="1" ht="91.5" customHeight="1">
      <c r="A10" s="377" t="s">
        <v>99</v>
      </c>
      <c r="B10" s="361"/>
      <c r="C10" s="44"/>
      <c r="D10" s="182"/>
      <c r="E10" s="182"/>
      <c r="F10" s="182"/>
      <c r="G10" s="182"/>
      <c r="H10" s="65"/>
      <c r="I10" s="26"/>
      <c r="J10" s="62"/>
      <c r="K10" s="63"/>
      <c r="L10" s="26"/>
      <c r="M10" s="62"/>
      <c r="N10" s="63"/>
      <c r="O10" s="26"/>
      <c r="P10" s="62"/>
      <c r="Q10" s="63"/>
      <c r="R10" s="26"/>
      <c r="S10" s="62"/>
      <c r="T10" s="63"/>
      <c r="U10" s="26"/>
      <c r="V10" s="62"/>
      <c r="W10" s="63"/>
      <c r="X10" s="26"/>
      <c r="Y10" s="62"/>
      <c r="Z10" s="63"/>
      <c r="AA10" s="26"/>
      <c r="AB10" s="62"/>
      <c r="AC10" s="63"/>
      <c r="AD10" s="26"/>
      <c r="AE10" s="62"/>
      <c r="AF10" s="63"/>
      <c r="AG10" s="26"/>
      <c r="AH10" s="62"/>
      <c r="AI10" s="63"/>
      <c r="AJ10" s="26"/>
      <c r="AK10" s="62"/>
      <c r="AL10" s="63"/>
      <c r="AM10" s="26"/>
      <c r="AN10" s="62"/>
      <c r="AO10" s="63"/>
      <c r="AP10" s="26"/>
      <c r="AQ10" s="62"/>
      <c r="AR10" s="63"/>
      <c r="AS10" s="26"/>
      <c r="AT10" s="62"/>
      <c r="AU10" s="63"/>
      <c r="AV10" s="26"/>
      <c r="AW10" s="62"/>
      <c r="AX10" s="63"/>
      <c r="AY10" s="26"/>
      <c r="AZ10" s="62"/>
      <c r="BA10" s="63"/>
      <c r="BB10" s="26"/>
      <c r="BC10" s="62"/>
      <c r="BD10" s="63"/>
      <c r="BE10" s="26"/>
      <c r="BF10" s="62"/>
      <c r="BG10" s="63"/>
      <c r="BI10" s="83"/>
    </row>
    <row r="11" spans="1:61" ht="84" customHeight="1">
      <c r="A11" s="11" t="s">
        <v>67</v>
      </c>
      <c r="B11" s="12" t="s">
        <v>100</v>
      </c>
      <c r="C11" s="53" t="s">
        <v>50</v>
      </c>
      <c r="D11" s="39">
        <v>0</v>
      </c>
      <c r="E11" s="39">
        <v>0</v>
      </c>
      <c r="F11" s="39">
        <v>0</v>
      </c>
      <c r="G11" s="39">
        <v>0</v>
      </c>
      <c r="H11" s="39">
        <v>1057</v>
      </c>
      <c r="I11" s="64">
        <v>80</v>
      </c>
      <c r="J11" s="35">
        <v>51</v>
      </c>
      <c r="K11" s="84">
        <v>0.63749999999999996</v>
      </c>
      <c r="L11" s="64">
        <v>90</v>
      </c>
      <c r="M11" s="35">
        <v>64</v>
      </c>
      <c r="N11" s="84">
        <v>0.71111111111111114</v>
      </c>
      <c r="O11" s="64">
        <v>88</v>
      </c>
      <c r="P11" s="35">
        <v>66</v>
      </c>
      <c r="Q11" s="84">
        <v>0.75</v>
      </c>
      <c r="R11" s="28">
        <v>258</v>
      </c>
      <c r="S11" s="30">
        <v>181</v>
      </c>
      <c r="T11" s="84">
        <v>0.70155038759689925</v>
      </c>
      <c r="U11" s="64">
        <v>85</v>
      </c>
      <c r="V11" s="35">
        <v>62</v>
      </c>
      <c r="W11" s="84">
        <v>0.72941176470588232</v>
      </c>
      <c r="X11" s="64">
        <v>90</v>
      </c>
      <c r="Y11" s="35">
        <v>63</v>
      </c>
      <c r="Z11" s="84">
        <v>0.7</v>
      </c>
      <c r="AA11" s="64">
        <v>89</v>
      </c>
      <c r="AB11" s="35">
        <v>65</v>
      </c>
      <c r="AC11" s="84">
        <v>0.7303370786516854</v>
      </c>
      <c r="AD11" s="28">
        <v>264</v>
      </c>
      <c r="AE11" s="30">
        <v>190</v>
      </c>
      <c r="AF11" s="84">
        <v>0.71969696969696972</v>
      </c>
      <c r="AG11" s="64">
        <v>85</v>
      </c>
      <c r="AH11" s="35">
        <v>61</v>
      </c>
      <c r="AI11" s="84">
        <v>0.71764705882352942</v>
      </c>
      <c r="AJ11" s="64">
        <v>91</v>
      </c>
      <c r="AK11" s="35">
        <v>64</v>
      </c>
      <c r="AL11" s="84">
        <v>0.70329670329670335</v>
      </c>
      <c r="AM11" s="64">
        <v>88</v>
      </c>
      <c r="AN11" s="35">
        <v>62</v>
      </c>
      <c r="AO11" s="84">
        <v>0.70454545454545459</v>
      </c>
      <c r="AP11" s="28">
        <v>264</v>
      </c>
      <c r="AQ11" s="30">
        <v>0</v>
      </c>
      <c r="AR11" s="84">
        <v>0</v>
      </c>
      <c r="AS11" s="64">
        <v>93</v>
      </c>
      <c r="AT11" s="35">
        <v>61</v>
      </c>
      <c r="AU11" s="84">
        <v>0.65591397849462363</v>
      </c>
      <c r="AV11" s="64">
        <v>95</v>
      </c>
      <c r="AW11" s="35">
        <v>62</v>
      </c>
      <c r="AX11" s="84">
        <v>0.65263157894736845</v>
      </c>
      <c r="AY11" s="64">
        <v>82</v>
      </c>
      <c r="AZ11" s="35">
        <v>0</v>
      </c>
      <c r="BA11" s="84">
        <v>0</v>
      </c>
      <c r="BB11" s="28">
        <v>270</v>
      </c>
      <c r="BC11" s="30">
        <v>0</v>
      </c>
      <c r="BD11" s="84">
        <v>0</v>
      </c>
      <c r="BE11" s="28">
        <v>1056</v>
      </c>
      <c r="BF11" s="31">
        <v>113</v>
      </c>
      <c r="BG11" s="84">
        <v>0.10700757575757576</v>
      </c>
      <c r="BI11" s="85" t="s">
        <v>278</v>
      </c>
    </row>
    <row r="12" spans="1:61" ht="50.25" customHeight="1">
      <c r="A12" s="11" t="s">
        <v>68</v>
      </c>
      <c r="B12" s="12" t="s">
        <v>199</v>
      </c>
      <c r="C12" s="53" t="s">
        <v>51</v>
      </c>
      <c r="D12" s="39">
        <v>0</v>
      </c>
      <c r="E12" s="39">
        <v>0</v>
      </c>
      <c r="F12" s="39">
        <v>0</v>
      </c>
      <c r="G12" s="39">
        <v>0</v>
      </c>
      <c r="H12" s="39">
        <v>1058</v>
      </c>
      <c r="I12" s="64">
        <v>88.083333333333329</v>
      </c>
      <c r="J12" s="35">
        <v>68</v>
      </c>
      <c r="K12" s="84">
        <v>0.77199621570482502</v>
      </c>
      <c r="L12" s="64">
        <v>89.083333333333329</v>
      </c>
      <c r="M12" s="35">
        <v>73</v>
      </c>
      <c r="N12" s="84">
        <v>0.81945743685687567</v>
      </c>
      <c r="O12" s="64">
        <v>89.083333333333329</v>
      </c>
      <c r="P12" s="35">
        <v>72</v>
      </c>
      <c r="Q12" s="84">
        <v>0.80823199251637046</v>
      </c>
      <c r="R12" s="28">
        <v>266.25</v>
      </c>
      <c r="S12" s="30">
        <v>213</v>
      </c>
      <c r="T12" s="84">
        <v>0.8</v>
      </c>
      <c r="U12" s="64">
        <v>89.083333333333329</v>
      </c>
      <c r="V12" s="35">
        <v>68</v>
      </c>
      <c r="W12" s="84">
        <v>0.76333021515434984</v>
      </c>
      <c r="X12" s="64">
        <v>89.083333333333329</v>
      </c>
      <c r="Y12" s="35">
        <v>58</v>
      </c>
      <c r="Z12" s="84">
        <v>0.65107577174929843</v>
      </c>
      <c r="AA12" s="64">
        <v>89.083333333333329</v>
      </c>
      <c r="AB12" s="35">
        <v>74</v>
      </c>
      <c r="AC12" s="84">
        <v>0.83068288119738076</v>
      </c>
      <c r="AD12" s="28">
        <v>267.25</v>
      </c>
      <c r="AE12" s="30">
        <v>200</v>
      </c>
      <c r="AF12" s="84">
        <v>0.74836295603367631</v>
      </c>
      <c r="AG12" s="64">
        <v>89.083333333333329</v>
      </c>
      <c r="AH12" s="35">
        <v>79</v>
      </c>
      <c r="AI12" s="84">
        <v>0.88681010289990647</v>
      </c>
      <c r="AJ12" s="64">
        <v>89.083333333333329</v>
      </c>
      <c r="AK12" s="35">
        <v>75</v>
      </c>
      <c r="AL12" s="84">
        <v>0.84190832553788597</v>
      </c>
      <c r="AM12" s="64">
        <v>89.083333333333329</v>
      </c>
      <c r="AN12" s="35">
        <v>80</v>
      </c>
      <c r="AO12" s="84">
        <v>0.89803554724041168</v>
      </c>
      <c r="AP12" s="28">
        <v>267.25</v>
      </c>
      <c r="AQ12" s="30">
        <v>0</v>
      </c>
      <c r="AR12" s="84">
        <v>0</v>
      </c>
      <c r="AS12" s="64">
        <v>89.083333333333329</v>
      </c>
      <c r="AT12" s="35">
        <v>81</v>
      </c>
      <c r="AU12" s="84">
        <v>0.90926099158091678</v>
      </c>
      <c r="AV12" s="64">
        <v>89.083333333333329</v>
      </c>
      <c r="AW12" s="35">
        <v>85</v>
      </c>
      <c r="AX12" s="84">
        <v>0.95416276894293739</v>
      </c>
      <c r="AY12" s="64">
        <v>89.083333333333329</v>
      </c>
      <c r="AZ12" s="35">
        <v>0</v>
      </c>
      <c r="BA12" s="84">
        <v>0</v>
      </c>
      <c r="BB12" s="28">
        <v>267.25</v>
      </c>
      <c r="BC12" s="30">
        <v>0</v>
      </c>
      <c r="BD12" s="84">
        <v>0</v>
      </c>
      <c r="BE12" s="28">
        <v>1068</v>
      </c>
      <c r="BF12" s="31">
        <v>138</v>
      </c>
      <c r="BG12" s="84">
        <v>0.12921348314606743</v>
      </c>
      <c r="BI12" s="85" t="s">
        <v>278</v>
      </c>
    </row>
    <row r="13" spans="1:61" ht="50.25" customHeight="1">
      <c r="A13" s="11" t="s">
        <v>138</v>
      </c>
      <c r="B13" s="12" t="s">
        <v>139</v>
      </c>
      <c r="C13" s="53" t="s">
        <v>140</v>
      </c>
      <c r="D13" s="39">
        <v>0</v>
      </c>
      <c r="E13" s="39">
        <v>0</v>
      </c>
      <c r="F13" s="39">
        <v>0</v>
      </c>
      <c r="G13" s="39">
        <v>0</v>
      </c>
      <c r="H13" s="39">
        <v>1058</v>
      </c>
      <c r="I13" s="64">
        <v>88.083333333333329</v>
      </c>
      <c r="J13" s="35">
        <v>63</v>
      </c>
      <c r="K13" s="84">
        <v>0.71523178807947019</v>
      </c>
      <c r="L13" s="64">
        <v>89.083333333333329</v>
      </c>
      <c r="M13" s="35">
        <v>68</v>
      </c>
      <c r="N13" s="84">
        <v>0.76333021515434984</v>
      </c>
      <c r="O13" s="64">
        <v>89.083333333333329</v>
      </c>
      <c r="P13" s="35">
        <v>65</v>
      </c>
      <c r="Q13" s="84">
        <v>0.72965388213283444</v>
      </c>
      <c r="R13" s="28">
        <v>266.25</v>
      </c>
      <c r="S13" s="30">
        <v>196</v>
      </c>
      <c r="T13" s="84">
        <v>0.73615023474178409</v>
      </c>
      <c r="U13" s="64">
        <v>89.083333333333329</v>
      </c>
      <c r="V13" s="35">
        <v>63</v>
      </c>
      <c r="W13" s="84">
        <v>0.70720299345182414</v>
      </c>
      <c r="X13" s="64">
        <v>89.083333333333329</v>
      </c>
      <c r="Y13" s="35">
        <v>59</v>
      </c>
      <c r="Z13" s="84">
        <v>0.66230121608980363</v>
      </c>
      <c r="AA13" s="64">
        <v>89.083333333333329</v>
      </c>
      <c r="AB13" s="35">
        <v>72</v>
      </c>
      <c r="AC13" s="84">
        <v>0.80823199251637046</v>
      </c>
      <c r="AD13" s="28">
        <v>267.25</v>
      </c>
      <c r="AE13" s="30">
        <v>194</v>
      </c>
      <c r="AF13" s="84">
        <v>0.725912067352666</v>
      </c>
      <c r="AG13" s="64">
        <v>89.083333333333329</v>
      </c>
      <c r="AH13" s="35">
        <v>76</v>
      </c>
      <c r="AI13" s="84">
        <v>0.85313376987839107</v>
      </c>
      <c r="AJ13" s="64">
        <v>89.083333333333329</v>
      </c>
      <c r="AK13" s="35">
        <v>64</v>
      </c>
      <c r="AL13" s="84">
        <v>0.71842843779232934</v>
      </c>
      <c r="AM13" s="64">
        <v>89.083333333333329</v>
      </c>
      <c r="AN13" s="35">
        <v>65</v>
      </c>
      <c r="AO13" s="84">
        <v>0.72965388213283444</v>
      </c>
      <c r="AP13" s="28">
        <v>267.25</v>
      </c>
      <c r="AQ13" s="30">
        <v>0</v>
      </c>
      <c r="AR13" s="84">
        <v>0</v>
      </c>
      <c r="AS13" s="64">
        <v>89.083333333333329</v>
      </c>
      <c r="AT13" s="35">
        <v>69</v>
      </c>
      <c r="AU13" s="84">
        <v>0.77455565949485505</v>
      </c>
      <c r="AV13" s="64">
        <v>89.083333333333329</v>
      </c>
      <c r="AW13" s="35">
        <v>82</v>
      </c>
      <c r="AX13" s="84">
        <v>0.92048643592142199</v>
      </c>
      <c r="AY13" s="64">
        <v>89.083333333333329</v>
      </c>
      <c r="AZ13" s="35">
        <v>0</v>
      </c>
      <c r="BA13" s="84">
        <v>0</v>
      </c>
      <c r="BB13" s="28">
        <v>267.25</v>
      </c>
      <c r="BC13" s="30">
        <v>0</v>
      </c>
      <c r="BD13" s="84">
        <v>0</v>
      </c>
      <c r="BE13" s="28">
        <v>1068</v>
      </c>
      <c r="BF13" s="31">
        <v>128</v>
      </c>
      <c r="BG13" s="84">
        <v>0.1198501872659176</v>
      </c>
      <c r="BI13" s="85" t="s">
        <v>278</v>
      </c>
    </row>
    <row r="14" spans="1:61" s="9" customFormat="1" ht="48.75" customHeight="1">
      <c r="A14" s="388" t="s">
        <v>4</v>
      </c>
      <c r="B14" s="374"/>
      <c r="C14" s="45"/>
      <c r="D14" s="41"/>
      <c r="E14" s="41"/>
      <c r="F14" s="41"/>
      <c r="G14" s="117"/>
      <c r="H14" s="66"/>
      <c r="I14" s="67"/>
      <c r="J14" s="68"/>
      <c r="K14" s="69"/>
      <c r="L14" s="67"/>
      <c r="M14" s="68"/>
      <c r="N14" s="69"/>
      <c r="O14" s="67"/>
      <c r="P14" s="68"/>
      <c r="Q14" s="69"/>
      <c r="R14" s="67"/>
      <c r="S14" s="68"/>
      <c r="T14" s="69"/>
      <c r="U14" s="67"/>
      <c r="V14" s="68"/>
      <c r="W14" s="69"/>
      <c r="X14" s="67"/>
      <c r="Y14" s="68"/>
      <c r="Z14" s="69"/>
      <c r="AA14" s="67"/>
      <c r="AB14" s="68"/>
      <c r="AC14" s="69"/>
      <c r="AD14" s="67"/>
      <c r="AE14" s="68"/>
      <c r="AF14" s="69"/>
      <c r="AG14" s="67"/>
      <c r="AH14" s="68"/>
      <c r="AI14" s="69"/>
      <c r="AJ14" s="67"/>
      <c r="AK14" s="68"/>
      <c r="AL14" s="69"/>
      <c r="AM14" s="67"/>
      <c r="AN14" s="68"/>
      <c r="AO14" s="69"/>
      <c r="AP14" s="67"/>
      <c r="AQ14" s="68"/>
      <c r="AR14" s="69"/>
      <c r="AS14" s="67"/>
      <c r="AT14" s="68"/>
      <c r="AU14" s="69"/>
      <c r="AV14" s="67"/>
      <c r="AW14" s="68"/>
      <c r="AX14" s="69"/>
      <c r="AY14" s="67"/>
      <c r="AZ14" s="68"/>
      <c r="BA14" s="69"/>
      <c r="BB14" s="67"/>
      <c r="BC14" s="68"/>
      <c r="BD14" s="69"/>
      <c r="BE14" s="22"/>
      <c r="BF14" s="23"/>
      <c r="BG14" s="69"/>
      <c r="BI14" s="83"/>
    </row>
    <row r="15" spans="1:61" s="9" customFormat="1" ht="69.75" customHeight="1">
      <c r="A15" s="368" t="s">
        <v>102</v>
      </c>
      <c r="B15" s="371"/>
      <c r="C15" s="46"/>
      <c r="D15" s="42"/>
      <c r="E15" s="42"/>
      <c r="F15" s="42"/>
      <c r="G15" s="42"/>
      <c r="H15" s="36"/>
      <c r="I15" s="24"/>
      <c r="J15" s="10"/>
      <c r="K15" s="25"/>
      <c r="L15" s="24"/>
      <c r="M15" s="10"/>
      <c r="N15" s="25"/>
      <c r="O15" s="24"/>
      <c r="P15" s="10"/>
      <c r="Q15" s="25"/>
      <c r="R15" s="24"/>
      <c r="S15" s="10"/>
      <c r="T15" s="25"/>
      <c r="U15" s="24"/>
      <c r="V15" s="10"/>
      <c r="W15" s="25"/>
      <c r="X15" s="24"/>
      <c r="Y15" s="10"/>
      <c r="Z15" s="25"/>
      <c r="AA15" s="24"/>
      <c r="AB15" s="10"/>
      <c r="AC15" s="25"/>
      <c r="AD15" s="24"/>
      <c r="AE15" s="10"/>
      <c r="AF15" s="25"/>
      <c r="AG15" s="24"/>
      <c r="AH15" s="10"/>
      <c r="AI15" s="25"/>
      <c r="AJ15" s="24"/>
      <c r="AK15" s="10"/>
      <c r="AL15" s="25"/>
      <c r="AM15" s="24"/>
      <c r="AN15" s="10"/>
      <c r="AO15" s="25"/>
      <c r="AP15" s="24"/>
      <c r="AQ15" s="10"/>
      <c r="AR15" s="25"/>
      <c r="AS15" s="24"/>
      <c r="AT15" s="10"/>
      <c r="AU15" s="25"/>
      <c r="AV15" s="24"/>
      <c r="AW15" s="10"/>
      <c r="AX15" s="25"/>
      <c r="AY15" s="24"/>
      <c r="AZ15" s="10"/>
      <c r="BA15" s="25"/>
      <c r="BB15" s="24"/>
      <c r="BC15" s="10"/>
      <c r="BD15" s="25"/>
      <c r="BE15" s="24"/>
      <c r="BF15" s="10"/>
      <c r="BG15" s="25"/>
      <c r="BI15" s="83"/>
    </row>
    <row r="16" spans="1:61" s="9" customFormat="1" ht="69" customHeight="1">
      <c r="A16" s="376" t="s">
        <v>103</v>
      </c>
      <c r="B16" s="361"/>
      <c r="C16" s="47"/>
      <c r="D16" s="43"/>
      <c r="E16" s="43"/>
      <c r="F16" s="43"/>
      <c r="G16" s="43"/>
      <c r="H16" s="37"/>
      <c r="I16" s="26"/>
      <c r="J16" s="256"/>
      <c r="K16" s="27"/>
      <c r="L16" s="26"/>
      <c r="M16" s="256"/>
      <c r="N16" s="27"/>
      <c r="O16" s="26"/>
      <c r="P16" s="256"/>
      <c r="Q16" s="27"/>
      <c r="R16" s="26"/>
      <c r="S16" s="182"/>
      <c r="T16" s="27"/>
      <c r="U16" s="26"/>
      <c r="V16" s="182"/>
      <c r="W16" s="27"/>
      <c r="X16" s="26"/>
      <c r="Y16" s="182"/>
      <c r="Z16" s="27"/>
      <c r="AA16" s="26"/>
      <c r="AB16" s="182"/>
      <c r="AC16" s="27"/>
      <c r="AD16" s="26"/>
      <c r="AE16" s="182"/>
      <c r="AF16" s="27"/>
      <c r="AG16" s="26"/>
      <c r="AH16" s="182"/>
      <c r="AI16" s="27"/>
      <c r="AJ16" s="26"/>
      <c r="AK16" s="182"/>
      <c r="AL16" s="27"/>
      <c r="AM16" s="26"/>
      <c r="AN16" s="182"/>
      <c r="AO16" s="27"/>
      <c r="AP16" s="26"/>
      <c r="AQ16" s="182"/>
      <c r="AR16" s="27"/>
      <c r="AS16" s="26"/>
      <c r="AT16" s="182"/>
      <c r="AU16" s="27"/>
      <c r="AV16" s="26"/>
      <c r="AW16" s="182"/>
      <c r="AX16" s="27"/>
      <c r="AY16" s="26"/>
      <c r="AZ16" s="182"/>
      <c r="BA16" s="27"/>
      <c r="BB16" s="26"/>
      <c r="BC16" s="182"/>
      <c r="BD16" s="27"/>
      <c r="BE16" s="26"/>
      <c r="BF16" s="182"/>
      <c r="BG16" s="27"/>
      <c r="BI16" s="83"/>
    </row>
    <row r="17" spans="1:61" ht="49.5" customHeight="1">
      <c r="A17" s="11" t="s">
        <v>71</v>
      </c>
      <c r="B17" s="12" t="s">
        <v>164</v>
      </c>
      <c r="C17" s="53" t="s">
        <v>52</v>
      </c>
      <c r="D17" s="39">
        <v>5080</v>
      </c>
      <c r="E17" s="39">
        <v>8900</v>
      </c>
      <c r="F17" s="39">
        <v>5080</v>
      </c>
      <c r="G17" s="39">
        <v>445</v>
      </c>
      <c r="H17" s="39">
        <v>25400</v>
      </c>
      <c r="I17" s="64">
        <v>2116.666666666667</v>
      </c>
      <c r="J17" s="35">
        <v>1980</v>
      </c>
      <c r="K17" s="84">
        <v>0.93543307086614158</v>
      </c>
      <c r="L17" s="64">
        <v>2116.666666666667</v>
      </c>
      <c r="M17" s="35">
        <v>1597</v>
      </c>
      <c r="N17" s="84">
        <v>0.75448818897637782</v>
      </c>
      <c r="O17" s="64">
        <v>2116.666666666667</v>
      </c>
      <c r="P17" s="35">
        <v>1328</v>
      </c>
      <c r="Q17" s="84">
        <v>0.62740157480314951</v>
      </c>
      <c r="R17" s="28">
        <v>6350.0000000000009</v>
      </c>
      <c r="S17" s="30">
        <v>4905</v>
      </c>
      <c r="T17" s="84">
        <v>0.77244094488188964</v>
      </c>
      <c r="U17" s="64">
        <v>2116.666666666667</v>
      </c>
      <c r="V17" s="35">
        <v>1494.8333333333333</v>
      </c>
      <c r="W17" s="84">
        <v>0.70622047244094477</v>
      </c>
      <c r="X17" s="64">
        <v>2116.666666666667</v>
      </c>
      <c r="Y17" s="35">
        <v>1521</v>
      </c>
      <c r="Z17" s="84">
        <v>0.71858267716535418</v>
      </c>
      <c r="AA17" s="64">
        <v>2116.666666666667</v>
      </c>
      <c r="AB17" s="35">
        <v>1498</v>
      </c>
      <c r="AC17" s="84">
        <v>0.70771653543307078</v>
      </c>
      <c r="AD17" s="28">
        <v>6350.0000000000009</v>
      </c>
      <c r="AE17" s="30">
        <v>4513.833333333333</v>
      </c>
      <c r="AF17" s="84">
        <v>0.71083989501312317</v>
      </c>
      <c r="AG17" s="64">
        <v>2116.666666666667</v>
      </c>
      <c r="AH17" s="35">
        <v>1393.25</v>
      </c>
      <c r="AI17" s="84">
        <v>0.65822834645669281</v>
      </c>
      <c r="AJ17" s="64">
        <v>2116.666666666667</v>
      </c>
      <c r="AK17" s="35">
        <v>1537</v>
      </c>
      <c r="AL17" s="84">
        <v>0.72614173228346446</v>
      </c>
      <c r="AM17" s="64">
        <v>2116.666666666667</v>
      </c>
      <c r="AN17" s="35">
        <v>1965</v>
      </c>
      <c r="AO17" s="84">
        <v>0.92834645669291327</v>
      </c>
      <c r="AP17" s="28">
        <v>6350.0000000000009</v>
      </c>
      <c r="AQ17" s="30">
        <v>0</v>
      </c>
      <c r="AR17" s="84">
        <v>0</v>
      </c>
      <c r="AS17" s="64">
        <v>2116.666666666667</v>
      </c>
      <c r="AT17" s="35">
        <v>1935</v>
      </c>
      <c r="AU17" s="84">
        <v>0.91417322834645653</v>
      </c>
      <c r="AV17" s="64">
        <v>2116.666666666667</v>
      </c>
      <c r="AW17" s="35">
        <v>1928.0046511627907</v>
      </c>
      <c r="AX17" s="84">
        <v>0.91086833913202692</v>
      </c>
      <c r="AY17" s="64">
        <v>2116.666666666667</v>
      </c>
      <c r="AZ17" s="35">
        <v>0</v>
      </c>
      <c r="BA17" s="84">
        <v>0</v>
      </c>
      <c r="BB17" s="28">
        <v>6350.0000000000009</v>
      </c>
      <c r="BC17" s="30">
        <v>0</v>
      </c>
      <c r="BD17" s="84">
        <v>0</v>
      </c>
      <c r="BE17" s="28">
        <v>25400.000000000004</v>
      </c>
      <c r="BF17" s="31">
        <v>3592</v>
      </c>
      <c r="BG17" s="84">
        <v>0.14141732283464564</v>
      </c>
      <c r="BI17" s="85" t="s">
        <v>277</v>
      </c>
    </row>
    <row r="18" spans="1:61" ht="49.5" customHeight="1">
      <c r="A18" s="11" t="s">
        <v>29</v>
      </c>
      <c r="B18" s="12" t="s">
        <v>165</v>
      </c>
      <c r="C18" s="53" t="s">
        <v>52</v>
      </c>
      <c r="D18" s="39">
        <v>55939</v>
      </c>
      <c r="E18" s="39">
        <v>7140</v>
      </c>
      <c r="F18" s="39">
        <v>44889.399999999994</v>
      </c>
      <c r="G18" s="39">
        <v>128.39999999999998</v>
      </c>
      <c r="H18" s="39">
        <v>68103.12</v>
      </c>
      <c r="I18" s="64">
        <v>5675.2599999999984</v>
      </c>
      <c r="J18" s="35">
        <v>11294</v>
      </c>
      <c r="K18" s="84">
        <v>1.9900409849064189</v>
      </c>
      <c r="L18" s="64">
        <v>5675.2599999999984</v>
      </c>
      <c r="M18" s="35">
        <v>12509</v>
      </c>
      <c r="N18" s="84">
        <v>2.2041280928098455</v>
      </c>
      <c r="O18" s="64">
        <v>5675.2599999999984</v>
      </c>
      <c r="P18" s="35">
        <v>10210</v>
      </c>
      <c r="Q18" s="84">
        <v>1.7990365199127445</v>
      </c>
      <c r="R18" s="28">
        <v>17025.779999999995</v>
      </c>
      <c r="S18" s="30">
        <v>34013</v>
      </c>
      <c r="T18" s="84">
        <v>1.9977351992096697</v>
      </c>
      <c r="U18" s="64">
        <v>5675.2599999999984</v>
      </c>
      <c r="V18" s="35">
        <v>9957.48</v>
      </c>
      <c r="W18" s="84">
        <v>1.7545416421450299</v>
      </c>
      <c r="X18" s="64">
        <v>5675.2599999999984</v>
      </c>
      <c r="Y18" s="35">
        <v>12771</v>
      </c>
      <c r="Z18" s="84">
        <v>2.2502933786293497</v>
      </c>
      <c r="AA18" s="64">
        <v>5675.2599999999984</v>
      </c>
      <c r="AB18" s="35">
        <v>11668</v>
      </c>
      <c r="AC18" s="84">
        <v>2.0559410493968566</v>
      </c>
      <c r="AD18" s="28">
        <v>17025.779999999995</v>
      </c>
      <c r="AE18" s="30">
        <v>34396.479999999996</v>
      </c>
      <c r="AF18" s="84">
        <v>2.0202586900570787</v>
      </c>
      <c r="AG18" s="64">
        <v>5675.2599999999984</v>
      </c>
      <c r="AH18" s="35">
        <v>9940.16</v>
      </c>
      <c r="AI18" s="84">
        <v>1.7514897995862748</v>
      </c>
      <c r="AJ18" s="64">
        <v>5675.2599999999984</v>
      </c>
      <c r="AK18" s="35">
        <v>9349</v>
      </c>
      <c r="AL18" s="84">
        <v>1.6473254088799461</v>
      </c>
      <c r="AM18" s="64">
        <v>5675.2599999999984</v>
      </c>
      <c r="AN18" s="35">
        <v>9652</v>
      </c>
      <c r="AO18" s="84">
        <v>1.7007150333200598</v>
      </c>
      <c r="AP18" s="28">
        <v>17025.779999999995</v>
      </c>
      <c r="AQ18" s="30">
        <v>0</v>
      </c>
      <c r="AR18" s="84">
        <v>0</v>
      </c>
      <c r="AS18" s="64">
        <v>5675.2599999999984</v>
      </c>
      <c r="AT18" s="35">
        <v>8203</v>
      </c>
      <c r="AU18" s="84">
        <v>1.4453963342648624</v>
      </c>
      <c r="AV18" s="64">
        <v>5675.2599999999984</v>
      </c>
      <c r="AW18" s="35">
        <v>9295.9684095860575</v>
      </c>
      <c r="AX18" s="84">
        <v>1.6379810633497074</v>
      </c>
      <c r="AY18" s="64">
        <v>5675.2599999999984</v>
      </c>
      <c r="AZ18" s="35">
        <v>0</v>
      </c>
      <c r="BA18" s="84">
        <v>0</v>
      </c>
      <c r="BB18" s="28">
        <v>17025.779999999995</v>
      </c>
      <c r="BC18" s="30">
        <v>0</v>
      </c>
      <c r="BD18" s="84">
        <v>0</v>
      </c>
      <c r="BE18" s="28">
        <v>68103.119999999981</v>
      </c>
      <c r="BF18" s="31">
        <v>23559</v>
      </c>
      <c r="BG18" s="84">
        <v>0.34593128772954906</v>
      </c>
      <c r="BI18" s="85" t="s">
        <v>277</v>
      </c>
    </row>
    <row r="19" spans="1:61" ht="49.5" customHeight="1">
      <c r="A19" s="11" t="s">
        <v>30</v>
      </c>
      <c r="B19" s="12" t="s">
        <v>166</v>
      </c>
      <c r="C19" s="53" t="s">
        <v>56</v>
      </c>
      <c r="D19" s="39">
        <v>7205.9487707139469</v>
      </c>
      <c r="E19" s="39">
        <v>7580</v>
      </c>
      <c r="F19" s="39">
        <v>6134.0564551068546</v>
      </c>
      <c r="G19" s="39">
        <v>93</v>
      </c>
      <c r="H19" s="39">
        <v>6266.656455106855</v>
      </c>
      <c r="I19" s="64">
        <v>522.22137125890458</v>
      </c>
      <c r="J19" s="35">
        <v>714</v>
      </c>
      <c r="K19" s="84">
        <v>1.3672362704704712</v>
      </c>
      <c r="L19" s="64">
        <v>522.22137125890458</v>
      </c>
      <c r="M19" s="35">
        <v>419</v>
      </c>
      <c r="N19" s="84">
        <v>0.80234173295115885</v>
      </c>
      <c r="O19" s="64">
        <v>522.22137125890458</v>
      </c>
      <c r="P19" s="35">
        <v>445</v>
      </c>
      <c r="Q19" s="84">
        <v>0.85212904812235246</v>
      </c>
      <c r="R19" s="28">
        <v>1566.6641137767137</v>
      </c>
      <c r="S19" s="30">
        <v>1578</v>
      </c>
      <c r="T19" s="84">
        <v>1.0072356838479941</v>
      </c>
      <c r="U19" s="64">
        <v>522.22137125890458</v>
      </c>
      <c r="V19" s="35">
        <v>503.54166666666663</v>
      </c>
      <c r="W19" s="84">
        <v>0.96423029462159449</v>
      </c>
      <c r="X19" s="64">
        <v>522.22137125890458</v>
      </c>
      <c r="Y19" s="35">
        <v>452</v>
      </c>
      <c r="Z19" s="84">
        <v>0.86553332528382765</v>
      </c>
      <c r="AA19" s="64">
        <v>522.22137125890458</v>
      </c>
      <c r="AB19" s="35">
        <v>452</v>
      </c>
      <c r="AC19" s="84">
        <v>0.86553332528382765</v>
      </c>
      <c r="AD19" s="28">
        <v>1566.6641137767137</v>
      </c>
      <c r="AE19" s="30">
        <v>1407.5416666666665</v>
      </c>
      <c r="AF19" s="84">
        <v>0.89843231506308319</v>
      </c>
      <c r="AG19" s="64">
        <v>522.22137125890458</v>
      </c>
      <c r="AH19" s="35">
        <v>472.46249999999998</v>
      </c>
      <c r="AI19" s="84">
        <v>0.90471689977192571</v>
      </c>
      <c r="AJ19" s="64">
        <v>522.22137125890458</v>
      </c>
      <c r="AK19" s="35">
        <v>485</v>
      </c>
      <c r="AL19" s="84">
        <v>0.92872491761649656</v>
      </c>
      <c r="AM19" s="64">
        <v>522.22137125890458</v>
      </c>
      <c r="AN19" s="35">
        <v>650</v>
      </c>
      <c r="AO19" s="84">
        <v>1.2446828792798408</v>
      </c>
      <c r="AP19" s="28">
        <v>1566.6641137767137</v>
      </c>
      <c r="AQ19" s="30">
        <v>0</v>
      </c>
      <c r="AR19" s="84">
        <v>0</v>
      </c>
      <c r="AS19" s="64">
        <v>522.22137125890458</v>
      </c>
      <c r="AT19" s="35">
        <v>622</v>
      </c>
      <c r="AU19" s="84">
        <v>1.1910657706339398</v>
      </c>
      <c r="AV19" s="64">
        <v>522.22137125890458</v>
      </c>
      <c r="AW19" s="35">
        <v>604</v>
      </c>
      <c r="AX19" s="84">
        <v>1.156597629361575</v>
      </c>
      <c r="AY19" s="64">
        <v>522.22137125890458</v>
      </c>
      <c r="AZ19" s="35">
        <v>0</v>
      </c>
      <c r="BA19" s="84">
        <v>0</v>
      </c>
      <c r="BB19" s="28">
        <v>1566.6641137767137</v>
      </c>
      <c r="BC19" s="30">
        <v>0</v>
      </c>
      <c r="BD19" s="84">
        <v>0</v>
      </c>
      <c r="BE19" s="28">
        <v>6266.656455106855</v>
      </c>
      <c r="BF19" s="31">
        <v>1093</v>
      </c>
      <c r="BG19" s="84">
        <v>0.17441517782729049</v>
      </c>
      <c r="BI19" s="85" t="s">
        <v>277</v>
      </c>
    </row>
    <row r="20" spans="1:61" ht="49.5" customHeight="1">
      <c r="A20" s="11" t="s">
        <v>31</v>
      </c>
      <c r="B20" s="12" t="s">
        <v>167</v>
      </c>
      <c r="C20" s="53" t="s">
        <v>56</v>
      </c>
      <c r="D20" s="39">
        <v>6858.5564551068555</v>
      </c>
      <c r="E20" s="39">
        <v>8900</v>
      </c>
      <c r="F20" s="39">
        <v>6858.5564551068555</v>
      </c>
      <c r="G20" s="39">
        <v>455</v>
      </c>
      <c r="H20" s="39">
        <v>34602.782275534279</v>
      </c>
      <c r="I20" s="64">
        <v>2883.5651896278564</v>
      </c>
      <c r="J20" s="35">
        <v>3485</v>
      </c>
      <c r="K20" s="84">
        <v>1.2085733357218682</v>
      </c>
      <c r="L20" s="64">
        <v>2883.5651896278564</v>
      </c>
      <c r="M20" s="35">
        <v>2969</v>
      </c>
      <c r="N20" s="84">
        <v>1.0296281875920306</v>
      </c>
      <c r="O20" s="64">
        <v>2883.5651896278564</v>
      </c>
      <c r="P20" s="35">
        <v>3008</v>
      </c>
      <c r="Q20" s="84">
        <v>1.0431531115785881</v>
      </c>
      <c r="R20" s="28">
        <v>8650.6955688835696</v>
      </c>
      <c r="S20" s="30">
        <v>9462</v>
      </c>
      <c r="T20" s="84">
        <v>1.0937848782974957</v>
      </c>
      <c r="U20" s="64">
        <v>2883.5651896278564</v>
      </c>
      <c r="V20" s="35">
        <v>2864.833333333333</v>
      </c>
      <c r="W20" s="84">
        <v>0.99350392480742189</v>
      </c>
      <c r="X20" s="64">
        <v>2883.5651896278564</v>
      </c>
      <c r="Y20" s="35">
        <v>2840</v>
      </c>
      <c r="Z20" s="84">
        <v>0.98489190055957121</v>
      </c>
      <c r="AA20" s="64">
        <v>2883.5651896278564</v>
      </c>
      <c r="AB20" s="35">
        <v>2697</v>
      </c>
      <c r="AC20" s="84">
        <v>0.93530051260886049</v>
      </c>
      <c r="AD20" s="28">
        <v>8650.6955688835696</v>
      </c>
      <c r="AE20" s="30">
        <v>8401.8333333333321</v>
      </c>
      <c r="AF20" s="84">
        <v>0.97123211265861775</v>
      </c>
      <c r="AG20" s="64">
        <v>2883.5651896278564</v>
      </c>
      <c r="AH20" s="35">
        <v>2683.25</v>
      </c>
      <c r="AI20" s="84">
        <v>0.93053210992129209</v>
      </c>
      <c r="AJ20" s="64">
        <v>2883.5651896278564</v>
      </c>
      <c r="AK20" s="35">
        <v>2569</v>
      </c>
      <c r="AL20" s="84">
        <v>0.89091101849913334</v>
      </c>
      <c r="AM20" s="64">
        <v>2883.5651896278564</v>
      </c>
      <c r="AN20" s="35">
        <v>2797</v>
      </c>
      <c r="AO20" s="84">
        <v>0.9699798048820848</v>
      </c>
      <c r="AP20" s="28">
        <v>8650.6955688835696</v>
      </c>
      <c r="AQ20" s="30">
        <v>0</v>
      </c>
      <c r="AR20" s="84">
        <v>0</v>
      </c>
      <c r="AS20" s="64">
        <v>2883.5651896278564</v>
      </c>
      <c r="AT20" s="35">
        <v>2920</v>
      </c>
      <c r="AU20" s="84">
        <v>1.0126353343781507</v>
      </c>
      <c r="AV20" s="64">
        <v>2883.5651896278564</v>
      </c>
      <c r="AW20" s="35">
        <v>2718</v>
      </c>
      <c r="AX20" s="84">
        <v>0.94258316398623754</v>
      </c>
      <c r="AY20" s="64">
        <v>2883.5651896278564</v>
      </c>
      <c r="AZ20" s="35">
        <v>0</v>
      </c>
      <c r="BA20" s="84">
        <v>0</v>
      </c>
      <c r="BB20" s="28">
        <v>8650.6955688835696</v>
      </c>
      <c r="BC20" s="30">
        <v>0</v>
      </c>
      <c r="BD20" s="84">
        <v>0</v>
      </c>
      <c r="BE20" s="28">
        <v>34602.782275534279</v>
      </c>
      <c r="BF20" s="31">
        <v>6293</v>
      </c>
      <c r="BG20" s="84">
        <v>0.18186398856283398</v>
      </c>
      <c r="BI20" s="85" t="s">
        <v>277</v>
      </c>
    </row>
    <row r="21" spans="1:61" ht="49.5" customHeight="1">
      <c r="A21" s="11" t="s">
        <v>32</v>
      </c>
      <c r="B21" s="12" t="s">
        <v>168</v>
      </c>
      <c r="C21" s="53" t="s">
        <v>56</v>
      </c>
      <c r="D21" s="39">
        <v>28293.796017783279</v>
      </c>
      <c r="E21" s="39">
        <v>8020</v>
      </c>
      <c r="F21" s="39">
        <v>25429.716416004954</v>
      </c>
      <c r="G21" s="39">
        <v>336</v>
      </c>
      <c r="H21" s="39">
        <v>89374.649248014844</v>
      </c>
      <c r="I21" s="64">
        <v>7447.8874373345725</v>
      </c>
      <c r="J21" s="35">
        <v>4060</v>
      </c>
      <c r="K21" s="84">
        <v>0.54512102044509159</v>
      </c>
      <c r="L21" s="64">
        <v>7447.8874373345725</v>
      </c>
      <c r="M21" s="35">
        <v>4161</v>
      </c>
      <c r="N21" s="84">
        <v>0.55868191282562218</v>
      </c>
      <c r="O21" s="64">
        <v>7447.8874373345725</v>
      </c>
      <c r="P21" s="35">
        <v>3660</v>
      </c>
      <c r="Q21" s="84">
        <v>0.4914145159677426</v>
      </c>
      <c r="R21" s="28">
        <v>22343.662312003718</v>
      </c>
      <c r="S21" s="30">
        <v>11881</v>
      </c>
      <c r="T21" s="84">
        <v>0.53173914974615211</v>
      </c>
      <c r="U21" s="64">
        <v>7447.8874373345725</v>
      </c>
      <c r="V21" s="35">
        <v>3750</v>
      </c>
      <c r="W21" s="84">
        <v>0.50349847947514614</v>
      </c>
      <c r="X21" s="64">
        <v>7447.8874373345725</v>
      </c>
      <c r="Y21" s="35">
        <v>3923</v>
      </c>
      <c r="Z21" s="84">
        <v>0.52672654266159957</v>
      </c>
      <c r="AA21" s="64">
        <v>7447.8874373345725</v>
      </c>
      <c r="AB21" s="35">
        <v>3708</v>
      </c>
      <c r="AC21" s="84">
        <v>0.49785929650502447</v>
      </c>
      <c r="AD21" s="28">
        <v>22343.662312003718</v>
      </c>
      <c r="AE21" s="30">
        <v>11381</v>
      </c>
      <c r="AF21" s="84">
        <v>0.50936143954725666</v>
      </c>
      <c r="AG21" s="64">
        <v>7447.8874373345725</v>
      </c>
      <c r="AH21" s="35">
        <v>4222.5</v>
      </c>
      <c r="AI21" s="84">
        <v>0.5669392878890146</v>
      </c>
      <c r="AJ21" s="64">
        <v>7447.8874373345725</v>
      </c>
      <c r="AK21" s="35">
        <v>3530</v>
      </c>
      <c r="AL21" s="84">
        <v>0.47395990201260424</v>
      </c>
      <c r="AM21" s="64">
        <v>7447.8874373345725</v>
      </c>
      <c r="AN21" s="35">
        <v>3807</v>
      </c>
      <c r="AO21" s="84">
        <v>0.51115165636316839</v>
      </c>
      <c r="AP21" s="28">
        <v>22343.662312003718</v>
      </c>
      <c r="AQ21" s="30">
        <v>0</v>
      </c>
      <c r="AR21" s="84">
        <v>0</v>
      </c>
      <c r="AS21" s="64">
        <v>7447.8874373345725</v>
      </c>
      <c r="AT21" s="35">
        <v>3984</v>
      </c>
      <c r="AU21" s="84">
        <v>0.53491678459439529</v>
      </c>
      <c r="AV21" s="64">
        <v>7447.8874373345725</v>
      </c>
      <c r="AW21" s="35">
        <v>3541</v>
      </c>
      <c r="AX21" s="84">
        <v>0.4754368308857313</v>
      </c>
      <c r="AY21" s="64">
        <v>7447.8874373345725</v>
      </c>
      <c r="AZ21" s="35">
        <v>0</v>
      </c>
      <c r="BA21" s="84">
        <v>0</v>
      </c>
      <c r="BB21" s="28">
        <v>22343.662312003718</v>
      </c>
      <c r="BC21" s="30">
        <v>0</v>
      </c>
      <c r="BD21" s="84">
        <v>0</v>
      </c>
      <c r="BE21" s="28">
        <v>89374.649248014874</v>
      </c>
      <c r="BF21" s="31">
        <v>7878</v>
      </c>
      <c r="BG21" s="84">
        <v>8.8145800473448915E-2</v>
      </c>
      <c r="BI21" s="85" t="s">
        <v>277</v>
      </c>
    </row>
    <row r="22" spans="1:61" ht="49.5" customHeight="1">
      <c r="A22" s="11" t="s">
        <v>33</v>
      </c>
      <c r="B22" s="12" t="s">
        <v>169</v>
      </c>
      <c r="C22" s="53" t="s">
        <v>56</v>
      </c>
      <c r="D22" s="39">
        <v>36602.433207385628</v>
      </c>
      <c r="E22" s="39">
        <v>7140</v>
      </c>
      <c r="F22" s="39">
        <v>29342.9465659085</v>
      </c>
      <c r="G22" s="39">
        <v>89</v>
      </c>
      <c r="H22" s="39">
        <v>29342.9465659085</v>
      </c>
      <c r="I22" s="64">
        <v>2445.2455471590415</v>
      </c>
      <c r="J22" s="35">
        <v>1142</v>
      </c>
      <c r="K22" s="84">
        <v>0.46702876172366792</v>
      </c>
      <c r="L22" s="64">
        <v>2445.2455471590415</v>
      </c>
      <c r="M22" s="35">
        <v>1885</v>
      </c>
      <c r="N22" s="84">
        <v>0.770883726662972</v>
      </c>
      <c r="O22" s="64">
        <v>2445.2455471590415</v>
      </c>
      <c r="P22" s="35">
        <v>1456</v>
      </c>
      <c r="Q22" s="84">
        <v>0.59544122335346805</v>
      </c>
      <c r="R22" s="28">
        <v>7335.7366414771241</v>
      </c>
      <c r="S22" s="30">
        <v>4483</v>
      </c>
      <c r="T22" s="84">
        <v>0.6111179039133694</v>
      </c>
      <c r="U22" s="64">
        <v>2445.2455471590415</v>
      </c>
      <c r="V22" s="35">
        <v>1516</v>
      </c>
      <c r="W22" s="84">
        <v>0.61997863640374828</v>
      </c>
      <c r="X22" s="64">
        <v>2445.2455471590415</v>
      </c>
      <c r="Y22" s="35">
        <v>1629</v>
      </c>
      <c r="Z22" s="84">
        <v>0.66619076431510948</v>
      </c>
      <c r="AA22" s="64">
        <v>2445.2455471590415</v>
      </c>
      <c r="AB22" s="35">
        <v>1393</v>
      </c>
      <c r="AC22" s="84">
        <v>0.56967693965067379</v>
      </c>
      <c r="AD22" s="28">
        <v>7335.7366414771241</v>
      </c>
      <c r="AE22" s="30">
        <v>4538</v>
      </c>
      <c r="AF22" s="84">
        <v>0.61861544678984393</v>
      </c>
      <c r="AG22" s="64">
        <v>2445.2455471590415</v>
      </c>
      <c r="AH22" s="35">
        <v>1717</v>
      </c>
      <c r="AI22" s="84">
        <v>0.70217897012218722</v>
      </c>
      <c r="AJ22" s="64">
        <v>2445.2455471590415</v>
      </c>
      <c r="AK22" s="35">
        <v>1330</v>
      </c>
      <c r="AL22" s="84">
        <v>0.54391265594787941</v>
      </c>
      <c r="AM22" s="64">
        <v>2445.2455471590415</v>
      </c>
      <c r="AN22" s="35">
        <v>1491</v>
      </c>
      <c r="AO22" s="84">
        <v>0.60975471429946482</v>
      </c>
      <c r="AP22" s="28">
        <v>7335.7366414771241</v>
      </c>
      <c r="AQ22" s="30">
        <v>0</v>
      </c>
      <c r="AR22" s="84">
        <v>0</v>
      </c>
      <c r="AS22" s="64">
        <v>2445.2455471590415</v>
      </c>
      <c r="AT22" s="35">
        <v>1581</v>
      </c>
      <c r="AU22" s="84">
        <v>0.64656083387488528</v>
      </c>
      <c r="AV22" s="64">
        <v>2445.2455471590415</v>
      </c>
      <c r="AW22" s="35">
        <v>1180</v>
      </c>
      <c r="AX22" s="84">
        <v>0.48256912332217877</v>
      </c>
      <c r="AY22" s="64">
        <v>2445.2455471590415</v>
      </c>
      <c r="AZ22" s="35">
        <v>0</v>
      </c>
      <c r="BA22" s="84">
        <v>0</v>
      </c>
      <c r="BB22" s="28">
        <v>7335.7366414771241</v>
      </c>
      <c r="BC22" s="30">
        <v>0</v>
      </c>
      <c r="BD22" s="84">
        <v>0</v>
      </c>
      <c r="BE22" s="28">
        <v>29342.946565908496</v>
      </c>
      <c r="BF22" s="31">
        <v>2967</v>
      </c>
      <c r="BG22" s="84">
        <v>0.10111458961136331</v>
      </c>
      <c r="BI22" s="85" t="s">
        <v>277</v>
      </c>
    </row>
    <row r="23" spans="1:61" ht="74.25" customHeight="1">
      <c r="A23" s="368" t="s">
        <v>104</v>
      </c>
      <c r="B23" s="378"/>
      <c r="C23" s="48"/>
      <c r="D23" s="13"/>
      <c r="E23" s="13"/>
      <c r="F23" s="119"/>
      <c r="G23" s="13"/>
      <c r="H23" s="70"/>
      <c r="I23" s="71"/>
      <c r="J23" s="13"/>
      <c r="K23" s="72"/>
      <c r="L23" s="71"/>
      <c r="M23" s="13"/>
      <c r="N23" s="72"/>
      <c r="O23" s="71"/>
      <c r="P23" s="13"/>
      <c r="Q23" s="72"/>
      <c r="R23" s="71"/>
      <c r="S23" s="13"/>
      <c r="T23" s="72"/>
      <c r="U23" s="71"/>
      <c r="V23" s="13"/>
      <c r="W23" s="72"/>
      <c r="X23" s="71"/>
      <c r="Y23" s="13"/>
      <c r="Z23" s="72"/>
      <c r="AA23" s="71"/>
      <c r="AB23" s="13"/>
      <c r="AC23" s="72"/>
      <c r="AD23" s="71"/>
      <c r="AE23" s="13"/>
      <c r="AF23" s="72"/>
      <c r="AG23" s="71"/>
      <c r="AH23" s="13"/>
      <c r="AI23" s="72"/>
      <c r="AJ23" s="71"/>
      <c r="AK23" s="13"/>
      <c r="AL23" s="72"/>
      <c r="AM23" s="71"/>
      <c r="AN23" s="13"/>
      <c r="AO23" s="72"/>
      <c r="AP23" s="71"/>
      <c r="AQ23" s="13"/>
      <c r="AR23" s="72"/>
      <c r="AS23" s="71"/>
      <c r="AT23" s="13"/>
      <c r="AU23" s="72"/>
      <c r="AV23" s="71"/>
      <c r="AW23" s="13"/>
      <c r="AX23" s="72"/>
      <c r="AY23" s="71"/>
      <c r="AZ23" s="13"/>
      <c r="BA23" s="72"/>
      <c r="BB23" s="71"/>
      <c r="BC23" s="13"/>
      <c r="BD23" s="72"/>
      <c r="BE23" s="71"/>
      <c r="BF23" s="13"/>
      <c r="BG23" s="72"/>
      <c r="BI23" s="86"/>
    </row>
    <row r="24" spans="1:61" ht="73.5" customHeight="1">
      <c r="A24" s="360" t="s">
        <v>105</v>
      </c>
      <c r="B24" s="375"/>
      <c r="C24" s="49"/>
      <c r="D24" s="184"/>
      <c r="E24" s="184"/>
      <c r="F24" s="120"/>
      <c r="G24" s="184"/>
      <c r="H24" s="73"/>
      <c r="I24" s="74"/>
      <c r="J24" s="255"/>
      <c r="K24" s="75"/>
      <c r="L24" s="74"/>
      <c r="M24" s="255"/>
      <c r="N24" s="75"/>
      <c r="O24" s="74"/>
      <c r="P24" s="255"/>
      <c r="Q24" s="75"/>
      <c r="R24" s="74"/>
      <c r="S24" s="184"/>
      <c r="T24" s="75"/>
      <c r="U24" s="74"/>
      <c r="V24" s="184"/>
      <c r="W24" s="75"/>
      <c r="X24" s="74"/>
      <c r="Y24" s="184"/>
      <c r="Z24" s="75"/>
      <c r="AA24" s="74"/>
      <c r="AB24" s="184"/>
      <c r="AC24" s="75"/>
      <c r="AD24" s="74"/>
      <c r="AE24" s="184"/>
      <c r="AF24" s="75"/>
      <c r="AG24" s="74"/>
      <c r="AH24" s="184"/>
      <c r="AI24" s="75"/>
      <c r="AJ24" s="74"/>
      <c r="AK24" s="184"/>
      <c r="AL24" s="75"/>
      <c r="AM24" s="74"/>
      <c r="AN24" s="184"/>
      <c r="AO24" s="75"/>
      <c r="AP24" s="74"/>
      <c r="AQ24" s="184"/>
      <c r="AR24" s="75"/>
      <c r="AS24" s="74"/>
      <c r="AT24" s="184"/>
      <c r="AU24" s="75"/>
      <c r="AV24" s="74"/>
      <c r="AW24" s="184"/>
      <c r="AX24" s="75"/>
      <c r="AY24" s="74"/>
      <c r="AZ24" s="184"/>
      <c r="BA24" s="75"/>
      <c r="BB24" s="74"/>
      <c r="BC24" s="184"/>
      <c r="BD24" s="75"/>
      <c r="BE24" s="74"/>
      <c r="BF24" s="184"/>
      <c r="BG24" s="75"/>
      <c r="BI24" s="86"/>
    </row>
    <row r="25" spans="1:61" ht="51" customHeight="1">
      <c r="A25" s="14" t="s">
        <v>72</v>
      </c>
      <c r="B25" s="12" t="s">
        <v>200</v>
      </c>
      <c r="C25" s="53" t="s">
        <v>52</v>
      </c>
      <c r="D25" s="39">
        <v>59232</v>
      </c>
      <c r="E25" s="39">
        <v>7140</v>
      </c>
      <c r="F25" s="39">
        <v>47528.200000000012</v>
      </c>
      <c r="G25" s="39">
        <v>89</v>
      </c>
      <c r="H25" s="39">
        <v>47528.200000000012</v>
      </c>
      <c r="I25" s="64">
        <v>3960.6833333333325</v>
      </c>
      <c r="J25" s="35">
        <v>7834</v>
      </c>
      <c r="K25" s="84">
        <v>1.9779415168258008</v>
      </c>
      <c r="L25" s="64">
        <v>3960.6833333333325</v>
      </c>
      <c r="M25" s="35">
        <v>8182</v>
      </c>
      <c r="N25" s="84">
        <v>2.0658051430519149</v>
      </c>
      <c r="O25" s="64">
        <v>3960.6833333333325</v>
      </c>
      <c r="P25" s="35">
        <v>7764</v>
      </c>
      <c r="Q25" s="84">
        <v>1.9602677989067547</v>
      </c>
      <c r="R25" s="28">
        <v>11882.049999999997</v>
      </c>
      <c r="S25" s="30">
        <v>23780</v>
      </c>
      <c r="T25" s="84">
        <v>2.0013381529281569</v>
      </c>
      <c r="U25" s="64">
        <v>3960.6833333333325</v>
      </c>
      <c r="V25" s="35">
        <v>7205.3333333333339</v>
      </c>
      <c r="W25" s="84">
        <v>1.8192146978004642</v>
      </c>
      <c r="X25" s="64">
        <v>3960.6833333333325</v>
      </c>
      <c r="Y25" s="35">
        <v>6685</v>
      </c>
      <c r="Z25" s="84">
        <v>1.6878400612688891</v>
      </c>
      <c r="AA25" s="64">
        <v>3960.6833333333325</v>
      </c>
      <c r="AB25" s="35">
        <v>6959</v>
      </c>
      <c r="AC25" s="84">
        <v>1.7570200428377263</v>
      </c>
      <c r="AD25" s="28">
        <v>11882.049999999997</v>
      </c>
      <c r="AE25" s="30">
        <v>20849.333333333336</v>
      </c>
      <c r="AF25" s="84">
        <v>1.7546916006356934</v>
      </c>
      <c r="AG25" s="64">
        <v>3960.6833333333325</v>
      </c>
      <c r="AH25" s="35">
        <v>6737.1333333333332</v>
      </c>
      <c r="AI25" s="84">
        <v>1.7010027730905024</v>
      </c>
      <c r="AJ25" s="64">
        <v>3960.6833333333325</v>
      </c>
      <c r="AK25" s="35">
        <v>6388</v>
      </c>
      <c r="AL25" s="84">
        <v>1.6128530009552227</v>
      </c>
      <c r="AM25" s="64">
        <v>3960.6833333333325</v>
      </c>
      <c r="AN25" s="35">
        <v>6687</v>
      </c>
      <c r="AO25" s="84">
        <v>1.6883450246380047</v>
      </c>
      <c r="AP25" s="28">
        <v>11882.049999999997</v>
      </c>
      <c r="AQ25" s="30">
        <v>0</v>
      </c>
      <c r="AR25" s="84">
        <v>0</v>
      </c>
      <c r="AS25" s="64">
        <v>3960.6833333333325</v>
      </c>
      <c r="AT25" s="35">
        <v>6666</v>
      </c>
      <c r="AU25" s="84">
        <v>1.6830429092622909</v>
      </c>
      <c r="AV25" s="64">
        <v>3960.6833333333325</v>
      </c>
      <c r="AW25" s="35">
        <v>6124.1595330739301</v>
      </c>
      <c r="AX25" s="84">
        <v>1.5462381154112121</v>
      </c>
      <c r="AY25" s="64">
        <v>3960.6833333333325</v>
      </c>
      <c r="AZ25" s="35">
        <v>0</v>
      </c>
      <c r="BA25" s="84">
        <v>0</v>
      </c>
      <c r="BB25" s="28">
        <v>11882.049999999997</v>
      </c>
      <c r="BC25" s="30">
        <v>0</v>
      </c>
      <c r="BD25" s="84">
        <v>0</v>
      </c>
      <c r="BE25" s="28">
        <v>47528.19999999999</v>
      </c>
      <c r="BF25" s="31">
        <v>15916</v>
      </c>
      <c r="BG25" s="84">
        <v>0.33487487428516133</v>
      </c>
      <c r="BI25" s="85" t="s">
        <v>277</v>
      </c>
    </row>
    <row r="26" spans="1:61" ht="51" customHeight="1">
      <c r="A26" s="14" t="s">
        <v>34</v>
      </c>
      <c r="B26" s="12" t="s">
        <v>107</v>
      </c>
      <c r="C26" s="53" t="s">
        <v>54</v>
      </c>
      <c r="D26" s="39">
        <v>7803.5196865417411</v>
      </c>
      <c r="E26" s="39">
        <v>8900</v>
      </c>
      <c r="F26" s="39">
        <v>7803.5196865417411</v>
      </c>
      <c r="G26" s="39">
        <v>89</v>
      </c>
      <c r="H26" s="39">
        <v>7803.5196865417411</v>
      </c>
      <c r="I26" s="64">
        <v>650.29330721181179</v>
      </c>
      <c r="J26" s="35">
        <v>241</v>
      </c>
      <c r="K26" s="84">
        <v>0.37060199963199397</v>
      </c>
      <c r="L26" s="64">
        <v>650.29330721181179</v>
      </c>
      <c r="M26" s="35">
        <v>299</v>
      </c>
      <c r="N26" s="84">
        <v>0.45979252236500495</v>
      </c>
      <c r="O26" s="64">
        <v>650.29330721181179</v>
      </c>
      <c r="P26" s="35">
        <v>309</v>
      </c>
      <c r="Q26" s="84">
        <v>0.4751701986982827</v>
      </c>
      <c r="R26" s="28">
        <v>1950.8799216354355</v>
      </c>
      <c r="S26" s="30">
        <v>849</v>
      </c>
      <c r="T26" s="84">
        <v>0.4351882402317605</v>
      </c>
      <c r="U26" s="64">
        <v>650.29330721181179</v>
      </c>
      <c r="V26" s="35">
        <v>278</v>
      </c>
      <c r="W26" s="84">
        <v>0.42749940206512166</v>
      </c>
      <c r="X26" s="64">
        <v>650.29330721181179</v>
      </c>
      <c r="Y26" s="35">
        <v>337</v>
      </c>
      <c r="Z26" s="84">
        <v>0.51822769243146038</v>
      </c>
      <c r="AA26" s="64">
        <v>650.29330721181179</v>
      </c>
      <c r="AB26" s="35">
        <v>272</v>
      </c>
      <c r="AC26" s="84">
        <v>0.41827279626515501</v>
      </c>
      <c r="AD26" s="28">
        <v>1950.8799216354355</v>
      </c>
      <c r="AE26" s="30">
        <v>887</v>
      </c>
      <c r="AF26" s="84">
        <v>0.45466663025391235</v>
      </c>
      <c r="AG26" s="64">
        <v>650.29330721181179</v>
      </c>
      <c r="AH26" s="35">
        <v>292</v>
      </c>
      <c r="AI26" s="84">
        <v>0.4490281489317105</v>
      </c>
      <c r="AJ26" s="64">
        <v>650.29330721181179</v>
      </c>
      <c r="AK26" s="35">
        <v>269</v>
      </c>
      <c r="AL26" s="84">
        <v>0.41365949336517166</v>
      </c>
      <c r="AM26" s="64">
        <v>650.29330721181179</v>
      </c>
      <c r="AN26" s="35">
        <v>380</v>
      </c>
      <c r="AO26" s="84">
        <v>0.58435170066455477</v>
      </c>
      <c r="AP26" s="28">
        <v>1950.8799216354355</v>
      </c>
      <c r="AQ26" s="30">
        <v>0</v>
      </c>
      <c r="AR26" s="84">
        <v>0</v>
      </c>
      <c r="AS26" s="64">
        <v>650.29330721181179</v>
      </c>
      <c r="AT26" s="35">
        <v>244</v>
      </c>
      <c r="AU26" s="84">
        <v>0.37521530253197727</v>
      </c>
      <c r="AV26" s="64">
        <v>650.29330721181179</v>
      </c>
      <c r="AW26" s="35">
        <v>229</v>
      </c>
      <c r="AX26" s="84">
        <v>0.35214878803206062</v>
      </c>
      <c r="AY26" s="64">
        <v>650.29330721181179</v>
      </c>
      <c r="AZ26" s="35">
        <v>0</v>
      </c>
      <c r="BA26" s="84">
        <v>0</v>
      </c>
      <c r="BB26" s="28">
        <v>1950.8799216354355</v>
      </c>
      <c r="BC26" s="30">
        <v>0</v>
      </c>
      <c r="BD26" s="84">
        <v>0</v>
      </c>
      <c r="BE26" s="28">
        <v>7803.519686541742</v>
      </c>
      <c r="BF26" s="31">
        <v>590</v>
      </c>
      <c r="BG26" s="84">
        <v>7.5606908638615633E-2</v>
      </c>
      <c r="BI26" s="85" t="s">
        <v>277</v>
      </c>
    </row>
    <row r="27" spans="1:61" ht="51" customHeight="1">
      <c r="A27" s="14" t="s">
        <v>35</v>
      </c>
      <c r="B27" s="12" t="s">
        <v>108</v>
      </c>
      <c r="C27" s="53" t="s">
        <v>54</v>
      </c>
      <c r="D27" s="39">
        <v>75553.519130113942</v>
      </c>
      <c r="E27" s="39">
        <v>4500</v>
      </c>
      <c r="F27" s="39">
        <v>38103.759565056971</v>
      </c>
      <c r="G27" s="39">
        <v>89</v>
      </c>
      <c r="H27" s="39">
        <v>38103.759565056971</v>
      </c>
      <c r="I27" s="64">
        <v>3175.3132970880806</v>
      </c>
      <c r="J27" s="35">
        <v>828</v>
      </c>
      <c r="K27" s="84">
        <v>0.2607616705914711</v>
      </c>
      <c r="L27" s="64">
        <v>3175.3132970880806</v>
      </c>
      <c r="M27" s="35">
        <v>1046</v>
      </c>
      <c r="N27" s="84">
        <v>0.3294163133317376</v>
      </c>
      <c r="O27" s="64">
        <v>3175.3132970880806</v>
      </c>
      <c r="P27" s="35">
        <v>874</v>
      </c>
      <c r="Q27" s="84">
        <v>0.27524843006877503</v>
      </c>
      <c r="R27" s="28">
        <v>9525.9398912642428</v>
      </c>
      <c r="S27" s="30">
        <v>2748</v>
      </c>
      <c r="T27" s="84">
        <v>0.2884754713306612</v>
      </c>
      <c r="U27" s="64">
        <v>3175.3132970880806</v>
      </c>
      <c r="V27" s="35">
        <v>978</v>
      </c>
      <c r="W27" s="84">
        <v>0.30800110366963612</v>
      </c>
      <c r="X27" s="64">
        <v>3175.3132970880806</v>
      </c>
      <c r="Y27" s="35">
        <v>960</v>
      </c>
      <c r="Z27" s="84">
        <v>0.30233237170025634</v>
      </c>
      <c r="AA27" s="64">
        <v>3175.3132970880806</v>
      </c>
      <c r="AB27" s="35">
        <v>1121</v>
      </c>
      <c r="AC27" s="84">
        <v>0.35303602987082011</v>
      </c>
      <c r="AD27" s="28">
        <v>9525.9398912642428</v>
      </c>
      <c r="AE27" s="30">
        <v>3059</v>
      </c>
      <c r="AF27" s="84">
        <v>0.3211231684135708</v>
      </c>
      <c r="AG27" s="64">
        <v>3175.3132970880806</v>
      </c>
      <c r="AH27" s="35">
        <v>1034.1666666666667</v>
      </c>
      <c r="AI27" s="84">
        <v>0.32568964694446018</v>
      </c>
      <c r="AJ27" s="64">
        <v>3175.3132970880806</v>
      </c>
      <c r="AK27" s="35">
        <v>843</v>
      </c>
      <c r="AL27" s="84">
        <v>0.2654856138992876</v>
      </c>
      <c r="AM27" s="64">
        <v>3175.3132970880806</v>
      </c>
      <c r="AN27" s="35">
        <v>1216</v>
      </c>
      <c r="AO27" s="84">
        <v>0.38295433748699131</v>
      </c>
      <c r="AP27" s="28">
        <v>9525.9398912642428</v>
      </c>
      <c r="AQ27" s="30">
        <v>0</v>
      </c>
      <c r="AR27" s="84">
        <v>0</v>
      </c>
      <c r="AS27" s="64">
        <v>3175.3132970880806</v>
      </c>
      <c r="AT27" s="35">
        <v>1109</v>
      </c>
      <c r="AU27" s="84">
        <v>0.34925687522456694</v>
      </c>
      <c r="AV27" s="64">
        <v>3175.3132970880806</v>
      </c>
      <c r="AW27" s="35">
        <v>912</v>
      </c>
      <c r="AX27" s="84">
        <v>0.2872157531152435</v>
      </c>
      <c r="AY27" s="64">
        <v>3175.3132970880806</v>
      </c>
      <c r="AZ27" s="35">
        <v>0</v>
      </c>
      <c r="BA27" s="84">
        <v>0</v>
      </c>
      <c r="BB27" s="28">
        <v>9525.9398912642428</v>
      </c>
      <c r="BC27" s="30">
        <v>0</v>
      </c>
      <c r="BD27" s="84">
        <v>0</v>
      </c>
      <c r="BE27" s="28">
        <v>38103.759565056971</v>
      </c>
      <c r="BF27" s="31">
        <v>1945</v>
      </c>
      <c r="BG27" s="84">
        <v>5.1044831853906118E-2</v>
      </c>
      <c r="BI27" s="85" t="s">
        <v>277</v>
      </c>
    </row>
    <row r="28" spans="1:61" ht="84" customHeight="1">
      <c r="A28" s="380" t="s">
        <v>109</v>
      </c>
      <c r="B28" s="369"/>
      <c r="C28" s="48"/>
      <c r="D28" s="13"/>
      <c r="E28" s="13"/>
      <c r="F28" s="119"/>
      <c r="G28" s="13"/>
      <c r="H28" s="70"/>
      <c r="I28" s="71"/>
      <c r="J28" s="13"/>
      <c r="K28" s="72"/>
      <c r="L28" s="71"/>
      <c r="M28" s="13"/>
      <c r="N28" s="72"/>
      <c r="O28" s="71"/>
      <c r="P28" s="13"/>
      <c r="Q28" s="72"/>
      <c r="R28" s="71"/>
      <c r="S28" s="13"/>
      <c r="T28" s="72"/>
      <c r="U28" s="71"/>
      <c r="V28" s="13"/>
      <c r="W28" s="72"/>
      <c r="X28" s="71"/>
      <c r="Y28" s="13"/>
      <c r="Z28" s="72"/>
      <c r="AA28" s="71"/>
      <c r="AB28" s="13"/>
      <c r="AC28" s="72"/>
      <c r="AD28" s="71"/>
      <c r="AE28" s="13"/>
      <c r="AF28" s="72"/>
      <c r="AG28" s="71"/>
      <c r="AH28" s="13"/>
      <c r="AI28" s="72"/>
      <c r="AJ28" s="71"/>
      <c r="AK28" s="13"/>
      <c r="AL28" s="72"/>
      <c r="AM28" s="71"/>
      <c r="AN28" s="13"/>
      <c r="AO28" s="72"/>
      <c r="AP28" s="71"/>
      <c r="AQ28" s="13"/>
      <c r="AR28" s="72"/>
      <c r="AS28" s="71"/>
      <c r="AT28" s="13"/>
      <c r="AU28" s="72"/>
      <c r="AV28" s="71"/>
      <c r="AW28" s="13"/>
      <c r="AX28" s="72"/>
      <c r="AY28" s="71"/>
      <c r="AZ28" s="13"/>
      <c r="BA28" s="72"/>
      <c r="BB28" s="71"/>
      <c r="BC28" s="13"/>
      <c r="BD28" s="72"/>
      <c r="BE28" s="71"/>
      <c r="BF28" s="13"/>
      <c r="BG28" s="72"/>
      <c r="BI28" s="86"/>
    </row>
    <row r="29" spans="1:61" ht="84" customHeight="1">
      <c r="A29" s="360" t="s">
        <v>95</v>
      </c>
      <c r="B29" s="381"/>
      <c r="C29" s="44"/>
      <c r="D29" s="182"/>
      <c r="E29" s="182"/>
      <c r="F29" s="121"/>
      <c r="G29" s="182"/>
      <c r="H29" s="37"/>
      <c r="I29" s="26"/>
      <c r="J29" s="256"/>
      <c r="K29" s="27"/>
      <c r="L29" s="26"/>
      <c r="M29" s="256"/>
      <c r="N29" s="27"/>
      <c r="O29" s="26"/>
      <c r="P29" s="256"/>
      <c r="Q29" s="27"/>
      <c r="R29" s="26"/>
      <c r="S29" s="182"/>
      <c r="T29" s="27"/>
      <c r="U29" s="26"/>
      <c r="V29" s="182"/>
      <c r="W29" s="27"/>
      <c r="X29" s="26"/>
      <c r="Y29" s="182"/>
      <c r="Z29" s="27"/>
      <c r="AA29" s="26"/>
      <c r="AB29" s="182"/>
      <c r="AC29" s="27"/>
      <c r="AD29" s="26"/>
      <c r="AE29" s="182"/>
      <c r="AF29" s="27"/>
      <c r="AG29" s="26"/>
      <c r="AH29" s="182"/>
      <c r="AI29" s="27"/>
      <c r="AJ29" s="26"/>
      <c r="AK29" s="182"/>
      <c r="AL29" s="27"/>
      <c r="AM29" s="26"/>
      <c r="AN29" s="182"/>
      <c r="AO29" s="27"/>
      <c r="AP29" s="26"/>
      <c r="AQ29" s="182"/>
      <c r="AR29" s="27"/>
      <c r="AS29" s="26"/>
      <c r="AT29" s="182"/>
      <c r="AU29" s="27"/>
      <c r="AV29" s="26"/>
      <c r="AW29" s="182"/>
      <c r="AX29" s="27"/>
      <c r="AY29" s="26"/>
      <c r="AZ29" s="182"/>
      <c r="BA29" s="27"/>
      <c r="BB29" s="26"/>
      <c r="BC29" s="182"/>
      <c r="BD29" s="27"/>
      <c r="BE29" s="26"/>
      <c r="BF29" s="182"/>
      <c r="BG29" s="27"/>
      <c r="BI29" s="86"/>
    </row>
    <row r="30" spans="1:61" ht="84" customHeight="1">
      <c r="A30" s="14" t="s">
        <v>73</v>
      </c>
      <c r="B30" s="12" t="s">
        <v>170</v>
      </c>
      <c r="C30" s="53" t="s">
        <v>52</v>
      </c>
      <c r="D30" s="39">
        <v>138502</v>
      </c>
      <c r="E30" s="39">
        <v>8900</v>
      </c>
      <c r="F30" s="39">
        <v>138502</v>
      </c>
      <c r="G30" s="39">
        <v>89</v>
      </c>
      <c r="H30" s="39">
        <v>138502</v>
      </c>
      <c r="I30" s="64">
        <v>11541.833333333336</v>
      </c>
      <c r="J30" s="35">
        <v>12479</v>
      </c>
      <c r="K30" s="84">
        <v>1.081197383431286</v>
      </c>
      <c r="L30" s="64">
        <v>11541.833333333336</v>
      </c>
      <c r="M30" s="35">
        <v>35378</v>
      </c>
      <c r="N30" s="84">
        <v>3.0651976144748807</v>
      </c>
      <c r="O30" s="64">
        <v>11541.833333333336</v>
      </c>
      <c r="P30" s="35">
        <v>12915</v>
      </c>
      <c r="Q30" s="84">
        <v>1.1189730112200544</v>
      </c>
      <c r="R30" s="28">
        <v>34625.500000000007</v>
      </c>
      <c r="S30" s="30">
        <v>60772</v>
      </c>
      <c r="T30" s="84">
        <v>1.7551226697087403</v>
      </c>
      <c r="U30" s="64">
        <v>11541.833333333336</v>
      </c>
      <c r="V30" s="35">
        <v>11490.083333333334</v>
      </c>
      <c r="W30" s="84">
        <v>0.99551631023378706</v>
      </c>
      <c r="X30" s="64">
        <v>11541.833333333336</v>
      </c>
      <c r="Y30" s="35">
        <v>13129</v>
      </c>
      <c r="Z30" s="84">
        <v>1.137514259721881</v>
      </c>
      <c r="AA30" s="64">
        <v>11541.833333333336</v>
      </c>
      <c r="AB30" s="35">
        <v>12797</v>
      </c>
      <c r="AC30" s="84">
        <v>1.1087493321396078</v>
      </c>
      <c r="AD30" s="28">
        <v>34625.500000000007</v>
      </c>
      <c r="AE30" s="30">
        <v>37416.083333333336</v>
      </c>
      <c r="AF30" s="84">
        <v>1.0805933006984254</v>
      </c>
      <c r="AG30" s="64">
        <v>11541.833333333336</v>
      </c>
      <c r="AH30" s="35">
        <v>12877.666666666668</v>
      </c>
      <c r="AI30" s="84">
        <v>1.1157384008895177</v>
      </c>
      <c r="AJ30" s="64">
        <v>11541.833333333336</v>
      </c>
      <c r="AK30" s="35">
        <v>11846</v>
      </c>
      <c r="AL30" s="84">
        <v>1.0263534100590603</v>
      </c>
      <c r="AM30" s="64">
        <v>11541.833333333336</v>
      </c>
      <c r="AN30" s="35">
        <v>13611</v>
      </c>
      <c r="AO30" s="84">
        <v>1.1792753895250607</v>
      </c>
      <c r="AP30" s="28">
        <v>34625.500000000007</v>
      </c>
      <c r="AQ30" s="30">
        <v>0</v>
      </c>
      <c r="AR30" s="84">
        <v>0</v>
      </c>
      <c r="AS30" s="64">
        <v>11541.833333333336</v>
      </c>
      <c r="AT30" s="35">
        <v>13343</v>
      </c>
      <c r="AU30" s="84">
        <v>1.1560555082237076</v>
      </c>
      <c r="AV30" s="64">
        <v>11541.833333333336</v>
      </c>
      <c r="AW30" s="35">
        <v>12728.418181818182</v>
      </c>
      <c r="AX30" s="84">
        <v>1.1028073109544856</v>
      </c>
      <c r="AY30" s="64">
        <v>11541.833333333336</v>
      </c>
      <c r="AZ30" s="35">
        <v>0</v>
      </c>
      <c r="BA30" s="84">
        <v>0</v>
      </c>
      <c r="BB30" s="28">
        <v>34625.500000000007</v>
      </c>
      <c r="BC30" s="30">
        <v>0</v>
      </c>
      <c r="BD30" s="84">
        <v>0</v>
      </c>
      <c r="BE30" s="28">
        <v>138502.00000000003</v>
      </c>
      <c r="BF30" s="31">
        <v>47467</v>
      </c>
      <c r="BG30" s="84">
        <v>0.34271707267765078</v>
      </c>
      <c r="BI30" s="85" t="s">
        <v>277</v>
      </c>
    </row>
    <row r="31" spans="1:61" ht="84" customHeight="1">
      <c r="A31" s="14" t="s">
        <v>36</v>
      </c>
      <c r="B31" s="12" t="s">
        <v>110</v>
      </c>
      <c r="C31" s="53" t="s">
        <v>55</v>
      </c>
      <c r="D31" s="39">
        <v>2889.7000000000003</v>
      </c>
      <c r="E31" s="39">
        <v>8900</v>
      </c>
      <c r="F31" s="39">
        <v>2889.7000000000003</v>
      </c>
      <c r="G31" s="39">
        <v>89</v>
      </c>
      <c r="H31" s="39">
        <v>2889.7000000000003</v>
      </c>
      <c r="I31" s="64">
        <v>240.80833333333331</v>
      </c>
      <c r="J31" s="35">
        <v>276</v>
      </c>
      <c r="K31" s="84">
        <v>1.1461397376890337</v>
      </c>
      <c r="L31" s="64">
        <v>240.80833333333331</v>
      </c>
      <c r="M31" s="35">
        <v>286</v>
      </c>
      <c r="N31" s="84">
        <v>1.1876665397792159</v>
      </c>
      <c r="O31" s="64">
        <v>240.80833333333331</v>
      </c>
      <c r="P31" s="35">
        <v>251</v>
      </c>
      <c r="Q31" s="84">
        <v>1.0423227324635775</v>
      </c>
      <c r="R31" s="28">
        <v>722.42499999999995</v>
      </c>
      <c r="S31" s="30">
        <v>813</v>
      </c>
      <c r="T31" s="84">
        <v>1.1253763366439424</v>
      </c>
      <c r="U31" s="64">
        <v>240.80833333333331</v>
      </c>
      <c r="V31" s="35">
        <v>266</v>
      </c>
      <c r="W31" s="84">
        <v>1.1046129355988512</v>
      </c>
      <c r="X31" s="64">
        <v>240.80833333333331</v>
      </c>
      <c r="Y31" s="35">
        <v>289</v>
      </c>
      <c r="Z31" s="84">
        <v>1.2001245804062706</v>
      </c>
      <c r="AA31" s="64">
        <v>240.80833333333331</v>
      </c>
      <c r="AB31" s="35">
        <v>237</v>
      </c>
      <c r="AC31" s="84">
        <v>0.98418520953732236</v>
      </c>
      <c r="AD31" s="28">
        <v>722.42499999999995</v>
      </c>
      <c r="AE31" s="30">
        <v>792</v>
      </c>
      <c r="AF31" s="84">
        <v>1.0963075751808147</v>
      </c>
      <c r="AG31" s="64">
        <v>240.80833333333331</v>
      </c>
      <c r="AH31" s="35">
        <v>234.1</v>
      </c>
      <c r="AI31" s="84">
        <v>0.97214243693116942</v>
      </c>
      <c r="AJ31" s="64">
        <v>240.80833333333331</v>
      </c>
      <c r="AK31" s="35">
        <v>187</v>
      </c>
      <c r="AL31" s="84">
        <v>0.77655119908641046</v>
      </c>
      <c r="AM31" s="64">
        <v>240.80833333333331</v>
      </c>
      <c r="AN31" s="35">
        <v>246</v>
      </c>
      <c r="AO31" s="84">
        <v>1.0215593314184865</v>
      </c>
      <c r="AP31" s="28">
        <v>722.42499999999995</v>
      </c>
      <c r="AQ31" s="30">
        <v>0</v>
      </c>
      <c r="AR31" s="84">
        <v>0</v>
      </c>
      <c r="AS31" s="64">
        <v>240.80833333333331</v>
      </c>
      <c r="AT31" s="35">
        <v>258</v>
      </c>
      <c r="AU31" s="84">
        <v>1.0713914939267053</v>
      </c>
      <c r="AV31" s="64">
        <v>240.80833333333331</v>
      </c>
      <c r="AW31" s="35">
        <v>242</v>
      </c>
      <c r="AX31" s="84">
        <v>1.0049486105824135</v>
      </c>
      <c r="AY31" s="64">
        <v>240.80833333333331</v>
      </c>
      <c r="AZ31" s="35">
        <v>0</v>
      </c>
      <c r="BA31" s="84">
        <v>0</v>
      </c>
      <c r="BB31" s="28">
        <v>722.42499999999995</v>
      </c>
      <c r="BC31" s="30">
        <v>0</v>
      </c>
      <c r="BD31" s="84">
        <v>0</v>
      </c>
      <c r="BE31" s="28">
        <v>2889.7</v>
      </c>
      <c r="BF31" s="31">
        <v>550</v>
      </c>
      <c r="BG31" s="84">
        <v>0.1903311762466692</v>
      </c>
      <c r="BI31" s="85" t="s">
        <v>277</v>
      </c>
    </row>
    <row r="32" spans="1:61" ht="84" customHeight="1">
      <c r="A32" s="14" t="s">
        <v>37</v>
      </c>
      <c r="B32" s="12" t="s">
        <v>111</v>
      </c>
      <c r="C32" s="53" t="s">
        <v>74</v>
      </c>
      <c r="D32" s="39">
        <v>10232</v>
      </c>
      <c r="E32" s="39">
        <v>8900</v>
      </c>
      <c r="F32" s="39">
        <v>10232</v>
      </c>
      <c r="G32" s="39">
        <v>89</v>
      </c>
      <c r="H32" s="39">
        <v>10232</v>
      </c>
      <c r="I32" s="64">
        <v>852.66666666666674</v>
      </c>
      <c r="J32" s="35">
        <v>744</v>
      </c>
      <c r="K32" s="84">
        <v>0.87255668491008598</v>
      </c>
      <c r="L32" s="64">
        <v>852.66666666666674</v>
      </c>
      <c r="M32" s="35">
        <v>854</v>
      </c>
      <c r="N32" s="84">
        <v>1.0015637216575448</v>
      </c>
      <c r="O32" s="64">
        <v>852.66666666666674</v>
      </c>
      <c r="P32" s="35">
        <v>894</v>
      </c>
      <c r="Q32" s="84">
        <v>1.0484753713838937</v>
      </c>
      <c r="R32" s="28">
        <v>2558</v>
      </c>
      <c r="S32" s="30">
        <v>2492</v>
      </c>
      <c r="T32" s="84">
        <v>0.97419859265050823</v>
      </c>
      <c r="U32" s="64">
        <v>852.66666666666674</v>
      </c>
      <c r="V32" s="35">
        <v>789</v>
      </c>
      <c r="W32" s="84">
        <v>0.92533229085222823</v>
      </c>
      <c r="X32" s="64">
        <v>852.66666666666674</v>
      </c>
      <c r="Y32" s="35">
        <v>752</v>
      </c>
      <c r="Z32" s="84">
        <v>0.88193901485535564</v>
      </c>
      <c r="AA32" s="64">
        <v>852.66666666666674</v>
      </c>
      <c r="AB32" s="35">
        <v>792</v>
      </c>
      <c r="AC32" s="84">
        <v>0.9288506645817044</v>
      </c>
      <c r="AD32" s="28">
        <v>2558</v>
      </c>
      <c r="AE32" s="30">
        <v>2333</v>
      </c>
      <c r="AF32" s="84">
        <v>0.9120406567630962</v>
      </c>
      <c r="AG32" s="64">
        <v>852.66666666666674</v>
      </c>
      <c r="AH32" s="35">
        <v>671.33333333333326</v>
      </c>
      <c r="AI32" s="84">
        <v>0.78733385457388572</v>
      </c>
      <c r="AJ32" s="64">
        <v>852.66666666666674</v>
      </c>
      <c r="AK32" s="35">
        <v>526</v>
      </c>
      <c r="AL32" s="84">
        <v>0.61688819390148553</v>
      </c>
      <c r="AM32" s="64">
        <v>852.66666666666674</v>
      </c>
      <c r="AN32" s="35">
        <v>647</v>
      </c>
      <c r="AO32" s="84">
        <v>0.7587959343236903</v>
      </c>
      <c r="AP32" s="28">
        <v>2558</v>
      </c>
      <c r="AQ32" s="30">
        <v>0</v>
      </c>
      <c r="AR32" s="84">
        <v>0</v>
      </c>
      <c r="AS32" s="64">
        <v>852.66666666666674</v>
      </c>
      <c r="AT32" s="35">
        <v>606</v>
      </c>
      <c r="AU32" s="84">
        <v>0.71071149335418293</v>
      </c>
      <c r="AV32" s="64">
        <v>852.66666666666674</v>
      </c>
      <c r="AW32" s="35">
        <v>565</v>
      </c>
      <c r="AX32" s="84">
        <v>0.66262705238467545</v>
      </c>
      <c r="AY32" s="64">
        <v>852.66666666666674</v>
      </c>
      <c r="AZ32" s="35">
        <v>0</v>
      </c>
      <c r="BA32" s="84">
        <v>0</v>
      </c>
      <c r="BB32" s="28">
        <v>2558</v>
      </c>
      <c r="BC32" s="30">
        <v>0</v>
      </c>
      <c r="BD32" s="84">
        <v>0</v>
      </c>
      <c r="BE32" s="28">
        <v>10232</v>
      </c>
      <c r="BF32" s="31">
        <v>1551</v>
      </c>
      <c r="BG32" s="84">
        <v>0.15158326817826426</v>
      </c>
      <c r="BI32" s="85" t="s">
        <v>277</v>
      </c>
    </row>
    <row r="33" spans="1:61" ht="84" customHeight="1">
      <c r="A33" s="14" t="s">
        <v>59</v>
      </c>
      <c r="B33" s="12" t="s">
        <v>171</v>
      </c>
      <c r="C33" s="53" t="s">
        <v>53</v>
      </c>
      <c r="D33" s="39">
        <v>101144.62875888584</v>
      </c>
      <c r="E33" s="39">
        <v>7120</v>
      </c>
      <c r="F33" s="39">
        <v>80915.703007108663</v>
      </c>
      <c r="G33" s="39">
        <v>44.5</v>
      </c>
      <c r="H33" s="39">
        <v>40457.851503554331</v>
      </c>
      <c r="I33" s="64">
        <v>3371.487625296194</v>
      </c>
      <c r="J33" s="35">
        <v>1102</v>
      </c>
      <c r="K33" s="84">
        <v>0.3268586815302893</v>
      </c>
      <c r="L33" s="64">
        <v>3371.487625296194</v>
      </c>
      <c r="M33" s="35">
        <v>1373</v>
      </c>
      <c r="N33" s="84">
        <v>0.40723862952911727</v>
      </c>
      <c r="O33" s="64">
        <v>3371.487625296194</v>
      </c>
      <c r="P33" s="35">
        <v>1164</v>
      </c>
      <c r="Q33" s="84">
        <v>0.34524818992854511</v>
      </c>
      <c r="R33" s="28">
        <v>10114.462875888581</v>
      </c>
      <c r="S33" s="30">
        <v>3639</v>
      </c>
      <c r="T33" s="84">
        <v>0.3597818336626506</v>
      </c>
      <c r="U33" s="64">
        <v>3371.487625296194</v>
      </c>
      <c r="V33" s="35">
        <v>729</v>
      </c>
      <c r="W33" s="84">
        <v>0.21622502616658884</v>
      </c>
      <c r="X33" s="64">
        <v>3371.487625296194</v>
      </c>
      <c r="Y33" s="35">
        <v>727</v>
      </c>
      <c r="Z33" s="84">
        <v>0.215631816218258</v>
      </c>
      <c r="AA33" s="64">
        <v>3371.487625296194</v>
      </c>
      <c r="AB33" s="35">
        <v>701</v>
      </c>
      <c r="AC33" s="84">
        <v>0.20792008688995717</v>
      </c>
      <c r="AD33" s="28">
        <v>10114.462875888581</v>
      </c>
      <c r="AE33" s="30">
        <v>2157</v>
      </c>
      <c r="AF33" s="84">
        <v>0.21325897642493469</v>
      </c>
      <c r="AG33" s="64">
        <v>3371.487625296194</v>
      </c>
      <c r="AH33" s="35">
        <v>1386.3333333333335</v>
      </c>
      <c r="AI33" s="84">
        <v>0.41119336251798949</v>
      </c>
      <c r="AJ33" s="64">
        <v>3371.487625296194</v>
      </c>
      <c r="AK33" s="35">
        <v>586</v>
      </c>
      <c r="AL33" s="84">
        <v>0.17381051486093424</v>
      </c>
      <c r="AM33" s="64">
        <v>3371.487625296194</v>
      </c>
      <c r="AN33" s="35">
        <v>675</v>
      </c>
      <c r="AO33" s="84">
        <v>0.20020835756165634</v>
      </c>
      <c r="AP33" s="28">
        <v>10114.462875888581</v>
      </c>
      <c r="AQ33" s="30">
        <v>0</v>
      </c>
      <c r="AR33" s="84">
        <v>0</v>
      </c>
      <c r="AS33" s="64">
        <v>3371.487625296194</v>
      </c>
      <c r="AT33" s="35">
        <v>729</v>
      </c>
      <c r="AU33" s="84">
        <v>0.21622502616658884</v>
      </c>
      <c r="AV33" s="64">
        <v>3371.487625296194</v>
      </c>
      <c r="AW33" s="35">
        <v>638</v>
      </c>
      <c r="AX33" s="84">
        <v>0.1892339735175359</v>
      </c>
      <c r="AY33" s="64">
        <v>3371.487625296194</v>
      </c>
      <c r="AZ33" s="35">
        <v>0</v>
      </c>
      <c r="BA33" s="84">
        <v>0</v>
      </c>
      <c r="BB33" s="28">
        <v>10114.462875888581</v>
      </c>
      <c r="BC33" s="30">
        <v>0</v>
      </c>
      <c r="BD33" s="84">
        <v>0</v>
      </c>
      <c r="BE33" s="28">
        <v>40457.851503554324</v>
      </c>
      <c r="BF33" s="31">
        <v>2486</v>
      </c>
      <c r="BG33" s="84">
        <v>6.1446663814602183E-2</v>
      </c>
      <c r="BI33" s="85" t="s">
        <v>277</v>
      </c>
    </row>
    <row r="34" spans="1:61" ht="99.75" customHeight="1">
      <c r="A34" s="370" t="s">
        <v>112</v>
      </c>
      <c r="B34" s="369"/>
      <c r="C34" s="50"/>
      <c r="D34" s="15"/>
      <c r="E34" s="15"/>
      <c r="F34" s="122"/>
      <c r="G34" s="15"/>
      <c r="H34" s="76"/>
      <c r="I34" s="77"/>
      <c r="J34" s="15"/>
      <c r="K34" s="78"/>
      <c r="L34" s="77"/>
      <c r="M34" s="15"/>
      <c r="N34" s="78"/>
      <c r="O34" s="77"/>
      <c r="P34" s="15"/>
      <c r="Q34" s="78"/>
      <c r="R34" s="77"/>
      <c r="S34" s="15"/>
      <c r="T34" s="78"/>
      <c r="U34" s="77"/>
      <c r="V34" s="15"/>
      <c r="W34" s="78"/>
      <c r="X34" s="77"/>
      <c r="Y34" s="15"/>
      <c r="Z34" s="78"/>
      <c r="AA34" s="77"/>
      <c r="AB34" s="15"/>
      <c r="AC34" s="78"/>
      <c r="AD34" s="77"/>
      <c r="AE34" s="15"/>
      <c r="AF34" s="78"/>
      <c r="AG34" s="77"/>
      <c r="AH34" s="15"/>
      <c r="AI34" s="78"/>
      <c r="AJ34" s="77"/>
      <c r="AK34" s="15"/>
      <c r="AL34" s="78"/>
      <c r="AM34" s="77"/>
      <c r="AN34" s="15"/>
      <c r="AO34" s="78"/>
      <c r="AP34" s="77"/>
      <c r="AQ34" s="15"/>
      <c r="AR34" s="78"/>
      <c r="AS34" s="77"/>
      <c r="AT34" s="15"/>
      <c r="AU34" s="78"/>
      <c r="AV34" s="77"/>
      <c r="AW34" s="15"/>
      <c r="AX34" s="78"/>
      <c r="AY34" s="77"/>
      <c r="AZ34" s="15"/>
      <c r="BA34" s="78"/>
      <c r="BB34" s="77"/>
      <c r="BC34" s="15"/>
      <c r="BD34" s="78"/>
      <c r="BE34" s="77"/>
      <c r="BF34" s="15"/>
      <c r="BG34" s="78"/>
      <c r="BI34" s="86"/>
    </row>
    <row r="35" spans="1:61" ht="144" customHeight="1">
      <c r="A35" s="372" t="s">
        <v>113</v>
      </c>
      <c r="B35" s="382"/>
      <c r="C35" s="51"/>
      <c r="D35" s="183"/>
      <c r="E35" s="183"/>
      <c r="F35" s="123"/>
      <c r="G35" s="183"/>
      <c r="H35" s="79"/>
      <c r="I35" s="80"/>
      <c r="J35" s="257"/>
      <c r="K35" s="81"/>
      <c r="L35" s="80"/>
      <c r="M35" s="257"/>
      <c r="N35" s="81"/>
      <c r="O35" s="80"/>
      <c r="P35" s="257"/>
      <c r="Q35" s="81"/>
      <c r="R35" s="80"/>
      <c r="S35" s="183"/>
      <c r="T35" s="81"/>
      <c r="U35" s="80"/>
      <c r="V35" s="183"/>
      <c r="W35" s="81"/>
      <c r="X35" s="80"/>
      <c r="Y35" s="183"/>
      <c r="Z35" s="81"/>
      <c r="AA35" s="80"/>
      <c r="AB35" s="183"/>
      <c r="AC35" s="81"/>
      <c r="AD35" s="80"/>
      <c r="AE35" s="183"/>
      <c r="AF35" s="81"/>
      <c r="AG35" s="80"/>
      <c r="AH35" s="183"/>
      <c r="AI35" s="81"/>
      <c r="AJ35" s="80"/>
      <c r="AK35" s="183"/>
      <c r="AL35" s="81"/>
      <c r="AM35" s="80"/>
      <c r="AN35" s="183"/>
      <c r="AO35" s="81"/>
      <c r="AP35" s="80"/>
      <c r="AQ35" s="183"/>
      <c r="AR35" s="81"/>
      <c r="AS35" s="80"/>
      <c r="AT35" s="183"/>
      <c r="AU35" s="81"/>
      <c r="AV35" s="80"/>
      <c r="AW35" s="183"/>
      <c r="AX35" s="81"/>
      <c r="AY35" s="80"/>
      <c r="AZ35" s="183"/>
      <c r="BA35" s="81"/>
      <c r="BB35" s="80"/>
      <c r="BC35" s="183"/>
      <c r="BD35" s="81"/>
      <c r="BE35" s="80"/>
      <c r="BF35" s="183"/>
      <c r="BG35" s="81"/>
      <c r="BI35" s="86"/>
    </row>
    <row r="36" spans="1:61" ht="84" customHeight="1">
      <c r="A36" s="14" t="s">
        <v>38</v>
      </c>
      <c r="B36" s="12" t="s">
        <v>172</v>
      </c>
      <c r="C36" s="53" t="s">
        <v>52</v>
      </c>
      <c r="D36" s="39">
        <v>5508</v>
      </c>
      <c r="E36" s="39">
        <v>8900</v>
      </c>
      <c r="F36" s="39">
        <v>5507</v>
      </c>
      <c r="G36" s="39">
        <v>700</v>
      </c>
      <c r="H36" s="39">
        <v>43206</v>
      </c>
      <c r="I36" s="64">
        <v>3600.5000000000009</v>
      </c>
      <c r="J36" s="35">
        <v>2567</v>
      </c>
      <c r="K36" s="84">
        <v>0.71295653381474777</v>
      </c>
      <c r="L36" s="64">
        <v>3600.5000000000009</v>
      </c>
      <c r="M36" s="35">
        <v>2818</v>
      </c>
      <c r="N36" s="84">
        <v>0.78266907373975814</v>
      </c>
      <c r="O36" s="64">
        <v>3600.5000000000009</v>
      </c>
      <c r="P36" s="35">
        <v>2628</v>
      </c>
      <c r="Q36" s="84">
        <v>0.7298986251909455</v>
      </c>
      <c r="R36" s="28">
        <v>10801.500000000004</v>
      </c>
      <c r="S36" s="30">
        <v>8013</v>
      </c>
      <c r="T36" s="84">
        <v>0.74184141091515043</v>
      </c>
      <c r="U36" s="64">
        <v>3600.5000000000009</v>
      </c>
      <c r="V36" s="35">
        <v>2823.3333333333335</v>
      </c>
      <c r="W36" s="84">
        <v>0.78415034948849682</v>
      </c>
      <c r="X36" s="64">
        <v>3600.5000000000009</v>
      </c>
      <c r="Y36" s="35">
        <v>2983</v>
      </c>
      <c r="Z36" s="84">
        <v>0.82849604221635864</v>
      </c>
      <c r="AA36" s="64">
        <v>3600.5000000000009</v>
      </c>
      <c r="AB36" s="35">
        <v>2625</v>
      </c>
      <c r="AC36" s="84">
        <v>0.72906540758228</v>
      </c>
      <c r="AD36" s="28">
        <v>10801.500000000004</v>
      </c>
      <c r="AE36" s="30">
        <v>8431.3333333333339</v>
      </c>
      <c r="AF36" s="84">
        <v>0.78057059976237853</v>
      </c>
      <c r="AG36" s="64">
        <v>3600.5000000000009</v>
      </c>
      <c r="AH36" s="35">
        <v>2807</v>
      </c>
      <c r="AI36" s="84">
        <v>0.77961394250798477</v>
      </c>
      <c r="AJ36" s="64">
        <v>3600.5000000000009</v>
      </c>
      <c r="AK36" s="35">
        <v>2902</v>
      </c>
      <c r="AL36" s="84">
        <v>0.80599916678239114</v>
      </c>
      <c r="AM36" s="64">
        <v>3600.5000000000009</v>
      </c>
      <c r="AN36" s="35">
        <v>2695</v>
      </c>
      <c r="AO36" s="84">
        <v>0.74850715178447413</v>
      </c>
      <c r="AP36" s="28">
        <v>10801.500000000004</v>
      </c>
      <c r="AQ36" s="30">
        <v>0</v>
      </c>
      <c r="AR36" s="84">
        <v>0</v>
      </c>
      <c r="AS36" s="64">
        <v>3600.5000000000009</v>
      </c>
      <c r="AT36" s="35">
        <v>2546</v>
      </c>
      <c r="AU36" s="84">
        <v>0.70712401055408958</v>
      </c>
      <c r="AV36" s="64">
        <v>3600.5000000000009</v>
      </c>
      <c r="AW36" s="35">
        <v>2548.65625</v>
      </c>
      <c r="AX36" s="84">
        <v>0.7078617553117621</v>
      </c>
      <c r="AY36" s="64">
        <v>3600.5000000000009</v>
      </c>
      <c r="AZ36" s="35">
        <v>0</v>
      </c>
      <c r="BA36" s="84">
        <v>0</v>
      </c>
      <c r="BB36" s="28">
        <v>10801.500000000004</v>
      </c>
      <c r="BC36" s="30">
        <v>0</v>
      </c>
      <c r="BD36" s="84">
        <v>0</v>
      </c>
      <c r="BE36" s="28">
        <v>43206.000000000015</v>
      </c>
      <c r="BF36" s="31">
        <v>5273</v>
      </c>
      <c r="BG36" s="84">
        <v>0.12204323473591627</v>
      </c>
      <c r="BI36" s="85" t="s">
        <v>277</v>
      </c>
    </row>
    <row r="37" spans="1:61" s="9" customFormat="1" ht="84" customHeight="1">
      <c r="A37" s="14" t="s">
        <v>39</v>
      </c>
      <c r="B37" s="12" t="s">
        <v>114</v>
      </c>
      <c r="C37" s="53" t="s">
        <v>56</v>
      </c>
      <c r="D37" s="39">
        <v>8014.5036006576756</v>
      </c>
      <c r="E37" s="39">
        <v>7580</v>
      </c>
      <c r="F37" s="39">
        <v>6821.5280605590233</v>
      </c>
      <c r="G37" s="39">
        <v>89</v>
      </c>
      <c r="H37" s="39">
        <v>6821.5280605590233</v>
      </c>
      <c r="I37" s="64">
        <v>568.46067171325194</v>
      </c>
      <c r="J37" s="35">
        <v>690</v>
      </c>
      <c r="K37" s="84">
        <v>1.2138042864433303</v>
      </c>
      <c r="L37" s="64">
        <v>568.46067171325194</v>
      </c>
      <c r="M37" s="35">
        <v>603</v>
      </c>
      <c r="N37" s="84">
        <v>1.0607593981526495</v>
      </c>
      <c r="O37" s="64">
        <v>568.46067171325194</v>
      </c>
      <c r="P37" s="35">
        <v>600</v>
      </c>
      <c r="Q37" s="84">
        <v>1.0554819882115916</v>
      </c>
      <c r="R37" s="28">
        <v>1705.3820151397558</v>
      </c>
      <c r="S37" s="30">
        <v>1893</v>
      </c>
      <c r="T37" s="84">
        <v>1.1100152242691905</v>
      </c>
      <c r="U37" s="64">
        <v>568.46067171325194</v>
      </c>
      <c r="V37" s="35">
        <v>638</v>
      </c>
      <c r="W37" s="84">
        <v>1.1223291807983258</v>
      </c>
      <c r="X37" s="64">
        <v>568.46067171325194</v>
      </c>
      <c r="Y37" s="35">
        <v>526</v>
      </c>
      <c r="Z37" s="84">
        <v>0.92530587633216188</v>
      </c>
      <c r="AA37" s="64">
        <v>568.46067171325194</v>
      </c>
      <c r="AB37" s="35">
        <v>469</v>
      </c>
      <c r="AC37" s="84">
        <v>0.82503508745206078</v>
      </c>
      <c r="AD37" s="28">
        <v>1705.3820151397558</v>
      </c>
      <c r="AE37" s="30">
        <v>1633</v>
      </c>
      <c r="AF37" s="84">
        <v>0.95755671486084948</v>
      </c>
      <c r="AG37" s="64">
        <v>568.46067171325194</v>
      </c>
      <c r="AH37" s="35">
        <v>487.125</v>
      </c>
      <c r="AI37" s="84">
        <v>0.85691943917928592</v>
      </c>
      <c r="AJ37" s="64">
        <v>568.46067171325194</v>
      </c>
      <c r="AK37" s="35">
        <v>410</v>
      </c>
      <c r="AL37" s="84">
        <v>0.72124602527792092</v>
      </c>
      <c r="AM37" s="64">
        <v>568.46067171325194</v>
      </c>
      <c r="AN37" s="35">
        <v>430</v>
      </c>
      <c r="AO37" s="84">
        <v>0.75642875821830724</v>
      </c>
      <c r="AP37" s="28">
        <v>1705.3820151397558</v>
      </c>
      <c r="AQ37" s="30">
        <v>0</v>
      </c>
      <c r="AR37" s="84">
        <v>0</v>
      </c>
      <c r="AS37" s="64">
        <v>568.46067171325194</v>
      </c>
      <c r="AT37" s="35">
        <v>392</v>
      </c>
      <c r="AU37" s="84">
        <v>0.68958156563157313</v>
      </c>
      <c r="AV37" s="64">
        <v>568.46067171325194</v>
      </c>
      <c r="AW37" s="35">
        <v>356</v>
      </c>
      <c r="AX37" s="84">
        <v>0.62625264633887767</v>
      </c>
      <c r="AY37" s="64">
        <v>568.46067171325194</v>
      </c>
      <c r="AZ37" s="35">
        <v>0</v>
      </c>
      <c r="BA37" s="84">
        <v>0</v>
      </c>
      <c r="BB37" s="28">
        <v>1705.3820151397558</v>
      </c>
      <c r="BC37" s="30">
        <v>0</v>
      </c>
      <c r="BD37" s="84">
        <v>0</v>
      </c>
      <c r="BE37" s="28">
        <v>6821.5280605590233</v>
      </c>
      <c r="BF37" s="31">
        <v>1677</v>
      </c>
      <c r="BG37" s="84">
        <v>0.24583934642094987</v>
      </c>
      <c r="BH37" s="2"/>
      <c r="BI37" s="85" t="s">
        <v>277</v>
      </c>
    </row>
    <row r="38" spans="1:61" s="9" customFormat="1" ht="84" customHeight="1">
      <c r="A38" s="14" t="s">
        <v>40</v>
      </c>
      <c r="B38" s="12" t="s">
        <v>173</v>
      </c>
      <c r="C38" s="53" t="s">
        <v>2</v>
      </c>
      <c r="D38" s="39">
        <v>6821.5280605590233</v>
      </c>
      <c r="E38" s="39">
        <v>7715</v>
      </c>
      <c r="F38" s="39">
        <v>6140.9547355590239</v>
      </c>
      <c r="G38" s="39">
        <v>453</v>
      </c>
      <c r="H38" s="39">
        <v>30891.17867779512</v>
      </c>
      <c r="I38" s="64">
        <v>2574.2648898162606</v>
      </c>
      <c r="J38" s="35">
        <v>2325</v>
      </c>
      <c r="K38" s="84">
        <v>0.90317045817532315</v>
      </c>
      <c r="L38" s="64">
        <v>2574.2648898162606</v>
      </c>
      <c r="M38" s="35">
        <v>2240</v>
      </c>
      <c r="N38" s="84">
        <v>0.87015132314525767</v>
      </c>
      <c r="O38" s="64">
        <v>2574.2648898162606</v>
      </c>
      <c r="P38" s="35">
        <v>2306</v>
      </c>
      <c r="Q38" s="84">
        <v>0.89578971034507326</v>
      </c>
      <c r="R38" s="28">
        <v>7722.7946694487819</v>
      </c>
      <c r="S38" s="30">
        <v>6871</v>
      </c>
      <c r="T38" s="84">
        <v>0.88970383055521807</v>
      </c>
      <c r="U38" s="64">
        <v>2574.2648898162606</v>
      </c>
      <c r="V38" s="35">
        <v>2565</v>
      </c>
      <c r="W38" s="84">
        <v>0.99640095708374365</v>
      </c>
      <c r="X38" s="64">
        <v>2574.2648898162606</v>
      </c>
      <c r="Y38" s="35">
        <v>2496</v>
      </c>
      <c r="Z38" s="84">
        <v>0.96959718864757283</v>
      </c>
      <c r="AA38" s="64">
        <v>2574.2648898162606</v>
      </c>
      <c r="AB38" s="35">
        <v>2669</v>
      </c>
      <c r="AC38" s="84">
        <v>1.0368008399440591</v>
      </c>
      <c r="AD38" s="28">
        <v>7722.7946694487819</v>
      </c>
      <c r="AE38" s="30">
        <v>7730</v>
      </c>
      <c r="AF38" s="84">
        <v>1.0009329952251251</v>
      </c>
      <c r="AG38" s="64">
        <v>2574.2648898162606</v>
      </c>
      <c r="AH38" s="35">
        <v>2305.6437500000002</v>
      </c>
      <c r="AI38" s="84">
        <v>0.89565132132325609</v>
      </c>
      <c r="AJ38" s="64">
        <v>2574.2648898162606</v>
      </c>
      <c r="AK38" s="35">
        <v>2517</v>
      </c>
      <c r="AL38" s="84">
        <v>0.97775485730205958</v>
      </c>
      <c r="AM38" s="64">
        <v>2574.2648898162606</v>
      </c>
      <c r="AN38" s="35">
        <v>2558</v>
      </c>
      <c r="AO38" s="84">
        <v>0.9936817341989147</v>
      </c>
      <c r="AP38" s="28">
        <v>7722.7946694487819</v>
      </c>
      <c r="AQ38" s="30">
        <v>0</v>
      </c>
      <c r="AR38" s="84">
        <v>0</v>
      </c>
      <c r="AS38" s="64">
        <v>2574.2648898162606</v>
      </c>
      <c r="AT38" s="35">
        <v>2264</v>
      </c>
      <c r="AU38" s="84">
        <v>0.87947437303609965</v>
      </c>
      <c r="AV38" s="64">
        <v>2574.2648898162606</v>
      </c>
      <c r="AW38" s="35">
        <v>2087</v>
      </c>
      <c r="AX38" s="84">
        <v>0.81071688009113962</v>
      </c>
      <c r="AY38" s="64">
        <v>2574.2648898162606</v>
      </c>
      <c r="AZ38" s="35">
        <v>0</v>
      </c>
      <c r="BA38" s="84">
        <v>0</v>
      </c>
      <c r="BB38" s="28">
        <v>7722.7946694487819</v>
      </c>
      <c r="BC38" s="30">
        <v>0</v>
      </c>
      <c r="BD38" s="84">
        <v>0</v>
      </c>
      <c r="BE38" s="28">
        <v>30891.178677795127</v>
      </c>
      <c r="BF38" s="31">
        <v>4437</v>
      </c>
      <c r="BG38" s="84">
        <v>0.14363323738078526</v>
      </c>
      <c r="BH38" s="2"/>
      <c r="BI38" s="85" t="s">
        <v>277</v>
      </c>
    </row>
    <row r="39" spans="1:61" s="16" customFormat="1" ht="84" customHeight="1">
      <c r="A39" s="14" t="s">
        <v>41</v>
      </c>
      <c r="B39" s="12" t="s">
        <v>70</v>
      </c>
      <c r="C39" s="53" t="s">
        <v>57</v>
      </c>
      <c r="D39" s="39">
        <v>7123.7105605590241</v>
      </c>
      <c r="E39" s="39">
        <v>8900</v>
      </c>
      <c r="F39" s="39">
        <v>7123.7105605590241</v>
      </c>
      <c r="G39" s="39">
        <v>89</v>
      </c>
      <c r="H39" s="39">
        <v>7123.7105605590241</v>
      </c>
      <c r="I39" s="64">
        <v>593.64254671325193</v>
      </c>
      <c r="J39" s="35">
        <v>436</v>
      </c>
      <c r="K39" s="84">
        <v>0.73444870556187025</v>
      </c>
      <c r="L39" s="64">
        <v>593.64254671325193</v>
      </c>
      <c r="M39" s="35">
        <v>442</v>
      </c>
      <c r="N39" s="84">
        <v>0.74455579784024462</v>
      </c>
      <c r="O39" s="64">
        <v>593.64254671325193</v>
      </c>
      <c r="P39" s="35">
        <v>553</v>
      </c>
      <c r="Q39" s="84">
        <v>0.93153700499017034</v>
      </c>
      <c r="R39" s="28">
        <v>1780.9276401397558</v>
      </c>
      <c r="S39" s="30">
        <v>1431</v>
      </c>
      <c r="T39" s="84">
        <v>0.80351383613076177</v>
      </c>
      <c r="U39" s="64">
        <v>593.64254671325193</v>
      </c>
      <c r="V39" s="35">
        <v>694.9666666666667</v>
      </c>
      <c r="W39" s="84">
        <v>1.1706820383990393</v>
      </c>
      <c r="X39" s="64">
        <v>593.64254671325193</v>
      </c>
      <c r="Y39" s="35">
        <v>696</v>
      </c>
      <c r="Z39" s="84">
        <v>1.1724227042914259</v>
      </c>
      <c r="AA39" s="64">
        <v>593.64254671325193</v>
      </c>
      <c r="AB39" s="35">
        <v>430</v>
      </c>
      <c r="AC39" s="84">
        <v>0.72434161328349589</v>
      </c>
      <c r="AD39" s="28">
        <v>1780.9276401397558</v>
      </c>
      <c r="AE39" s="30">
        <v>1820.9666666666667</v>
      </c>
      <c r="AF39" s="84">
        <v>1.0224821186579871</v>
      </c>
      <c r="AG39" s="64">
        <v>593.64254671325193</v>
      </c>
      <c r="AH39" s="35">
        <v>460.64375000000001</v>
      </c>
      <c r="AI39" s="84">
        <v>0.77596148145106836</v>
      </c>
      <c r="AJ39" s="64">
        <v>593.64254671325193</v>
      </c>
      <c r="AK39" s="35">
        <v>499</v>
      </c>
      <c r="AL39" s="84">
        <v>0.84057317448480107</v>
      </c>
      <c r="AM39" s="64">
        <v>593.64254671325193</v>
      </c>
      <c r="AN39" s="35">
        <v>488</v>
      </c>
      <c r="AO39" s="84">
        <v>0.82204350530778147</v>
      </c>
      <c r="AP39" s="28">
        <v>1780.9276401397558</v>
      </c>
      <c r="AQ39" s="30">
        <v>0</v>
      </c>
      <c r="AR39" s="84">
        <v>0</v>
      </c>
      <c r="AS39" s="64">
        <v>593.64254671325193</v>
      </c>
      <c r="AT39" s="35">
        <v>591</v>
      </c>
      <c r="AU39" s="84">
        <v>0.99554858941987467</v>
      </c>
      <c r="AV39" s="64">
        <v>593.64254671325193</v>
      </c>
      <c r="AW39" s="35">
        <v>612.35294117647061</v>
      </c>
      <c r="AX39" s="84">
        <v>1.0315179472340894</v>
      </c>
      <c r="AY39" s="64">
        <v>593.64254671325193</v>
      </c>
      <c r="AZ39" s="35">
        <v>0</v>
      </c>
      <c r="BA39" s="84">
        <v>0</v>
      </c>
      <c r="BB39" s="28">
        <v>1780.9276401397558</v>
      </c>
      <c r="BC39" s="30">
        <v>0</v>
      </c>
      <c r="BD39" s="84">
        <v>0</v>
      </c>
      <c r="BE39" s="28">
        <v>7123.7105605590232</v>
      </c>
      <c r="BF39" s="31">
        <v>867</v>
      </c>
      <c r="BG39" s="84">
        <v>0.1217062361854246</v>
      </c>
      <c r="BH39" s="2"/>
      <c r="BI39" s="85" t="s">
        <v>277</v>
      </c>
    </row>
    <row r="40" spans="1:61" s="16" customFormat="1" ht="84" customHeight="1">
      <c r="A40" s="14" t="s">
        <v>1</v>
      </c>
      <c r="B40" s="12" t="s">
        <v>115</v>
      </c>
      <c r="C40" s="53" t="s">
        <v>75</v>
      </c>
      <c r="D40" s="39">
        <v>7123.7105605590241</v>
      </c>
      <c r="E40" s="39">
        <v>8900</v>
      </c>
      <c r="F40" s="39">
        <v>7123.7105605590241</v>
      </c>
      <c r="G40" s="39">
        <v>178</v>
      </c>
      <c r="H40" s="39">
        <v>14247.421121118048</v>
      </c>
      <c r="I40" s="64">
        <v>1187.2850934265039</v>
      </c>
      <c r="J40" s="35">
        <v>765</v>
      </c>
      <c r="K40" s="84">
        <v>0.64432713274636555</v>
      </c>
      <c r="L40" s="64">
        <v>1187.2850934265039</v>
      </c>
      <c r="M40" s="35">
        <v>867</v>
      </c>
      <c r="N40" s="84">
        <v>0.73023741711254764</v>
      </c>
      <c r="O40" s="64">
        <v>1187.2850934265039</v>
      </c>
      <c r="P40" s="35">
        <v>978</v>
      </c>
      <c r="Q40" s="84">
        <v>0.8237280206875105</v>
      </c>
      <c r="R40" s="28">
        <v>3561.8552802795116</v>
      </c>
      <c r="S40" s="30">
        <v>2610</v>
      </c>
      <c r="T40" s="84">
        <v>0.73276419018214123</v>
      </c>
      <c r="U40" s="64">
        <v>1187.2850934265039</v>
      </c>
      <c r="V40" s="35">
        <v>1088.9333333333334</v>
      </c>
      <c r="W40" s="84">
        <v>0.91716247374981574</v>
      </c>
      <c r="X40" s="64">
        <v>1187.2850934265039</v>
      </c>
      <c r="Y40" s="35">
        <v>767</v>
      </c>
      <c r="Z40" s="84">
        <v>0.64601164812609457</v>
      </c>
      <c r="AA40" s="64">
        <v>1187.2850934265039</v>
      </c>
      <c r="AB40" s="35">
        <v>641</v>
      </c>
      <c r="AC40" s="84">
        <v>0.53988717920316387</v>
      </c>
      <c r="AD40" s="28">
        <v>3561.8552802795116</v>
      </c>
      <c r="AE40" s="30">
        <v>2496.9333333333334</v>
      </c>
      <c r="AF40" s="84">
        <v>0.70102043369302469</v>
      </c>
      <c r="AG40" s="64">
        <v>1187.2850934265039</v>
      </c>
      <c r="AH40" s="35">
        <v>492.28750000000002</v>
      </c>
      <c r="AI40" s="84">
        <v>0.41463293249918493</v>
      </c>
      <c r="AJ40" s="64">
        <v>1187.2850934265039</v>
      </c>
      <c r="AK40" s="35">
        <v>411</v>
      </c>
      <c r="AL40" s="84">
        <v>0.34616791053432189</v>
      </c>
      <c r="AM40" s="64">
        <v>1187.2850934265039</v>
      </c>
      <c r="AN40" s="35">
        <v>399</v>
      </c>
      <c r="AO40" s="84">
        <v>0.33606081825594752</v>
      </c>
      <c r="AP40" s="28">
        <v>3561.8552802795116</v>
      </c>
      <c r="AQ40" s="30">
        <v>0</v>
      </c>
      <c r="AR40" s="84">
        <v>0</v>
      </c>
      <c r="AS40" s="64">
        <v>1187.2850934265039</v>
      </c>
      <c r="AT40" s="35">
        <v>618</v>
      </c>
      <c r="AU40" s="84">
        <v>0.5205152523362796</v>
      </c>
      <c r="AV40" s="64">
        <v>1187.2850934265039</v>
      </c>
      <c r="AW40" s="35">
        <v>593.17647058823536</v>
      </c>
      <c r="AX40" s="84">
        <v>0.49960744379964256</v>
      </c>
      <c r="AY40" s="64">
        <v>1187.2850934265039</v>
      </c>
      <c r="AZ40" s="35">
        <v>0</v>
      </c>
      <c r="BA40" s="84">
        <v>0</v>
      </c>
      <c r="BB40" s="28">
        <v>3561.8552802795116</v>
      </c>
      <c r="BC40" s="30">
        <v>0</v>
      </c>
      <c r="BD40" s="84">
        <v>0</v>
      </c>
      <c r="BE40" s="28">
        <v>14247.421121118046</v>
      </c>
      <c r="BF40" s="31">
        <v>1605</v>
      </c>
      <c r="BG40" s="84">
        <v>0.11265196601938091</v>
      </c>
      <c r="BH40" s="2"/>
      <c r="BI40" s="85" t="s">
        <v>277</v>
      </c>
    </row>
    <row r="41" spans="1:61" s="9" customFormat="1" ht="84" customHeight="1">
      <c r="A41" s="14" t="s">
        <v>60</v>
      </c>
      <c r="B41" s="12" t="s">
        <v>174</v>
      </c>
      <c r="C41" s="53" t="s">
        <v>52</v>
      </c>
      <c r="D41" s="39">
        <v>5080</v>
      </c>
      <c r="E41" s="39">
        <v>8900</v>
      </c>
      <c r="F41" s="39">
        <v>5080</v>
      </c>
      <c r="G41" s="39">
        <v>445</v>
      </c>
      <c r="H41" s="39">
        <v>25400</v>
      </c>
      <c r="I41" s="64">
        <v>2116.666666666667</v>
      </c>
      <c r="J41" s="35">
        <v>2098</v>
      </c>
      <c r="K41" s="84">
        <v>0.99118110236220458</v>
      </c>
      <c r="L41" s="64">
        <v>2116.666666666667</v>
      </c>
      <c r="M41" s="35">
        <v>1650</v>
      </c>
      <c r="N41" s="84">
        <v>0.77952755905511795</v>
      </c>
      <c r="O41" s="64">
        <v>2116.666666666667</v>
      </c>
      <c r="P41" s="35">
        <v>1342</v>
      </c>
      <c r="Q41" s="84">
        <v>0.63401574803149596</v>
      </c>
      <c r="R41" s="28">
        <v>6350.0000000000009</v>
      </c>
      <c r="S41" s="30">
        <v>5090</v>
      </c>
      <c r="T41" s="84">
        <v>0.80157480314960616</v>
      </c>
      <c r="U41" s="64">
        <v>2116.666666666667</v>
      </c>
      <c r="V41" s="35">
        <v>1676.8333333333333</v>
      </c>
      <c r="W41" s="84">
        <v>0.79220472440944867</v>
      </c>
      <c r="X41" s="64">
        <v>2116.666666666667</v>
      </c>
      <c r="Y41" s="35">
        <v>1477</v>
      </c>
      <c r="Z41" s="84">
        <v>0.6977952755905511</v>
      </c>
      <c r="AA41" s="64">
        <v>2116.666666666667</v>
      </c>
      <c r="AB41" s="35">
        <v>1529</v>
      </c>
      <c r="AC41" s="84">
        <v>0.72236220472440937</v>
      </c>
      <c r="AD41" s="28">
        <v>6350.0000000000009</v>
      </c>
      <c r="AE41" s="30">
        <v>4682.833333333333</v>
      </c>
      <c r="AF41" s="84">
        <v>0.73745406824146964</v>
      </c>
      <c r="AG41" s="64">
        <v>2116.666666666667</v>
      </c>
      <c r="AH41" s="35">
        <v>1503.25</v>
      </c>
      <c r="AI41" s="84">
        <v>0.71019685039370073</v>
      </c>
      <c r="AJ41" s="64">
        <v>2116.666666666667</v>
      </c>
      <c r="AK41" s="35">
        <v>1520</v>
      </c>
      <c r="AL41" s="84">
        <v>0.71811023622047232</v>
      </c>
      <c r="AM41" s="64">
        <v>2116.666666666667</v>
      </c>
      <c r="AN41" s="35">
        <v>1922</v>
      </c>
      <c r="AO41" s="84">
        <v>0.90803149606299205</v>
      </c>
      <c r="AP41" s="28">
        <v>6350.0000000000009</v>
      </c>
      <c r="AQ41" s="30">
        <v>0</v>
      </c>
      <c r="AR41" s="84">
        <v>0</v>
      </c>
      <c r="AS41" s="64">
        <v>2116.666666666667</v>
      </c>
      <c r="AT41" s="35">
        <v>1971</v>
      </c>
      <c r="AU41" s="84">
        <v>0.93118110236220464</v>
      </c>
      <c r="AV41" s="64">
        <v>2116.666666666667</v>
      </c>
      <c r="AW41" s="35">
        <v>2008.8372093023256</v>
      </c>
      <c r="AX41" s="84">
        <v>0.94905694927668915</v>
      </c>
      <c r="AY41" s="64">
        <v>2116.666666666667</v>
      </c>
      <c r="AZ41" s="35">
        <v>0</v>
      </c>
      <c r="BA41" s="84">
        <v>0</v>
      </c>
      <c r="BB41" s="28">
        <v>6350.0000000000009</v>
      </c>
      <c r="BC41" s="30">
        <v>0</v>
      </c>
      <c r="BD41" s="84">
        <v>0</v>
      </c>
      <c r="BE41" s="28">
        <v>25400.000000000004</v>
      </c>
      <c r="BF41" s="31">
        <v>3729</v>
      </c>
      <c r="BG41" s="84">
        <v>0.14681102362204723</v>
      </c>
      <c r="BH41" s="2"/>
      <c r="BI41" s="85" t="s">
        <v>277</v>
      </c>
    </row>
    <row r="42" spans="1:61" s="9" customFormat="1" ht="84" customHeight="1">
      <c r="A42" s="14" t="s">
        <v>61</v>
      </c>
      <c r="B42" s="12" t="s">
        <v>175</v>
      </c>
      <c r="C42" s="53" t="s">
        <v>56</v>
      </c>
      <c r="D42" s="39">
        <v>7205.9487707139469</v>
      </c>
      <c r="E42" s="39">
        <v>8885</v>
      </c>
      <c r="F42" s="39">
        <v>7186.748770713948</v>
      </c>
      <c r="G42" s="39">
        <v>178</v>
      </c>
      <c r="H42" s="39">
        <v>14373.497541427896</v>
      </c>
      <c r="I42" s="64">
        <v>1197.7914617856577</v>
      </c>
      <c r="J42" s="35">
        <v>991</v>
      </c>
      <c r="K42" s="84">
        <v>0.82735603952513181</v>
      </c>
      <c r="L42" s="64">
        <v>1197.7914617856577</v>
      </c>
      <c r="M42" s="35">
        <v>751</v>
      </c>
      <c r="N42" s="84">
        <v>0.62698727112348529</v>
      </c>
      <c r="O42" s="64">
        <v>1197.7914617856577</v>
      </c>
      <c r="P42" s="35">
        <v>725</v>
      </c>
      <c r="Q42" s="84">
        <v>0.60528065454664026</v>
      </c>
      <c r="R42" s="28">
        <v>3593.3743853569731</v>
      </c>
      <c r="S42" s="30">
        <v>2467</v>
      </c>
      <c r="T42" s="84">
        <v>0.68654132173175253</v>
      </c>
      <c r="U42" s="64">
        <v>1197.7914617856577</v>
      </c>
      <c r="V42" s="35">
        <v>780</v>
      </c>
      <c r="W42" s="84">
        <v>0.65119849730535095</v>
      </c>
      <c r="X42" s="64">
        <v>1197.7914617856577</v>
      </c>
      <c r="Y42" s="35">
        <v>747</v>
      </c>
      <c r="Z42" s="84">
        <v>0.62364779165012452</v>
      </c>
      <c r="AA42" s="64">
        <v>1197.7914617856577</v>
      </c>
      <c r="AB42" s="35">
        <v>802</v>
      </c>
      <c r="AC42" s="84">
        <v>0.66956563440883521</v>
      </c>
      <c r="AD42" s="28">
        <v>3593.3743853569731</v>
      </c>
      <c r="AE42" s="30">
        <v>2329</v>
      </c>
      <c r="AF42" s="84">
        <v>0.64813730778810363</v>
      </c>
      <c r="AG42" s="64">
        <v>1197.7914617856577</v>
      </c>
      <c r="AH42" s="35">
        <v>692.5</v>
      </c>
      <c r="AI42" s="84">
        <v>0.57814738382558406</v>
      </c>
      <c r="AJ42" s="64">
        <v>1197.7914617856577</v>
      </c>
      <c r="AK42" s="35">
        <v>737</v>
      </c>
      <c r="AL42" s="84">
        <v>0.61529909296672258</v>
      </c>
      <c r="AM42" s="64">
        <v>1197.7914617856577</v>
      </c>
      <c r="AN42" s="35">
        <v>941</v>
      </c>
      <c r="AO42" s="84">
        <v>0.78561254610812215</v>
      </c>
      <c r="AP42" s="28">
        <v>3593.3743853569731</v>
      </c>
      <c r="AQ42" s="30">
        <v>0</v>
      </c>
      <c r="AR42" s="84">
        <v>0</v>
      </c>
      <c r="AS42" s="64">
        <v>1197.7914617856577</v>
      </c>
      <c r="AT42" s="35">
        <v>1028</v>
      </c>
      <c r="AU42" s="84">
        <v>0.85824622465371891</v>
      </c>
      <c r="AV42" s="64">
        <v>1197.7914617856577</v>
      </c>
      <c r="AW42" s="35">
        <v>991</v>
      </c>
      <c r="AX42" s="84">
        <v>0.82735603952513181</v>
      </c>
      <c r="AY42" s="64">
        <v>1197.7914617856577</v>
      </c>
      <c r="AZ42" s="35">
        <v>0</v>
      </c>
      <c r="BA42" s="84">
        <v>0</v>
      </c>
      <c r="BB42" s="28">
        <v>3593.3743853569731</v>
      </c>
      <c r="BC42" s="30">
        <v>0</v>
      </c>
      <c r="BD42" s="84">
        <v>0</v>
      </c>
      <c r="BE42" s="28">
        <v>14373.497541427892</v>
      </c>
      <c r="BF42" s="31">
        <v>1663</v>
      </c>
      <c r="BG42" s="84">
        <v>0.11569904925414515</v>
      </c>
      <c r="BH42" s="2"/>
      <c r="BI42" s="85" t="s">
        <v>277</v>
      </c>
    </row>
    <row r="43" spans="1:61" s="9" customFormat="1" ht="84" customHeight="1">
      <c r="A43" s="368" t="s">
        <v>116</v>
      </c>
      <c r="B43" s="369"/>
      <c r="C43" s="46"/>
      <c r="D43" s="42"/>
      <c r="E43" s="42"/>
      <c r="F43" s="124"/>
      <c r="G43" s="42"/>
      <c r="H43" s="36"/>
      <c r="I43" s="24"/>
      <c r="J43" s="10"/>
      <c r="K43" s="25"/>
      <c r="L43" s="24"/>
      <c r="M43" s="10"/>
      <c r="N43" s="25"/>
      <c r="O43" s="24"/>
      <c r="P43" s="10"/>
      <c r="Q43" s="25"/>
      <c r="R43" s="24"/>
      <c r="S43" s="10"/>
      <c r="T43" s="25"/>
      <c r="U43" s="24"/>
      <c r="V43" s="10"/>
      <c r="W43" s="25"/>
      <c r="X43" s="24"/>
      <c r="Y43" s="10"/>
      <c r="Z43" s="25"/>
      <c r="AA43" s="24"/>
      <c r="AB43" s="10"/>
      <c r="AC43" s="25"/>
      <c r="AD43" s="24"/>
      <c r="AE43" s="10"/>
      <c r="AF43" s="25"/>
      <c r="AG43" s="24"/>
      <c r="AH43" s="10"/>
      <c r="AI43" s="25"/>
      <c r="AJ43" s="24"/>
      <c r="AK43" s="10"/>
      <c r="AL43" s="25"/>
      <c r="AM43" s="24"/>
      <c r="AN43" s="10"/>
      <c r="AO43" s="25"/>
      <c r="AP43" s="24"/>
      <c r="AQ43" s="10"/>
      <c r="AR43" s="25"/>
      <c r="AS43" s="24"/>
      <c r="AT43" s="10"/>
      <c r="AU43" s="25"/>
      <c r="AV43" s="24"/>
      <c r="AW43" s="10"/>
      <c r="AX43" s="25"/>
      <c r="AY43" s="24"/>
      <c r="AZ43" s="10"/>
      <c r="BA43" s="25"/>
      <c r="BB43" s="24"/>
      <c r="BC43" s="10"/>
      <c r="BD43" s="25"/>
      <c r="BE43" s="24"/>
      <c r="BF43" s="10"/>
      <c r="BG43" s="25"/>
      <c r="BI43" s="83"/>
    </row>
    <row r="44" spans="1:61" s="9" customFormat="1" ht="84" customHeight="1">
      <c r="A44" s="360" t="s">
        <v>96</v>
      </c>
      <c r="B44" s="361"/>
      <c r="C44" s="47"/>
      <c r="D44" s="43"/>
      <c r="E44" s="43"/>
      <c r="F44" s="121"/>
      <c r="G44" s="43"/>
      <c r="H44" s="37"/>
      <c r="I44" s="26"/>
      <c r="J44" s="256"/>
      <c r="K44" s="27"/>
      <c r="L44" s="26"/>
      <c r="M44" s="256"/>
      <c r="N44" s="27"/>
      <c r="O44" s="26"/>
      <c r="P44" s="256"/>
      <c r="Q44" s="27"/>
      <c r="R44" s="26"/>
      <c r="S44" s="182"/>
      <c r="T44" s="27"/>
      <c r="U44" s="26"/>
      <c r="V44" s="182"/>
      <c r="W44" s="27"/>
      <c r="X44" s="26"/>
      <c r="Y44" s="182"/>
      <c r="Z44" s="27"/>
      <c r="AA44" s="26"/>
      <c r="AB44" s="182"/>
      <c r="AC44" s="27"/>
      <c r="AD44" s="26"/>
      <c r="AE44" s="182"/>
      <c r="AF44" s="27"/>
      <c r="AG44" s="26"/>
      <c r="AH44" s="182"/>
      <c r="AI44" s="27"/>
      <c r="AJ44" s="26"/>
      <c r="AK44" s="182"/>
      <c r="AL44" s="27"/>
      <c r="AM44" s="26"/>
      <c r="AN44" s="182"/>
      <c r="AO44" s="27"/>
      <c r="AP44" s="26"/>
      <c r="AQ44" s="182"/>
      <c r="AR44" s="27"/>
      <c r="AS44" s="26"/>
      <c r="AT44" s="182"/>
      <c r="AU44" s="27"/>
      <c r="AV44" s="26"/>
      <c r="AW44" s="182"/>
      <c r="AX44" s="27"/>
      <c r="AY44" s="26"/>
      <c r="AZ44" s="182"/>
      <c r="BA44" s="27"/>
      <c r="BB44" s="26"/>
      <c r="BC44" s="182"/>
      <c r="BD44" s="27"/>
      <c r="BE44" s="26"/>
      <c r="BF44" s="182"/>
      <c r="BG44" s="27"/>
      <c r="BI44" s="83"/>
    </row>
    <row r="45" spans="1:61" s="9" customFormat="1" ht="84" customHeight="1">
      <c r="A45" s="14" t="s">
        <v>92</v>
      </c>
      <c r="B45" s="12" t="s">
        <v>201</v>
      </c>
      <c r="C45" s="53" t="s">
        <v>52</v>
      </c>
      <c r="D45" s="39">
        <v>34437</v>
      </c>
      <c r="E45" s="39">
        <v>8900</v>
      </c>
      <c r="F45" s="39">
        <v>34437</v>
      </c>
      <c r="G45" s="39">
        <v>89</v>
      </c>
      <c r="H45" s="39">
        <v>34437</v>
      </c>
      <c r="I45" s="64">
        <v>2869.75</v>
      </c>
      <c r="J45" s="35">
        <v>4611</v>
      </c>
      <c r="K45" s="84">
        <v>1.6067601707465806</v>
      </c>
      <c r="L45" s="64">
        <v>2869.75</v>
      </c>
      <c r="M45" s="35">
        <v>4100</v>
      </c>
      <c r="N45" s="84">
        <v>1.4286958794320064</v>
      </c>
      <c r="O45" s="64">
        <v>2869.75</v>
      </c>
      <c r="P45" s="35">
        <v>4177</v>
      </c>
      <c r="Q45" s="84">
        <v>1.4555274849725586</v>
      </c>
      <c r="R45" s="28">
        <v>8609.25</v>
      </c>
      <c r="S45" s="30">
        <v>12888</v>
      </c>
      <c r="T45" s="84">
        <v>1.4969945117170484</v>
      </c>
      <c r="U45" s="64">
        <v>2869.75</v>
      </c>
      <c r="V45" s="35">
        <v>3952.583333333333</v>
      </c>
      <c r="W45" s="84">
        <v>1.3773267125475506</v>
      </c>
      <c r="X45" s="64">
        <v>2869.75</v>
      </c>
      <c r="Y45" s="35">
        <v>4897</v>
      </c>
      <c r="Z45" s="84">
        <v>1.7064204198972035</v>
      </c>
      <c r="AA45" s="64">
        <v>2869.75</v>
      </c>
      <c r="AB45" s="35">
        <v>4295</v>
      </c>
      <c r="AC45" s="84">
        <v>1.4966460493074309</v>
      </c>
      <c r="AD45" s="28">
        <v>8609.25</v>
      </c>
      <c r="AE45" s="30">
        <v>13144.583333333332</v>
      </c>
      <c r="AF45" s="84">
        <v>1.5267977272507283</v>
      </c>
      <c r="AG45" s="64">
        <v>2869.75</v>
      </c>
      <c r="AH45" s="35">
        <v>4149.6666666666661</v>
      </c>
      <c r="AI45" s="84">
        <v>1.446002845776345</v>
      </c>
      <c r="AJ45" s="64">
        <v>2869.75</v>
      </c>
      <c r="AK45" s="35">
        <v>4349</v>
      </c>
      <c r="AL45" s="84">
        <v>1.5154630194267793</v>
      </c>
      <c r="AM45" s="64">
        <v>2869.75</v>
      </c>
      <c r="AN45" s="35">
        <v>4702</v>
      </c>
      <c r="AO45" s="84">
        <v>1.6384702500217789</v>
      </c>
      <c r="AP45" s="28">
        <v>8609.25</v>
      </c>
      <c r="AQ45" s="30">
        <v>0</v>
      </c>
      <c r="AR45" s="84">
        <v>0</v>
      </c>
      <c r="AS45" s="64">
        <v>2869.75</v>
      </c>
      <c r="AT45" s="35">
        <v>3992</v>
      </c>
      <c r="AU45" s="84">
        <v>1.3910619391933094</v>
      </c>
      <c r="AV45" s="64">
        <v>2869.75</v>
      </c>
      <c r="AW45" s="35">
        <v>4179.1452282157679</v>
      </c>
      <c r="AX45" s="84">
        <v>1.4562750163658047</v>
      </c>
      <c r="AY45" s="64">
        <v>2869.75</v>
      </c>
      <c r="AZ45" s="35">
        <v>0</v>
      </c>
      <c r="BA45" s="84">
        <v>0</v>
      </c>
      <c r="BB45" s="28">
        <v>8609.25</v>
      </c>
      <c r="BC45" s="30">
        <v>0</v>
      </c>
      <c r="BD45" s="84">
        <v>0</v>
      </c>
      <c r="BE45" s="28">
        <v>34437</v>
      </c>
      <c r="BF45" s="31">
        <v>8645</v>
      </c>
      <c r="BG45" s="84">
        <v>0.25103812759531896</v>
      </c>
      <c r="BH45" s="2"/>
      <c r="BI45" s="85" t="s">
        <v>277</v>
      </c>
    </row>
    <row r="46" spans="1:61" ht="84" customHeight="1">
      <c r="A46" s="14" t="s">
        <v>42</v>
      </c>
      <c r="B46" s="12" t="s">
        <v>118</v>
      </c>
      <c r="C46" s="53" t="s">
        <v>54</v>
      </c>
      <c r="D46" s="39">
        <v>2384.1788931419396</v>
      </c>
      <c r="E46" s="39">
        <v>6700</v>
      </c>
      <c r="F46" s="39">
        <v>1791.8841698564549</v>
      </c>
      <c r="G46" s="39">
        <v>89</v>
      </c>
      <c r="H46" s="39">
        <v>1791.8841698564549</v>
      </c>
      <c r="I46" s="64">
        <v>149.32368082137123</v>
      </c>
      <c r="J46" s="35">
        <v>113</v>
      </c>
      <c r="K46" s="84">
        <v>0.75674534259021176</v>
      </c>
      <c r="L46" s="64">
        <v>150.63618082137123</v>
      </c>
      <c r="M46" s="35">
        <v>121</v>
      </c>
      <c r="N46" s="84">
        <v>0.80325987648004249</v>
      </c>
      <c r="O46" s="64">
        <v>149.32368082137123</v>
      </c>
      <c r="P46" s="35">
        <v>100</v>
      </c>
      <c r="Q46" s="84">
        <v>0.66968614388514314</v>
      </c>
      <c r="R46" s="28">
        <v>449.28354246411368</v>
      </c>
      <c r="S46" s="30">
        <v>334</v>
      </c>
      <c r="T46" s="84">
        <v>0.74340581933663441</v>
      </c>
      <c r="U46" s="64">
        <v>149.32368082137123</v>
      </c>
      <c r="V46" s="35">
        <v>87</v>
      </c>
      <c r="W46" s="84">
        <v>0.58262694518007452</v>
      </c>
      <c r="X46" s="64">
        <v>149.32368082137123</v>
      </c>
      <c r="Y46" s="35">
        <v>115</v>
      </c>
      <c r="Z46" s="84">
        <v>0.77013906546791466</v>
      </c>
      <c r="AA46" s="64">
        <v>149.32368082137123</v>
      </c>
      <c r="AB46" s="35">
        <v>79</v>
      </c>
      <c r="AC46" s="84">
        <v>0.52905205366926311</v>
      </c>
      <c r="AD46" s="28">
        <v>447.97104246411368</v>
      </c>
      <c r="AE46" s="30">
        <v>281</v>
      </c>
      <c r="AF46" s="84">
        <v>0.62727268810575076</v>
      </c>
      <c r="AG46" s="64">
        <v>149.32368082137123</v>
      </c>
      <c r="AH46" s="35">
        <v>132.8125</v>
      </c>
      <c r="AI46" s="84">
        <v>0.88942690984745576</v>
      </c>
      <c r="AJ46" s="64">
        <v>149.32368082137123</v>
      </c>
      <c r="AK46" s="35">
        <v>86</v>
      </c>
      <c r="AL46" s="84">
        <v>0.57593008374122312</v>
      </c>
      <c r="AM46" s="64">
        <v>149.32368082137123</v>
      </c>
      <c r="AN46" s="35">
        <v>76</v>
      </c>
      <c r="AO46" s="84">
        <v>0.50896146935270881</v>
      </c>
      <c r="AP46" s="28">
        <v>447.97104246411368</v>
      </c>
      <c r="AQ46" s="30">
        <v>0</v>
      </c>
      <c r="AR46" s="84">
        <v>0</v>
      </c>
      <c r="AS46" s="64">
        <v>150.01118082137123</v>
      </c>
      <c r="AT46" s="35">
        <v>57</v>
      </c>
      <c r="AU46" s="84">
        <v>0.37997167736366183</v>
      </c>
      <c r="AV46" s="64">
        <v>149.32368082137123</v>
      </c>
      <c r="AW46" s="35">
        <v>80</v>
      </c>
      <c r="AX46" s="84">
        <v>0.53574891510811451</v>
      </c>
      <c r="AY46" s="64">
        <v>149.32368082137123</v>
      </c>
      <c r="AZ46" s="35">
        <v>0</v>
      </c>
      <c r="BA46" s="84">
        <v>0</v>
      </c>
      <c r="BB46" s="28">
        <v>448.65854246411368</v>
      </c>
      <c r="BC46" s="30">
        <v>0</v>
      </c>
      <c r="BD46" s="84">
        <v>0</v>
      </c>
      <c r="BE46" s="28">
        <v>1793.8841698564547</v>
      </c>
      <c r="BF46" s="31">
        <v>274</v>
      </c>
      <c r="BG46" s="84">
        <v>0.15274118842462681</v>
      </c>
      <c r="BI46" s="85" t="s">
        <v>278</v>
      </c>
    </row>
    <row r="47" spans="1:61" ht="84" customHeight="1">
      <c r="A47" s="14" t="s">
        <v>43</v>
      </c>
      <c r="B47" s="12" t="s">
        <v>119</v>
      </c>
      <c r="C47" s="53" t="s">
        <v>54</v>
      </c>
      <c r="D47" s="39">
        <v>44062.683488735725</v>
      </c>
      <c r="E47" s="39">
        <v>4500</v>
      </c>
      <c r="F47" s="39">
        <v>22154.341744367863</v>
      </c>
      <c r="G47" s="39">
        <v>89</v>
      </c>
      <c r="H47" s="39">
        <v>22154.341744367863</v>
      </c>
      <c r="I47" s="64">
        <v>1864.8333333333333</v>
      </c>
      <c r="J47" s="35">
        <v>1210</v>
      </c>
      <c r="K47" s="84">
        <v>0.64885155063008315</v>
      </c>
      <c r="L47" s="64">
        <v>1865.8333333333333</v>
      </c>
      <c r="M47" s="35">
        <v>1320</v>
      </c>
      <c r="N47" s="84">
        <v>0.70745868691380087</v>
      </c>
      <c r="O47" s="64">
        <v>1869.8333333333333</v>
      </c>
      <c r="P47" s="35">
        <v>1059</v>
      </c>
      <c r="Q47" s="84">
        <v>0.56636063820304838</v>
      </c>
      <c r="R47" s="28">
        <v>5600.5</v>
      </c>
      <c r="S47" s="30">
        <v>3589</v>
      </c>
      <c r="T47" s="84">
        <v>0.64083563967502899</v>
      </c>
      <c r="U47" s="64">
        <v>1866.8333333333333</v>
      </c>
      <c r="V47" s="35">
        <v>1085</v>
      </c>
      <c r="W47" s="84">
        <v>0.58119810731184718</v>
      </c>
      <c r="X47" s="64">
        <v>1866.8333333333333</v>
      </c>
      <c r="Y47" s="35">
        <v>834</v>
      </c>
      <c r="Z47" s="84">
        <v>0.44674582626551201</v>
      </c>
      <c r="AA47" s="64">
        <v>1866.8333333333333</v>
      </c>
      <c r="AB47" s="35">
        <v>1120</v>
      </c>
      <c r="AC47" s="84">
        <v>0.59994643335416487</v>
      </c>
      <c r="AD47" s="28">
        <v>5600.5</v>
      </c>
      <c r="AE47" s="30">
        <v>3039</v>
      </c>
      <c r="AF47" s="84">
        <v>0.542630122310508</v>
      </c>
      <c r="AG47" s="64">
        <v>1863.8333333333333</v>
      </c>
      <c r="AH47" s="35">
        <v>946.33333333333326</v>
      </c>
      <c r="AI47" s="84">
        <v>0.50773495484217113</v>
      </c>
      <c r="AJ47" s="64">
        <v>1864.8333333333333</v>
      </c>
      <c r="AK47" s="35">
        <v>977</v>
      </c>
      <c r="AL47" s="84">
        <v>0.52390740906247213</v>
      </c>
      <c r="AM47" s="64">
        <v>1866.8333333333333</v>
      </c>
      <c r="AN47" s="35">
        <v>963</v>
      </c>
      <c r="AO47" s="84">
        <v>0.51584679939291134</v>
      </c>
      <c r="AP47" s="28">
        <v>5401.375</v>
      </c>
      <c r="AQ47" s="30">
        <v>0</v>
      </c>
      <c r="AR47" s="84">
        <v>0</v>
      </c>
      <c r="AS47" s="64">
        <v>1866.8333333333333</v>
      </c>
      <c r="AT47" s="35">
        <v>1041</v>
      </c>
      <c r="AU47" s="84">
        <v>0.55762878314436215</v>
      </c>
      <c r="AV47" s="64">
        <v>1865.8333333333333</v>
      </c>
      <c r="AW47" s="35">
        <v>1016</v>
      </c>
      <c r="AX47" s="84">
        <v>0.54452880750334975</v>
      </c>
      <c r="AY47" s="64">
        <v>1798.4583333333335</v>
      </c>
      <c r="AZ47" s="35">
        <v>0</v>
      </c>
      <c r="BA47" s="84">
        <v>0</v>
      </c>
      <c r="BB47" s="28">
        <v>5402.375</v>
      </c>
      <c r="BC47" s="30">
        <v>0</v>
      </c>
      <c r="BD47" s="84">
        <v>0</v>
      </c>
      <c r="BE47" s="28">
        <v>21650.5</v>
      </c>
      <c r="BF47" s="31">
        <v>2424</v>
      </c>
      <c r="BG47" s="84">
        <v>0.11196046280686359</v>
      </c>
      <c r="BI47" s="85" t="s">
        <v>278</v>
      </c>
    </row>
    <row r="48" spans="1:61" ht="144" customHeight="1">
      <c r="A48" s="370" t="s">
        <v>120</v>
      </c>
      <c r="B48" s="368"/>
      <c r="C48" s="52"/>
      <c r="D48" s="10"/>
      <c r="E48" s="10"/>
      <c r="F48" s="124"/>
      <c r="G48" s="10"/>
      <c r="H48" s="36"/>
      <c r="I48" s="24"/>
      <c r="J48" s="10"/>
      <c r="K48" s="25"/>
      <c r="L48" s="24"/>
      <c r="M48" s="10"/>
      <c r="N48" s="25"/>
      <c r="O48" s="24"/>
      <c r="P48" s="10"/>
      <c r="Q48" s="25"/>
      <c r="R48" s="24"/>
      <c r="S48" s="10"/>
      <c r="T48" s="25"/>
      <c r="U48" s="24"/>
      <c r="V48" s="10"/>
      <c r="W48" s="25"/>
      <c r="X48" s="24"/>
      <c r="Y48" s="10"/>
      <c r="Z48" s="25"/>
      <c r="AA48" s="24"/>
      <c r="AB48" s="10"/>
      <c r="AC48" s="25"/>
      <c r="AD48" s="24"/>
      <c r="AE48" s="10"/>
      <c r="AF48" s="25"/>
      <c r="AG48" s="24"/>
      <c r="AH48" s="10"/>
      <c r="AI48" s="25"/>
      <c r="AJ48" s="24"/>
      <c r="AK48" s="10"/>
      <c r="AL48" s="25"/>
      <c r="AM48" s="24"/>
      <c r="AN48" s="10"/>
      <c r="AO48" s="25"/>
      <c r="AP48" s="24"/>
      <c r="AQ48" s="10"/>
      <c r="AR48" s="25"/>
      <c r="AS48" s="24"/>
      <c r="AT48" s="10"/>
      <c r="AU48" s="25"/>
      <c r="AV48" s="24"/>
      <c r="AW48" s="10"/>
      <c r="AX48" s="25"/>
      <c r="AY48" s="24"/>
      <c r="AZ48" s="10"/>
      <c r="BA48" s="25"/>
      <c r="BB48" s="24"/>
      <c r="BC48" s="10"/>
      <c r="BD48" s="25"/>
      <c r="BE48" s="24"/>
      <c r="BF48" s="10"/>
      <c r="BG48" s="25"/>
      <c r="BI48" s="86"/>
    </row>
    <row r="49" spans="1:61" ht="105.75" customHeight="1">
      <c r="A49" s="360" t="s">
        <v>176</v>
      </c>
      <c r="B49" s="361"/>
      <c r="C49" s="47"/>
      <c r="D49" s="43"/>
      <c r="E49" s="43"/>
      <c r="F49" s="121"/>
      <c r="G49" s="43"/>
      <c r="H49" s="37"/>
      <c r="I49" s="26"/>
      <c r="J49" s="256"/>
      <c r="K49" s="27"/>
      <c r="L49" s="26"/>
      <c r="M49" s="256"/>
      <c r="N49" s="27"/>
      <c r="O49" s="26"/>
      <c r="P49" s="256"/>
      <c r="Q49" s="27"/>
      <c r="R49" s="26"/>
      <c r="S49" s="182"/>
      <c r="T49" s="27"/>
      <c r="U49" s="26"/>
      <c r="V49" s="182"/>
      <c r="W49" s="27"/>
      <c r="X49" s="26"/>
      <c r="Y49" s="182"/>
      <c r="Z49" s="27"/>
      <c r="AA49" s="26"/>
      <c r="AB49" s="182"/>
      <c r="AC49" s="27"/>
      <c r="AD49" s="26"/>
      <c r="AE49" s="182"/>
      <c r="AF49" s="27"/>
      <c r="AG49" s="26"/>
      <c r="AH49" s="182"/>
      <c r="AI49" s="27"/>
      <c r="AJ49" s="26"/>
      <c r="AK49" s="182"/>
      <c r="AL49" s="27"/>
      <c r="AM49" s="26"/>
      <c r="AN49" s="182"/>
      <c r="AO49" s="27"/>
      <c r="AP49" s="26"/>
      <c r="AQ49" s="182"/>
      <c r="AR49" s="27"/>
      <c r="AS49" s="26"/>
      <c r="AT49" s="182"/>
      <c r="AU49" s="27"/>
      <c r="AV49" s="26"/>
      <c r="AW49" s="182"/>
      <c r="AX49" s="27"/>
      <c r="AY49" s="26"/>
      <c r="AZ49" s="182"/>
      <c r="BA49" s="27"/>
      <c r="BB49" s="26"/>
      <c r="BC49" s="182"/>
      <c r="BD49" s="27"/>
      <c r="BE49" s="26"/>
      <c r="BF49" s="182"/>
      <c r="BG49" s="27"/>
      <c r="BI49" s="86"/>
    </row>
    <row r="50" spans="1:61" ht="84" customHeight="1">
      <c r="A50" s="111" t="s">
        <v>44</v>
      </c>
      <c r="B50" s="112" t="s">
        <v>177</v>
      </c>
      <c r="C50" s="113" t="s">
        <v>178</v>
      </c>
      <c r="D50" s="39">
        <v>20576</v>
      </c>
      <c r="E50" s="39">
        <v>980</v>
      </c>
      <c r="F50" s="39">
        <v>2184.0499999999997</v>
      </c>
      <c r="G50" s="39">
        <v>89</v>
      </c>
      <c r="H50" s="39">
        <v>2184.0499999999997</v>
      </c>
      <c r="I50" s="64">
        <v>182.00416666666666</v>
      </c>
      <c r="J50" s="35">
        <v>44</v>
      </c>
      <c r="K50" s="84">
        <v>0.24175270712666835</v>
      </c>
      <c r="L50" s="64">
        <v>182.00416666666666</v>
      </c>
      <c r="M50" s="35">
        <v>72</v>
      </c>
      <c r="N50" s="84">
        <v>0.39559533893454824</v>
      </c>
      <c r="O50" s="64">
        <v>182.00416666666666</v>
      </c>
      <c r="P50" s="35">
        <v>73</v>
      </c>
      <c r="Q50" s="84">
        <v>0.40108971864197251</v>
      </c>
      <c r="R50" s="28">
        <v>546.01250000000005</v>
      </c>
      <c r="S50" s="30">
        <v>189</v>
      </c>
      <c r="T50" s="84">
        <v>0.34614592156772966</v>
      </c>
      <c r="U50" s="64">
        <v>182.00416666666666</v>
      </c>
      <c r="V50" s="35">
        <v>65.770833333333329</v>
      </c>
      <c r="W50" s="84">
        <v>0.36136993200705109</v>
      </c>
      <c r="X50" s="64">
        <v>182.00416666666666</v>
      </c>
      <c r="Y50" s="35">
        <v>88</v>
      </c>
      <c r="Z50" s="84">
        <v>0.48350541425333671</v>
      </c>
      <c r="AA50" s="64">
        <v>182.00416666666666</v>
      </c>
      <c r="AB50" s="35">
        <v>64</v>
      </c>
      <c r="AC50" s="84">
        <v>0.35164030127515394</v>
      </c>
      <c r="AD50" s="28">
        <v>546.01250000000005</v>
      </c>
      <c r="AE50" s="30">
        <v>217.77083333333331</v>
      </c>
      <c r="AF50" s="84">
        <v>0.39883854917851386</v>
      </c>
      <c r="AG50" s="64">
        <v>182.00416666666666</v>
      </c>
      <c r="AH50" s="35">
        <v>65.239583333333329</v>
      </c>
      <c r="AI50" s="84">
        <v>0.35845104278748197</v>
      </c>
      <c r="AJ50" s="64">
        <v>182.00416666666666</v>
      </c>
      <c r="AK50" s="35">
        <v>31</v>
      </c>
      <c r="AL50" s="84">
        <v>0.17032577093015269</v>
      </c>
      <c r="AM50" s="64">
        <v>182.00416666666666</v>
      </c>
      <c r="AN50" s="35">
        <v>49</v>
      </c>
      <c r="AO50" s="84">
        <v>0.26922460566378975</v>
      </c>
      <c r="AP50" s="28">
        <v>546.01250000000005</v>
      </c>
      <c r="AQ50" s="30">
        <v>0</v>
      </c>
      <c r="AR50" s="84">
        <v>0</v>
      </c>
      <c r="AS50" s="64">
        <v>182.00416666666666</v>
      </c>
      <c r="AT50" s="35">
        <v>55</v>
      </c>
      <c r="AU50" s="84">
        <v>0.30219088390833543</v>
      </c>
      <c r="AV50" s="64">
        <v>182.00416666666666</v>
      </c>
      <c r="AW50" s="35">
        <v>49</v>
      </c>
      <c r="AX50" s="84">
        <v>0.26922460566378975</v>
      </c>
      <c r="AY50" s="64">
        <v>182.00416666666666</v>
      </c>
      <c r="AZ50" s="35">
        <v>0</v>
      </c>
      <c r="BA50" s="84">
        <v>0</v>
      </c>
      <c r="BB50" s="28">
        <v>546.01250000000005</v>
      </c>
      <c r="BC50" s="30">
        <v>0</v>
      </c>
      <c r="BD50" s="84">
        <v>0</v>
      </c>
      <c r="BE50" s="28">
        <v>2184.0500000000002</v>
      </c>
      <c r="BF50" s="31">
        <v>109</v>
      </c>
      <c r="BG50" s="84">
        <v>4.9907282342437208E-2</v>
      </c>
      <c r="BI50" s="85" t="s">
        <v>277</v>
      </c>
    </row>
    <row r="51" spans="1:61" ht="84" customHeight="1">
      <c r="A51" s="111" t="s">
        <v>62</v>
      </c>
      <c r="B51" s="112" t="s">
        <v>179</v>
      </c>
      <c r="C51" s="113" t="s">
        <v>178</v>
      </c>
      <c r="D51" s="39">
        <v>8230.4</v>
      </c>
      <c r="E51" s="39">
        <v>980</v>
      </c>
      <c r="F51" s="39">
        <v>873.62</v>
      </c>
      <c r="G51" s="39">
        <v>89</v>
      </c>
      <c r="H51" s="39">
        <v>873.62</v>
      </c>
      <c r="I51" s="64">
        <v>72.801666666666662</v>
      </c>
      <c r="J51" s="35">
        <v>17</v>
      </c>
      <c r="K51" s="84">
        <v>0.23351113756553193</v>
      </c>
      <c r="L51" s="64">
        <v>72.801666666666662</v>
      </c>
      <c r="M51" s="35">
        <v>25</v>
      </c>
      <c r="N51" s="84">
        <v>0.34339873171401758</v>
      </c>
      <c r="O51" s="64">
        <v>72.801666666666662</v>
      </c>
      <c r="P51" s="35">
        <v>32</v>
      </c>
      <c r="Q51" s="84">
        <v>0.43955037659394247</v>
      </c>
      <c r="R51" s="28">
        <v>218.40499999999997</v>
      </c>
      <c r="S51" s="30">
        <v>74</v>
      </c>
      <c r="T51" s="84">
        <v>0.3388200819578307</v>
      </c>
      <c r="U51" s="64">
        <v>72.801666666666662</v>
      </c>
      <c r="V51" s="35">
        <v>29.308333333333334</v>
      </c>
      <c r="W51" s="84">
        <v>0.40257777981273324</v>
      </c>
      <c r="X51" s="64">
        <v>72.801666666666662</v>
      </c>
      <c r="Y51" s="35">
        <v>33</v>
      </c>
      <c r="Z51" s="84">
        <v>0.45328632586250317</v>
      </c>
      <c r="AA51" s="64">
        <v>72.801666666666662</v>
      </c>
      <c r="AB51" s="35">
        <v>38</v>
      </c>
      <c r="AC51" s="84">
        <v>0.52196607220530666</v>
      </c>
      <c r="AD51" s="28">
        <v>218.40499999999997</v>
      </c>
      <c r="AE51" s="30">
        <v>100.30833333333334</v>
      </c>
      <c r="AF51" s="84">
        <v>0.4592767259601811</v>
      </c>
      <c r="AG51" s="64">
        <v>72.801666666666662</v>
      </c>
      <c r="AH51" s="35">
        <v>20.495833333333334</v>
      </c>
      <c r="AI51" s="84">
        <v>0.28152972688354205</v>
      </c>
      <c r="AJ51" s="64">
        <v>72.801666666666662</v>
      </c>
      <c r="AK51" s="35">
        <v>15</v>
      </c>
      <c r="AL51" s="84">
        <v>0.20603923902841054</v>
      </c>
      <c r="AM51" s="64">
        <v>72.801666666666662</v>
      </c>
      <c r="AN51" s="35">
        <v>34</v>
      </c>
      <c r="AO51" s="84">
        <v>0.46702227513106387</v>
      </c>
      <c r="AP51" s="28">
        <v>218.40499999999997</v>
      </c>
      <c r="AQ51" s="30">
        <v>0</v>
      </c>
      <c r="AR51" s="84">
        <v>0</v>
      </c>
      <c r="AS51" s="64">
        <v>72.801666666666662</v>
      </c>
      <c r="AT51" s="35">
        <v>31</v>
      </c>
      <c r="AU51" s="84">
        <v>0.42581442732538177</v>
      </c>
      <c r="AV51" s="64">
        <v>72.801666666666662</v>
      </c>
      <c r="AW51" s="35">
        <v>23</v>
      </c>
      <c r="AX51" s="84">
        <v>0.31592683317689613</v>
      </c>
      <c r="AY51" s="64">
        <v>72.801666666666662</v>
      </c>
      <c r="AZ51" s="35">
        <v>0</v>
      </c>
      <c r="BA51" s="84">
        <v>0</v>
      </c>
      <c r="BB51" s="28">
        <v>218.40499999999997</v>
      </c>
      <c r="BC51" s="30">
        <v>0</v>
      </c>
      <c r="BD51" s="84">
        <v>0</v>
      </c>
      <c r="BE51" s="28">
        <v>873.61999999999989</v>
      </c>
      <c r="BF51" s="31">
        <v>41</v>
      </c>
      <c r="BG51" s="84">
        <v>4.6931160000915739E-2</v>
      </c>
      <c r="BI51" s="85" t="s">
        <v>277</v>
      </c>
    </row>
    <row r="52" spans="1:61" ht="84" customHeight="1">
      <c r="A52" s="14" t="s">
        <v>63</v>
      </c>
      <c r="B52" s="12" t="s">
        <v>180</v>
      </c>
      <c r="C52" s="113" t="s">
        <v>178</v>
      </c>
      <c r="D52" s="39">
        <v>8230.4</v>
      </c>
      <c r="E52" s="39">
        <v>980</v>
      </c>
      <c r="F52" s="39">
        <v>873.62</v>
      </c>
      <c r="G52" s="39">
        <v>89</v>
      </c>
      <c r="H52" s="39">
        <v>873.62</v>
      </c>
      <c r="I52" s="64">
        <v>72.801666666666662</v>
      </c>
      <c r="J52" s="35">
        <v>10</v>
      </c>
      <c r="K52" s="84">
        <v>0.13735949268560702</v>
      </c>
      <c r="L52" s="64">
        <v>72.801666666666662</v>
      </c>
      <c r="M52" s="35">
        <v>16</v>
      </c>
      <c r="N52" s="84">
        <v>0.21977518829697124</v>
      </c>
      <c r="O52" s="64">
        <v>72.801666666666662</v>
      </c>
      <c r="P52" s="35">
        <v>27</v>
      </c>
      <c r="Q52" s="84">
        <v>0.37087063025113898</v>
      </c>
      <c r="R52" s="28">
        <v>218.40499999999997</v>
      </c>
      <c r="S52" s="30">
        <v>53</v>
      </c>
      <c r="T52" s="84">
        <v>0.24266843707790575</v>
      </c>
      <c r="U52" s="64">
        <v>72.801666666666662</v>
      </c>
      <c r="V52" s="35">
        <v>27.308333333333334</v>
      </c>
      <c r="W52" s="84">
        <v>0.37510588127561184</v>
      </c>
      <c r="X52" s="64">
        <v>72.801666666666662</v>
      </c>
      <c r="Y52" s="35">
        <v>19</v>
      </c>
      <c r="Z52" s="84">
        <v>0.26098303610265333</v>
      </c>
      <c r="AA52" s="64">
        <v>72.801666666666662</v>
      </c>
      <c r="AB52" s="35">
        <v>60</v>
      </c>
      <c r="AC52" s="84">
        <v>0.82415695611364215</v>
      </c>
      <c r="AD52" s="28">
        <v>218.40499999999997</v>
      </c>
      <c r="AE52" s="30">
        <v>106.30833333333334</v>
      </c>
      <c r="AF52" s="84">
        <v>0.4867486244973025</v>
      </c>
      <c r="AG52" s="64">
        <v>72.801666666666662</v>
      </c>
      <c r="AH52" s="35">
        <v>48.49583333333333</v>
      </c>
      <c r="AI52" s="84">
        <v>0.66613630640324173</v>
      </c>
      <c r="AJ52" s="64">
        <v>72.801666666666662</v>
      </c>
      <c r="AK52" s="35">
        <v>33</v>
      </c>
      <c r="AL52" s="84">
        <v>0.45328632586250317</v>
      </c>
      <c r="AM52" s="64">
        <v>72.801666666666662</v>
      </c>
      <c r="AN52" s="35">
        <v>72</v>
      </c>
      <c r="AO52" s="84">
        <v>0.98898834733637053</v>
      </c>
      <c r="AP52" s="28">
        <v>218.40499999999997</v>
      </c>
      <c r="AQ52" s="30">
        <v>0</v>
      </c>
      <c r="AR52" s="84">
        <v>0</v>
      </c>
      <c r="AS52" s="64">
        <v>72.801666666666662</v>
      </c>
      <c r="AT52" s="35">
        <v>42</v>
      </c>
      <c r="AU52" s="84">
        <v>0.57690986927954946</v>
      </c>
      <c r="AV52" s="64">
        <v>72.801666666666662</v>
      </c>
      <c r="AW52" s="35">
        <v>73.081850533807824</v>
      </c>
      <c r="AX52" s="84">
        <v>1.0038485913849202</v>
      </c>
      <c r="AY52" s="64">
        <v>72.801666666666662</v>
      </c>
      <c r="AZ52" s="35">
        <v>0</v>
      </c>
      <c r="BA52" s="84">
        <v>0</v>
      </c>
      <c r="BB52" s="28">
        <v>218.40499999999997</v>
      </c>
      <c r="BC52" s="30">
        <v>0</v>
      </c>
      <c r="BD52" s="84">
        <v>0</v>
      </c>
      <c r="BE52" s="28">
        <v>873.61999999999989</v>
      </c>
      <c r="BF52" s="31">
        <v>25</v>
      </c>
      <c r="BG52" s="84">
        <v>2.8616560976168132E-2</v>
      </c>
      <c r="BI52" s="85" t="s">
        <v>277</v>
      </c>
    </row>
    <row r="53" spans="1:61" ht="84" customHeight="1">
      <c r="A53" s="111" t="s">
        <v>181</v>
      </c>
      <c r="B53" s="12" t="s">
        <v>182</v>
      </c>
      <c r="C53" s="113" t="s">
        <v>178</v>
      </c>
      <c r="D53" s="39">
        <v>5964.9508999999998</v>
      </c>
      <c r="E53" s="39">
        <v>180</v>
      </c>
      <c r="F53" s="39">
        <v>54.204921900000002</v>
      </c>
      <c r="G53" s="39">
        <v>89</v>
      </c>
      <c r="H53" s="39">
        <v>54.204921900000002</v>
      </c>
      <c r="I53" s="64">
        <v>4.5170768250000002</v>
      </c>
      <c r="J53" s="35">
        <v>64</v>
      </c>
      <c r="K53" s="84">
        <v>14.168455060535747</v>
      </c>
      <c r="L53" s="64">
        <v>4.5170768250000002</v>
      </c>
      <c r="M53" s="35">
        <v>84</v>
      </c>
      <c r="N53" s="84">
        <v>18.596097266953169</v>
      </c>
      <c r="O53" s="64">
        <v>4.5170768250000002</v>
      </c>
      <c r="P53" s="35">
        <v>48</v>
      </c>
      <c r="Q53" s="84">
        <v>10.626341295401811</v>
      </c>
      <c r="R53" s="28">
        <v>13.551230475000001</v>
      </c>
      <c r="S53" s="30">
        <v>196</v>
      </c>
      <c r="T53" s="84">
        <v>14.463631207630243</v>
      </c>
      <c r="U53" s="64">
        <v>4.5170768250000002</v>
      </c>
      <c r="V53" s="35">
        <v>65.002775</v>
      </c>
      <c r="W53" s="84">
        <v>14.390451506212759</v>
      </c>
      <c r="X53" s="64">
        <v>4.5170768250000002</v>
      </c>
      <c r="Y53" s="35">
        <v>41</v>
      </c>
      <c r="Z53" s="84">
        <v>9.0766665231557138</v>
      </c>
      <c r="AA53" s="64">
        <v>4.5170768250000002</v>
      </c>
      <c r="AB53" s="35">
        <v>62</v>
      </c>
      <c r="AC53" s="84">
        <v>13.725690839894005</v>
      </c>
      <c r="AD53" s="28">
        <v>13.551230475000001</v>
      </c>
      <c r="AE53" s="30">
        <v>168.00277499999999</v>
      </c>
      <c r="AF53" s="84">
        <v>12.397602956420824</v>
      </c>
      <c r="AG53" s="64">
        <v>4.5170768250000002</v>
      </c>
      <c r="AH53" s="35">
        <v>9.0040162499999994</v>
      </c>
      <c r="AI53" s="84">
        <v>1.9933281187884155</v>
      </c>
      <c r="AJ53" s="64">
        <v>4.5170768250000002</v>
      </c>
      <c r="AK53" s="35">
        <v>30</v>
      </c>
      <c r="AL53" s="84">
        <v>6.6414633096261317</v>
      </c>
      <c r="AM53" s="64">
        <v>4.5170768250000002</v>
      </c>
      <c r="AN53" s="35">
        <v>11</v>
      </c>
      <c r="AO53" s="84">
        <v>2.4352032135295816</v>
      </c>
      <c r="AP53" s="28">
        <v>13.551230475000001</v>
      </c>
      <c r="AQ53" s="30">
        <v>0</v>
      </c>
      <c r="AR53" s="84">
        <v>0</v>
      </c>
      <c r="AS53" s="64">
        <v>4.5170768250000002</v>
      </c>
      <c r="AT53" s="35">
        <v>51</v>
      </c>
      <c r="AU53" s="84">
        <v>11.290487626364424</v>
      </c>
      <c r="AV53" s="64">
        <v>4.5170768250000002</v>
      </c>
      <c r="AW53" s="35">
        <v>18</v>
      </c>
      <c r="AX53" s="84">
        <v>3.9848779857756789</v>
      </c>
      <c r="AY53" s="64">
        <v>4.5170768250000002</v>
      </c>
      <c r="AZ53" s="35">
        <v>0</v>
      </c>
      <c r="BA53" s="84">
        <v>0</v>
      </c>
      <c r="BB53" s="28">
        <v>13.551230475000001</v>
      </c>
      <c r="BC53" s="30">
        <v>0</v>
      </c>
      <c r="BD53" s="84">
        <v>0</v>
      </c>
      <c r="BE53" s="28">
        <v>54.204921900000002</v>
      </c>
      <c r="BF53" s="31">
        <v>147</v>
      </c>
      <c r="BG53" s="84">
        <v>2.7119308514306706</v>
      </c>
      <c r="BI53" s="85" t="s">
        <v>277</v>
      </c>
    </row>
    <row r="54" spans="1:61" ht="84" customHeight="1">
      <c r="A54" s="111" t="s">
        <v>183</v>
      </c>
      <c r="B54" s="112" t="s">
        <v>121</v>
      </c>
      <c r="C54" s="113" t="s">
        <v>58</v>
      </c>
      <c r="D54" s="39">
        <v>3788.94</v>
      </c>
      <c r="E54" s="39">
        <v>8900</v>
      </c>
      <c r="F54" s="39">
        <v>3788.94</v>
      </c>
      <c r="G54" s="39">
        <v>89</v>
      </c>
      <c r="H54" s="39">
        <v>3788.94</v>
      </c>
      <c r="I54" s="64">
        <v>315.745</v>
      </c>
      <c r="J54" s="35">
        <v>232</v>
      </c>
      <c r="K54" s="84">
        <v>0.73477014679567376</v>
      </c>
      <c r="L54" s="64">
        <v>315.745</v>
      </c>
      <c r="M54" s="35">
        <v>272</v>
      </c>
      <c r="N54" s="84">
        <v>0.86145465486389328</v>
      </c>
      <c r="O54" s="64">
        <v>315.745</v>
      </c>
      <c r="P54" s="35">
        <v>223</v>
      </c>
      <c r="Q54" s="84">
        <v>0.70626613248032433</v>
      </c>
      <c r="R54" s="28">
        <v>947.23500000000001</v>
      </c>
      <c r="S54" s="30">
        <v>727</v>
      </c>
      <c r="T54" s="84">
        <v>0.76749697804663042</v>
      </c>
      <c r="U54" s="64">
        <v>315.745</v>
      </c>
      <c r="V54" s="35">
        <v>178.47499999999999</v>
      </c>
      <c r="W54" s="84">
        <v>0.56525043943688735</v>
      </c>
      <c r="X54" s="64">
        <v>315.745</v>
      </c>
      <c r="Y54" s="35">
        <v>207</v>
      </c>
      <c r="Z54" s="84">
        <v>0.65559232925303645</v>
      </c>
      <c r="AA54" s="64">
        <v>315.745</v>
      </c>
      <c r="AB54" s="35">
        <v>175</v>
      </c>
      <c r="AC54" s="84">
        <v>0.55424472279846082</v>
      </c>
      <c r="AD54" s="28">
        <v>947.23500000000001</v>
      </c>
      <c r="AE54" s="30">
        <v>560.47500000000002</v>
      </c>
      <c r="AF54" s="84">
        <v>0.59169583049612817</v>
      </c>
      <c r="AG54" s="64">
        <v>315.745</v>
      </c>
      <c r="AH54" s="35">
        <v>191.77249999999998</v>
      </c>
      <c r="AI54" s="84">
        <v>0.607365120587816</v>
      </c>
      <c r="AJ54" s="64">
        <v>315.745</v>
      </c>
      <c r="AK54" s="35">
        <v>140</v>
      </c>
      <c r="AL54" s="84">
        <v>0.44339577823876863</v>
      </c>
      <c r="AM54" s="64">
        <v>315.745</v>
      </c>
      <c r="AN54" s="35">
        <v>181</v>
      </c>
      <c r="AO54" s="84">
        <v>0.5732473990086937</v>
      </c>
      <c r="AP54" s="28">
        <v>947.23500000000001</v>
      </c>
      <c r="AQ54" s="30">
        <v>0</v>
      </c>
      <c r="AR54" s="84">
        <v>0</v>
      </c>
      <c r="AS54" s="64">
        <v>315.745</v>
      </c>
      <c r="AT54" s="35">
        <v>149</v>
      </c>
      <c r="AU54" s="84">
        <v>0.47189979255411801</v>
      </c>
      <c r="AV54" s="64">
        <v>315.745</v>
      </c>
      <c r="AW54" s="35">
        <v>215</v>
      </c>
      <c r="AX54" s="84">
        <v>0.68092923086668034</v>
      </c>
      <c r="AY54" s="64">
        <v>315.745</v>
      </c>
      <c r="AZ54" s="35">
        <v>0</v>
      </c>
      <c r="BA54" s="84">
        <v>0</v>
      </c>
      <c r="BB54" s="28">
        <v>947.23500000000001</v>
      </c>
      <c r="BC54" s="30">
        <v>0</v>
      </c>
      <c r="BD54" s="84">
        <v>0</v>
      </c>
      <c r="BE54" s="28">
        <v>3788.94</v>
      </c>
      <c r="BF54" s="31">
        <v>488</v>
      </c>
      <c r="BG54" s="84">
        <v>0.12879591653602326</v>
      </c>
      <c r="BI54" s="85" t="s">
        <v>277</v>
      </c>
    </row>
    <row r="55" spans="1:61" ht="84" customHeight="1">
      <c r="A55" s="368" t="s">
        <v>184</v>
      </c>
      <c r="B55" s="371"/>
      <c r="C55" s="46"/>
      <c r="D55" s="42"/>
      <c r="E55" s="42"/>
      <c r="F55" s="124"/>
      <c r="G55" s="42"/>
      <c r="H55" s="38"/>
      <c r="I55" s="24"/>
      <c r="J55" s="33"/>
      <c r="K55" s="34"/>
      <c r="L55" s="24"/>
      <c r="M55" s="33"/>
      <c r="N55" s="34"/>
      <c r="O55" s="24"/>
      <c r="P55" s="33"/>
      <c r="Q55" s="34"/>
      <c r="R55" s="24"/>
      <c r="S55" s="33"/>
      <c r="T55" s="34"/>
      <c r="U55" s="24"/>
      <c r="V55" s="33"/>
      <c r="W55" s="34"/>
      <c r="X55" s="24"/>
      <c r="Y55" s="33"/>
      <c r="Z55" s="34"/>
      <c r="AA55" s="24"/>
      <c r="AB55" s="33"/>
      <c r="AC55" s="34"/>
      <c r="AD55" s="24"/>
      <c r="AE55" s="33"/>
      <c r="AF55" s="34"/>
      <c r="AG55" s="24"/>
      <c r="AH55" s="33"/>
      <c r="AI55" s="34"/>
      <c r="AJ55" s="24"/>
      <c r="AK55" s="33"/>
      <c r="AL55" s="34"/>
      <c r="AM55" s="24"/>
      <c r="AN55" s="33"/>
      <c r="AO55" s="34"/>
      <c r="AP55" s="24"/>
      <c r="AQ55" s="33"/>
      <c r="AR55" s="34"/>
      <c r="AS55" s="24"/>
      <c r="AT55" s="33"/>
      <c r="AU55" s="34"/>
      <c r="AV55" s="24"/>
      <c r="AW55" s="33"/>
      <c r="AX55" s="34"/>
      <c r="AY55" s="24"/>
      <c r="AZ55" s="33"/>
      <c r="BA55" s="34"/>
      <c r="BB55" s="24"/>
      <c r="BC55" s="33"/>
      <c r="BD55" s="34"/>
      <c r="BE55" s="24"/>
      <c r="BF55" s="33"/>
      <c r="BG55" s="34"/>
      <c r="BI55" s="86"/>
    </row>
    <row r="56" spans="1:61" ht="84" customHeight="1">
      <c r="A56" s="372" t="s">
        <v>185</v>
      </c>
      <c r="B56" s="361"/>
      <c r="C56" s="47"/>
      <c r="D56" s="43"/>
      <c r="E56" s="43"/>
      <c r="F56" s="121"/>
      <c r="G56" s="43"/>
      <c r="H56" s="37"/>
      <c r="I56" s="26"/>
      <c r="J56" s="256"/>
      <c r="K56" s="27"/>
      <c r="L56" s="26"/>
      <c r="M56" s="256"/>
      <c r="N56" s="27"/>
      <c r="O56" s="26"/>
      <c r="P56" s="256"/>
      <c r="Q56" s="27"/>
      <c r="R56" s="26"/>
      <c r="S56" s="182"/>
      <c r="T56" s="27"/>
      <c r="U56" s="26"/>
      <c r="V56" s="182"/>
      <c r="W56" s="27"/>
      <c r="X56" s="26"/>
      <c r="Y56" s="182"/>
      <c r="Z56" s="27"/>
      <c r="AA56" s="26"/>
      <c r="AB56" s="182"/>
      <c r="AC56" s="27"/>
      <c r="AD56" s="26"/>
      <c r="AE56" s="182"/>
      <c r="AF56" s="27"/>
      <c r="AG56" s="26"/>
      <c r="AH56" s="182"/>
      <c r="AI56" s="27"/>
      <c r="AJ56" s="26"/>
      <c r="AK56" s="182"/>
      <c r="AL56" s="27"/>
      <c r="AM56" s="26"/>
      <c r="AN56" s="182"/>
      <c r="AO56" s="27"/>
      <c r="AP56" s="26"/>
      <c r="AQ56" s="182"/>
      <c r="AR56" s="27"/>
      <c r="AS56" s="26"/>
      <c r="AT56" s="182"/>
      <c r="AU56" s="27"/>
      <c r="AV56" s="26"/>
      <c r="AW56" s="182"/>
      <c r="AX56" s="27"/>
      <c r="AY56" s="26"/>
      <c r="AZ56" s="182"/>
      <c r="BA56" s="27"/>
      <c r="BB56" s="26"/>
      <c r="BC56" s="182"/>
      <c r="BD56" s="27"/>
      <c r="BE56" s="26"/>
      <c r="BF56" s="182"/>
      <c r="BG56" s="27"/>
      <c r="BI56" s="86"/>
    </row>
    <row r="57" spans="1:61" ht="96" customHeight="1">
      <c r="A57" s="14" t="s">
        <v>45</v>
      </c>
      <c r="B57" s="12" t="s">
        <v>129</v>
      </c>
      <c r="C57" s="53" t="s">
        <v>79</v>
      </c>
      <c r="D57" s="39">
        <v>0</v>
      </c>
      <c r="E57" s="39">
        <v>0</v>
      </c>
      <c r="F57" s="39">
        <v>0</v>
      </c>
      <c r="G57" s="39">
        <v>0</v>
      </c>
      <c r="H57" s="39">
        <v>7274</v>
      </c>
      <c r="I57" s="64">
        <v>606.16666666666663</v>
      </c>
      <c r="J57" s="35">
        <v>266</v>
      </c>
      <c r="K57" s="84">
        <v>0.43882320593896074</v>
      </c>
      <c r="L57" s="64">
        <v>606.16666666666663</v>
      </c>
      <c r="M57" s="35">
        <v>344</v>
      </c>
      <c r="N57" s="84">
        <v>0.5675006873797086</v>
      </c>
      <c r="O57" s="64">
        <v>606.16666666666663</v>
      </c>
      <c r="P57" s="35">
        <v>390</v>
      </c>
      <c r="Q57" s="84">
        <v>0.64338740720373944</v>
      </c>
      <c r="R57" s="28">
        <v>1818.5</v>
      </c>
      <c r="S57" s="30">
        <v>1000</v>
      </c>
      <c r="T57" s="84">
        <v>0.54990376684080289</v>
      </c>
      <c r="U57" s="64">
        <v>606.16666666666663</v>
      </c>
      <c r="V57" s="35">
        <v>569</v>
      </c>
      <c r="W57" s="84">
        <v>0.93868572999725053</v>
      </c>
      <c r="X57" s="64">
        <v>606.16666666666663</v>
      </c>
      <c r="Y57" s="35">
        <v>531</v>
      </c>
      <c r="Z57" s="84">
        <v>0.87599670057739898</v>
      </c>
      <c r="AA57" s="64">
        <v>606.16666666666663</v>
      </c>
      <c r="AB57" s="35">
        <v>495</v>
      </c>
      <c r="AC57" s="84">
        <v>0.81660709375859231</v>
      </c>
      <c r="AD57" s="28">
        <v>1818.5</v>
      </c>
      <c r="AE57" s="30">
        <v>1595</v>
      </c>
      <c r="AF57" s="84">
        <v>0.87709650811108053</v>
      </c>
      <c r="AG57" s="64">
        <v>606.16666666666663</v>
      </c>
      <c r="AH57" s="35">
        <v>372</v>
      </c>
      <c r="AI57" s="84">
        <v>0.61369260379433599</v>
      </c>
      <c r="AJ57" s="64">
        <v>606.16666666666663</v>
      </c>
      <c r="AK57" s="35">
        <v>440</v>
      </c>
      <c r="AL57" s="84">
        <v>0.7258729722298598</v>
      </c>
      <c r="AM57" s="64">
        <v>606.16666666666663</v>
      </c>
      <c r="AN57" s="35">
        <v>406</v>
      </c>
      <c r="AO57" s="84">
        <v>0.6697827880120979</v>
      </c>
      <c r="AP57" s="28">
        <v>1818.5</v>
      </c>
      <c r="AQ57" s="30">
        <v>0</v>
      </c>
      <c r="AR57" s="84">
        <v>0</v>
      </c>
      <c r="AS57" s="64">
        <v>606.16666666666663</v>
      </c>
      <c r="AT57" s="35">
        <v>372</v>
      </c>
      <c r="AU57" s="84">
        <v>0.61369260379433599</v>
      </c>
      <c r="AV57" s="64">
        <v>606.16666666666663</v>
      </c>
      <c r="AW57" s="35">
        <v>383</v>
      </c>
      <c r="AX57" s="84">
        <v>0.63183942810008253</v>
      </c>
      <c r="AY57" s="64">
        <v>606.16666666666663</v>
      </c>
      <c r="AZ57" s="35">
        <v>0</v>
      </c>
      <c r="BA57" s="84">
        <v>0</v>
      </c>
      <c r="BB57" s="28">
        <v>1818.5</v>
      </c>
      <c r="BC57" s="30">
        <v>0</v>
      </c>
      <c r="BD57" s="84">
        <v>0</v>
      </c>
      <c r="BE57" s="28">
        <v>7274</v>
      </c>
      <c r="BF57" s="31">
        <v>574</v>
      </c>
      <c r="BG57" s="84">
        <v>7.8911190541655213E-2</v>
      </c>
      <c r="BI57" s="85" t="s">
        <v>277</v>
      </c>
    </row>
    <row r="58" spans="1:61" ht="84" customHeight="1">
      <c r="A58" s="14" t="s">
        <v>123</v>
      </c>
      <c r="B58" s="12" t="s">
        <v>130</v>
      </c>
      <c r="C58" s="53" t="s">
        <v>80</v>
      </c>
      <c r="D58" s="39">
        <v>0</v>
      </c>
      <c r="E58" s="39">
        <v>0</v>
      </c>
      <c r="F58" s="39">
        <v>0</v>
      </c>
      <c r="G58" s="39">
        <v>0</v>
      </c>
      <c r="H58" s="39">
        <v>11344</v>
      </c>
      <c r="I58" s="64">
        <v>945.33333333333326</v>
      </c>
      <c r="J58" s="35">
        <v>356</v>
      </c>
      <c r="K58" s="84">
        <v>0.37658674188998592</v>
      </c>
      <c r="L58" s="64">
        <v>945.33333333333326</v>
      </c>
      <c r="M58" s="35">
        <v>843</v>
      </c>
      <c r="N58" s="84">
        <v>0.89174894217207346</v>
      </c>
      <c r="O58" s="64">
        <v>945.33333333333326</v>
      </c>
      <c r="P58" s="35">
        <v>840</v>
      </c>
      <c r="Q58" s="84">
        <v>0.88857545839210161</v>
      </c>
      <c r="R58" s="28">
        <v>2836</v>
      </c>
      <c r="S58" s="30">
        <v>2039</v>
      </c>
      <c r="T58" s="84">
        <v>0.71897038081805364</v>
      </c>
      <c r="U58" s="64">
        <v>945.33333333333326</v>
      </c>
      <c r="V58" s="35">
        <v>883</v>
      </c>
      <c r="W58" s="84">
        <v>0.93406205923836394</v>
      </c>
      <c r="X58" s="64">
        <v>945.33333333333326</v>
      </c>
      <c r="Y58" s="35">
        <v>900</v>
      </c>
      <c r="Z58" s="84">
        <v>0.95204513399153745</v>
      </c>
      <c r="AA58" s="64">
        <v>945.33333333333326</v>
      </c>
      <c r="AB58" s="35">
        <v>969</v>
      </c>
      <c r="AC58" s="84">
        <v>1.0250352609308886</v>
      </c>
      <c r="AD58" s="28">
        <v>2836</v>
      </c>
      <c r="AE58" s="30">
        <v>2752</v>
      </c>
      <c r="AF58" s="84">
        <v>0.97038081805359666</v>
      </c>
      <c r="AG58" s="64">
        <v>945.33333333333326</v>
      </c>
      <c r="AH58" s="35">
        <v>901</v>
      </c>
      <c r="AI58" s="84">
        <v>0.95310296191819477</v>
      </c>
      <c r="AJ58" s="64">
        <v>945.33333333333326</v>
      </c>
      <c r="AK58" s="35">
        <v>878</v>
      </c>
      <c r="AL58" s="84">
        <v>0.92877291960507768</v>
      </c>
      <c r="AM58" s="64">
        <v>945.33333333333326</v>
      </c>
      <c r="AN58" s="35">
        <v>931</v>
      </c>
      <c r="AO58" s="84">
        <v>0.98483779971791263</v>
      </c>
      <c r="AP58" s="28">
        <v>2836</v>
      </c>
      <c r="AQ58" s="30">
        <v>0</v>
      </c>
      <c r="AR58" s="84">
        <v>0</v>
      </c>
      <c r="AS58" s="64">
        <v>945.33333333333326</v>
      </c>
      <c r="AT58" s="35">
        <v>808</v>
      </c>
      <c r="AU58" s="84">
        <v>0.85472496473906923</v>
      </c>
      <c r="AV58" s="64">
        <v>945.33333333333326</v>
      </c>
      <c r="AW58" s="35">
        <v>755</v>
      </c>
      <c r="AX58" s="84">
        <v>0.79866008462623417</v>
      </c>
      <c r="AY58" s="64">
        <v>945.33333333333326</v>
      </c>
      <c r="AZ58" s="35">
        <v>0</v>
      </c>
      <c r="BA58" s="84">
        <v>0</v>
      </c>
      <c r="BB58" s="28">
        <v>2836</v>
      </c>
      <c r="BC58" s="30">
        <v>0</v>
      </c>
      <c r="BD58" s="84">
        <v>0</v>
      </c>
      <c r="BE58" s="28">
        <v>11344</v>
      </c>
      <c r="BF58" s="31">
        <v>1109</v>
      </c>
      <c r="BG58" s="84">
        <v>9.7760930888575459E-2</v>
      </c>
      <c r="BI58" s="85" t="s">
        <v>277</v>
      </c>
    </row>
    <row r="59" spans="1:61" ht="84" customHeight="1">
      <c r="A59" s="14" t="s">
        <v>186</v>
      </c>
      <c r="B59" s="12" t="s">
        <v>131</v>
      </c>
      <c r="C59" s="53" t="s">
        <v>81</v>
      </c>
      <c r="D59" s="39">
        <v>0</v>
      </c>
      <c r="E59" s="39">
        <v>0</v>
      </c>
      <c r="F59" s="39">
        <v>0</v>
      </c>
      <c r="G59" s="39">
        <v>0</v>
      </c>
      <c r="H59" s="39">
        <v>11261</v>
      </c>
      <c r="I59" s="64">
        <v>938.41666666666674</v>
      </c>
      <c r="J59" s="35">
        <v>466</v>
      </c>
      <c r="K59" s="84">
        <v>0.49658112068199978</v>
      </c>
      <c r="L59" s="64">
        <v>938.41666666666674</v>
      </c>
      <c r="M59" s="35">
        <v>398</v>
      </c>
      <c r="N59" s="84">
        <v>0.42411863955243756</v>
      </c>
      <c r="O59" s="64">
        <v>938.41666666666674</v>
      </c>
      <c r="P59" s="35">
        <v>388</v>
      </c>
      <c r="Q59" s="84">
        <v>0.41346239232750198</v>
      </c>
      <c r="R59" s="28">
        <v>2815.25</v>
      </c>
      <c r="S59" s="30">
        <v>1252</v>
      </c>
      <c r="T59" s="84">
        <v>0.44472071752064646</v>
      </c>
      <c r="U59" s="64">
        <v>938.41666666666674</v>
      </c>
      <c r="V59" s="35">
        <v>496</v>
      </c>
      <c r="W59" s="84">
        <v>0.52854986235680668</v>
      </c>
      <c r="X59" s="64">
        <v>938.41666666666674</v>
      </c>
      <c r="Y59" s="35">
        <v>358</v>
      </c>
      <c r="Z59" s="84">
        <v>0.38149365065269514</v>
      </c>
      <c r="AA59" s="64">
        <v>938.41666666666674</v>
      </c>
      <c r="AB59" s="35">
        <v>715</v>
      </c>
      <c r="AC59" s="84">
        <v>0.76192167658289667</v>
      </c>
      <c r="AD59" s="28">
        <v>2815.25</v>
      </c>
      <c r="AE59" s="30">
        <v>1569</v>
      </c>
      <c r="AF59" s="84">
        <v>0.55732172986413286</v>
      </c>
      <c r="AG59" s="64">
        <v>938.41666666666674</v>
      </c>
      <c r="AH59" s="35">
        <v>437</v>
      </c>
      <c r="AI59" s="84">
        <v>0.46567800372968648</v>
      </c>
      <c r="AJ59" s="64">
        <v>938.41666666666674</v>
      </c>
      <c r="AK59" s="35">
        <v>390</v>
      </c>
      <c r="AL59" s="84">
        <v>0.41559364177248909</v>
      </c>
      <c r="AM59" s="64">
        <v>938.41666666666674</v>
      </c>
      <c r="AN59" s="35">
        <v>691</v>
      </c>
      <c r="AO59" s="84">
        <v>0.73634668324305119</v>
      </c>
      <c r="AP59" s="28">
        <v>2815.25</v>
      </c>
      <c r="AQ59" s="30">
        <v>0</v>
      </c>
      <c r="AR59" s="84">
        <v>0</v>
      </c>
      <c r="AS59" s="64">
        <v>938.41666666666674</v>
      </c>
      <c r="AT59" s="35">
        <v>503</v>
      </c>
      <c r="AU59" s="84">
        <v>0.5360092354142616</v>
      </c>
      <c r="AV59" s="64">
        <v>938.41666666666674</v>
      </c>
      <c r="AW59" s="35">
        <v>441</v>
      </c>
      <c r="AX59" s="84">
        <v>0.46994050261966075</v>
      </c>
      <c r="AY59" s="64">
        <v>938.41666666666674</v>
      </c>
      <c r="AZ59" s="35">
        <v>0</v>
      </c>
      <c r="BA59" s="84">
        <v>0</v>
      </c>
      <c r="BB59" s="28">
        <v>2815.25</v>
      </c>
      <c r="BC59" s="30">
        <v>0</v>
      </c>
      <c r="BD59" s="84">
        <v>0</v>
      </c>
      <c r="BE59" s="28">
        <v>11261</v>
      </c>
      <c r="BF59" s="31">
        <v>864</v>
      </c>
      <c r="BG59" s="84">
        <v>7.6724980019536454E-2</v>
      </c>
      <c r="BI59" s="85" t="s">
        <v>277</v>
      </c>
    </row>
    <row r="60" spans="1:61" ht="84" customHeight="1">
      <c r="A60" s="372" t="s">
        <v>187</v>
      </c>
      <c r="B60" s="361"/>
      <c r="C60" s="47"/>
      <c r="D60" s="43"/>
      <c r="E60" s="43"/>
      <c r="F60" s="121"/>
      <c r="G60" s="43"/>
      <c r="H60" s="37"/>
      <c r="I60" s="26"/>
      <c r="J60" s="256"/>
      <c r="K60" s="27"/>
      <c r="L60" s="26"/>
      <c r="M60" s="256"/>
      <c r="N60" s="27"/>
      <c r="O60" s="26"/>
      <c r="P60" s="256"/>
      <c r="Q60" s="27"/>
      <c r="R60" s="26"/>
      <c r="S60" s="182"/>
      <c r="T60" s="27"/>
      <c r="U60" s="26"/>
      <c r="V60" s="182"/>
      <c r="W60" s="27"/>
      <c r="X60" s="26"/>
      <c r="Y60" s="182"/>
      <c r="Z60" s="27"/>
      <c r="AA60" s="26"/>
      <c r="AB60" s="182"/>
      <c r="AC60" s="27"/>
      <c r="AD60" s="26"/>
      <c r="AE60" s="182"/>
      <c r="AF60" s="27"/>
      <c r="AG60" s="26"/>
      <c r="AH60" s="182"/>
      <c r="AI60" s="27"/>
      <c r="AJ60" s="26"/>
      <c r="AK60" s="182"/>
      <c r="AL60" s="27"/>
      <c r="AM60" s="26"/>
      <c r="AN60" s="182"/>
      <c r="AO60" s="27"/>
      <c r="AP60" s="26"/>
      <c r="AQ60" s="182"/>
      <c r="AR60" s="27"/>
      <c r="AS60" s="26"/>
      <c r="AT60" s="182"/>
      <c r="AU60" s="27"/>
      <c r="AV60" s="26"/>
      <c r="AW60" s="182"/>
      <c r="AX60" s="27"/>
      <c r="AY60" s="26"/>
      <c r="AZ60" s="182"/>
      <c r="BA60" s="27"/>
      <c r="BB60" s="26"/>
      <c r="BC60" s="182"/>
      <c r="BD60" s="27"/>
      <c r="BE60" s="26"/>
      <c r="BF60" s="182"/>
      <c r="BG60" s="27"/>
      <c r="BI60" s="86"/>
    </row>
    <row r="61" spans="1:61" ht="84" customHeight="1">
      <c r="A61" s="14" t="s">
        <v>64</v>
      </c>
      <c r="B61" s="12" t="s">
        <v>132</v>
      </c>
      <c r="C61" s="53" t="s">
        <v>76</v>
      </c>
      <c r="D61" s="39">
        <v>0</v>
      </c>
      <c r="E61" s="39">
        <v>0</v>
      </c>
      <c r="F61" s="39">
        <v>0</v>
      </c>
      <c r="G61" s="39">
        <v>0</v>
      </c>
      <c r="H61" s="39">
        <v>16070</v>
      </c>
      <c r="I61" s="64">
        <v>1339.1666666666667</v>
      </c>
      <c r="J61" s="35">
        <v>866</v>
      </c>
      <c r="K61" s="84">
        <v>0.64667081518357183</v>
      </c>
      <c r="L61" s="64">
        <v>1339.1666666666667</v>
      </c>
      <c r="M61" s="35">
        <v>796</v>
      </c>
      <c r="N61" s="84">
        <v>0.59439950217797133</v>
      </c>
      <c r="O61" s="64">
        <v>1339.1666666666667</v>
      </c>
      <c r="P61" s="35">
        <v>711</v>
      </c>
      <c r="Q61" s="84">
        <v>0.53092719352831363</v>
      </c>
      <c r="R61" s="28">
        <v>4017.5</v>
      </c>
      <c r="S61" s="30">
        <v>2373</v>
      </c>
      <c r="T61" s="84">
        <v>0.59066583696328567</v>
      </c>
      <c r="U61" s="64">
        <v>1339.1666666666667</v>
      </c>
      <c r="V61" s="35">
        <v>794</v>
      </c>
      <c r="W61" s="84">
        <v>0.59290603609209702</v>
      </c>
      <c r="X61" s="64">
        <v>1339.1666666666667</v>
      </c>
      <c r="Y61" s="35">
        <v>620</v>
      </c>
      <c r="Z61" s="84">
        <v>0.46297448662103297</v>
      </c>
      <c r="AA61" s="64">
        <v>1339.1666666666667</v>
      </c>
      <c r="AB61" s="35">
        <v>1062</v>
      </c>
      <c r="AC61" s="84">
        <v>0.79303049159925321</v>
      </c>
      <c r="AD61" s="28">
        <v>4017.5</v>
      </c>
      <c r="AE61" s="30">
        <v>2476</v>
      </c>
      <c r="AF61" s="84">
        <v>0.61630367143746112</v>
      </c>
      <c r="AG61" s="64">
        <v>1339.1666666666667</v>
      </c>
      <c r="AH61" s="35">
        <v>858</v>
      </c>
      <c r="AI61" s="84">
        <v>0.64069695084007461</v>
      </c>
      <c r="AJ61" s="64">
        <v>1339.1666666666667</v>
      </c>
      <c r="AK61" s="35">
        <v>532</v>
      </c>
      <c r="AL61" s="84">
        <v>0.39726197884256376</v>
      </c>
      <c r="AM61" s="64">
        <v>1339.1666666666667</v>
      </c>
      <c r="AN61" s="35">
        <v>899</v>
      </c>
      <c r="AO61" s="84">
        <v>0.67131300560049778</v>
      </c>
      <c r="AP61" s="28">
        <v>4017.5</v>
      </c>
      <c r="AQ61" s="30">
        <v>0</v>
      </c>
      <c r="AR61" s="84">
        <v>0</v>
      </c>
      <c r="AS61" s="64">
        <v>1339.1666666666667</v>
      </c>
      <c r="AT61" s="35">
        <v>871</v>
      </c>
      <c r="AU61" s="84">
        <v>0.6504044803982576</v>
      </c>
      <c r="AV61" s="64">
        <v>1339.1666666666667</v>
      </c>
      <c r="AW61" s="35">
        <v>656</v>
      </c>
      <c r="AX61" s="84">
        <v>0.48985687616677037</v>
      </c>
      <c r="AY61" s="64">
        <v>1339.1666666666667</v>
      </c>
      <c r="AZ61" s="35">
        <v>0</v>
      </c>
      <c r="BA61" s="84">
        <v>0</v>
      </c>
      <c r="BB61" s="28">
        <v>4017.5</v>
      </c>
      <c r="BC61" s="30">
        <v>0</v>
      </c>
      <c r="BD61" s="84">
        <v>0</v>
      </c>
      <c r="BE61" s="28">
        <v>16070</v>
      </c>
      <c r="BF61" s="31">
        <v>1530</v>
      </c>
      <c r="BG61" s="84">
        <v>9.5208462974486624E-2</v>
      </c>
      <c r="BI61" s="85" t="s">
        <v>277</v>
      </c>
    </row>
    <row r="62" spans="1:61" ht="84" customHeight="1">
      <c r="A62" s="14" t="s">
        <v>65</v>
      </c>
      <c r="B62" s="12" t="s">
        <v>133</v>
      </c>
      <c r="C62" s="53" t="s">
        <v>77</v>
      </c>
      <c r="D62" s="39">
        <v>0</v>
      </c>
      <c r="E62" s="39">
        <v>0</v>
      </c>
      <c r="F62" s="39">
        <v>0</v>
      </c>
      <c r="G62" s="39">
        <v>0</v>
      </c>
      <c r="H62" s="39">
        <v>18505</v>
      </c>
      <c r="I62" s="64">
        <v>1542.0833333333333</v>
      </c>
      <c r="J62" s="35">
        <v>117</v>
      </c>
      <c r="K62" s="84">
        <v>7.5871386111861658E-2</v>
      </c>
      <c r="L62" s="64">
        <v>1542.0833333333333</v>
      </c>
      <c r="M62" s="35">
        <v>560</v>
      </c>
      <c r="N62" s="84">
        <v>0.36314509592002164</v>
      </c>
      <c r="O62" s="64">
        <v>1542.0833333333333</v>
      </c>
      <c r="P62" s="35">
        <v>973</v>
      </c>
      <c r="Q62" s="84">
        <v>0.63096460416103761</v>
      </c>
      <c r="R62" s="28">
        <v>4626.25</v>
      </c>
      <c r="S62" s="30">
        <v>1650</v>
      </c>
      <c r="T62" s="84">
        <v>0.35666036206430696</v>
      </c>
      <c r="U62" s="64">
        <v>1542.0833333333333</v>
      </c>
      <c r="V62" s="35">
        <v>1199</v>
      </c>
      <c r="W62" s="84">
        <v>0.77751958930018916</v>
      </c>
      <c r="X62" s="64">
        <v>1542.0833333333333</v>
      </c>
      <c r="Y62" s="35">
        <v>1458</v>
      </c>
      <c r="Z62" s="84">
        <v>0.94547419616319917</v>
      </c>
      <c r="AA62" s="64">
        <v>1542.0833333333333</v>
      </c>
      <c r="AB62" s="35">
        <v>1482</v>
      </c>
      <c r="AC62" s="84">
        <v>0.96103755741691443</v>
      </c>
      <c r="AD62" s="28">
        <v>4626.25</v>
      </c>
      <c r="AE62" s="30">
        <v>4139</v>
      </c>
      <c r="AF62" s="84">
        <v>0.89467711429343422</v>
      </c>
      <c r="AG62" s="64">
        <v>1542.0833333333333</v>
      </c>
      <c r="AH62" s="35">
        <v>1318</v>
      </c>
      <c r="AI62" s="84">
        <v>0.85468792218319378</v>
      </c>
      <c r="AJ62" s="64">
        <v>1542.0833333333333</v>
      </c>
      <c r="AK62" s="35">
        <v>1260</v>
      </c>
      <c r="AL62" s="84">
        <v>0.81707646582004867</v>
      </c>
      <c r="AM62" s="64">
        <v>1542.0833333333333</v>
      </c>
      <c r="AN62" s="35">
        <v>1259</v>
      </c>
      <c r="AO62" s="84">
        <v>0.81642799243447717</v>
      </c>
      <c r="AP62" s="28">
        <v>4626.25</v>
      </c>
      <c r="AQ62" s="30">
        <v>0</v>
      </c>
      <c r="AR62" s="84">
        <v>0</v>
      </c>
      <c r="AS62" s="64">
        <v>1542.0833333333333</v>
      </c>
      <c r="AT62" s="35">
        <v>1299</v>
      </c>
      <c r="AU62" s="84">
        <v>0.84236692785733591</v>
      </c>
      <c r="AV62" s="64">
        <v>1542.0833333333333</v>
      </c>
      <c r="AW62" s="35">
        <v>1137</v>
      </c>
      <c r="AX62" s="84">
        <v>0.73731423939475826</v>
      </c>
      <c r="AY62" s="64">
        <v>1542.0833333333333</v>
      </c>
      <c r="AZ62" s="35">
        <v>0</v>
      </c>
      <c r="BA62" s="84">
        <v>0</v>
      </c>
      <c r="BB62" s="28">
        <v>4626.25</v>
      </c>
      <c r="BC62" s="30">
        <v>0</v>
      </c>
      <c r="BD62" s="84">
        <v>0</v>
      </c>
      <c r="BE62" s="28">
        <v>18505</v>
      </c>
      <c r="BF62" s="31">
        <v>677</v>
      </c>
      <c r="BG62" s="84">
        <v>3.6584706835990272E-2</v>
      </c>
      <c r="BI62" s="85" t="s">
        <v>277</v>
      </c>
    </row>
    <row r="63" spans="1:61" ht="121.5" customHeight="1">
      <c r="A63" s="14" t="s">
        <v>188</v>
      </c>
      <c r="B63" s="12" t="s">
        <v>134</v>
      </c>
      <c r="C63" s="53" t="s">
        <v>78</v>
      </c>
      <c r="D63" s="39">
        <v>0</v>
      </c>
      <c r="E63" s="39">
        <v>0</v>
      </c>
      <c r="F63" s="39">
        <v>0</v>
      </c>
      <c r="G63" s="39">
        <v>0</v>
      </c>
      <c r="H63" s="39">
        <v>13179</v>
      </c>
      <c r="I63" s="64">
        <v>1098.25</v>
      </c>
      <c r="J63" s="35">
        <v>198</v>
      </c>
      <c r="K63" s="84">
        <v>0.18028681994081494</v>
      </c>
      <c r="L63" s="64">
        <v>1098.25</v>
      </c>
      <c r="M63" s="35">
        <v>608</v>
      </c>
      <c r="N63" s="84">
        <v>0.55360801274755289</v>
      </c>
      <c r="O63" s="64">
        <v>1098.25</v>
      </c>
      <c r="P63" s="35">
        <v>496</v>
      </c>
      <c r="Q63" s="84">
        <v>0.4516275893466879</v>
      </c>
      <c r="R63" s="28">
        <v>3294.75</v>
      </c>
      <c r="S63" s="30">
        <v>1302</v>
      </c>
      <c r="T63" s="84">
        <v>0.39517414067835194</v>
      </c>
      <c r="U63" s="64">
        <v>1098.25</v>
      </c>
      <c r="V63" s="35">
        <v>483</v>
      </c>
      <c r="W63" s="84">
        <v>0.43979057591623039</v>
      </c>
      <c r="X63" s="64">
        <v>1098.25</v>
      </c>
      <c r="Y63" s="35">
        <v>807</v>
      </c>
      <c r="Z63" s="84">
        <v>0.73480537218301845</v>
      </c>
      <c r="AA63" s="64">
        <v>1098.25</v>
      </c>
      <c r="AB63" s="35">
        <v>902</v>
      </c>
      <c r="AC63" s="84">
        <v>0.82130662417482359</v>
      </c>
      <c r="AD63" s="28">
        <v>3294.75</v>
      </c>
      <c r="AE63" s="30">
        <v>2192</v>
      </c>
      <c r="AF63" s="84">
        <v>0.66530085742469081</v>
      </c>
      <c r="AG63" s="64">
        <v>1098.25</v>
      </c>
      <c r="AH63" s="35">
        <v>1135</v>
      </c>
      <c r="AI63" s="84">
        <v>1.0334623264284089</v>
      </c>
      <c r="AJ63" s="64">
        <v>1098.25</v>
      </c>
      <c r="AK63" s="35">
        <v>825</v>
      </c>
      <c r="AL63" s="84">
        <v>0.75119508308672889</v>
      </c>
      <c r="AM63" s="64">
        <v>1098.25</v>
      </c>
      <c r="AN63" s="35">
        <v>873</v>
      </c>
      <c r="AO63" s="84">
        <v>0.79490097882995669</v>
      </c>
      <c r="AP63" s="28">
        <v>3294.75</v>
      </c>
      <c r="AQ63" s="30">
        <v>0</v>
      </c>
      <c r="AR63" s="84">
        <v>0</v>
      </c>
      <c r="AS63" s="64">
        <v>1098.25</v>
      </c>
      <c r="AT63" s="35">
        <v>652</v>
      </c>
      <c r="AU63" s="84">
        <v>0.59367175051217846</v>
      </c>
      <c r="AV63" s="64">
        <v>1098.25</v>
      </c>
      <c r="AW63" s="35">
        <v>747</v>
      </c>
      <c r="AX63" s="84">
        <v>0.6801730025039836</v>
      </c>
      <c r="AY63" s="64">
        <v>1098.25</v>
      </c>
      <c r="AZ63" s="35">
        <v>0</v>
      </c>
      <c r="BA63" s="84">
        <v>0</v>
      </c>
      <c r="BB63" s="28">
        <v>3294.75</v>
      </c>
      <c r="BC63" s="30">
        <v>0</v>
      </c>
      <c r="BD63" s="84">
        <v>0</v>
      </c>
      <c r="BE63" s="28">
        <v>13179</v>
      </c>
      <c r="BF63" s="31">
        <v>806</v>
      </c>
      <c r="BG63" s="84">
        <v>6.1157902724030655E-2</v>
      </c>
      <c r="BI63" s="85" t="s">
        <v>277</v>
      </c>
    </row>
    <row r="64" spans="1:61" ht="84" customHeight="1">
      <c r="A64" s="14" t="s">
        <v>189</v>
      </c>
      <c r="B64" s="12" t="s">
        <v>135</v>
      </c>
      <c r="C64" s="53" t="s">
        <v>87</v>
      </c>
      <c r="D64" s="39">
        <v>0</v>
      </c>
      <c r="E64" s="39">
        <v>0</v>
      </c>
      <c r="F64" s="39">
        <v>0</v>
      </c>
      <c r="G64" s="39">
        <v>0</v>
      </c>
      <c r="H64" s="39">
        <v>9384</v>
      </c>
      <c r="I64" s="64">
        <v>782</v>
      </c>
      <c r="J64" s="35">
        <v>93</v>
      </c>
      <c r="K64" s="84">
        <v>0.11892583120204604</v>
      </c>
      <c r="L64" s="64">
        <v>782</v>
      </c>
      <c r="M64" s="35">
        <v>625</v>
      </c>
      <c r="N64" s="84">
        <v>0.79923273657289007</v>
      </c>
      <c r="O64" s="64">
        <v>782</v>
      </c>
      <c r="P64" s="35">
        <v>702</v>
      </c>
      <c r="Q64" s="84">
        <v>0.89769820971867009</v>
      </c>
      <c r="R64" s="28">
        <v>2346</v>
      </c>
      <c r="S64" s="30">
        <v>1420</v>
      </c>
      <c r="T64" s="84">
        <v>0.60528559249786873</v>
      </c>
      <c r="U64" s="64">
        <v>782</v>
      </c>
      <c r="V64" s="35">
        <v>658</v>
      </c>
      <c r="W64" s="84">
        <v>0.84143222506393867</v>
      </c>
      <c r="X64" s="64">
        <v>782</v>
      </c>
      <c r="Y64" s="35">
        <v>697</v>
      </c>
      <c r="Z64" s="84">
        <v>0.89130434782608692</v>
      </c>
      <c r="AA64" s="64">
        <v>782</v>
      </c>
      <c r="AB64" s="35">
        <v>759</v>
      </c>
      <c r="AC64" s="84">
        <v>0.97058823529411764</v>
      </c>
      <c r="AD64" s="28">
        <v>2346</v>
      </c>
      <c r="AE64" s="30">
        <v>2114</v>
      </c>
      <c r="AF64" s="84">
        <v>0.90110826939471445</v>
      </c>
      <c r="AG64" s="64">
        <v>782</v>
      </c>
      <c r="AH64" s="35">
        <v>431</v>
      </c>
      <c r="AI64" s="84">
        <v>0.55115089514066495</v>
      </c>
      <c r="AJ64" s="64">
        <v>782</v>
      </c>
      <c r="AK64" s="35">
        <v>657</v>
      </c>
      <c r="AL64" s="84">
        <v>0.84015345268542196</v>
      </c>
      <c r="AM64" s="64">
        <v>782</v>
      </c>
      <c r="AN64" s="35">
        <v>726</v>
      </c>
      <c r="AO64" s="84">
        <v>0.92838874680306904</v>
      </c>
      <c r="AP64" s="28">
        <v>2346</v>
      </c>
      <c r="AQ64" s="30">
        <v>0</v>
      </c>
      <c r="AR64" s="84">
        <v>0</v>
      </c>
      <c r="AS64" s="64">
        <v>782</v>
      </c>
      <c r="AT64" s="35">
        <v>909</v>
      </c>
      <c r="AU64" s="84">
        <v>1.1624040920716112</v>
      </c>
      <c r="AV64" s="64">
        <v>782</v>
      </c>
      <c r="AW64" s="35">
        <v>627</v>
      </c>
      <c r="AX64" s="84">
        <v>0.80179028132992325</v>
      </c>
      <c r="AY64" s="64">
        <v>782</v>
      </c>
      <c r="AZ64" s="35">
        <v>0</v>
      </c>
      <c r="BA64" s="84">
        <v>0</v>
      </c>
      <c r="BB64" s="28">
        <v>2346</v>
      </c>
      <c r="BC64" s="30">
        <v>0</v>
      </c>
      <c r="BD64" s="84">
        <v>0</v>
      </c>
      <c r="BE64" s="28">
        <v>9384</v>
      </c>
      <c r="BF64" s="31">
        <v>718</v>
      </c>
      <c r="BG64" s="84">
        <v>7.6513213981244665E-2</v>
      </c>
      <c r="BI64" s="85" t="s">
        <v>277</v>
      </c>
    </row>
    <row r="65" spans="1:61" ht="84" customHeight="1">
      <c r="A65" s="373" t="s">
        <v>26</v>
      </c>
      <c r="B65" s="374"/>
      <c r="C65" s="45"/>
      <c r="D65" s="21"/>
      <c r="E65" s="19"/>
      <c r="F65" s="21"/>
      <c r="G65" s="19"/>
      <c r="H65" s="17"/>
      <c r="I65" s="18"/>
      <c r="J65" s="21"/>
      <c r="K65" s="20"/>
      <c r="L65" s="18"/>
      <c r="M65" s="21"/>
      <c r="N65" s="20"/>
      <c r="O65" s="18"/>
      <c r="P65" s="21"/>
      <c r="Q65" s="20"/>
      <c r="R65" s="18"/>
      <c r="S65" s="21"/>
      <c r="T65" s="20"/>
      <c r="U65" s="18"/>
      <c r="V65" s="21"/>
      <c r="W65" s="20"/>
      <c r="X65" s="18"/>
      <c r="Y65" s="21"/>
      <c r="Z65" s="20"/>
      <c r="AA65" s="18"/>
      <c r="AB65" s="21"/>
      <c r="AC65" s="20"/>
      <c r="AD65" s="18"/>
      <c r="AE65" s="21"/>
      <c r="AF65" s="20"/>
      <c r="AG65" s="18"/>
      <c r="AH65" s="21"/>
      <c r="AI65" s="20"/>
      <c r="AJ65" s="18"/>
      <c r="AK65" s="21"/>
      <c r="AL65" s="20"/>
      <c r="AM65" s="18"/>
      <c r="AN65" s="21"/>
      <c r="AO65" s="20"/>
      <c r="AP65" s="18"/>
      <c r="AQ65" s="21"/>
      <c r="AR65" s="20"/>
      <c r="AS65" s="18"/>
      <c r="AT65" s="21"/>
      <c r="AU65" s="20"/>
      <c r="AV65" s="18"/>
      <c r="AW65" s="21"/>
      <c r="AX65" s="20"/>
      <c r="AY65" s="18"/>
      <c r="AZ65" s="21"/>
      <c r="BA65" s="20"/>
      <c r="BB65" s="18"/>
      <c r="BC65" s="21"/>
      <c r="BD65" s="20"/>
      <c r="BE65" s="22"/>
      <c r="BF65" s="23"/>
      <c r="BG65" s="20"/>
      <c r="BI65" s="86"/>
    </row>
    <row r="66" spans="1:61" ht="84" customHeight="1">
      <c r="A66" s="368" t="s">
        <v>190</v>
      </c>
      <c r="B66" s="379"/>
      <c r="C66" s="46"/>
      <c r="D66" s="42"/>
      <c r="E66" s="42"/>
      <c r="F66" s="124"/>
      <c r="G66" s="42"/>
      <c r="H66" s="36"/>
      <c r="I66" s="24"/>
      <c r="J66" s="10"/>
      <c r="K66" s="25"/>
      <c r="L66" s="24"/>
      <c r="M66" s="10"/>
      <c r="N66" s="25"/>
      <c r="O66" s="24"/>
      <c r="P66" s="10"/>
      <c r="Q66" s="25"/>
      <c r="R66" s="24"/>
      <c r="S66" s="10"/>
      <c r="T66" s="25"/>
      <c r="U66" s="24"/>
      <c r="V66" s="10"/>
      <c r="W66" s="25"/>
      <c r="X66" s="24"/>
      <c r="Y66" s="10"/>
      <c r="Z66" s="25"/>
      <c r="AA66" s="24"/>
      <c r="AB66" s="10"/>
      <c r="AC66" s="25"/>
      <c r="AD66" s="24"/>
      <c r="AE66" s="10"/>
      <c r="AF66" s="25"/>
      <c r="AG66" s="24"/>
      <c r="AH66" s="10"/>
      <c r="AI66" s="25"/>
      <c r="AJ66" s="24"/>
      <c r="AK66" s="10"/>
      <c r="AL66" s="25"/>
      <c r="AM66" s="24"/>
      <c r="AN66" s="10"/>
      <c r="AO66" s="25"/>
      <c r="AP66" s="24"/>
      <c r="AQ66" s="10"/>
      <c r="AR66" s="25"/>
      <c r="AS66" s="24"/>
      <c r="AT66" s="10"/>
      <c r="AU66" s="25"/>
      <c r="AV66" s="24"/>
      <c r="AW66" s="10"/>
      <c r="AX66" s="25"/>
      <c r="AY66" s="24"/>
      <c r="AZ66" s="10"/>
      <c r="BA66" s="25"/>
      <c r="BB66" s="24"/>
      <c r="BC66" s="10"/>
      <c r="BD66" s="25"/>
      <c r="BE66" s="24"/>
      <c r="BF66" s="10"/>
      <c r="BG66" s="25"/>
      <c r="BI66" s="86"/>
    </row>
    <row r="67" spans="1:61" ht="96.75" customHeight="1">
      <c r="A67" s="372" t="s">
        <v>191</v>
      </c>
      <c r="B67" s="361"/>
      <c r="C67" s="47"/>
      <c r="D67" s="43"/>
      <c r="E67" s="43"/>
      <c r="F67" s="121"/>
      <c r="G67" s="43"/>
      <c r="H67" s="37"/>
      <c r="I67" s="26"/>
      <c r="J67" s="256"/>
      <c r="K67" s="27"/>
      <c r="L67" s="26"/>
      <c r="M67" s="256"/>
      <c r="N67" s="27"/>
      <c r="O67" s="26"/>
      <c r="P67" s="256"/>
      <c r="Q67" s="27"/>
      <c r="R67" s="26"/>
      <c r="S67" s="182"/>
      <c r="T67" s="27"/>
      <c r="U67" s="26"/>
      <c r="V67" s="182"/>
      <c r="W67" s="27"/>
      <c r="X67" s="26"/>
      <c r="Y67" s="182"/>
      <c r="Z67" s="27"/>
      <c r="AA67" s="26"/>
      <c r="AB67" s="182"/>
      <c r="AC67" s="27"/>
      <c r="AD67" s="26"/>
      <c r="AE67" s="182"/>
      <c r="AF67" s="27"/>
      <c r="AG67" s="26"/>
      <c r="AH67" s="182"/>
      <c r="AI67" s="27"/>
      <c r="AJ67" s="26"/>
      <c r="AK67" s="182"/>
      <c r="AL67" s="27"/>
      <c r="AM67" s="26"/>
      <c r="AN67" s="182"/>
      <c r="AO67" s="27"/>
      <c r="AP67" s="26"/>
      <c r="AQ67" s="182"/>
      <c r="AR67" s="27"/>
      <c r="AS67" s="26"/>
      <c r="AT67" s="182"/>
      <c r="AU67" s="27"/>
      <c r="AV67" s="26"/>
      <c r="AW67" s="182"/>
      <c r="AX67" s="27"/>
      <c r="AY67" s="26"/>
      <c r="AZ67" s="182"/>
      <c r="BA67" s="27"/>
      <c r="BB67" s="26"/>
      <c r="BC67" s="182"/>
      <c r="BD67" s="27"/>
      <c r="BE67" s="26"/>
      <c r="BF67" s="182"/>
      <c r="BG67" s="27"/>
      <c r="BI67" s="86"/>
    </row>
    <row r="68" spans="1:61" ht="84" customHeight="1">
      <c r="A68" s="14" t="s">
        <v>46</v>
      </c>
      <c r="B68" s="12" t="s">
        <v>122</v>
      </c>
      <c r="C68" s="53" t="s">
        <v>69</v>
      </c>
      <c r="D68" s="39">
        <v>205</v>
      </c>
      <c r="E68" s="39">
        <v>8900</v>
      </c>
      <c r="F68" s="39">
        <v>0</v>
      </c>
      <c r="G68" s="39">
        <v>0</v>
      </c>
      <c r="H68" s="39">
        <v>542</v>
      </c>
      <c r="I68" s="64">
        <v>38</v>
      </c>
      <c r="J68" s="35">
        <v>50</v>
      </c>
      <c r="K68" s="84">
        <v>1.3157894736842106</v>
      </c>
      <c r="L68" s="64">
        <v>47</v>
      </c>
      <c r="M68" s="35">
        <v>76</v>
      </c>
      <c r="N68" s="84">
        <v>1.6170212765957446</v>
      </c>
      <c r="O68" s="64">
        <v>65</v>
      </c>
      <c r="P68" s="35">
        <v>63</v>
      </c>
      <c r="Q68" s="84">
        <v>0.96923076923076923</v>
      </c>
      <c r="R68" s="28">
        <v>150</v>
      </c>
      <c r="S68" s="30">
        <v>189</v>
      </c>
      <c r="T68" s="84">
        <v>1.26</v>
      </c>
      <c r="U68" s="64">
        <v>38</v>
      </c>
      <c r="V68" s="35">
        <v>64</v>
      </c>
      <c r="W68" s="84">
        <v>1.6842105263157894</v>
      </c>
      <c r="X68" s="64">
        <v>41</v>
      </c>
      <c r="Y68" s="35">
        <v>84</v>
      </c>
      <c r="Z68" s="84">
        <v>2.0487804878048781</v>
      </c>
      <c r="AA68" s="64">
        <v>67</v>
      </c>
      <c r="AB68" s="35">
        <v>121</v>
      </c>
      <c r="AC68" s="84">
        <v>1.8059701492537314</v>
      </c>
      <c r="AD68" s="28">
        <v>146</v>
      </c>
      <c r="AE68" s="30">
        <v>269</v>
      </c>
      <c r="AF68" s="84">
        <v>1.8424657534246576</v>
      </c>
      <c r="AG68" s="64">
        <v>37</v>
      </c>
      <c r="AH68" s="35">
        <v>86</v>
      </c>
      <c r="AI68" s="84">
        <v>2.3243243243243241</v>
      </c>
      <c r="AJ68" s="64">
        <v>53</v>
      </c>
      <c r="AK68" s="35">
        <v>56</v>
      </c>
      <c r="AL68" s="84">
        <v>1.0566037735849056</v>
      </c>
      <c r="AM68" s="64">
        <v>57</v>
      </c>
      <c r="AN68" s="35">
        <v>112</v>
      </c>
      <c r="AO68" s="84">
        <v>1.9649122807017543</v>
      </c>
      <c r="AP68" s="28">
        <v>147</v>
      </c>
      <c r="AQ68" s="30">
        <v>0</v>
      </c>
      <c r="AR68" s="84">
        <v>0</v>
      </c>
      <c r="AS68" s="64">
        <v>47</v>
      </c>
      <c r="AT68" s="35">
        <v>83</v>
      </c>
      <c r="AU68" s="84">
        <v>1.7659574468085106</v>
      </c>
      <c r="AV68" s="64">
        <v>71</v>
      </c>
      <c r="AW68" s="35">
        <v>62</v>
      </c>
      <c r="AX68" s="84">
        <v>0.87323943661971826</v>
      </c>
      <c r="AY68" s="64">
        <v>28</v>
      </c>
      <c r="AZ68" s="35">
        <v>0</v>
      </c>
      <c r="BA68" s="84">
        <v>0</v>
      </c>
      <c r="BB68" s="28">
        <v>146</v>
      </c>
      <c r="BC68" s="30">
        <v>0</v>
      </c>
      <c r="BD68" s="84">
        <v>0</v>
      </c>
      <c r="BE68" s="28">
        <v>589</v>
      </c>
      <c r="BF68" s="31">
        <v>122</v>
      </c>
      <c r="BG68" s="84">
        <v>0.2071307300509338</v>
      </c>
      <c r="BI68" s="85" t="s">
        <v>278</v>
      </c>
    </row>
    <row r="69" spans="1:61" ht="84" customHeight="1">
      <c r="A69" s="14" t="s">
        <v>66</v>
      </c>
      <c r="B69" s="12" t="s">
        <v>124</v>
      </c>
      <c r="C69" s="53" t="s">
        <v>69</v>
      </c>
      <c r="D69" s="39">
        <v>4618</v>
      </c>
      <c r="E69" s="39">
        <v>8900</v>
      </c>
      <c r="F69" s="39">
        <v>0</v>
      </c>
      <c r="G69" s="39">
        <v>0</v>
      </c>
      <c r="H69" s="39">
        <v>1157</v>
      </c>
      <c r="I69" s="64">
        <v>86</v>
      </c>
      <c r="J69" s="35">
        <v>143</v>
      </c>
      <c r="K69" s="84">
        <v>1.6627906976744187</v>
      </c>
      <c r="L69" s="64">
        <v>92</v>
      </c>
      <c r="M69" s="35">
        <v>182</v>
      </c>
      <c r="N69" s="84">
        <v>1.9782608695652173</v>
      </c>
      <c r="O69" s="64">
        <v>121</v>
      </c>
      <c r="P69" s="35">
        <v>148</v>
      </c>
      <c r="Q69" s="84">
        <v>1.2231404958677685</v>
      </c>
      <c r="R69" s="28">
        <v>299</v>
      </c>
      <c r="S69" s="30">
        <v>473</v>
      </c>
      <c r="T69" s="84">
        <v>1.5819397993311037</v>
      </c>
      <c r="U69" s="64">
        <v>93</v>
      </c>
      <c r="V69" s="35">
        <v>171</v>
      </c>
      <c r="W69" s="84">
        <v>1.8387096774193548</v>
      </c>
      <c r="X69" s="64">
        <v>93</v>
      </c>
      <c r="Y69" s="35">
        <v>142</v>
      </c>
      <c r="Z69" s="84">
        <v>1.5268817204301075</v>
      </c>
      <c r="AA69" s="64">
        <v>121</v>
      </c>
      <c r="AB69" s="35">
        <v>158</v>
      </c>
      <c r="AC69" s="84">
        <v>1.3057851239669422</v>
      </c>
      <c r="AD69" s="28">
        <v>307</v>
      </c>
      <c r="AE69" s="30">
        <v>471</v>
      </c>
      <c r="AF69" s="84">
        <v>1.5342019543973942</v>
      </c>
      <c r="AG69" s="64">
        <v>90</v>
      </c>
      <c r="AH69" s="35">
        <v>184</v>
      </c>
      <c r="AI69" s="84">
        <v>2.0444444444444443</v>
      </c>
      <c r="AJ69" s="64">
        <v>112</v>
      </c>
      <c r="AK69" s="35">
        <v>130</v>
      </c>
      <c r="AL69" s="84">
        <v>1.1607142857142858</v>
      </c>
      <c r="AM69" s="64">
        <v>98</v>
      </c>
      <c r="AN69" s="35" t="e">
        <v>#VALUE!</v>
      </c>
      <c r="AO69" s="84" t="s">
        <v>276</v>
      </c>
      <c r="AP69" s="28">
        <v>300</v>
      </c>
      <c r="AQ69" s="30">
        <v>0</v>
      </c>
      <c r="AR69" s="84">
        <v>0</v>
      </c>
      <c r="AS69" s="64">
        <v>111</v>
      </c>
      <c r="AT69" s="35">
        <v>144</v>
      </c>
      <c r="AU69" s="84">
        <v>1.2972972972972974</v>
      </c>
      <c r="AV69" s="64">
        <v>103</v>
      </c>
      <c r="AW69" s="35">
        <v>137</v>
      </c>
      <c r="AX69" s="84">
        <v>1.3300970873786409</v>
      </c>
      <c r="AY69" s="64">
        <v>80</v>
      </c>
      <c r="AZ69" s="35">
        <v>0</v>
      </c>
      <c r="BA69" s="84">
        <v>0</v>
      </c>
      <c r="BB69" s="28">
        <v>294</v>
      </c>
      <c r="BC69" s="30">
        <v>0</v>
      </c>
      <c r="BD69" s="84">
        <v>0</v>
      </c>
      <c r="BE69" s="28">
        <v>1200</v>
      </c>
      <c r="BF69" s="31">
        <v>325</v>
      </c>
      <c r="BG69" s="84">
        <v>0.27083333333333331</v>
      </c>
      <c r="BI69" s="85" t="s">
        <v>278</v>
      </c>
    </row>
    <row r="70" spans="1:61" ht="84" customHeight="1">
      <c r="A70" s="360" t="s">
        <v>192</v>
      </c>
      <c r="B70" s="361"/>
      <c r="C70" s="47"/>
      <c r="D70" s="43"/>
      <c r="E70" s="43"/>
      <c r="F70" s="121"/>
      <c r="G70" s="43"/>
      <c r="H70" s="37"/>
      <c r="I70" s="26"/>
      <c r="J70" s="256"/>
      <c r="K70" s="27"/>
      <c r="L70" s="26"/>
      <c r="M70" s="256"/>
      <c r="N70" s="27"/>
      <c r="O70" s="26"/>
      <c r="P70" s="256"/>
      <c r="Q70" s="27"/>
      <c r="R70" s="26"/>
      <c r="S70" s="182"/>
      <c r="T70" s="27"/>
      <c r="U70" s="26"/>
      <c r="V70" s="182"/>
      <c r="W70" s="27"/>
      <c r="X70" s="26"/>
      <c r="Y70" s="182"/>
      <c r="Z70" s="27"/>
      <c r="AA70" s="26"/>
      <c r="AB70" s="182"/>
      <c r="AC70" s="27"/>
      <c r="AD70" s="26"/>
      <c r="AE70" s="182"/>
      <c r="AF70" s="27"/>
      <c r="AG70" s="26"/>
      <c r="AH70" s="182"/>
      <c r="AI70" s="27"/>
      <c r="AJ70" s="26"/>
      <c r="AK70" s="182"/>
      <c r="AL70" s="27"/>
      <c r="AM70" s="26"/>
      <c r="AN70" s="182"/>
      <c r="AO70" s="27"/>
      <c r="AP70" s="26"/>
      <c r="AQ70" s="182"/>
      <c r="AR70" s="27"/>
      <c r="AS70" s="26"/>
      <c r="AT70" s="182"/>
      <c r="AU70" s="27"/>
      <c r="AV70" s="26"/>
      <c r="AW70" s="182"/>
      <c r="AX70" s="27"/>
      <c r="AY70" s="26"/>
      <c r="AZ70" s="182"/>
      <c r="BA70" s="27"/>
      <c r="BB70" s="26"/>
      <c r="BC70" s="182"/>
      <c r="BD70" s="27"/>
      <c r="BE70" s="26"/>
      <c r="BF70" s="182"/>
      <c r="BG70" s="27"/>
      <c r="BI70" s="86"/>
    </row>
    <row r="71" spans="1:61" ht="84" customHeight="1">
      <c r="A71" s="14" t="s">
        <v>193</v>
      </c>
      <c r="B71" s="32" t="s">
        <v>49</v>
      </c>
      <c r="C71" s="53" t="s">
        <v>69</v>
      </c>
      <c r="D71" s="39">
        <v>424</v>
      </c>
      <c r="E71" s="39">
        <v>8900</v>
      </c>
      <c r="F71" s="39">
        <v>0</v>
      </c>
      <c r="G71" s="39">
        <v>0</v>
      </c>
      <c r="H71" s="39">
        <v>2653</v>
      </c>
      <c r="I71" s="64">
        <v>189</v>
      </c>
      <c r="J71" s="35">
        <v>275</v>
      </c>
      <c r="K71" s="84">
        <v>1.4550264550264551</v>
      </c>
      <c r="L71" s="64">
        <v>225</v>
      </c>
      <c r="M71" s="35">
        <v>204</v>
      </c>
      <c r="N71" s="84">
        <v>0.90666666666666662</v>
      </c>
      <c r="O71" s="64">
        <v>279</v>
      </c>
      <c r="P71" s="35">
        <v>401</v>
      </c>
      <c r="Q71" s="84">
        <v>1.4372759856630823</v>
      </c>
      <c r="R71" s="28">
        <v>693</v>
      </c>
      <c r="S71" s="30">
        <v>880</v>
      </c>
      <c r="T71" s="84">
        <v>1.2698412698412698</v>
      </c>
      <c r="U71" s="64">
        <v>199</v>
      </c>
      <c r="V71" s="35">
        <v>213</v>
      </c>
      <c r="W71" s="84">
        <v>1.0703517587939699</v>
      </c>
      <c r="X71" s="64">
        <v>211</v>
      </c>
      <c r="Y71" s="35">
        <v>271</v>
      </c>
      <c r="Z71" s="84">
        <v>1.2843601895734598</v>
      </c>
      <c r="AA71" s="64">
        <v>280</v>
      </c>
      <c r="AB71" s="35">
        <v>308</v>
      </c>
      <c r="AC71" s="84">
        <v>1.1000000000000001</v>
      </c>
      <c r="AD71" s="28">
        <v>690</v>
      </c>
      <c r="AE71" s="30">
        <v>792</v>
      </c>
      <c r="AF71" s="84">
        <v>1.1478260869565218</v>
      </c>
      <c r="AG71" s="64">
        <v>182</v>
      </c>
      <c r="AH71" s="35">
        <v>257</v>
      </c>
      <c r="AI71" s="84">
        <v>1.4120879120879122</v>
      </c>
      <c r="AJ71" s="64">
        <v>256</v>
      </c>
      <c r="AK71" s="35">
        <v>292</v>
      </c>
      <c r="AL71" s="84">
        <v>1.140625</v>
      </c>
      <c r="AM71" s="64">
        <v>234</v>
      </c>
      <c r="AN71" s="35">
        <v>131</v>
      </c>
      <c r="AO71" s="84">
        <v>0.55982905982905984</v>
      </c>
      <c r="AP71" s="28">
        <v>672</v>
      </c>
      <c r="AQ71" s="30">
        <v>0</v>
      </c>
      <c r="AR71" s="84">
        <v>0</v>
      </c>
      <c r="AS71" s="64">
        <v>207</v>
      </c>
      <c r="AT71" s="35">
        <v>159</v>
      </c>
      <c r="AU71" s="84">
        <v>0.76811594202898548</v>
      </c>
      <c r="AV71" s="64">
        <v>258</v>
      </c>
      <c r="AW71" s="35">
        <v>188</v>
      </c>
      <c r="AX71" s="84">
        <v>0.72868217054263562</v>
      </c>
      <c r="AY71" s="64">
        <v>184</v>
      </c>
      <c r="AZ71" s="35">
        <v>0</v>
      </c>
      <c r="BA71" s="84">
        <v>0</v>
      </c>
      <c r="BB71" s="28">
        <v>649</v>
      </c>
      <c r="BC71" s="30">
        <v>0</v>
      </c>
      <c r="BD71" s="84">
        <v>0</v>
      </c>
      <c r="BE71" s="28">
        <v>2704</v>
      </c>
      <c r="BF71" s="31">
        <v>455</v>
      </c>
      <c r="BG71" s="84">
        <v>0.16826923076923078</v>
      </c>
      <c r="BI71" s="85" t="s">
        <v>278</v>
      </c>
    </row>
    <row r="72" spans="1:61" ht="84" customHeight="1">
      <c r="A72" s="14" t="s">
        <v>194</v>
      </c>
      <c r="B72" s="32" t="s">
        <v>125</v>
      </c>
      <c r="C72" s="53" t="s">
        <v>69</v>
      </c>
      <c r="D72" s="39">
        <v>1</v>
      </c>
      <c r="E72" s="39">
        <v>0</v>
      </c>
      <c r="F72" s="39">
        <v>0</v>
      </c>
      <c r="G72" s="39">
        <v>0</v>
      </c>
      <c r="H72" s="39">
        <v>121</v>
      </c>
      <c r="I72" s="64">
        <v>1</v>
      </c>
      <c r="J72" s="35">
        <v>3</v>
      </c>
      <c r="K72" s="84">
        <v>3</v>
      </c>
      <c r="L72" s="64">
        <v>19</v>
      </c>
      <c r="M72" s="35">
        <v>21</v>
      </c>
      <c r="N72" s="84">
        <v>1.1052631578947369</v>
      </c>
      <c r="O72" s="64">
        <v>24</v>
      </c>
      <c r="P72" s="35">
        <v>46</v>
      </c>
      <c r="Q72" s="84">
        <v>1.9166666666666667</v>
      </c>
      <c r="R72" s="28">
        <v>44</v>
      </c>
      <c r="S72" s="30">
        <v>70</v>
      </c>
      <c r="T72" s="84">
        <v>1.5909090909090908</v>
      </c>
      <c r="U72" s="64">
        <v>14</v>
      </c>
      <c r="V72" s="35">
        <v>5</v>
      </c>
      <c r="W72" s="84">
        <v>0.35714285714285715</v>
      </c>
      <c r="X72" s="64">
        <v>6</v>
      </c>
      <c r="Y72" s="35">
        <v>5</v>
      </c>
      <c r="Z72" s="84">
        <v>0.83333333333333337</v>
      </c>
      <c r="AA72" s="64">
        <v>11</v>
      </c>
      <c r="AB72" s="35">
        <v>235</v>
      </c>
      <c r="AC72" s="84">
        <v>21.363636363636363</v>
      </c>
      <c r="AD72" s="28">
        <v>31</v>
      </c>
      <c r="AE72" s="30">
        <v>245</v>
      </c>
      <c r="AF72" s="84">
        <v>7.903225806451613</v>
      </c>
      <c r="AG72" s="64">
        <v>9</v>
      </c>
      <c r="AH72" s="35">
        <v>5</v>
      </c>
      <c r="AI72" s="84">
        <v>0.55555555555555558</v>
      </c>
      <c r="AJ72" s="64">
        <v>16</v>
      </c>
      <c r="AK72" s="35">
        <v>5</v>
      </c>
      <c r="AL72" s="84">
        <v>0.3125</v>
      </c>
      <c r="AM72" s="64">
        <v>6</v>
      </c>
      <c r="AN72" s="35">
        <v>7</v>
      </c>
      <c r="AO72" s="84">
        <v>1.1666666666666667</v>
      </c>
      <c r="AP72" s="28">
        <v>31</v>
      </c>
      <c r="AQ72" s="30">
        <v>0</v>
      </c>
      <c r="AR72" s="84">
        <v>0</v>
      </c>
      <c r="AS72" s="64">
        <v>2</v>
      </c>
      <c r="AT72" s="35">
        <v>2</v>
      </c>
      <c r="AU72" s="84">
        <v>1</v>
      </c>
      <c r="AV72" s="64">
        <v>10</v>
      </c>
      <c r="AW72" s="35">
        <v>3</v>
      </c>
      <c r="AX72" s="84">
        <v>0.3</v>
      </c>
      <c r="AY72" s="64">
        <v>0</v>
      </c>
      <c r="AZ72" s="35">
        <v>0</v>
      </c>
      <c r="BA72" s="84" t="s">
        <v>276</v>
      </c>
      <c r="BB72" s="28">
        <v>12</v>
      </c>
      <c r="BC72" s="30">
        <v>0</v>
      </c>
      <c r="BD72" s="84">
        <v>0</v>
      </c>
      <c r="BE72" s="28">
        <v>118</v>
      </c>
      <c r="BF72" s="31">
        <v>24</v>
      </c>
      <c r="BG72" s="84">
        <v>0.20338983050847459</v>
      </c>
      <c r="BI72" s="85" t="s">
        <v>278</v>
      </c>
    </row>
    <row r="73" spans="1:61" ht="84" customHeight="1">
      <c r="A73" s="360" t="s">
        <v>195</v>
      </c>
      <c r="B73" s="361"/>
      <c r="C73" s="47"/>
      <c r="D73" s="43"/>
      <c r="E73" s="43"/>
      <c r="F73" s="121"/>
      <c r="G73" s="43"/>
      <c r="H73" s="37"/>
      <c r="I73" s="26"/>
      <c r="J73" s="256"/>
      <c r="K73" s="27"/>
      <c r="L73" s="26"/>
      <c r="M73" s="256"/>
      <c r="N73" s="27"/>
      <c r="O73" s="26"/>
      <c r="P73" s="256"/>
      <c r="Q73" s="27"/>
      <c r="R73" s="26"/>
      <c r="S73" s="182"/>
      <c r="T73" s="27"/>
      <c r="U73" s="26"/>
      <c r="V73" s="182"/>
      <c r="W73" s="27"/>
      <c r="X73" s="26"/>
      <c r="Y73" s="182"/>
      <c r="Z73" s="27"/>
      <c r="AA73" s="26"/>
      <c r="AB73" s="182"/>
      <c r="AC73" s="27"/>
      <c r="AD73" s="26"/>
      <c r="AE73" s="182"/>
      <c r="AF73" s="27"/>
      <c r="AG73" s="26"/>
      <c r="AH73" s="182"/>
      <c r="AI73" s="27"/>
      <c r="AJ73" s="26"/>
      <c r="AK73" s="182"/>
      <c r="AL73" s="27"/>
      <c r="AM73" s="26"/>
      <c r="AN73" s="182"/>
      <c r="AO73" s="27"/>
      <c r="AP73" s="26"/>
      <c r="AQ73" s="182"/>
      <c r="AR73" s="27"/>
      <c r="AS73" s="26"/>
      <c r="AT73" s="182"/>
      <c r="AU73" s="27"/>
      <c r="AV73" s="26"/>
      <c r="AW73" s="182"/>
      <c r="AX73" s="27"/>
      <c r="AY73" s="26"/>
      <c r="AZ73" s="182"/>
      <c r="BA73" s="27"/>
      <c r="BB73" s="26"/>
      <c r="BC73" s="182"/>
      <c r="BD73" s="27"/>
      <c r="BE73" s="26"/>
      <c r="BF73" s="182"/>
      <c r="BG73" s="27"/>
      <c r="BI73" s="86"/>
    </row>
    <row r="74" spans="1:61" ht="84" customHeight="1">
      <c r="A74" s="14" t="s">
        <v>196</v>
      </c>
      <c r="B74" s="12" t="s">
        <v>126</v>
      </c>
      <c r="C74" s="53" t="s">
        <v>86</v>
      </c>
      <c r="D74" s="39">
        <v>109254</v>
      </c>
      <c r="E74" s="39">
        <v>8900</v>
      </c>
      <c r="F74" s="39">
        <v>109254</v>
      </c>
      <c r="G74" s="39">
        <v>178</v>
      </c>
      <c r="H74" s="39">
        <v>218508</v>
      </c>
      <c r="I74" s="64">
        <v>18209.000000000004</v>
      </c>
      <c r="J74" s="35">
        <v>19393</v>
      </c>
      <c r="K74" s="84">
        <v>1.0650227909275631</v>
      </c>
      <c r="L74" s="64">
        <v>18209.000000000004</v>
      </c>
      <c r="M74" s="35">
        <v>20691</v>
      </c>
      <c r="N74" s="84">
        <v>1.136306222197814</v>
      </c>
      <c r="O74" s="64">
        <v>18209.000000000004</v>
      </c>
      <c r="P74" s="35">
        <v>21435</v>
      </c>
      <c r="Q74" s="84">
        <v>1.1771651381185126</v>
      </c>
      <c r="R74" s="28">
        <v>54627.000000000015</v>
      </c>
      <c r="S74" s="30">
        <v>61519</v>
      </c>
      <c r="T74" s="84">
        <v>1.1261647170812965</v>
      </c>
      <c r="U74" s="64">
        <v>18209.000000000004</v>
      </c>
      <c r="V74" s="35">
        <v>17727.5</v>
      </c>
      <c r="W74" s="84">
        <v>0.97355703223680579</v>
      </c>
      <c r="X74" s="64">
        <v>18209.000000000004</v>
      </c>
      <c r="Y74" s="35">
        <v>24211</v>
      </c>
      <c r="Z74" s="84">
        <v>1.3296172222527318</v>
      </c>
      <c r="AA74" s="64">
        <v>18209.000000000004</v>
      </c>
      <c r="AB74" s="35">
        <v>25662</v>
      </c>
      <c r="AC74" s="84">
        <v>1.4093030918776426</v>
      </c>
      <c r="AD74" s="28">
        <v>54627.000000000015</v>
      </c>
      <c r="AE74" s="30">
        <v>67600.5</v>
      </c>
      <c r="AF74" s="84">
        <v>1.23749244878906</v>
      </c>
      <c r="AG74" s="64">
        <v>18209.000000000004</v>
      </c>
      <c r="AH74" s="35">
        <v>30176.166666666664</v>
      </c>
      <c r="AI74" s="84">
        <v>1.6572116352719346</v>
      </c>
      <c r="AJ74" s="64">
        <v>18209.000000000004</v>
      </c>
      <c r="AK74" s="35">
        <v>23112</v>
      </c>
      <c r="AL74" s="84">
        <v>1.2692624526333129</v>
      </c>
      <c r="AM74" s="64">
        <v>18209.000000000004</v>
      </c>
      <c r="AN74" s="35">
        <v>26249</v>
      </c>
      <c r="AO74" s="84">
        <v>1.4415398978527099</v>
      </c>
      <c r="AP74" s="28">
        <v>54627.000000000015</v>
      </c>
      <c r="AQ74" s="30">
        <v>0</v>
      </c>
      <c r="AR74" s="84">
        <v>0</v>
      </c>
      <c r="AS74" s="64">
        <v>18209.000000000004</v>
      </c>
      <c r="AT74" s="35">
        <v>33900</v>
      </c>
      <c r="AU74" s="84">
        <v>1.8617167334834419</v>
      </c>
      <c r="AV74" s="64">
        <v>18209.000000000004</v>
      </c>
      <c r="AW74" s="35">
        <v>22903.481927710844</v>
      </c>
      <c r="AX74" s="84">
        <v>1.2578110784617957</v>
      </c>
      <c r="AY74" s="64">
        <v>18209.000000000004</v>
      </c>
      <c r="AZ74" s="35">
        <v>0</v>
      </c>
      <c r="BA74" s="84">
        <v>0</v>
      </c>
      <c r="BB74" s="28">
        <v>54627.000000000015</v>
      </c>
      <c r="BC74" s="30">
        <v>0</v>
      </c>
      <c r="BD74" s="84">
        <v>0</v>
      </c>
      <c r="BE74" s="28">
        <v>218508.00000000006</v>
      </c>
      <c r="BF74" s="31">
        <v>38932</v>
      </c>
      <c r="BG74" s="84">
        <v>0.1781719662437988</v>
      </c>
      <c r="BI74" s="85" t="s">
        <v>277</v>
      </c>
    </row>
    <row r="75" spans="1:61" ht="84" customHeight="1">
      <c r="A75" s="14" t="s">
        <v>197</v>
      </c>
      <c r="B75" s="12" t="s">
        <v>127</v>
      </c>
      <c r="C75" s="54" t="s">
        <v>85</v>
      </c>
      <c r="D75" s="39">
        <v>109254</v>
      </c>
      <c r="E75" s="39">
        <v>564.2636</v>
      </c>
      <c r="F75" s="39">
        <v>5892.8104759999997</v>
      </c>
      <c r="G75" s="39">
        <v>178</v>
      </c>
      <c r="H75" s="39">
        <v>11785.620951999999</v>
      </c>
      <c r="I75" s="64">
        <v>485</v>
      </c>
      <c r="J75" s="35">
        <v>1315</v>
      </c>
      <c r="K75" s="84">
        <v>2.7113402061855671</v>
      </c>
      <c r="L75" s="64">
        <v>2843</v>
      </c>
      <c r="M75" s="35">
        <v>2004</v>
      </c>
      <c r="N75" s="84">
        <v>0.70488920154766088</v>
      </c>
      <c r="O75" s="64">
        <v>3058</v>
      </c>
      <c r="P75" s="35">
        <v>2399</v>
      </c>
      <c r="Q75" s="84">
        <v>0.78449967298888157</v>
      </c>
      <c r="R75" s="28">
        <v>6386</v>
      </c>
      <c r="S75" s="30">
        <v>5718</v>
      </c>
      <c r="T75" s="84">
        <v>0.89539617914187286</v>
      </c>
      <c r="U75" s="64">
        <v>200</v>
      </c>
      <c r="V75" s="35">
        <v>933</v>
      </c>
      <c r="W75" s="84">
        <v>4.665</v>
      </c>
      <c r="X75" s="64">
        <v>204</v>
      </c>
      <c r="Y75" s="35">
        <v>1071</v>
      </c>
      <c r="Z75" s="84">
        <v>5.25</v>
      </c>
      <c r="AA75" s="64">
        <v>209</v>
      </c>
      <c r="AB75" s="35">
        <v>1514</v>
      </c>
      <c r="AC75" s="84">
        <v>7.2440191387559807</v>
      </c>
      <c r="AD75" s="28">
        <v>613</v>
      </c>
      <c r="AE75" s="30">
        <v>3518</v>
      </c>
      <c r="AF75" s="84">
        <v>5.7389885807504077</v>
      </c>
      <c r="AG75" s="64">
        <v>410</v>
      </c>
      <c r="AH75" s="35">
        <v>1004</v>
      </c>
      <c r="AI75" s="84">
        <v>2.448780487804878</v>
      </c>
      <c r="AJ75" s="64">
        <v>261</v>
      </c>
      <c r="AK75" s="35">
        <v>691</v>
      </c>
      <c r="AL75" s="84">
        <v>2.6475095785440614</v>
      </c>
      <c r="AM75" s="64">
        <v>80</v>
      </c>
      <c r="AN75" s="35">
        <v>1244</v>
      </c>
      <c r="AO75" s="84">
        <v>15.55</v>
      </c>
      <c r="AP75" s="28">
        <v>751</v>
      </c>
      <c r="AQ75" s="30">
        <v>0</v>
      </c>
      <c r="AR75" s="84">
        <v>0</v>
      </c>
      <c r="AS75" s="64">
        <v>3846</v>
      </c>
      <c r="AT75" s="35">
        <v>1235</v>
      </c>
      <c r="AU75" s="84">
        <v>0.32111284451378053</v>
      </c>
      <c r="AV75" s="64">
        <v>122</v>
      </c>
      <c r="AW75" s="35">
        <v>1125</v>
      </c>
      <c r="AX75" s="84">
        <v>9.221311475409836</v>
      </c>
      <c r="AY75" s="64">
        <v>66</v>
      </c>
      <c r="AZ75" s="35">
        <v>0</v>
      </c>
      <c r="BA75" s="84">
        <v>0</v>
      </c>
      <c r="BB75" s="28">
        <v>4034</v>
      </c>
      <c r="BC75" s="30">
        <v>0</v>
      </c>
      <c r="BD75" s="84">
        <v>0</v>
      </c>
      <c r="BE75" s="28">
        <v>11784</v>
      </c>
      <c r="BF75" s="31">
        <v>3074</v>
      </c>
      <c r="BG75" s="84">
        <v>0.26086218601493549</v>
      </c>
      <c r="BI75" s="85" t="s">
        <v>278</v>
      </c>
    </row>
    <row r="76" spans="1:61" ht="84" customHeight="1">
      <c r="A76" s="14" t="s">
        <v>198</v>
      </c>
      <c r="B76" s="32" t="s">
        <v>128</v>
      </c>
      <c r="C76" s="53" t="s">
        <v>69</v>
      </c>
      <c r="D76" s="39">
        <v>137694</v>
      </c>
      <c r="E76" s="39">
        <v>8470</v>
      </c>
      <c r="F76" s="39">
        <v>130921.64999999998</v>
      </c>
      <c r="G76" s="39">
        <v>89</v>
      </c>
      <c r="H76" s="39">
        <v>130921.64999999998</v>
      </c>
      <c r="I76" s="64">
        <v>174.5</v>
      </c>
      <c r="J76" s="35">
        <v>0</v>
      </c>
      <c r="K76" s="84">
        <v>0</v>
      </c>
      <c r="L76" s="64">
        <v>2996</v>
      </c>
      <c r="M76" s="35">
        <v>0</v>
      </c>
      <c r="N76" s="84">
        <v>0</v>
      </c>
      <c r="O76" s="64">
        <v>174</v>
      </c>
      <c r="P76" s="35">
        <v>0</v>
      </c>
      <c r="Q76" s="84">
        <v>0</v>
      </c>
      <c r="R76" s="28">
        <v>3344.5</v>
      </c>
      <c r="S76" s="30">
        <v>0</v>
      </c>
      <c r="T76" s="84">
        <v>0</v>
      </c>
      <c r="U76" s="64">
        <v>939</v>
      </c>
      <c r="V76" s="35">
        <v>0</v>
      </c>
      <c r="W76" s="84">
        <v>0</v>
      </c>
      <c r="X76" s="64">
        <v>939</v>
      </c>
      <c r="Y76" s="35">
        <v>0</v>
      </c>
      <c r="Z76" s="84">
        <v>0</v>
      </c>
      <c r="AA76" s="64">
        <v>939</v>
      </c>
      <c r="AB76" s="35">
        <v>0</v>
      </c>
      <c r="AC76" s="84">
        <v>0</v>
      </c>
      <c r="AD76" s="28">
        <v>2817</v>
      </c>
      <c r="AE76" s="30">
        <v>0</v>
      </c>
      <c r="AF76" s="84">
        <v>0</v>
      </c>
      <c r="AG76" s="64">
        <v>3394</v>
      </c>
      <c r="AH76" s="35">
        <v>0</v>
      </c>
      <c r="AI76" s="84">
        <v>0</v>
      </c>
      <c r="AJ76" s="64">
        <v>30621</v>
      </c>
      <c r="AK76" s="35">
        <v>0</v>
      </c>
      <c r="AL76" s="84">
        <v>0</v>
      </c>
      <c r="AM76" s="64">
        <v>74991.899999999994</v>
      </c>
      <c r="AN76" s="35">
        <v>19039</v>
      </c>
      <c r="AO76" s="84">
        <v>0.25388075245459846</v>
      </c>
      <c r="AP76" s="28">
        <v>109006.9</v>
      </c>
      <c r="AQ76" s="30">
        <v>0</v>
      </c>
      <c r="AR76" s="84">
        <v>0</v>
      </c>
      <c r="AS76" s="64">
        <v>11171</v>
      </c>
      <c r="AT76" s="35">
        <v>64255</v>
      </c>
      <c r="AU76" s="84">
        <v>5.7519470056396029</v>
      </c>
      <c r="AV76" s="64">
        <v>87</v>
      </c>
      <c r="AW76" s="35">
        <v>6437</v>
      </c>
      <c r="AX76" s="84">
        <v>73.988505747126439</v>
      </c>
      <c r="AY76" s="64">
        <v>87</v>
      </c>
      <c r="AZ76" s="35">
        <v>0</v>
      </c>
      <c r="BA76" s="84">
        <v>0</v>
      </c>
      <c r="BB76" s="28">
        <v>12381</v>
      </c>
      <c r="BC76" s="30">
        <v>0</v>
      </c>
      <c r="BD76" s="84">
        <v>0</v>
      </c>
      <c r="BE76" s="28">
        <v>127549.4</v>
      </c>
      <c r="BF76" s="31">
        <v>0</v>
      </c>
      <c r="BG76" s="84">
        <v>0</v>
      </c>
      <c r="BI76" s="85" t="s">
        <v>278</v>
      </c>
    </row>
    <row r="77" spans="1:61" s="9" customFormat="1" ht="84" hidden="1" customHeight="1">
      <c r="A77" s="126"/>
      <c r="B77" s="127"/>
      <c r="C77" s="53"/>
      <c r="D77" s="128"/>
      <c r="E77" s="128"/>
      <c r="F77" s="128"/>
      <c r="G77" s="128"/>
      <c r="H77" s="129"/>
      <c r="I77" s="130"/>
      <c r="J77" s="131"/>
      <c r="K77" s="132"/>
      <c r="L77" s="130"/>
      <c r="M77" s="131"/>
      <c r="N77" s="132"/>
      <c r="O77" s="130"/>
      <c r="P77" s="131"/>
      <c r="Q77" s="132"/>
      <c r="R77" s="133"/>
      <c r="S77" s="134"/>
      <c r="T77" s="132"/>
      <c r="U77" s="130"/>
      <c r="V77" s="131"/>
      <c r="W77" s="132"/>
      <c r="X77" s="130"/>
      <c r="Y77" s="131"/>
      <c r="Z77" s="132"/>
      <c r="AA77" s="130"/>
      <c r="AB77" s="131"/>
      <c r="AC77" s="132"/>
      <c r="AD77" s="133"/>
      <c r="AE77" s="134"/>
      <c r="AF77" s="132"/>
      <c r="AG77" s="130"/>
      <c r="AH77" s="131"/>
      <c r="AI77" s="132"/>
      <c r="AJ77" s="130"/>
      <c r="AK77" s="131"/>
      <c r="AL77" s="132"/>
      <c r="AM77" s="130"/>
      <c r="AN77" s="131"/>
      <c r="AO77" s="132"/>
      <c r="AP77" s="133"/>
      <c r="AQ77" s="134"/>
      <c r="AR77" s="132"/>
      <c r="AS77" s="130"/>
      <c r="AT77" s="131"/>
      <c r="AU77" s="132"/>
      <c r="AV77" s="130"/>
      <c r="AW77" s="131"/>
      <c r="AX77" s="132"/>
      <c r="AY77" s="130"/>
      <c r="AZ77" s="131"/>
      <c r="BA77" s="132"/>
      <c r="BB77" s="133"/>
      <c r="BC77" s="134"/>
      <c r="BD77" s="132"/>
      <c r="BE77" s="133"/>
      <c r="BF77" s="134"/>
      <c r="BG77" s="132"/>
      <c r="BI77" s="125"/>
    </row>
    <row r="78" spans="1:61" s="9" customFormat="1" ht="84" hidden="1" customHeight="1">
      <c r="A78" s="126"/>
      <c r="B78" s="127"/>
      <c r="C78" s="53"/>
      <c r="D78" s="128"/>
      <c r="E78" s="128"/>
      <c r="F78" s="128"/>
      <c r="G78" s="128"/>
      <c r="H78" s="129"/>
      <c r="I78" s="130"/>
      <c r="J78" s="131"/>
      <c r="K78" s="132"/>
      <c r="L78" s="130"/>
      <c r="M78" s="131"/>
      <c r="N78" s="132"/>
      <c r="O78" s="130"/>
      <c r="P78" s="131"/>
      <c r="Q78" s="132"/>
      <c r="R78" s="133"/>
      <c r="S78" s="134"/>
      <c r="T78" s="132"/>
      <c r="U78" s="130"/>
      <c r="V78" s="131"/>
      <c r="W78" s="132"/>
      <c r="X78" s="130"/>
      <c r="Y78" s="131"/>
      <c r="Z78" s="132"/>
      <c r="AA78" s="130"/>
      <c r="AB78" s="131"/>
      <c r="AC78" s="132"/>
      <c r="AD78" s="133"/>
      <c r="AE78" s="134"/>
      <c r="AF78" s="132"/>
      <c r="AG78" s="130"/>
      <c r="AH78" s="131"/>
      <c r="AI78" s="132"/>
      <c r="AJ78" s="130"/>
      <c r="AK78" s="131"/>
      <c r="AL78" s="132"/>
      <c r="AM78" s="130"/>
      <c r="AN78" s="131"/>
      <c r="AO78" s="132"/>
      <c r="AP78" s="133"/>
      <c r="AQ78" s="134"/>
      <c r="AR78" s="132"/>
      <c r="AS78" s="130"/>
      <c r="AT78" s="131"/>
      <c r="AU78" s="132"/>
      <c r="AV78" s="130"/>
      <c r="AW78" s="131"/>
      <c r="AX78" s="132"/>
      <c r="AY78" s="130"/>
      <c r="AZ78" s="131"/>
      <c r="BA78" s="132"/>
      <c r="BB78" s="133"/>
      <c r="BC78" s="134"/>
      <c r="BD78" s="132"/>
      <c r="BE78" s="133"/>
      <c r="BF78" s="134"/>
      <c r="BG78" s="132"/>
      <c r="BI78" s="125"/>
    </row>
    <row r="79" spans="1:61" s="9" customFormat="1" ht="84" hidden="1" customHeight="1">
      <c r="A79" s="126"/>
      <c r="B79" s="127"/>
      <c r="C79" s="53"/>
      <c r="D79" s="128"/>
      <c r="E79" s="128"/>
      <c r="F79" s="128"/>
      <c r="G79" s="128"/>
      <c r="H79" s="129"/>
      <c r="I79" s="130"/>
      <c r="J79" s="131"/>
      <c r="K79" s="132"/>
      <c r="L79" s="130"/>
      <c r="M79" s="131"/>
      <c r="N79" s="132"/>
      <c r="O79" s="130"/>
      <c r="P79" s="131"/>
      <c r="Q79" s="132"/>
      <c r="R79" s="133"/>
      <c r="S79" s="134"/>
      <c r="T79" s="132"/>
      <c r="U79" s="130"/>
      <c r="V79" s="131"/>
      <c r="W79" s="132"/>
      <c r="X79" s="130"/>
      <c r="Y79" s="131"/>
      <c r="Z79" s="132"/>
      <c r="AA79" s="130"/>
      <c r="AB79" s="131"/>
      <c r="AC79" s="132"/>
      <c r="AD79" s="133"/>
      <c r="AE79" s="134"/>
      <c r="AF79" s="132"/>
      <c r="AG79" s="130"/>
      <c r="AH79" s="131"/>
      <c r="AI79" s="132"/>
      <c r="AJ79" s="130"/>
      <c r="AK79" s="131"/>
      <c r="AL79" s="132"/>
      <c r="AM79" s="130"/>
      <c r="AN79" s="131"/>
      <c r="AO79" s="132"/>
      <c r="AP79" s="133"/>
      <c r="AQ79" s="134"/>
      <c r="AR79" s="132"/>
      <c r="AS79" s="130"/>
      <c r="AT79" s="131"/>
      <c r="AU79" s="132"/>
      <c r="AV79" s="130"/>
      <c r="AW79" s="131"/>
      <c r="AX79" s="132"/>
      <c r="AY79" s="130"/>
      <c r="AZ79" s="131"/>
      <c r="BA79" s="132"/>
      <c r="BB79" s="133"/>
      <c r="BC79" s="134"/>
      <c r="BD79" s="132"/>
      <c r="BE79" s="133"/>
      <c r="BF79" s="134"/>
      <c r="BG79" s="132"/>
      <c r="BI79" s="125"/>
    </row>
    <row r="80" spans="1:61" s="9" customFormat="1" ht="84" hidden="1" customHeight="1">
      <c r="A80" s="126"/>
      <c r="B80" s="127"/>
      <c r="C80" s="53"/>
      <c r="D80" s="128"/>
      <c r="E80" s="128"/>
      <c r="F80" s="128"/>
      <c r="G80" s="128"/>
      <c r="H80" s="129"/>
      <c r="I80" s="130"/>
      <c r="J80" s="131"/>
      <c r="K80" s="132"/>
      <c r="L80" s="130"/>
      <c r="M80" s="131"/>
      <c r="N80" s="132"/>
      <c r="O80" s="130"/>
      <c r="P80" s="131"/>
      <c r="Q80" s="132"/>
      <c r="R80" s="133"/>
      <c r="S80" s="134"/>
      <c r="T80" s="132"/>
      <c r="U80" s="130"/>
      <c r="V80" s="131"/>
      <c r="W80" s="132"/>
      <c r="X80" s="130"/>
      <c r="Y80" s="131"/>
      <c r="Z80" s="132"/>
      <c r="AA80" s="130"/>
      <c r="AB80" s="131"/>
      <c r="AC80" s="132"/>
      <c r="AD80" s="133"/>
      <c r="AE80" s="134"/>
      <c r="AF80" s="132"/>
      <c r="AG80" s="130"/>
      <c r="AH80" s="131"/>
      <c r="AI80" s="132"/>
      <c r="AJ80" s="130"/>
      <c r="AK80" s="131"/>
      <c r="AL80" s="132"/>
      <c r="AM80" s="130"/>
      <c r="AN80" s="131"/>
      <c r="AO80" s="132"/>
      <c r="AP80" s="133"/>
      <c r="AQ80" s="134"/>
      <c r="AR80" s="132"/>
      <c r="AS80" s="130"/>
      <c r="AT80" s="131"/>
      <c r="AU80" s="132"/>
      <c r="AV80" s="130"/>
      <c r="AW80" s="131"/>
      <c r="AX80" s="132"/>
      <c r="AY80" s="130"/>
      <c r="AZ80" s="131"/>
      <c r="BA80" s="132"/>
      <c r="BB80" s="133"/>
      <c r="BC80" s="134"/>
      <c r="BD80" s="132"/>
      <c r="BE80" s="133"/>
      <c r="BF80" s="134"/>
      <c r="BG80" s="132"/>
      <c r="BI80" s="125"/>
    </row>
    <row r="81" spans="1:61" s="9" customFormat="1" ht="84" hidden="1" customHeight="1">
      <c r="A81" s="126"/>
      <c r="B81" s="127"/>
      <c r="C81" s="53"/>
      <c r="D81" s="128"/>
      <c r="E81" s="128"/>
      <c r="F81" s="128"/>
      <c r="G81" s="128"/>
      <c r="H81" s="129"/>
      <c r="I81" s="130"/>
      <c r="J81" s="131"/>
      <c r="K81" s="132"/>
      <c r="L81" s="130"/>
      <c r="M81" s="131"/>
      <c r="N81" s="132"/>
      <c r="O81" s="130"/>
      <c r="P81" s="131"/>
      <c r="Q81" s="132"/>
      <c r="R81" s="133"/>
      <c r="S81" s="134"/>
      <c r="T81" s="132"/>
      <c r="U81" s="130"/>
      <c r="V81" s="131"/>
      <c r="W81" s="132"/>
      <c r="X81" s="130"/>
      <c r="Y81" s="131"/>
      <c r="Z81" s="132"/>
      <c r="AA81" s="130"/>
      <c r="AB81" s="131"/>
      <c r="AC81" s="132"/>
      <c r="AD81" s="133"/>
      <c r="AE81" s="134"/>
      <c r="AF81" s="132"/>
      <c r="AG81" s="130"/>
      <c r="AH81" s="131"/>
      <c r="AI81" s="132"/>
      <c r="AJ81" s="130"/>
      <c r="AK81" s="131"/>
      <c r="AL81" s="132"/>
      <c r="AM81" s="130"/>
      <c r="AN81" s="131"/>
      <c r="AO81" s="132"/>
      <c r="AP81" s="133"/>
      <c r="AQ81" s="134"/>
      <c r="AR81" s="132"/>
      <c r="AS81" s="130"/>
      <c r="AT81" s="131"/>
      <c r="AU81" s="132"/>
      <c r="AV81" s="130"/>
      <c r="AW81" s="131"/>
      <c r="AX81" s="132"/>
      <c r="AY81" s="130"/>
      <c r="AZ81" s="131"/>
      <c r="BA81" s="132"/>
      <c r="BB81" s="133"/>
      <c r="BC81" s="134"/>
      <c r="BD81" s="132"/>
      <c r="BE81" s="133"/>
      <c r="BF81" s="134"/>
      <c r="BG81" s="132"/>
      <c r="BI81" s="125"/>
    </row>
    <row r="82" spans="1:61" s="9" customFormat="1" ht="84" hidden="1" customHeight="1">
      <c r="A82" s="126"/>
      <c r="B82" s="127"/>
      <c r="C82" s="53"/>
      <c r="D82" s="128"/>
      <c r="E82" s="128"/>
      <c r="F82" s="128"/>
      <c r="G82" s="128"/>
      <c r="H82" s="129"/>
      <c r="I82" s="130"/>
      <c r="J82" s="131"/>
      <c r="K82" s="132"/>
      <c r="L82" s="130"/>
      <c r="M82" s="131"/>
      <c r="N82" s="132"/>
      <c r="O82" s="130"/>
      <c r="P82" s="131"/>
      <c r="Q82" s="132"/>
      <c r="R82" s="133"/>
      <c r="S82" s="134"/>
      <c r="T82" s="132"/>
      <c r="U82" s="130"/>
      <c r="V82" s="131"/>
      <c r="W82" s="132"/>
      <c r="X82" s="130"/>
      <c r="Y82" s="131"/>
      <c r="Z82" s="132"/>
      <c r="AA82" s="130"/>
      <c r="AB82" s="131"/>
      <c r="AC82" s="132"/>
      <c r="AD82" s="133"/>
      <c r="AE82" s="134"/>
      <c r="AF82" s="132"/>
      <c r="AG82" s="130"/>
      <c r="AH82" s="131"/>
      <c r="AI82" s="132"/>
      <c r="AJ82" s="130"/>
      <c r="AK82" s="131"/>
      <c r="AL82" s="132"/>
      <c r="AM82" s="130"/>
      <c r="AN82" s="131"/>
      <c r="AO82" s="132"/>
      <c r="AP82" s="133"/>
      <c r="AQ82" s="134"/>
      <c r="AR82" s="132"/>
      <c r="AS82" s="130"/>
      <c r="AT82" s="131"/>
      <c r="AU82" s="132"/>
      <c r="AV82" s="130"/>
      <c r="AW82" s="131"/>
      <c r="AX82" s="132"/>
      <c r="AY82" s="130"/>
      <c r="AZ82" s="131"/>
      <c r="BA82" s="132"/>
      <c r="BB82" s="133"/>
      <c r="BC82" s="134"/>
      <c r="BD82" s="132"/>
      <c r="BE82" s="133"/>
      <c r="BF82" s="134"/>
      <c r="BG82" s="132"/>
      <c r="BI82" s="125"/>
    </row>
    <row r="83" spans="1:61" s="9" customFormat="1" ht="84" hidden="1" customHeight="1">
      <c r="A83" s="126"/>
      <c r="B83" s="127"/>
      <c r="C83" s="53"/>
      <c r="D83" s="128"/>
      <c r="E83" s="128"/>
      <c r="F83" s="128"/>
      <c r="G83" s="128"/>
      <c r="H83" s="129"/>
      <c r="I83" s="130"/>
      <c r="J83" s="131"/>
      <c r="K83" s="132"/>
      <c r="L83" s="130"/>
      <c r="M83" s="131"/>
      <c r="N83" s="132"/>
      <c r="O83" s="130"/>
      <c r="P83" s="131"/>
      <c r="Q83" s="132"/>
      <c r="R83" s="133"/>
      <c r="S83" s="134"/>
      <c r="T83" s="132"/>
      <c r="U83" s="130"/>
      <c r="V83" s="131"/>
      <c r="W83" s="132"/>
      <c r="X83" s="130"/>
      <c r="Y83" s="131"/>
      <c r="Z83" s="132"/>
      <c r="AA83" s="130"/>
      <c r="AB83" s="131"/>
      <c r="AC83" s="132"/>
      <c r="AD83" s="133"/>
      <c r="AE83" s="134"/>
      <c r="AF83" s="132"/>
      <c r="AG83" s="130"/>
      <c r="AH83" s="131"/>
      <c r="AI83" s="132"/>
      <c r="AJ83" s="130"/>
      <c r="AK83" s="131"/>
      <c r="AL83" s="132"/>
      <c r="AM83" s="130"/>
      <c r="AN83" s="131"/>
      <c r="AO83" s="132"/>
      <c r="AP83" s="133"/>
      <c r="AQ83" s="134"/>
      <c r="AR83" s="132"/>
      <c r="AS83" s="130"/>
      <c r="AT83" s="131"/>
      <c r="AU83" s="132"/>
      <c r="AV83" s="130"/>
      <c r="AW83" s="131"/>
      <c r="AX83" s="132"/>
      <c r="AY83" s="130"/>
      <c r="AZ83" s="131"/>
      <c r="BA83" s="132"/>
      <c r="BB83" s="133"/>
      <c r="BC83" s="134"/>
      <c r="BD83" s="132"/>
      <c r="BE83" s="133"/>
      <c r="BF83" s="134"/>
      <c r="BG83" s="132"/>
      <c r="BI83" s="125"/>
    </row>
    <row r="84" spans="1:61" s="9" customFormat="1" ht="84" hidden="1" customHeight="1">
      <c r="A84" s="126"/>
      <c r="B84" s="127"/>
      <c r="C84" s="53"/>
      <c r="D84" s="128"/>
      <c r="E84" s="128"/>
      <c r="F84" s="128"/>
      <c r="G84" s="128"/>
      <c r="H84" s="129"/>
      <c r="I84" s="130"/>
      <c r="J84" s="131"/>
      <c r="K84" s="132"/>
      <c r="L84" s="130"/>
      <c r="M84" s="131"/>
      <c r="N84" s="132"/>
      <c r="O84" s="130"/>
      <c r="P84" s="131"/>
      <c r="Q84" s="132"/>
      <c r="R84" s="133"/>
      <c r="S84" s="134"/>
      <c r="T84" s="132"/>
      <c r="U84" s="130"/>
      <c r="V84" s="131"/>
      <c r="W84" s="132"/>
      <c r="X84" s="130"/>
      <c r="Y84" s="131"/>
      <c r="Z84" s="132"/>
      <c r="AA84" s="130"/>
      <c r="AB84" s="131"/>
      <c r="AC84" s="132"/>
      <c r="AD84" s="133"/>
      <c r="AE84" s="134"/>
      <c r="AF84" s="132"/>
      <c r="AG84" s="130"/>
      <c r="AH84" s="131"/>
      <c r="AI84" s="132"/>
      <c r="AJ84" s="130"/>
      <c r="AK84" s="131"/>
      <c r="AL84" s="132"/>
      <c r="AM84" s="130"/>
      <c r="AN84" s="131"/>
      <c r="AO84" s="132"/>
      <c r="AP84" s="133"/>
      <c r="AQ84" s="134"/>
      <c r="AR84" s="132"/>
      <c r="AS84" s="130"/>
      <c r="AT84" s="131"/>
      <c r="AU84" s="132"/>
      <c r="AV84" s="130"/>
      <c r="AW84" s="131"/>
      <c r="AX84" s="132"/>
      <c r="AY84" s="130"/>
      <c r="AZ84" s="131"/>
      <c r="BA84" s="132"/>
      <c r="BB84" s="133"/>
      <c r="BC84" s="134"/>
      <c r="BD84" s="132"/>
      <c r="BE84" s="133"/>
      <c r="BF84" s="134"/>
      <c r="BG84" s="132"/>
      <c r="BI84" s="125"/>
    </row>
    <row r="85" spans="1:61" s="9" customFormat="1" ht="84" hidden="1" customHeight="1">
      <c r="A85" s="126"/>
      <c r="B85" s="127"/>
      <c r="C85" s="53"/>
      <c r="D85" s="128"/>
      <c r="E85" s="128"/>
      <c r="F85" s="128"/>
      <c r="G85" s="128"/>
      <c r="H85" s="129"/>
      <c r="I85" s="130"/>
      <c r="J85" s="131"/>
      <c r="K85" s="132"/>
      <c r="L85" s="130"/>
      <c r="M85" s="131"/>
      <c r="N85" s="132"/>
      <c r="O85" s="130"/>
      <c r="P85" s="131"/>
      <c r="Q85" s="132"/>
      <c r="R85" s="133"/>
      <c r="S85" s="134"/>
      <c r="T85" s="132"/>
      <c r="U85" s="130"/>
      <c r="V85" s="131"/>
      <c r="W85" s="132"/>
      <c r="X85" s="130"/>
      <c r="Y85" s="131"/>
      <c r="Z85" s="132"/>
      <c r="AA85" s="130"/>
      <c r="AB85" s="131"/>
      <c r="AC85" s="132"/>
      <c r="AD85" s="133"/>
      <c r="AE85" s="134"/>
      <c r="AF85" s="132"/>
      <c r="AG85" s="130"/>
      <c r="AH85" s="131"/>
      <c r="AI85" s="132"/>
      <c r="AJ85" s="130"/>
      <c r="AK85" s="131"/>
      <c r="AL85" s="132"/>
      <c r="AM85" s="130"/>
      <c r="AN85" s="131"/>
      <c r="AO85" s="132"/>
      <c r="AP85" s="133"/>
      <c r="AQ85" s="134"/>
      <c r="AR85" s="132"/>
      <c r="AS85" s="130"/>
      <c r="AT85" s="131"/>
      <c r="AU85" s="132"/>
      <c r="AV85" s="130"/>
      <c r="AW85" s="131"/>
      <c r="AX85" s="132"/>
      <c r="AY85" s="130"/>
      <c r="AZ85" s="131"/>
      <c r="BA85" s="132"/>
      <c r="BB85" s="133"/>
      <c r="BC85" s="134"/>
      <c r="BD85" s="132"/>
      <c r="BE85" s="133"/>
      <c r="BF85" s="134"/>
      <c r="BG85" s="132"/>
      <c r="BI85" s="125"/>
    </row>
    <row r="86" spans="1:61" s="9" customFormat="1" ht="84" hidden="1" customHeight="1">
      <c r="A86" s="126"/>
      <c r="B86" s="127"/>
      <c r="C86" s="53"/>
      <c r="D86" s="128"/>
      <c r="E86" s="128"/>
      <c r="F86" s="128"/>
      <c r="G86" s="128"/>
      <c r="H86" s="129"/>
      <c r="I86" s="130"/>
      <c r="J86" s="131"/>
      <c r="K86" s="132"/>
      <c r="L86" s="130"/>
      <c r="M86" s="131"/>
      <c r="N86" s="132"/>
      <c r="O86" s="130"/>
      <c r="P86" s="131"/>
      <c r="Q86" s="132"/>
      <c r="R86" s="133"/>
      <c r="S86" s="134"/>
      <c r="T86" s="132"/>
      <c r="U86" s="130"/>
      <c r="V86" s="131"/>
      <c r="W86" s="132"/>
      <c r="X86" s="130"/>
      <c r="Y86" s="131"/>
      <c r="Z86" s="132"/>
      <c r="AA86" s="130"/>
      <c r="AB86" s="131"/>
      <c r="AC86" s="132"/>
      <c r="AD86" s="133"/>
      <c r="AE86" s="134"/>
      <c r="AF86" s="132"/>
      <c r="AG86" s="130"/>
      <c r="AH86" s="131"/>
      <c r="AI86" s="132"/>
      <c r="AJ86" s="130"/>
      <c r="AK86" s="131"/>
      <c r="AL86" s="132"/>
      <c r="AM86" s="130"/>
      <c r="AN86" s="131"/>
      <c r="AO86" s="132"/>
      <c r="AP86" s="133"/>
      <c r="AQ86" s="134"/>
      <c r="AR86" s="132"/>
      <c r="AS86" s="130"/>
      <c r="AT86" s="131"/>
      <c r="AU86" s="132"/>
      <c r="AV86" s="130"/>
      <c r="AW86" s="131"/>
      <c r="AX86" s="132"/>
      <c r="AY86" s="130"/>
      <c r="AZ86" s="131"/>
      <c r="BA86" s="132"/>
      <c r="BB86" s="133"/>
      <c r="BC86" s="134"/>
      <c r="BD86" s="132"/>
      <c r="BE86" s="133"/>
      <c r="BF86" s="134"/>
      <c r="BG86" s="132"/>
      <c r="BI86" s="125"/>
    </row>
    <row r="98" ht="51" customHeight="1"/>
    <row r="99" ht="51" customHeight="1"/>
    <row r="100" ht="51" customHeight="1"/>
    <row r="101" ht="51" customHeight="1"/>
  </sheetData>
  <mergeCells count="51">
    <mergeCell ref="BE4:BG4"/>
    <mergeCell ref="BB4:BD4"/>
    <mergeCell ref="A6:B6"/>
    <mergeCell ref="X4:Z4"/>
    <mergeCell ref="AA4:AC4"/>
    <mergeCell ref="AD4:AF4"/>
    <mergeCell ref="AG4:AI4"/>
    <mergeCell ref="I4:K4"/>
    <mergeCell ref="AP4:AR4"/>
    <mergeCell ref="AM4:AO4"/>
    <mergeCell ref="A4:B5"/>
    <mergeCell ref="C4:C5"/>
    <mergeCell ref="D4:D5"/>
    <mergeCell ref="A56:B56"/>
    <mergeCell ref="A65:B65"/>
    <mergeCell ref="A14:B14"/>
    <mergeCell ref="A16:B16"/>
    <mergeCell ref="A7:B7"/>
    <mergeCell ref="A8:B8"/>
    <mergeCell ref="A10:B10"/>
    <mergeCell ref="A15:B15"/>
    <mergeCell ref="A1:BD1"/>
    <mergeCell ref="A2:BD2"/>
    <mergeCell ref="F4:F5"/>
    <mergeCell ref="G4:G5"/>
    <mergeCell ref="H4:H5"/>
    <mergeCell ref="E4:E5"/>
    <mergeCell ref="AJ4:AL4"/>
    <mergeCell ref="L4:N4"/>
    <mergeCell ref="O4:Q4"/>
    <mergeCell ref="R4:T4"/>
    <mergeCell ref="U4:W4"/>
    <mergeCell ref="AS4:AU4"/>
    <mergeCell ref="AV4:AX4"/>
    <mergeCell ref="AY4:BA4"/>
    <mergeCell ref="A66:B66"/>
    <mergeCell ref="A67:B67"/>
    <mergeCell ref="A73:B73"/>
    <mergeCell ref="A23:B23"/>
    <mergeCell ref="A24:B24"/>
    <mergeCell ref="A28:B28"/>
    <mergeCell ref="A29:B29"/>
    <mergeCell ref="A34:B34"/>
    <mergeCell ref="A35:B35"/>
    <mergeCell ref="A60:B60"/>
    <mergeCell ref="A43:B43"/>
    <mergeCell ref="A44:B44"/>
    <mergeCell ref="A48:B48"/>
    <mergeCell ref="A49:B49"/>
    <mergeCell ref="A70:B70"/>
    <mergeCell ref="A55:B55"/>
  </mergeCells>
  <printOptions horizontalCentered="1" gridLines="1"/>
  <pageMargins left="0.19685039370078741" right="0.19685039370078741" top="0.23622047244094491" bottom="0.19685039370078741" header="0.15748031496062992" footer="0.15748031496062992"/>
  <pageSetup scale="70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I101"/>
  <sheetViews>
    <sheetView showGridLines="0" topLeftCell="A4" zoomScale="60" zoomScaleNormal="60" workbookViewId="0">
      <pane xSplit="2" ySplit="2" topLeftCell="AF6" activePane="bottomRight" state="frozen"/>
      <selection activeCell="A7" sqref="A7:B7"/>
      <selection pane="topRight" activeCell="A7" sqref="A7:B7"/>
      <selection pane="bottomLeft" activeCell="A7" sqref="A7:B7"/>
      <selection pane="bottomRight" activeCell="AI88" sqref="AI88"/>
    </sheetView>
  </sheetViews>
  <sheetFormatPr baseColWidth="10" defaultColWidth="11.42578125" defaultRowHeight="84" customHeight="1"/>
  <cols>
    <col min="1" max="1" width="15" style="2" customWidth="1"/>
    <col min="2" max="2" width="71.28515625" style="9" customWidth="1"/>
    <col min="3" max="3" width="24.42578125" style="9" customWidth="1"/>
    <col min="4" max="4" width="15" style="2" customWidth="1"/>
    <col min="5" max="5" width="14.28515625" style="2" customWidth="1"/>
    <col min="6" max="6" width="12.28515625" style="2" customWidth="1"/>
    <col min="7" max="7" width="19" style="2" customWidth="1"/>
    <col min="8" max="8" width="14.7109375" style="2" customWidth="1"/>
    <col min="9" max="56" width="9.5703125" style="2" customWidth="1"/>
    <col min="57" max="59" width="10.7109375" style="2" customWidth="1"/>
    <col min="60" max="60" width="11.42578125" style="2"/>
    <col min="61" max="61" width="13.42578125" style="2" bestFit="1" customWidth="1"/>
    <col min="62" max="16384" width="11.42578125" style="2"/>
  </cols>
  <sheetData>
    <row r="1" spans="1:61" ht="65.25" customHeight="1">
      <c r="A1" s="362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  <c r="AG1" s="363"/>
      <c r="AH1" s="363"/>
      <c r="AI1" s="363"/>
      <c r="AJ1" s="363"/>
      <c r="AK1" s="363"/>
      <c r="AL1" s="363"/>
      <c r="AM1" s="363"/>
      <c r="AN1" s="363"/>
      <c r="AO1" s="363"/>
      <c r="AP1" s="363"/>
      <c r="AQ1" s="363"/>
      <c r="AR1" s="363"/>
      <c r="AS1" s="363"/>
      <c r="AT1" s="363"/>
      <c r="AU1" s="363"/>
      <c r="AV1" s="363"/>
      <c r="AW1" s="363"/>
      <c r="AX1" s="363"/>
      <c r="AY1" s="363"/>
      <c r="AZ1" s="363"/>
      <c r="BA1" s="363"/>
      <c r="BB1" s="363"/>
      <c r="BC1" s="363"/>
      <c r="BD1" s="363"/>
      <c r="BE1" s="1"/>
      <c r="BF1" s="1"/>
      <c r="BG1" s="1"/>
    </row>
    <row r="2" spans="1:61" ht="65.25" customHeight="1">
      <c r="A2" s="362">
        <v>2015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  <c r="AH2" s="364"/>
      <c r="AI2" s="364"/>
      <c r="AJ2" s="364"/>
      <c r="AK2" s="364"/>
      <c r="AL2" s="364"/>
      <c r="AM2" s="364"/>
      <c r="AN2" s="364"/>
      <c r="AO2" s="364"/>
      <c r="AP2" s="364"/>
      <c r="AQ2" s="364"/>
      <c r="AR2" s="364"/>
      <c r="AS2" s="364"/>
      <c r="AT2" s="364"/>
      <c r="AU2" s="364"/>
      <c r="AV2" s="364"/>
      <c r="AW2" s="364"/>
      <c r="AX2" s="364"/>
      <c r="AY2" s="364"/>
      <c r="AZ2" s="364"/>
      <c r="BA2" s="364"/>
      <c r="BB2" s="364"/>
      <c r="BC2" s="364"/>
      <c r="BD2" s="364"/>
      <c r="BE2" s="3"/>
      <c r="BF2" s="3"/>
      <c r="BG2" s="3"/>
    </row>
    <row r="3" spans="1:61" ht="15" customHeight="1" thickBot="1"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61" ht="30.75" customHeight="1">
      <c r="A4" s="351" t="s">
        <v>3</v>
      </c>
      <c r="B4" s="352"/>
      <c r="C4" s="355" t="s">
        <v>48</v>
      </c>
      <c r="D4" s="344" t="s">
        <v>28</v>
      </c>
      <c r="E4" s="344" t="s">
        <v>202</v>
      </c>
      <c r="F4" s="344" t="s">
        <v>203</v>
      </c>
      <c r="G4" s="366" t="s">
        <v>204</v>
      </c>
      <c r="H4" s="358" t="s">
        <v>93</v>
      </c>
      <c r="I4" s="341" t="s">
        <v>5</v>
      </c>
      <c r="J4" s="344"/>
      <c r="K4" s="345"/>
      <c r="L4" s="341" t="s">
        <v>6</v>
      </c>
      <c r="M4" s="344"/>
      <c r="N4" s="345"/>
      <c r="O4" s="341" t="s">
        <v>7</v>
      </c>
      <c r="P4" s="344"/>
      <c r="Q4" s="345"/>
      <c r="R4" s="341" t="s">
        <v>24</v>
      </c>
      <c r="S4" s="342"/>
      <c r="T4" s="343"/>
      <c r="U4" s="341" t="s">
        <v>11</v>
      </c>
      <c r="V4" s="344"/>
      <c r="W4" s="345"/>
      <c r="X4" s="341" t="s">
        <v>12</v>
      </c>
      <c r="Y4" s="344"/>
      <c r="Z4" s="345"/>
      <c r="AA4" s="341" t="s">
        <v>13</v>
      </c>
      <c r="AB4" s="344"/>
      <c r="AC4" s="345"/>
      <c r="AD4" s="341" t="s">
        <v>14</v>
      </c>
      <c r="AE4" s="342"/>
      <c r="AF4" s="343"/>
      <c r="AG4" s="341" t="s">
        <v>15</v>
      </c>
      <c r="AH4" s="344"/>
      <c r="AI4" s="345"/>
      <c r="AJ4" s="341" t="s">
        <v>16</v>
      </c>
      <c r="AK4" s="344"/>
      <c r="AL4" s="345"/>
      <c r="AM4" s="341" t="s">
        <v>17</v>
      </c>
      <c r="AN4" s="344"/>
      <c r="AO4" s="345"/>
      <c r="AP4" s="341" t="s">
        <v>18</v>
      </c>
      <c r="AQ4" s="342"/>
      <c r="AR4" s="343"/>
      <c r="AS4" s="341" t="s">
        <v>19</v>
      </c>
      <c r="AT4" s="344"/>
      <c r="AU4" s="345"/>
      <c r="AV4" s="341" t="s">
        <v>20</v>
      </c>
      <c r="AW4" s="344"/>
      <c r="AX4" s="345"/>
      <c r="AY4" s="341" t="s">
        <v>21</v>
      </c>
      <c r="AZ4" s="344"/>
      <c r="BA4" s="345"/>
      <c r="BB4" s="341" t="s">
        <v>22</v>
      </c>
      <c r="BC4" s="342"/>
      <c r="BD4" s="343"/>
      <c r="BE4" s="341" t="s">
        <v>23</v>
      </c>
      <c r="BF4" s="342"/>
      <c r="BG4" s="343"/>
    </row>
    <row r="5" spans="1:61" ht="35.25" customHeight="1" thickBot="1">
      <c r="A5" s="385"/>
      <c r="B5" s="386"/>
      <c r="C5" s="387"/>
      <c r="D5" s="365"/>
      <c r="E5" s="365"/>
      <c r="F5" s="365"/>
      <c r="G5" s="367"/>
      <c r="H5" s="359"/>
      <c r="I5" s="6" t="s">
        <v>8</v>
      </c>
      <c r="J5" s="7" t="s">
        <v>9</v>
      </c>
      <c r="K5" s="8" t="s">
        <v>10</v>
      </c>
      <c r="L5" s="6" t="s">
        <v>8</v>
      </c>
      <c r="M5" s="7" t="s">
        <v>9</v>
      </c>
      <c r="N5" s="8" t="s">
        <v>10</v>
      </c>
      <c r="O5" s="6" t="s">
        <v>8</v>
      </c>
      <c r="P5" s="7" t="s">
        <v>9</v>
      </c>
      <c r="Q5" s="8" t="s">
        <v>10</v>
      </c>
      <c r="R5" s="6" t="s">
        <v>8</v>
      </c>
      <c r="S5" s="7" t="s">
        <v>9</v>
      </c>
      <c r="T5" s="8" t="s">
        <v>10</v>
      </c>
      <c r="U5" s="6" t="s">
        <v>8</v>
      </c>
      <c r="V5" s="7" t="s">
        <v>9</v>
      </c>
      <c r="W5" s="8" t="s">
        <v>10</v>
      </c>
      <c r="X5" s="6" t="s">
        <v>8</v>
      </c>
      <c r="Y5" s="7" t="s">
        <v>9</v>
      </c>
      <c r="Z5" s="8" t="s">
        <v>10</v>
      </c>
      <c r="AA5" s="6" t="s">
        <v>8</v>
      </c>
      <c r="AB5" s="7" t="s">
        <v>9</v>
      </c>
      <c r="AC5" s="8" t="s">
        <v>10</v>
      </c>
      <c r="AD5" s="6" t="s">
        <v>8</v>
      </c>
      <c r="AE5" s="7" t="s">
        <v>9</v>
      </c>
      <c r="AF5" s="8" t="s">
        <v>10</v>
      </c>
      <c r="AG5" s="6" t="s">
        <v>8</v>
      </c>
      <c r="AH5" s="7" t="s">
        <v>9</v>
      </c>
      <c r="AI5" s="8" t="s">
        <v>10</v>
      </c>
      <c r="AJ5" s="6" t="s">
        <v>8</v>
      </c>
      <c r="AK5" s="7" t="s">
        <v>9</v>
      </c>
      <c r="AL5" s="8" t="s">
        <v>10</v>
      </c>
      <c r="AM5" s="6" t="s">
        <v>8</v>
      </c>
      <c r="AN5" s="7" t="s">
        <v>9</v>
      </c>
      <c r="AO5" s="8" t="s">
        <v>10</v>
      </c>
      <c r="AP5" s="6" t="s">
        <v>8</v>
      </c>
      <c r="AQ5" s="7" t="s">
        <v>9</v>
      </c>
      <c r="AR5" s="8" t="s">
        <v>10</v>
      </c>
      <c r="AS5" s="6" t="s">
        <v>8</v>
      </c>
      <c r="AT5" s="7" t="s">
        <v>9</v>
      </c>
      <c r="AU5" s="8" t="s">
        <v>10</v>
      </c>
      <c r="AV5" s="6" t="s">
        <v>8</v>
      </c>
      <c r="AW5" s="7" t="s">
        <v>9</v>
      </c>
      <c r="AX5" s="8" t="s">
        <v>10</v>
      </c>
      <c r="AY5" s="6" t="s">
        <v>8</v>
      </c>
      <c r="AZ5" s="7" t="s">
        <v>9</v>
      </c>
      <c r="BA5" s="8" t="s">
        <v>10</v>
      </c>
      <c r="BB5" s="6" t="s">
        <v>8</v>
      </c>
      <c r="BC5" s="7" t="s">
        <v>9</v>
      </c>
      <c r="BD5" s="8" t="s">
        <v>10</v>
      </c>
      <c r="BE5" s="6" t="s">
        <v>8</v>
      </c>
      <c r="BF5" s="7" t="s">
        <v>9</v>
      </c>
      <c r="BG5" s="8" t="s">
        <v>10</v>
      </c>
    </row>
    <row r="6" spans="1:61" s="9" customFormat="1" ht="49.5" customHeight="1" thickTop="1">
      <c r="A6" s="383" t="s">
        <v>25</v>
      </c>
      <c r="B6" s="384"/>
      <c r="C6" s="181"/>
      <c r="D6" s="40"/>
      <c r="E6" s="40"/>
      <c r="F6" s="40"/>
      <c r="G6" s="114"/>
      <c r="H6" s="56"/>
      <c r="I6" s="57"/>
      <c r="J6" s="58"/>
      <c r="K6" s="59"/>
      <c r="L6" s="57"/>
      <c r="M6" s="58"/>
      <c r="N6" s="59"/>
      <c r="O6" s="57"/>
      <c r="P6" s="58"/>
      <c r="Q6" s="59"/>
      <c r="R6" s="57"/>
      <c r="S6" s="58"/>
      <c r="T6" s="59"/>
      <c r="U6" s="57"/>
      <c r="V6" s="58"/>
      <c r="W6" s="59"/>
      <c r="X6" s="57"/>
      <c r="Y6" s="58"/>
      <c r="Z6" s="59"/>
      <c r="AA6" s="57"/>
      <c r="AB6" s="58"/>
      <c r="AC6" s="59"/>
      <c r="AD6" s="57"/>
      <c r="AE6" s="58"/>
      <c r="AF6" s="59"/>
      <c r="AG6" s="57"/>
      <c r="AH6" s="58"/>
      <c r="AI6" s="59"/>
      <c r="AJ6" s="57"/>
      <c r="AK6" s="58"/>
      <c r="AL6" s="59"/>
      <c r="AM6" s="57"/>
      <c r="AN6" s="58"/>
      <c r="AO6" s="59"/>
      <c r="AP6" s="57"/>
      <c r="AQ6" s="58"/>
      <c r="AR6" s="59"/>
      <c r="AS6" s="57">
        <v>0</v>
      </c>
      <c r="AT6" s="58"/>
      <c r="AU6" s="59"/>
      <c r="AV6" s="57"/>
      <c r="AW6" s="58"/>
      <c r="AX6" s="59"/>
      <c r="AY6" s="57"/>
      <c r="AZ6" s="58"/>
      <c r="BA6" s="59"/>
      <c r="BB6" s="57"/>
      <c r="BC6" s="58"/>
      <c r="BD6" s="59"/>
      <c r="BE6" s="57"/>
      <c r="BF6" s="58"/>
      <c r="BG6" s="59"/>
      <c r="BI6" s="82" t="s">
        <v>94</v>
      </c>
    </row>
    <row r="7" spans="1:61" s="9" customFormat="1" ht="90.75" customHeight="1">
      <c r="A7" s="368" t="s">
        <v>97</v>
      </c>
      <c r="B7" s="371"/>
      <c r="C7" s="10"/>
      <c r="D7" s="10"/>
      <c r="E7" s="10"/>
      <c r="F7" s="10"/>
      <c r="G7" s="10"/>
      <c r="H7" s="60"/>
      <c r="I7" s="24"/>
      <c r="J7" s="33"/>
      <c r="K7" s="34"/>
      <c r="L7" s="24"/>
      <c r="M7" s="33"/>
      <c r="N7" s="34"/>
      <c r="O7" s="24"/>
      <c r="P7" s="33"/>
      <c r="Q7" s="34"/>
      <c r="R7" s="24"/>
      <c r="S7" s="33"/>
      <c r="T7" s="34"/>
      <c r="U7" s="24"/>
      <c r="V7" s="33"/>
      <c r="W7" s="34"/>
      <c r="X7" s="24"/>
      <c r="Y7" s="33"/>
      <c r="Z7" s="34"/>
      <c r="AA7" s="24"/>
      <c r="AB7" s="33"/>
      <c r="AC7" s="34"/>
      <c r="AD7" s="24"/>
      <c r="AE7" s="33"/>
      <c r="AF7" s="34"/>
      <c r="AG7" s="24"/>
      <c r="AH7" s="33"/>
      <c r="AI7" s="34"/>
      <c r="AJ7" s="24"/>
      <c r="AK7" s="33"/>
      <c r="AL7" s="34"/>
      <c r="AM7" s="24"/>
      <c r="AN7" s="33"/>
      <c r="AO7" s="34"/>
      <c r="AP7" s="24"/>
      <c r="AQ7" s="33"/>
      <c r="AR7" s="34"/>
      <c r="AS7" s="24"/>
      <c r="AT7" s="33"/>
      <c r="AU7" s="34"/>
      <c r="AV7" s="24"/>
      <c r="AW7" s="33"/>
      <c r="AX7" s="34"/>
      <c r="AY7" s="24"/>
      <c r="AZ7" s="33"/>
      <c r="BA7" s="34"/>
      <c r="BB7" s="24"/>
      <c r="BC7" s="33"/>
      <c r="BD7" s="34"/>
      <c r="BE7" s="24"/>
      <c r="BF7" s="33"/>
      <c r="BG7" s="34"/>
    </row>
    <row r="8" spans="1:61" s="9" customFormat="1" ht="54" customHeight="1">
      <c r="A8" s="376" t="s">
        <v>98</v>
      </c>
      <c r="B8" s="361"/>
      <c r="C8" s="44"/>
      <c r="D8" s="180"/>
      <c r="E8" s="180"/>
      <c r="F8" s="180"/>
      <c r="G8" s="180"/>
      <c r="H8" s="61"/>
      <c r="I8" s="26"/>
      <c r="J8" s="62"/>
      <c r="K8" s="63"/>
      <c r="L8" s="26"/>
      <c r="M8" s="62"/>
      <c r="N8" s="63"/>
      <c r="O8" s="26"/>
      <c r="P8" s="62"/>
      <c r="Q8" s="63"/>
      <c r="R8" s="26"/>
      <c r="S8" s="62"/>
      <c r="T8" s="63"/>
      <c r="U8" s="26"/>
      <c r="V8" s="62"/>
      <c r="W8" s="63"/>
      <c r="X8" s="26"/>
      <c r="Y8" s="62"/>
      <c r="Z8" s="63"/>
      <c r="AA8" s="26"/>
      <c r="AB8" s="62"/>
      <c r="AC8" s="63"/>
      <c r="AD8" s="26"/>
      <c r="AE8" s="62"/>
      <c r="AF8" s="63"/>
      <c r="AG8" s="26"/>
      <c r="AH8" s="62"/>
      <c r="AI8" s="63"/>
      <c r="AJ8" s="26"/>
      <c r="AK8" s="62"/>
      <c r="AL8" s="63"/>
      <c r="AM8" s="26"/>
      <c r="AN8" s="62"/>
      <c r="AO8" s="63"/>
      <c r="AP8" s="26"/>
      <c r="AQ8" s="62"/>
      <c r="AR8" s="63"/>
      <c r="AS8" s="26"/>
      <c r="AT8" s="62"/>
      <c r="AU8" s="63"/>
      <c r="AV8" s="26"/>
      <c r="AW8" s="62"/>
      <c r="AX8" s="63"/>
      <c r="AY8" s="26"/>
      <c r="AZ8" s="62"/>
      <c r="BA8" s="63"/>
      <c r="BB8" s="26"/>
      <c r="BC8" s="62"/>
      <c r="BD8" s="63"/>
      <c r="BE8" s="26"/>
      <c r="BF8" s="62"/>
      <c r="BG8" s="63"/>
    </row>
    <row r="9" spans="1:61" s="9" customFormat="1" ht="66" customHeight="1">
      <c r="A9" s="11" t="s">
        <v>47</v>
      </c>
      <c r="B9" s="12" t="s">
        <v>27</v>
      </c>
      <c r="C9" s="53" t="s">
        <v>51</v>
      </c>
      <c r="D9" s="39">
        <v>0</v>
      </c>
      <c r="E9" s="39">
        <v>0</v>
      </c>
      <c r="F9" s="39">
        <v>0</v>
      </c>
      <c r="G9" s="39">
        <v>0</v>
      </c>
      <c r="H9" s="39">
        <v>47</v>
      </c>
      <c r="I9" s="64">
        <v>39</v>
      </c>
      <c r="J9" s="35">
        <v>39</v>
      </c>
      <c r="K9" s="84">
        <v>1</v>
      </c>
      <c r="L9" s="64">
        <v>1</v>
      </c>
      <c r="M9" s="35">
        <v>1</v>
      </c>
      <c r="N9" s="84">
        <v>1</v>
      </c>
      <c r="O9" s="64">
        <v>0</v>
      </c>
      <c r="P9" s="35">
        <v>0</v>
      </c>
      <c r="Q9" s="84" t="s">
        <v>276</v>
      </c>
      <c r="R9" s="28">
        <v>40</v>
      </c>
      <c r="S9" s="30">
        <v>40</v>
      </c>
      <c r="T9" s="84">
        <v>1</v>
      </c>
      <c r="U9" s="64">
        <v>0</v>
      </c>
      <c r="V9" s="35">
        <v>0</v>
      </c>
      <c r="W9" s="84" t="s">
        <v>276</v>
      </c>
      <c r="X9" s="64">
        <v>0</v>
      </c>
      <c r="Y9" s="35">
        <v>0</v>
      </c>
      <c r="Z9" s="84" t="s">
        <v>276</v>
      </c>
      <c r="AA9" s="64">
        <v>0</v>
      </c>
      <c r="AB9" s="35">
        <v>0</v>
      </c>
      <c r="AC9" s="84">
        <v>0</v>
      </c>
      <c r="AD9" s="28">
        <v>0</v>
      </c>
      <c r="AE9" s="30">
        <v>0</v>
      </c>
      <c r="AF9" s="84" t="s">
        <v>276</v>
      </c>
      <c r="AG9" s="64">
        <v>0</v>
      </c>
      <c r="AH9" s="35">
        <v>0</v>
      </c>
      <c r="AI9" s="84" t="s">
        <v>276</v>
      </c>
      <c r="AJ9" s="64">
        <v>0</v>
      </c>
      <c r="AK9" s="35">
        <v>0</v>
      </c>
      <c r="AL9" s="84" t="s">
        <v>276</v>
      </c>
      <c r="AM9" s="64">
        <v>0</v>
      </c>
      <c r="AN9" s="35">
        <v>0</v>
      </c>
      <c r="AO9" s="84" t="s">
        <v>276</v>
      </c>
      <c r="AP9" s="28">
        <v>0</v>
      </c>
      <c r="AQ9" s="30">
        <v>0</v>
      </c>
      <c r="AR9" s="84" t="s">
        <v>276</v>
      </c>
      <c r="AS9" s="64">
        <v>0</v>
      </c>
      <c r="AT9" s="35">
        <v>0</v>
      </c>
      <c r="AU9" s="84" t="s">
        <v>276</v>
      </c>
      <c r="AV9" s="64">
        <v>1</v>
      </c>
      <c r="AW9" s="35">
        <v>1</v>
      </c>
      <c r="AX9" s="84">
        <v>1</v>
      </c>
      <c r="AY9" s="64">
        <v>6</v>
      </c>
      <c r="AZ9" s="35"/>
      <c r="BA9" s="84">
        <v>0</v>
      </c>
      <c r="BB9" s="28">
        <v>7</v>
      </c>
      <c r="BC9" s="30">
        <v>0</v>
      </c>
      <c r="BD9" s="84">
        <v>0</v>
      </c>
      <c r="BE9" s="28">
        <v>47</v>
      </c>
      <c r="BF9" s="31">
        <v>40</v>
      </c>
      <c r="BG9" s="84">
        <v>0.85106382978723405</v>
      </c>
      <c r="BI9" s="85" t="s">
        <v>277</v>
      </c>
    </row>
    <row r="10" spans="1:61" s="9" customFormat="1" ht="91.5" customHeight="1">
      <c r="A10" s="377" t="s">
        <v>99</v>
      </c>
      <c r="B10" s="361"/>
      <c r="C10" s="44"/>
      <c r="D10" s="182"/>
      <c r="E10" s="182"/>
      <c r="F10" s="182"/>
      <c r="G10" s="182"/>
      <c r="H10" s="65"/>
      <c r="I10" s="26"/>
      <c r="J10" s="62"/>
      <c r="K10" s="63"/>
      <c r="L10" s="26"/>
      <c r="M10" s="62"/>
      <c r="N10" s="63"/>
      <c r="O10" s="26"/>
      <c r="P10" s="62"/>
      <c r="Q10" s="63"/>
      <c r="R10" s="26"/>
      <c r="S10" s="62"/>
      <c r="T10" s="63"/>
      <c r="U10" s="26"/>
      <c r="V10" s="62"/>
      <c r="W10" s="63"/>
      <c r="X10" s="26"/>
      <c r="Y10" s="62"/>
      <c r="Z10" s="63"/>
      <c r="AA10" s="26"/>
      <c r="AB10" s="62"/>
      <c r="AC10" s="63"/>
      <c r="AD10" s="26"/>
      <c r="AE10" s="62"/>
      <c r="AF10" s="63"/>
      <c r="AG10" s="26"/>
      <c r="AH10" s="62"/>
      <c r="AI10" s="63"/>
      <c r="AJ10" s="26"/>
      <c r="AK10" s="62"/>
      <c r="AL10" s="63"/>
      <c r="AM10" s="26"/>
      <c r="AN10" s="62"/>
      <c r="AO10" s="63"/>
      <c r="AP10" s="26"/>
      <c r="AQ10" s="62"/>
      <c r="AR10" s="63"/>
      <c r="AS10" s="26"/>
      <c r="AT10" s="62"/>
      <c r="AU10" s="63"/>
      <c r="AV10" s="26"/>
      <c r="AW10" s="62"/>
      <c r="AX10" s="63"/>
      <c r="AY10" s="26"/>
      <c r="AZ10" s="62"/>
      <c r="BA10" s="63"/>
      <c r="BB10" s="26"/>
      <c r="BC10" s="62"/>
      <c r="BD10" s="63"/>
      <c r="BE10" s="26"/>
      <c r="BF10" s="62"/>
      <c r="BG10" s="63"/>
      <c r="BI10" s="115"/>
    </row>
    <row r="11" spans="1:61" ht="84" customHeight="1">
      <c r="A11" s="11" t="s">
        <v>67</v>
      </c>
      <c r="B11" s="12" t="s">
        <v>100</v>
      </c>
      <c r="C11" s="53" t="s">
        <v>50</v>
      </c>
      <c r="D11" s="39">
        <v>0</v>
      </c>
      <c r="E11" s="39">
        <v>0</v>
      </c>
      <c r="F11" s="39">
        <v>0</v>
      </c>
      <c r="G11" s="39">
        <v>0</v>
      </c>
      <c r="H11" s="39">
        <v>715</v>
      </c>
      <c r="I11" s="64">
        <v>51</v>
      </c>
      <c r="J11" s="35">
        <v>48</v>
      </c>
      <c r="K11" s="84">
        <v>0.94117647058823528</v>
      </c>
      <c r="L11" s="64">
        <v>66</v>
      </c>
      <c r="M11" s="35">
        <v>54</v>
      </c>
      <c r="N11" s="84">
        <v>0.81818181818181823</v>
      </c>
      <c r="O11" s="64">
        <v>63</v>
      </c>
      <c r="P11" s="35">
        <v>49</v>
      </c>
      <c r="Q11" s="84">
        <v>0.77777777777777779</v>
      </c>
      <c r="R11" s="28">
        <v>180</v>
      </c>
      <c r="S11" s="30">
        <v>151</v>
      </c>
      <c r="T11" s="84">
        <v>0.83888888888888891</v>
      </c>
      <c r="U11" s="64">
        <v>56</v>
      </c>
      <c r="V11" s="35">
        <v>33</v>
      </c>
      <c r="W11" s="84">
        <v>0.5892857142857143</v>
      </c>
      <c r="X11" s="64">
        <v>63</v>
      </c>
      <c r="Y11" s="35">
        <v>39</v>
      </c>
      <c r="Z11" s="84">
        <v>0.61904761904761907</v>
      </c>
      <c r="AA11" s="64">
        <v>63</v>
      </c>
      <c r="AB11" s="35">
        <v>59</v>
      </c>
      <c r="AC11" s="84">
        <v>0.93650793650793651</v>
      </c>
      <c r="AD11" s="28">
        <v>182</v>
      </c>
      <c r="AE11" s="30">
        <v>131</v>
      </c>
      <c r="AF11" s="84">
        <v>0.71978021978021978</v>
      </c>
      <c r="AG11" s="64">
        <v>59</v>
      </c>
      <c r="AH11" s="35">
        <v>49</v>
      </c>
      <c r="AI11" s="84">
        <v>0.83050847457627119</v>
      </c>
      <c r="AJ11" s="64">
        <v>61</v>
      </c>
      <c r="AK11" s="35">
        <v>39</v>
      </c>
      <c r="AL11" s="84">
        <v>0.63934426229508201</v>
      </c>
      <c r="AM11" s="64">
        <v>63</v>
      </c>
      <c r="AN11" s="35">
        <v>42</v>
      </c>
      <c r="AO11" s="84">
        <v>0.66666666666666663</v>
      </c>
      <c r="AP11" s="28">
        <v>183</v>
      </c>
      <c r="AQ11" s="30">
        <v>0</v>
      </c>
      <c r="AR11" s="84">
        <v>0</v>
      </c>
      <c r="AS11" s="64">
        <v>58</v>
      </c>
      <c r="AT11" s="35">
        <v>48</v>
      </c>
      <c r="AU11" s="84">
        <v>0.82758620689655171</v>
      </c>
      <c r="AV11" s="64">
        <v>61</v>
      </c>
      <c r="AW11" s="35">
        <v>50</v>
      </c>
      <c r="AX11" s="84">
        <v>0.81967213114754101</v>
      </c>
      <c r="AY11" s="64">
        <v>51</v>
      </c>
      <c r="AZ11" s="35"/>
      <c r="BA11" s="84">
        <v>0</v>
      </c>
      <c r="BB11" s="28">
        <v>170</v>
      </c>
      <c r="BC11" s="30">
        <v>0</v>
      </c>
      <c r="BD11" s="84">
        <v>0</v>
      </c>
      <c r="BE11" s="28">
        <v>715</v>
      </c>
      <c r="BF11" s="31">
        <v>102</v>
      </c>
      <c r="BG11" s="84">
        <v>0.14265734265734265</v>
      </c>
      <c r="BI11" s="85" t="s">
        <v>277</v>
      </c>
    </row>
    <row r="12" spans="1:61" ht="50.25" customHeight="1">
      <c r="A12" s="11" t="s">
        <v>68</v>
      </c>
      <c r="B12" s="12" t="s">
        <v>199</v>
      </c>
      <c r="C12" s="53" t="s">
        <v>51</v>
      </c>
      <c r="D12" s="39">
        <v>0</v>
      </c>
      <c r="E12" s="39">
        <v>0</v>
      </c>
      <c r="F12" s="39">
        <v>0</v>
      </c>
      <c r="G12" s="39">
        <v>0</v>
      </c>
      <c r="H12" s="39">
        <v>543</v>
      </c>
      <c r="I12" s="64">
        <v>45.250000000000007</v>
      </c>
      <c r="J12" s="35">
        <v>28</v>
      </c>
      <c r="K12" s="84">
        <v>0.61878453038674019</v>
      </c>
      <c r="L12" s="64">
        <v>45.250000000000007</v>
      </c>
      <c r="M12" s="35">
        <v>39</v>
      </c>
      <c r="N12" s="84">
        <v>0.86187845303867394</v>
      </c>
      <c r="O12" s="64">
        <v>45.250000000000007</v>
      </c>
      <c r="P12" s="35">
        <v>30</v>
      </c>
      <c r="Q12" s="84">
        <v>0.6629834254143645</v>
      </c>
      <c r="R12" s="28">
        <v>135.75000000000003</v>
      </c>
      <c r="S12" s="30">
        <v>97</v>
      </c>
      <c r="T12" s="84">
        <v>0.71454880294659284</v>
      </c>
      <c r="U12" s="64">
        <v>45.250000000000007</v>
      </c>
      <c r="V12" s="35">
        <v>39</v>
      </c>
      <c r="W12" s="84">
        <v>0.86187845303867394</v>
      </c>
      <c r="X12" s="64">
        <v>45.250000000000007</v>
      </c>
      <c r="Y12" s="35">
        <v>36</v>
      </c>
      <c r="Z12" s="84">
        <v>0.79558011049723742</v>
      </c>
      <c r="AA12" s="64">
        <v>45.250000000000007</v>
      </c>
      <c r="AB12" s="35">
        <v>45</v>
      </c>
      <c r="AC12" s="84">
        <v>0.99447513812154675</v>
      </c>
      <c r="AD12" s="28">
        <v>135.75000000000003</v>
      </c>
      <c r="AE12" s="30">
        <v>120</v>
      </c>
      <c r="AF12" s="84">
        <v>0.88397790055248604</v>
      </c>
      <c r="AG12" s="64">
        <v>45.250000000000007</v>
      </c>
      <c r="AH12" s="35">
        <v>38</v>
      </c>
      <c r="AI12" s="84">
        <v>0.83977900552486173</v>
      </c>
      <c r="AJ12" s="64">
        <v>45.250000000000007</v>
      </c>
      <c r="AK12" s="35">
        <v>31</v>
      </c>
      <c r="AL12" s="84">
        <v>0.68508287292817671</v>
      </c>
      <c r="AM12" s="64">
        <v>45.250000000000007</v>
      </c>
      <c r="AN12" s="35">
        <v>40</v>
      </c>
      <c r="AO12" s="84">
        <v>0.88397790055248604</v>
      </c>
      <c r="AP12" s="28">
        <v>135.75000000000003</v>
      </c>
      <c r="AQ12" s="30">
        <v>0</v>
      </c>
      <c r="AR12" s="84">
        <v>0</v>
      </c>
      <c r="AS12" s="64">
        <v>45.250000000000007</v>
      </c>
      <c r="AT12" s="35">
        <v>39</v>
      </c>
      <c r="AU12" s="84">
        <v>0.86187845303867394</v>
      </c>
      <c r="AV12" s="64">
        <v>45.250000000000007</v>
      </c>
      <c r="AW12" s="35">
        <v>42</v>
      </c>
      <c r="AX12" s="84">
        <v>0.92817679558011035</v>
      </c>
      <c r="AY12" s="64">
        <v>45.250000000000007</v>
      </c>
      <c r="AZ12" s="35"/>
      <c r="BA12" s="84">
        <v>0</v>
      </c>
      <c r="BB12" s="28">
        <v>135.75000000000003</v>
      </c>
      <c r="BC12" s="30">
        <v>0</v>
      </c>
      <c r="BD12" s="84">
        <v>0</v>
      </c>
      <c r="BE12" s="28">
        <v>543.00000000000011</v>
      </c>
      <c r="BF12" s="31">
        <v>67</v>
      </c>
      <c r="BG12" s="84">
        <v>0.12338858195211784</v>
      </c>
      <c r="BH12" s="86"/>
      <c r="BI12" s="116" t="s">
        <v>277</v>
      </c>
    </row>
    <row r="13" spans="1:61" ht="50.25" customHeight="1">
      <c r="A13" s="11" t="s">
        <v>138</v>
      </c>
      <c r="B13" s="12" t="s">
        <v>139</v>
      </c>
      <c r="C13" s="53" t="s">
        <v>140</v>
      </c>
      <c r="D13" s="39">
        <v>0</v>
      </c>
      <c r="E13" s="39">
        <v>0</v>
      </c>
      <c r="F13" s="39">
        <v>0</v>
      </c>
      <c r="G13" s="39">
        <v>0</v>
      </c>
      <c r="H13" s="39">
        <v>48</v>
      </c>
      <c r="I13" s="64">
        <v>4</v>
      </c>
      <c r="J13" s="35">
        <v>4</v>
      </c>
      <c r="K13" s="84">
        <v>1</v>
      </c>
      <c r="L13" s="64">
        <v>4</v>
      </c>
      <c r="M13" s="35">
        <v>4</v>
      </c>
      <c r="N13" s="84">
        <v>1</v>
      </c>
      <c r="O13" s="64">
        <v>4</v>
      </c>
      <c r="P13" s="35">
        <v>4</v>
      </c>
      <c r="Q13" s="84">
        <v>1</v>
      </c>
      <c r="R13" s="28">
        <v>12</v>
      </c>
      <c r="S13" s="30">
        <v>12</v>
      </c>
      <c r="T13" s="84">
        <v>1</v>
      </c>
      <c r="U13" s="64">
        <v>4</v>
      </c>
      <c r="V13" s="35">
        <v>4</v>
      </c>
      <c r="W13" s="84">
        <v>1</v>
      </c>
      <c r="X13" s="64">
        <v>4</v>
      </c>
      <c r="Y13" s="35">
        <v>4</v>
      </c>
      <c r="Z13" s="84">
        <v>1</v>
      </c>
      <c r="AA13" s="64">
        <v>4</v>
      </c>
      <c r="AB13" s="35">
        <v>4</v>
      </c>
      <c r="AC13" s="84">
        <v>1</v>
      </c>
      <c r="AD13" s="28">
        <v>12</v>
      </c>
      <c r="AE13" s="30">
        <v>12</v>
      </c>
      <c r="AF13" s="84">
        <v>1</v>
      </c>
      <c r="AG13" s="64">
        <v>4</v>
      </c>
      <c r="AH13" s="35">
        <v>4</v>
      </c>
      <c r="AI13" s="84">
        <v>1</v>
      </c>
      <c r="AJ13" s="64">
        <v>4</v>
      </c>
      <c r="AK13" s="35">
        <v>4</v>
      </c>
      <c r="AL13" s="84">
        <v>1</v>
      </c>
      <c r="AM13" s="64">
        <v>4</v>
      </c>
      <c r="AN13" s="35">
        <v>3</v>
      </c>
      <c r="AO13" s="84">
        <v>0.75</v>
      </c>
      <c r="AP13" s="28">
        <v>12</v>
      </c>
      <c r="AQ13" s="30">
        <v>0</v>
      </c>
      <c r="AR13" s="84">
        <v>0</v>
      </c>
      <c r="AS13" s="64">
        <v>4</v>
      </c>
      <c r="AT13" s="35">
        <v>4</v>
      </c>
      <c r="AU13" s="84">
        <v>1</v>
      </c>
      <c r="AV13" s="64">
        <v>4</v>
      </c>
      <c r="AW13" s="35">
        <v>3</v>
      </c>
      <c r="AX13" s="84">
        <v>0.75</v>
      </c>
      <c r="AY13" s="64">
        <v>4</v>
      </c>
      <c r="AZ13" s="35"/>
      <c r="BA13" s="84">
        <v>0</v>
      </c>
      <c r="BB13" s="28">
        <v>12</v>
      </c>
      <c r="BC13" s="30">
        <v>0</v>
      </c>
      <c r="BD13" s="84">
        <v>0</v>
      </c>
      <c r="BE13" s="28">
        <v>48</v>
      </c>
      <c r="BF13" s="31">
        <v>8</v>
      </c>
      <c r="BG13" s="84">
        <v>0.16666666666666666</v>
      </c>
      <c r="BH13" s="86"/>
      <c r="BI13" s="116" t="s">
        <v>277</v>
      </c>
    </row>
    <row r="14" spans="1:61" s="9" customFormat="1" ht="48.75" customHeight="1">
      <c r="A14" s="388" t="s">
        <v>4</v>
      </c>
      <c r="B14" s="374"/>
      <c r="C14" s="45"/>
      <c r="D14" s="41"/>
      <c r="E14" s="41"/>
      <c r="F14" s="41"/>
      <c r="G14" s="117"/>
      <c r="H14" s="66"/>
      <c r="I14" s="67"/>
      <c r="J14" s="68"/>
      <c r="K14" s="69"/>
      <c r="L14" s="67"/>
      <c r="M14" s="68"/>
      <c r="N14" s="69"/>
      <c r="O14" s="67"/>
      <c r="P14" s="68"/>
      <c r="Q14" s="69"/>
      <c r="R14" s="67"/>
      <c r="S14" s="68"/>
      <c r="T14" s="69"/>
      <c r="U14" s="67"/>
      <c r="V14" s="68"/>
      <c r="W14" s="69"/>
      <c r="X14" s="67"/>
      <c r="Y14" s="68"/>
      <c r="Z14" s="69"/>
      <c r="AA14" s="67"/>
      <c r="AB14" s="68"/>
      <c r="AC14" s="69"/>
      <c r="AD14" s="67"/>
      <c r="AE14" s="68"/>
      <c r="AF14" s="69"/>
      <c r="AG14" s="67"/>
      <c r="AH14" s="68"/>
      <c r="AI14" s="69"/>
      <c r="AJ14" s="67"/>
      <c r="AK14" s="68"/>
      <c r="AL14" s="69"/>
      <c r="AM14" s="67"/>
      <c r="AN14" s="68"/>
      <c r="AO14" s="69"/>
      <c r="AP14" s="67"/>
      <c r="AQ14" s="68"/>
      <c r="AR14" s="69"/>
      <c r="AS14" s="67"/>
      <c r="AT14" s="68"/>
      <c r="AU14" s="69"/>
      <c r="AV14" s="67"/>
      <c r="AW14" s="68"/>
      <c r="AX14" s="69"/>
      <c r="AY14" s="67"/>
      <c r="AZ14" s="68"/>
      <c r="BA14" s="69"/>
      <c r="BB14" s="67"/>
      <c r="BC14" s="68"/>
      <c r="BD14" s="69"/>
      <c r="BE14" s="22"/>
      <c r="BF14" s="23"/>
      <c r="BG14" s="69"/>
      <c r="BI14" s="115"/>
    </row>
    <row r="15" spans="1:61" s="9" customFormat="1" ht="69.75" customHeight="1">
      <c r="A15" s="368" t="s">
        <v>102</v>
      </c>
      <c r="B15" s="371"/>
      <c r="C15" s="46"/>
      <c r="D15" s="42"/>
      <c r="E15" s="42"/>
      <c r="F15" s="42"/>
      <c r="G15" s="42"/>
      <c r="H15" s="36"/>
      <c r="I15" s="24"/>
      <c r="J15" s="10"/>
      <c r="K15" s="25"/>
      <c r="L15" s="24"/>
      <c r="M15" s="10"/>
      <c r="N15" s="25"/>
      <c r="O15" s="24"/>
      <c r="P15" s="10"/>
      <c r="Q15" s="25"/>
      <c r="R15" s="24"/>
      <c r="S15" s="10"/>
      <c r="T15" s="25"/>
      <c r="U15" s="24"/>
      <c r="V15" s="10"/>
      <c r="W15" s="25"/>
      <c r="X15" s="24"/>
      <c r="Y15" s="10"/>
      <c r="Z15" s="25"/>
      <c r="AA15" s="24"/>
      <c r="AB15" s="10"/>
      <c r="AC15" s="25"/>
      <c r="AD15" s="24"/>
      <c r="AE15" s="10"/>
      <c r="AF15" s="25"/>
      <c r="AG15" s="24"/>
      <c r="AH15" s="10"/>
      <c r="AI15" s="25"/>
      <c r="AJ15" s="24"/>
      <c r="AK15" s="10"/>
      <c r="AL15" s="25"/>
      <c r="AM15" s="24"/>
      <c r="AN15" s="10"/>
      <c r="AO15" s="25"/>
      <c r="AP15" s="24"/>
      <c r="AQ15" s="10"/>
      <c r="AR15" s="25"/>
      <c r="AS15" s="24"/>
      <c r="AT15" s="10"/>
      <c r="AU15" s="25"/>
      <c r="AV15" s="24"/>
      <c r="AW15" s="10"/>
      <c r="AX15" s="25"/>
      <c r="AY15" s="24"/>
      <c r="AZ15" s="10"/>
      <c r="BA15" s="25"/>
      <c r="BB15" s="24"/>
      <c r="BC15" s="10"/>
      <c r="BD15" s="25"/>
      <c r="BE15" s="24"/>
      <c r="BF15" s="10"/>
      <c r="BG15" s="25"/>
      <c r="BI15" s="115"/>
    </row>
    <row r="16" spans="1:61" s="9" customFormat="1" ht="69" customHeight="1">
      <c r="A16" s="376" t="s">
        <v>103</v>
      </c>
      <c r="B16" s="361"/>
      <c r="C16" s="47"/>
      <c r="D16" s="43"/>
      <c r="E16" s="43"/>
      <c r="F16" s="43"/>
      <c r="G16" s="43"/>
      <c r="H16" s="37"/>
      <c r="I16" s="26"/>
      <c r="J16" s="256"/>
      <c r="K16" s="27"/>
      <c r="L16" s="26"/>
      <c r="M16" s="256"/>
      <c r="N16" s="27"/>
      <c r="O16" s="26"/>
      <c r="P16" s="256"/>
      <c r="Q16" s="27"/>
      <c r="R16" s="26"/>
      <c r="S16" s="182"/>
      <c r="T16" s="27"/>
      <c r="U16" s="26"/>
      <c r="V16" s="182"/>
      <c r="W16" s="27"/>
      <c r="X16" s="26"/>
      <c r="Y16" s="182"/>
      <c r="Z16" s="27"/>
      <c r="AA16" s="26"/>
      <c r="AB16" s="182"/>
      <c r="AC16" s="27"/>
      <c r="AD16" s="26"/>
      <c r="AE16" s="182"/>
      <c r="AF16" s="27"/>
      <c r="AG16" s="26"/>
      <c r="AH16" s="182"/>
      <c r="AI16" s="27"/>
      <c r="AJ16" s="26"/>
      <c r="AK16" s="182"/>
      <c r="AL16" s="27"/>
      <c r="AM16" s="26"/>
      <c r="AN16" s="182"/>
      <c r="AO16" s="27"/>
      <c r="AP16" s="26"/>
      <c r="AQ16" s="182"/>
      <c r="AR16" s="27"/>
      <c r="AS16" s="26"/>
      <c r="AT16" s="182"/>
      <c r="AU16" s="27"/>
      <c r="AV16" s="26"/>
      <c r="AW16" s="182"/>
      <c r="AX16" s="27"/>
      <c r="AY16" s="26"/>
      <c r="AZ16" s="182"/>
      <c r="BA16" s="27"/>
      <c r="BB16" s="26"/>
      <c r="BC16" s="182"/>
      <c r="BD16" s="27"/>
      <c r="BE16" s="26"/>
      <c r="BF16" s="182"/>
      <c r="BG16" s="27"/>
      <c r="BI16" s="115"/>
    </row>
    <row r="17" spans="1:61" ht="49.5" customHeight="1">
      <c r="A17" s="11" t="s">
        <v>71</v>
      </c>
      <c r="B17" s="12" t="s">
        <v>164</v>
      </c>
      <c r="C17" s="53" t="s">
        <v>52</v>
      </c>
      <c r="D17" s="30"/>
      <c r="E17" s="30">
        <v>0</v>
      </c>
      <c r="F17" s="30">
        <v>0</v>
      </c>
      <c r="G17" s="30">
        <v>0</v>
      </c>
      <c r="H17" s="39">
        <v>14524.760775168865</v>
      </c>
      <c r="I17" s="64">
        <v>1210.3967312640721</v>
      </c>
      <c r="J17" s="35">
        <v>996</v>
      </c>
      <c r="K17" s="84">
        <v>0.82287069542878899</v>
      </c>
      <c r="L17" s="64">
        <v>1210.3967312640721</v>
      </c>
      <c r="M17" s="35">
        <v>881</v>
      </c>
      <c r="N17" s="84">
        <v>0.72786052477185048</v>
      </c>
      <c r="O17" s="64">
        <v>1210.3967312640721</v>
      </c>
      <c r="P17" s="35">
        <v>785</v>
      </c>
      <c r="Q17" s="84">
        <v>0.64854768665823226</v>
      </c>
      <c r="R17" s="28">
        <v>3631.1901937922162</v>
      </c>
      <c r="S17" s="30">
        <v>2662</v>
      </c>
      <c r="T17" s="84">
        <v>0.73309296895295728</v>
      </c>
      <c r="U17" s="64">
        <v>1210.3967312640721</v>
      </c>
      <c r="V17" s="35">
        <v>727</v>
      </c>
      <c r="W17" s="84">
        <v>0.60062951363125461</v>
      </c>
      <c r="X17" s="64">
        <v>1210.3967312640721</v>
      </c>
      <c r="Y17" s="35">
        <v>980</v>
      </c>
      <c r="Z17" s="84">
        <v>0.8096518890765193</v>
      </c>
      <c r="AA17" s="64">
        <v>1210.3967312640721</v>
      </c>
      <c r="AB17" s="35">
        <v>787</v>
      </c>
      <c r="AC17" s="84">
        <v>0.65020003745226596</v>
      </c>
      <c r="AD17" s="28">
        <v>3631.1901937922162</v>
      </c>
      <c r="AE17" s="30">
        <v>2494</v>
      </c>
      <c r="AF17" s="84">
        <v>0.68682714672001333</v>
      </c>
      <c r="AG17" s="64">
        <v>1210.3967312640721</v>
      </c>
      <c r="AH17" s="35">
        <v>794</v>
      </c>
      <c r="AI17" s="84">
        <v>0.65598326523138395</v>
      </c>
      <c r="AJ17" s="64">
        <v>1210.3967312640721</v>
      </c>
      <c r="AK17" s="35">
        <v>750</v>
      </c>
      <c r="AL17" s="84">
        <v>0.61963154776264229</v>
      </c>
      <c r="AM17" s="64">
        <v>1210.3967312640721</v>
      </c>
      <c r="AN17" s="35">
        <v>829</v>
      </c>
      <c r="AO17" s="84">
        <v>0.68</v>
      </c>
      <c r="AP17" s="28">
        <v>3631.1901937922162</v>
      </c>
      <c r="AQ17" s="30">
        <v>0</v>
      </c>
      <c r="AR17" s="84">
        <v>0</v>
      </c>
      <c r="AS17" s="64">
        <v>1210.3967312640721</v>
      </c>
      <c r="AT17" s="35">
        <v>1095</v>
      </c>
      <c r="AU17" s="84">
        <v>0.90466205973345781</v>
      </c>
      <c r="AV17" s="64">
        <v>1210.3967312640721</v>
      </c>
      <c r="AW17" s="35">
        <v>949</v>
      </c>
      <c r="AX17" s="84">
        <v>0.78404045176899673</v>
      </c>
      <c r="AY17" s="64">
        <v>1210.3967312640721</v>
      </c>
      <c r="AZ17" s="35"/>
      <c r="BA17" s="84">
        <v>0</v>
      </c>
      <c r="BB17" s="28">
        <v>3631.1901937922162</v>
      </c>
      <c r="BC17" s="30">
        <v>0</v>
      </c>
      <c r="BD17" s="84">
        <v>0</v>
      </c>
      <c r="BE17" s="28">
        <v>14524.760775168865</v>
      </c>
      <c r="BF17" s="31">
        <v>1877</v>
      </c>
      <c r="BG17" s="84">
        <v>0.12922760168338662</v>
      </c>
      <c r="BI17" s="85" t="s">
        <v>277</v>
      </c>
    </row>
    <row r="18" spans="1:61" ht="49.5" customHeight="1">
      <c r="A18" s="11" t="s">
        <v>29</v>
      </c>
      <c r="B18" s="12" t="s">
        <v>165</v>
      </c>
      <c r="C18" s="53" t="s">
        <v>52</v>
      </c>
      <c r="D18" s="39"/>
      <c r="E18" s="39">
        <v>0</v>
      </c>
      <c r="F18" s="39">
        <v>0</v>
      </c>
      <c r="G18" s="39">
        <v>0</v>
      </c>
      <c r="H18" s="39">
        <v>63667.923512383401</v>
      </c>
      <c r="I18" s="39">
        <v>5305.660292698617</v>
      </c>
      <c r="J18" s="39">
        <v>8296</v>
      </c>
      <c r="K18" s="39">
        <v>156</v>
      </c>
      <c r="L18" s="39">
        <v>5305.660292698617</v>
      </c>
      <c r="M18" s="39">
        <v>6248</v>
      </c>
      <c r="N18" s="39">
        <v>117</v>
      </c>
      <c r="O18" s="39">
        <v>5305.660292698617</v>
      </c>
      <c r="P18" s="39">
        <v>7251</v>
      </c>
      <c r="Q18" s="39">
        <v>136</v>
      </c>
      <c r="R18" s="39">
        <v>15916.98087809585</v>
      </c>
      <c r="S18" s="39">
        <v>21795</v>
      </c>
      <c r="T18" s="39">
        <v>1.369292340483564</v>
      </c>
      <c r="U18" s="39">
        <v>5305.660292698617</v>
      </c>
      <c r="V18" s="39">
        <v>6073</v>
      </c>
      <c r="W18" s="39">
        <v>114</v>
      </c>
      <c r="X18" s="39">
        <v>5305.660292698617</v>
      </c>
      <c r="Y18" s="39">
        <v>4515</v>
      </c>
      <c r="Z18" s="39">
        <v>85</v>
      </c>
      <c r="AA18" s="39">
        <v>5305.660292698617</v>
      </c>
      <c r="AB18" s="39">
        <v>6388</v>
      </c>
      <c r="AC18" s="39">
        <v>120</v>
      </c>
      <c r="AD18" s="39">
        <v>15916.98087809585</v>
      </c>
      <c r="AE18" s="39">
        <v>16976</v>
      </c>
      <c r="AF18" s="39">
        <v>106.65339193415456</v>
      </c>
      <c r="AG18" s="39">
        <v>5305.660292698617</v>
      </c>
      <c r="AH18" s="39">
        <v>6984</v>
      </c>
      <c r="AI18" s="39">
        <v>131</v>
      </c>
      <c r="AJ18" s="39">
        <v>5305.660292698617</v>
      </c>
      <c r="AK18" s="39">
        <v>5094</v>
      </c>
      <c r="AL18" s="39">
        <v>0.9601067009529628</v>
      </c>
      <c r="AM18" s="39">
        <v>5305.660292698617</v>
      </c>
      <c r="AN18" s="39">
        <v>6146</v>
      </c>
      <c r="AO18" s="39">
        <v>115.83855092377129</v>
      </c>
      <c r="AP18" s="39">
        <v>15916.98087809585</v>
      </c>
      <c r="AQ18" s="39">
        <v>0</v>
      </c>
      <c r="AR18" s="39">
        <v>0</v>
      </c>
      <c r="AS18" s="39">
        <v>5305.660292698617</v>
      </c>
      <c r="AT18" s="39">
        <v>6003</v>
      </c>
      <c r="AU18" s="39">
        <v>113.14331617237212</v>
      </c>
      <c r="AV18" s="39">
        <v>5305.660292698617</v>
      </c>
      <c r="AW18" s="39">
        <v>5926</v>
      </c>
      <c r="AX18" s="39">
        <v>111.69203592161871</v>
      </c>
      <c r="AY18" s="39">
        <v>5305.660292698617</v>
      </c>
      <c r="AZ18" s="39">
        <v>0</v>
      </c>
      <c r="BA18" s="39">
        <v>0</v>
      </c>
      <c r="BB18" s="39">
        <v>15916.98087809585</v>
      </c>
      <c r="BC18" s="39">
        <v>0</v>
      </c>
      <c r="BD18" s="39">
        <v>0</v>
      </c>
      <c r="BE18" s="39">
        <v>63667.923512383401</v>
      </c>
      <c r="BF18" s="39">
        <v>0</v>
      </c>
      <c r="BG18" s="39">
        <v>0</v>
      </c>
      <c r="BI18" s="85" t="s">
        <v>277</v>
      </c>
    </row>
    <row r="19" spans="1:61" ht="49.5" customHeight="1">
      <c r="A19" s="11" t="s">
        <v>30</v>
      </c>
      <c r="B19" s="12" t="s">
        <v>166</v>
      </c>
      <c r="C19" s="53" t="s">
        <v>56</v>
      </c>
      <c r="D19" s="30"/>
      <c r="E19" s="30">
        <v>0</v>
      </c>
      <c r="F19" s="30">
        <v>0</v>
      </c>
      <c r="G19" s="30">
        <v>0</v>
      </c>
      <c r="H19" s="39">
        <v>4519.2398803458591</v>
      </c>
      <c r="I19" s="39">
        <v>376.60332336215475</v>
      </c>
      <c r="J19" s="39">
        <v>407</v>
      </c>
      <c r="K19" s="39">
        <v>108</v>
      </c>
      <c r="L19" s="39">
        <v>376.60332336215475</v>
      </c>
      <c r="M19" s="39">
        <v>282</v>
      </c>
      <c r="N19" s="39">
        <v>75</v>
      </c>
      <c r="O19" s="39">
        <v>376.60332336215475</v>
      </c>
      <c r="P19" s="39">
        <v>299</v>
      </c>
      <c r="Q19" s="39">
        <v>79</v>
      </c>
      <c r="R19" s="39">
        <v>1129.8099700864648</v>
      </c>
      <c r="S19" s="39">
        <v>988</v>
      </c>
      <c r="T19" s="39">
        <v>0.87448334335763389</v>
      </c>
      <c r="U19" s="39">
        <v>376.60332336215475</v>
      </c>
      <c r="V19" s="39">
        <v>305</v>
      </c>
      <c r="W19" s="39">
        <v>81</v>
      </c>
      <c r="X19" s="39">
        <v>376.60332336215475</v>
      </c>
      <c r="Y19" s="39">
        <v>299</v>
      </c>
      <c r="Z19" s="39">
        <v>79</v>
      </c>
      <c r="AA19" s="39">
        <v>376.60332336215475</v>
      </c>
      <c r="AB19" s="39">
        <v>345</v>
      </c>
      <c r="AC19" s="39">
        <v>91</v>
      </c>
      <c r="AD19" s="39">
        <v>1129.8099700864648</v>
      </c>
      <c r="AE19" s="39">
        <v>949</v>
      </c>
      <c r="AF19" s="39">
        <v>83.99642640145693</v>
      </c>
      <c r="AG19" s="39">
        <v>376.60332336215475</v>
      </c>
      <c r="AH19" s="39">
        <v>290</v>
      </c>
      <c r="AI19" s="39">
        <v>77</v>
      </c>
      <c r="AJ19" s="39">
        <v>376.60332336215475</v>
      </c>
      <c r="AK19" s="39">
        <v>313</v>
      </c>
      <c r="AL19" s="39">
        <v>83</v>
      </c>
      <c r="AM19" s="39">
        <v>376.60332336215475</v>
      </c>
      <c r="AN19" s="39">
        <v>385</v>
      </c>
      <c r="AO19" s="39">
        <v>102</v>
      </c>
      <c r="AP19" s="39">
        <v>1129.8099700864648</v>
      </c>
      <c r="AQ19" s="39">
        <v>0</v>
      </c>
      <c r="AR19" s="39">
        <v>0</v>
      </c>
      <c r="AS19" s="39">
        <v>376.60332336215475</v>
      </c>
      <c r="AT19" s="39">
        <v>447</v>
      </c>
      <c r="AU19" s="39">
        <v>118.69252666422952</v>
      </c>
      <c r="AV19" s="39">
        <v>376.60332336215475</v>
      </c>
      <c r="AW19" s="39">
        <v>381</v>
      </c>
      <c r="AX19" s="39">
        <v>101.16745561313523</v>
      </c>
      <c r="AY19" s="39">
        <v>376.60332336215475</v>
      </c>
      <c r="AZ19" s="39">
        <v>0</v>
      </c>
      <c r="BA19" s="39">
        <v>0</v>
      </c>
      <c r="BB19" s="39">
        <v>1129.8099700864648</v>
      </c>
      <c r="BC19" s="39">
        <v>0</v>
      </c>
      <c r="BD19" s="39">
        <v>0</v>
      </c>
      <c r="BE19" s="39">
        <v>4519.2398803458591</v>
      </c>
      <c r="BF19" s="39">
        <v>0</v>
      </c>
      <c r="BG19" s="39">
        <v>0</v>
      </c>
      <c r="BI19" s="85" t="s">
        <v>277</v>
      </c>
    </row>
    <row r="20" spans="1:61" ht="49.5" customHeight="1">
      <c r="A20" s="11" t="s">
        <v>31</v>
      </c>
      <c r="B20" s="12" t="s">
        <v>167</v>
      </c>
      <c r="C20" s="53" t="s">
        <v>56</v>
      </c>
      <c r="D20" s="30"/>
      <c r="E20" s="30">
        <v>0</v>
      </c>
      <c r="F20" s="30">
        <v>0</v>
      </c>
      <c r="G20" s="30">
        <v>0</v>
      </c>
      <c r="H20" s="39">
        <v>22244.112817665784</v>
      </c>
      <c r="I20" s="39">
        <v>1853.6760681388157</v>
      </c>
      <c r="J20" s="39">
        <v>2108</v>
      </c>
      <c r="K20" s="39">
        <v>114</v>
      </c>
      <c r="L20" s="39">
        <v>1853.6760681388157</v>
      </c>
      <c r="M20" s="39">
        <v>1820</v>
      </c>
      <c r="N20" s="39">
        <v>98</v>
      </c>
      <c r="O20" s="39">
        <v>1853.6760681388157</v>
      </c>
      <c r="P20" s="39">
        <v>1941</v>
      </c>
      <c r="Q20" s="39">
        <v>104</v>
      </c>
      <c r="R20" s="39">
        <v>5561.028204416446</v>
      </c>
      <c r="S20" s="39">
        <v>5869</v>
      </c>
      <c r="T20" s="39">
        <v>1.0553803692883574</v>
      </c>
      <c r="U20" s="39">
        <v>1853.6760681388157</v>
      </c>
      <c r="V20" s="39">
        <v>1900</v>
      </c>
      <c r="W20" s="39">
        <v>102</v>
      </c>
      <c r="X20" s="39">
        <v>1853.6760681388157</v>
      </c>
      <c r="Y20" s="39">
        <v>1800</v>
      </c>
      <c r="Z20" s="39">
        <v>97</v>
      </c>
      <c r="AA20" s="39">
        <v>1853.6760681388157</v>
      </c>
      <c r="AB20" s="39">
        <v>1748</v>
      </c>
      <c r="AC20" s="39">
        <v>94</v>
      </c>
      <c r="AD20" s="39">
        <v>5561.028204416446</v>
      </c>
      <c r="AE20" s="39">
        <v>5448</v>
      </c>
      <c r="AF20" s="39">
        <v>97.967494494513048</v>
      </c>
      <c r="AG20" s="39">
        <v>1853.6760681388157</v>
      </c>
      <c r="AH20" s="39">
        <v>1838</v>
      </c>
      <c r="AI20" s="39">
        <v>99</v>
      </c>
      <c r="AJ20" s="39">
        <v>1853.6760681388157</v>
      </c>
      <c r="AK20" s="39">
        <v>1617</v>
      </c>
      <c r="AL20" s="39">
        <v>87.232069712349997</v>
      </c>
      <c r="AM20" s="39">
        <v>1853.6760681388157</v>
      </c>
      <c r="AN20" s="39">
        <v>1731</v>
      </c>
      <c r="AO20" s="39">
        <v>93</v>
      </c>
      <c r="AP20" s="39">
        <v>5561.028204416446</v>
      </c>
      <c r="AQ20" s="39">
        <v>0</v>
      </c>
      <c r="AR20" s="39">
        <v>0</v>
      </c>
      <c r="AS20" s="39">
        <v>1853.6760681388157</v>
      </c>
      <c r="AT20" s="39">
        <v>1752</v>
      </c>
      <c r="AU20" s="39">
        <v>94.514895569596277</v>
      </c>
      <c r="AV20" s="39">
        <v>1853.6760681388157</v>
      </c>
      <c r="AW20" s="39">
        <v>1798</v>
      </c>
      <c r="AX20" s="39">
        <v>96.996451046880196</v>
      </c>
      <c r="AY20" s="39">
        <v>1853.6760681388157</v>
      </c>
      <c r="AZ20" s="39">
        <v>0</v>
      </c>
      <c r="BA20" s="39">
        <v>0</v>
      </c>
      <c r="BB20" s="39">
        <v>5561.028204416446</v>
      </c>
      <c r="BC20" s="39">
        <v>0</v>
      </c>
      <c r="BD20" s="39">
        <v>0</v>
      </c>
      <c r="BE20" s="39">
        <v>22244.112817665784</v>
      </c>
      <c r="BF20" s="39">
        <v>0</v>
      </c>
      <c r="BG20" s="39">
        <v>0</v>
      </c>
      <c r="BI20" s="85" t="s">
        <v>277</v>
      </c>
    </row>
    <row r="21" spans="1:61" ht="49.5" customHeight="1">
      <c r="A21" s="11" t="s">
        <v>32</v>
      </c>
      <c r="B21" s="12" t="s">
        <v>168</v>
      </c>
      <c r="C21" s="53" t="s">
        <v>56</v>
      </c>
      <c r="D21" s="30"/>
      <c r="E21" s="30">
        <v>0</v>
      </c>
      <c r="F21" s="30">
        <v>0</v>
      </c>
      <c r="G21" s="30">
        <v>0</v>
      </c>
      <c r="H21" s="39">
        <v>61992.621712441578</v>
      </c>
      <c r="I21" s="39">
        <v>5166.0518093701321</v>
      </c>
      <c r="J21" s="39">
        <v>2634</v>
      </c>
      <c r="K21" s="39">
        <v>51</v>
      </c>
      <c r="L21" s="39">
        <v>5166.0518093701321</v>
      </c>
      <c r="M21" s="39">
        <v>2471</v>
      </c>
      <c r="N21" s="39">
        <v>48</v>
      </c>
      <c r="O21" s="39">
        <v>5166.0518093701321</v>
      </c>
      <c r="P21" s="39">
        <v>3360</v>
      </c>
      <c r="Q21" s="39">
        <v>65</v>
      </c>
      <c r="R21" s="39">
        <v>15498.155428110396</v>
      </c>
      <c r="S21" s="39">
        <v>8465</v>
      </c>
      <c r="T21" s="39">
        <v>0.54619403188112758</v>
      </c>
      <c r="U21" s="39">
        <v>5166.0518093701321</v>
      </c>
      <c r="V21" s="39">
        <v>3539</v>
      </c>
      <c r="W21" s="39">
        <v>68</v>
      </c>
      <c r="X21" s="39">
        <v>5166.0518093701321</v>
      </c>
      <c r="Y21" s="39">
        <v>2337</v>
      </c>
      <c r="Z21" s="39">
        <v>45</v>
      </c>
      <c r="AA21" s="39">
        <v>5166.0518093701321</v>
      </c>
      <c r="AB21" s="39">
        <v>2401</v>
      </c>
      <c r="AC21" s="39">
        <v>46</v>
      </c>
      <c r="AD21" s="39">
        <v>15498.155428110396</v>
      </c>
      <c r="AE21" s="39">
        <v>8277</v>
      </c>
      <c r="AF21" s="39">
        <v>53.406355604017634</v>
      </c>
      <c r="AG21" s="39">
        <v>5166.0518093701321</v>
      </c>
      <c r="AH21" s="39">
        <v>2228</v>
      </c>
      <c r="AI21" s="39">
        <v>43</v>
      </c>
      <c r="AJ21" s="39">
        <v>5166.0518093701321</v>
      </c>
      <c r="AK21" s="39">
        <v>2095</v>
      </c>
      <c r="AL21" s="39">
        <v>40.553213117222526</v>
      </c>
      <c r="AM21" s="39">
        <v>5166.0518093701321</v>
      </c>
      <c r="AN21" s="39">
        <v>2315</v>
      </c>
      <c r="AO21" s="39">
        <v>44</v>
      </c>
      <c r="AP21" s="39">
        <v>15498.155428110396</v>
      </c>
      <c r="AQ21" s="39">
        <v>0</v>
      </c>
      <c r="AR21" s="39">
        <v>0</v>
      </c>
      <c r="AS21" s="39">
        <v>5166.0518093701321</v>
      </c>
      <c r="AT21" s="39">
        <v>2494</v>
      </c>
      <c r="AU21" s="39">
        <v>48.276712894679221</v>
      </c>
      <c r="AV21" s="39">
        <v>5166.0518093701321</v>
      </c>
      <c r="AW21" s="39">
        <v>2137</v>
      </c>
      <c r="AX21" s="39">
        <v>41.366213093796915</v>
      </c>
      <c r="AY21" s="39">
        <v>5166.0518093701321</v>
      </c>
      <c r="AZ21" s="39">
        <v>0</v>
      </c>
      <c r="BA21" s="39">
        <v>0</v>
      </c>
      <c r="BB21" s="39">
        <v>15498.155428110396</v>
      </c>
      <c r="BC21" s="39">
        <v>0</v>
      </c>
      <c r="BD21" s="39">
        <v>0</v>
      </c>
      <c r="BE21" s="39">
        <v>61992.621712441585</v>
      </c>
      <c r="BF21" s="39">
        <v>0</v>
      </c>
      <c r="BG21" s="39">
        <v>0</v>
      </c>
      <c r="BI21" s="85" t="s">
        <v>277</v>
      </c>
    </row>
    <row r="22" spans="1:61" ht="49.5" customHeight="1">
      <c r="A22" s="11" t="s">
        <v>33</v>
      </c>
      <c r="B22" s="12" t="s">
        <v>169</v>
      </c>
      <c r="C22" s="53" t="s">
        <v>56</v>
      </c>
      <c r="D22" s="30"/>
      <c r="E22" s="30">
        <v>0</v>
      </c>
      <c r="F22" s="30">
        <v>0</v>
      </c>
      <c r="G22" s="30">
        <v>0</v>
      </c>
      <c r="H22" s="39">
        <v>22284.610651868818</v>
      </c>
      <c r="I22" s="39">
        <v>1857.0508876557346</v>
      </c>
      <c r="J22" s="39">
        <v>543</v>
      </c>
      <c r="K22" s="39">
        <v>29</v>
      </c>
      <c r="L22" s="39">
        <v>1857.0508876557346</v>
      </c>
      <c r="M22" s="39">
        <v>467</v>
      </c>
      <c r="N22" s="39">
        <v>25</v>
      </c>
      <c r="O22" s="39">
        <v>1857.0508876557346</v>
      </c>
      <c r="P22" s="39">
        <v>443</v>
      </c>
      <c r="Q22" s="39">
        <v>24</v>
      </c>
      <c r="R22" s="39">
        <v>5571.1526629672044</v>
      </c>
      <c r="S22" s="39">
        <v>1453</v>
      </c>
      <c r="T22" s="39">
        <v>0.26080778752634826</v>
      </c>
      <c r="U22" s="39">
        <v>1857.0508876557346</v>
      </c>
      <c r="V22" s="39">
        <v>459</v>
      </c>
      <c r="W22" s="39">
        <v>25</v>
      </c>
      <c r="X22" s="39">
        <v>1857.0508876557346</v>
      </c>
      <c r="Y22" s="39">
        <v>492</v>
      </c>
      <c r="Z22" s="39">
        <v>26</v>
      </c>
      <c r="AA22" s="39">
        <v>1857.0508876557346</v>
      </c>
      <c r="AB22" s="39">
        <v>527</v>
      </c>
      <c r="AC22" s="39">
        <v>28</v>
      </c>
      <c r="AD22" s="39">
        <v>5571.1526629672044</v>
      </c>
      <c r="AE22" s="39">
        <v>1478</v>
      </c>
      <c r="AF22" s="39">
        <v>26.529518923877681</v>
      </c>
      <c r="AG22" s="39">
        <v>1857.0508876557346</v>
      </c>
      <c r="AH22" s="39">
        <v>508</v>
      </c>
      <c r="AI22" s="39">
        <v>27</v>
      </c>
      <c r="AJ22" s="39">
        <v>1857.0508876557346</v>
      </c>
      <c r="AK22" s="39">
        <v>477</v>
      </c>
      <c r="AL22" s="39">
        <v>25.685887401941116</v>
      </c>
      <c r="AM22" s="39">
        <v>1857.0508876557346</v>
      </c>
      <c r="AN22" s="39">
        <v>566</v>
      </c>
      <c r="AO22" s="39">
        <v>30</v>
      </c>
      <c r="AP22" s="39">
        <v>5571.1526629672044</v>
      </c>
      <c r="AQ22" s="39">
        <v>0</v>
      </c>
      <c r="AR22" s="39">
        <v>0</v>
      </c>
      <c r="AS22" s="39">
        <v>1857.0508876557346</v>
      </c>
      <c r="AT22" s="39">
        <v>539</v>
      </c>
      <c r="AU22" s="39">
        <v>29.024514275987968</v>
      </c>
      <c r="AV22" s="39">
        <v>1857.0508876557346</v>
      </c>
      <c r="AW22" s="39">
        <v>462</v>
      </c>
      <c r="AX22" s="39">
        <v>24.878155093703974</v>
      </c>
      <c r="AY22" s="39">
        <v>1857.0508876557346</v>
      </c>
      <c r="AZ22" s="39">
        <v>0</v>
      </c>
      <c r="BA22" s="39">
        <v>0</v>
      </c>
      <c r="BB22" s="39">
        <v>5571.1526629672044</v>
      </c>
      <c r="BC22" s="39">
        <v>0</v>
      </c>
      <c r="BD22" s="39">
        <v>0</v>
      </c>
      <c r="BE22" s="39">
        <v>22284.610651868818</v>
      </c>
      <c r="BF22" s="39">
        <v>0</v>
      </c>
      <c r="BG22" s="39">
        <v>0</v>
      </c>
      <c r="BI22" s="85" t="s">
        <v>277</v>
      </c>
    </row>
    <row r="23" spans="1:61" ht="74.25" customHeight="1">
      <c r="A23" s="368" t="s">
        <v>104</v>
      </c>
      <c r="B23" s="378"/>
      <c r="C23" s="48"/>
      <c r="D23" s="13"/>
      <c r="E23" s="13"/>
      <c r="F23" s="119"/>
      <c r="G23" s="13"/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 t="s">
        <v>276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>
        <v>0</v>
      </c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  <c r="BB23" s="39">
        <v>0</v>
      </c>
      <c r="BC23" s="39">
        <v>0</v>
      </c>
      <c r="BD23" s="39">
        <v>0</v>
      </c>
      <c r="BE23" s="39">
        <v>0</v>
      </c>
      <c r="BF23" s="39">
        <v>0</v>
      </c>
      <c r="BG23" s="39">
        <v>0</v>
      </c>
      <c r="BI23" s="115"/>
    </row>
    <row r="24" spans="1:61" ht="73.5" customHeight="1">
      <c r="A24" s="360" t="s">
        <v>105</v>
      </c>
      <c r="B24" s="375"/>
      <c r="C24" s="49"/>
      <c r="D24" s="184"/>
      <c r="E24" s="184"/>
      <c r="F24" s="120"/>
      <c r="G24" s="184"/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 t="s">
        <v>276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  <c r="AG24" s="39">
        <v>0</v>
      </c>
      <c r="AH24" s="39">
        <v>0</v>
      </c>
      <c r="AI24" s="39">
        <v>0</v>
      </c>
      <c r="AJ24" s="39">
        <v>0</v>
      </c>
      <c r="AK24" s="39">
        <v>0</v>
      </c>
      <c r="AL24" s="39">
        <v>0</v>
      </c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v>0</v>
      </c>
      <c r="AX24" s="39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39">
        <v>0</v>
      </c>
      <c r="BG24" s="39">
        <v>0</v>
      </c>
      <c r="BI24" s="115"/>
    </row>
    <row r="25" spans="1:61" ht="51" customHeight="1">
      <c r="A25" s="14" t="s">
        <v>72</v>
      </c>
      <c r="B25" s="12" t="s">
        <v>200</v>
      </c>
      <c r="C25" s="53" t="s">
        <v>52</v>
      </c>
      <c r="D25" s="30"/>
      <c r="E25" s="30">
        <v>0</v>
      </c>
      <c r="F25" s="30">
        <v>0</v>
      </c>
      <c r="G25" s="30">
        <v>0</v>
      </c>
      <c r="H25" s="39">
        <v>31276.478160180122</v>
      </c>
      <c r="I25" s="39">
        <v>2606.3731800150103</v>
      </c>
      <c r="J25" s="39">
        <v>3943</v>
      </c>
      <c r="K25" s="39">
        <v>151</v>
      </c>
      <c r="L25" s="39">
        <v>2606.3731800150103</v>
      </c>
      <c r="M25" s="39">
        <v>4631</v>
      </c>
      <c r="N25" s="39">
        <v>177</v>
      </c>
      <c r="O25" s="39">
        <v>2606.3731800150103</v>
      </c>
      <c r="P25" s="39">
        <v>4871</v>
      </c>
      <c r="Q25" s="39">
        <v>187</v>
      </c>
      <c r="R25" s="39">
        <v>7819.1195400450315</v>
      </c>
      <c r="S25" s="39">
        <v>13445</v>
      </c>
      <c r="T25" s="39">
        <v>1.7195030631188646</v>
      </c>
      <c r="U25" s="39">
        <v>2606.3731800150103</v>
      </c>
      <c r="V25" s="39">
        <v>4394</v>
      </c>
      <c r="W25" s="39">
        <v>168</v>
      </c>
      <c r="X25" s="39">
        <v>2606.3731800150103</v>
      </c>
      <c r="Y25" s="39">
        <v>0</v>
      </c>
      <c r="Z25" s="39">
        <v>0</v>
      </c>
      <c r="AA25" s="39">
        <v>2606.3731800150103</v>
      </c>
      <c r="AB25" s="39">
        <v>5054</v>
      </c>
      <c r="AC25" s="39">
        <v>194</v>
      </c>
      <c r="AD25" s="39">
        <v>7819.1195400450315</v>
      </c>
      <c r="AE25" s="39">
        <v>9448</v>
      </c>
      <c r="AF25" s="39">
        <v>120.83201889436246</v>
      </c>
      <c r="AG25" s="39">
        <v>2606.3731800150103</v>
      </c>
      <c r="AH25" s="39">
        <v>5265</v>
      </c>
      <c r="AI25" s="39">
        <v>202</v>
      </c>
      <c r="AJ25" s="39">
        <v>2606.3731800150103</v>
      </c>
      <c r="AK25" s="39">
        <v>5559</v>
      </c>
      <c r="AL25" s="39">
        <v>213.28488347812055</v>
      </c>
      <c r="AM25" s="39">
        <v>2606.3731800150103</v>
      </c>
      <c r="AN25" s="39">
        <v>4295</v>
      </c>
      <c r="AO25" s="39">
        <v>164.78837462466771</v>
      </c>
      <c r="AP25" s="39">
        <v>7819.1195400450315</v>
      </c>
      <c r="AQ25" s="39">
        <v>0</v>
      </c>
      <c r="AR25" s="39">
        <v>0</v>
      </c>
      <c r="AS25" s="39">
        <v>2606.3731800150103</v>
      </c>
      <c r="AT25" s="39">
        <v>4260</v>
      </c>
      <c r="AU25" s="39">
        <v>163.44551243331418</v>
      </c>
      <c r="AV25" s="39">
        <v>2606.3731800150103</v>
      </c>
      <c r="AW25" s="39">
        <v>4118</v>
      </c>
      <c r="AX25" s="39">
        <v>157.99732868553704</v>
      </c>
      <c r="AY25" s="39">
        <v>2606.3731800150103</v>
      </c>
      <c r="AZ25" s="39">
        <v>0</v>
      </c>
      <c r="BA25" s="39">
        <v>0</v>
      </c>
      <c r="BB25" s="39">
        <v>7819.1195400450315</v>
      </c>
      <c r="BC25" s="39">
        <v>0</v>
      </c>
      <c r="BD25" s="39">
        <v>0</v>
      </c>
      <c r="BE25" s="39">
        <v>31276.478160180126</v>
      </c>
      <c r="BF25" s="39">
        <v>0</v>
      </c>
      <c r="BG25" s="39">
        <v>0</v>
      </c>
      <c r="BI25" s="85" t="s">
        <v>277</v>
      </c>
    </row>
    <row r="26" spans="1:61" ht="51" customHeight="1">
      <c r="A26" s="14" t="s">
        <v>34</v>
      </c>
      <c r="B26" s="12" t="s">
        <v>107</v>
      </c>
      <c r="C26" s="53" t="s">
        <v>54</v>
      </c>
      <c r="D26" s="30"/>
      <c r="E26" s="30">
        <v>0</v>
      </c>
      <c r="F26" s="30">
        <v>0</v>
      </c>
      <c r="G26" s="30">
        <v>0</v>
      </c>
      <c r="H26" s="39">
        <v>5170.0375127692641</v>
      </c>
      <c r="I26" s="39">
        <v>430.83645939743877</v>
      </c>
      <c r="J26" s="39">
        <v>61</v>
      </c>
      <c r="K26" s="39">
        <v>14</v>
      </c>
      <c r="L26" s="39">
        <v>430.83645939743877</v>
      </c>
      <c r="M26" s="39">
        <v>80</v>
      </c>
      <c r="N26" s="39">
        <v>18</v>
      </c>
      <c r="O26" s="39">
        <v>430.83645939743877</v>
      </c>
      <c r="P26" s="39">
        <v>59</v>
      </c>
      <c r="Q26" s="39">
        <v>14</v>
      </c>
      <c r="R26" s="39">
        <v>1292.509378192316</v>
      </c>
      <c r="S26" s="39">
        <v>200</v>
      </c>
      <c r="T26" s="39">
        <v>0.15473775538844983</v>
      </c>
      <c r="U26" s="39">
        <v>430.83645939743877</v>
      </c>
      <c r="V26" s="39">
        <v>84</v>
      </c>
      <c r="W26" s="39">
        <v>19</v>
      </c>
      <c r="X26" s="39">
        <v>430.83645939743877</v>
      </c>
      <c r="Y26" s="39">
        <v>66</v>
      </c>
      <c r="Z26" s="39">
        <v>15</v>
      </c>
      <c r="AA26" s="39">
        <v>430.83645939743877</v>
      </c>
      <c r="AB26" s="39">
        <v>70</v>
      </c>
      <c r="AC26" s="39">
        <v>16</v>
      </c>
      <c r="AD26" s="39">
        <v>1292.509378192316</v>
      </c>
      <c r="AE26" s="39">
        <v>220</v>
      </c>
      <c r="AF26" s="39">
        <v>17.021153092729481</v>
      </c>
      <c r="AG26" s="39">
        <v>430.83645939743877</v>
      </c>
      <c r="AH26" s="39">
        <v>99</v>
      </c>
      <c r="AI26" s="39">
        <v>23</v>
      </c>
      <c r="AJ26" s="39">
        <v>430.83645939743877</v>
      </c>
      <c r="AK26" s="39">
        <v>82</v>
      </c>
      <c r="AL26" s="39">
        <v>19.032743912779328</v>
      </c>
      <c r="AM26" s="39">
        <v>430.83645939743877</v>
      </c>
      <c r="AN26" s="39">
        <v>159</v>
      </c>
      <c r="AO26" s="39">
        <v>36</v>
      </c>
      <c r="AP26" s="39">
        <v>1292.509378192316</v>
      </c>
      <c r="AQ26" s="39">
        <v>0</v>
      </c>
      <c r="AR26" s="39">
        <v>0</v>
      </c>
      <c r="AS26" s="39">
        <v>430.83645939743877</v>
      </c>
      <c r="AT26" s="39">
        <v>162</v>
      </c>
      <c r="AU26" s="39">
        <v>37.601274559393303</v>
      </c>
      <c r="AV26" s="39">
        <v>430.83645939743877</v>
      </c>
      <c r="AW26" s="39">
        <v>96</v>
      </c>
      <c r="AX26" s="39">
        <v>22.282236775936774</v>
      </c>
      <c r="AY26" s="39">
        <v>430.83645939743877</v>
      </c>
      <c r="AZ26" s="39">
        <v>0</v>
      </c>
      <c r="BA26" s="39">
        <v>0</v>
      </c>
      <c r="BB26" s="39">
        <v>1292.509378192316</v>
      </c>
      <c r="BC26" s="39">
        <v>0</v>
      </c>
      <c r="BD26" s="39">
        <v>0</v>
      </c>
      <c r="BE26" s="39">
        <v>5170.0375127692641</v>
      </c>
      <c r="BF26" s="39">
        <v>0</v>
      </c>
      <c r="BG26" s="39">
        <v>0</v>
      </c>
      <c r="BI26" s="85" t="s">
        <v>277</v>
      </c>
    </row>
    <row r="27" spans="1:61" ht="51" customHeight="1">
      <c r="A27" s="14" t="s">
        <v>35</v>
      </c>
      <c r="B27" s="12" t="s">
        <v>108</v>
      </c>
      <c r="C27" s="53" t="s">
        <v>54</v>
      </c>
      <c r="D27" s="30"/>
      <c r="E27" s="30">
        <v>0</v>
      </c>
      <c r="F27" s="30">
        <v>0</v>
      </c>
      <c r="G27" s="30">
        <v>0</v>
      </c>
      <c r="H27" s="39">
        <v>31766.680693981689</v>
      </c>
      <c r="I27" s="39">
        <v>2647.2233911651406</v>
      </c>
      <c r="J27" s="39">
        <v>127</v>
      </c>
      <c r="K27" s="39">
        <v>5</v>
      </c>
      <c r="L27" s="39">
        <v>2647.2233911651406</v>
      </c>
      <c r="M27" s="39">
        <v>154</v>
      </c>
      <c r="N27" s="39">
        <v>6</v>
      </c>
      <c r="O27" s="39">
        <v>2647.2233911651406</v>
      </c>
      <c r="P27" s="39">
        <v>150</v>
      </c>
      <c r="Q27" s="39">
        <v>6</v>
      </c>
      <c r="R27" s="39">
        <v>7941.6701734954213</v>
      </c>
      <c r="S27" s="39">
        <v>431</v>
      </c>
      <c r="T27" s="39">
        <v>5.4270700064883333E-2</v>
      </c>
      <c r="U27" s="39">
        <v>2647.2233911651406</v>
      </c>
      <c r="V27" s="39">
        <v>109</v>
      </c>
      <c r="W27" s="39">
        <v>4</v>
      </c>
      <c r="X27" s="39">
        <v>2647.2233911651406</v>
      </c>
      <c r="Y27" s="39">
        <v>124</v>
      </c>
      <c r="Z27" s="39">
        <v>5</v>
      </c>
      <c r="AA27" s="39">
        <v>2647.2233911651406</v>
      </c>
      <c r="AB27" s="39">
        <v>165</v>
      </c>
      <c r="AC27" s="39">
        <v>6</v>
      </c>
      <c r="AD27" s="39">
        <v>7941.6701734954213</v>
      </c>
      <c r="AE27" s="39">
        <v>398</v>
      </c>
      <c r="AF27" s="39">
        <v>5.0115402844138206</v>
      </c>
      <c r="AG27" s="39">
        <v>2647.2233911651406</v>
      </c>
      <c r="AH27" s="39">
        <v>140</v>
      </c>
      <c r="AI27" s="39">
        <v>5</v>
      </c>
      <c r="AJ27" s="39">
        <v>2647.2233911651406</v>
      </c>
      <c r="AK27" s="39">
        <v>129</v>
      </c>
      <c r="AL27" s="39">
        <v>4.8730303770556498</v>
      </c>
      <c r="AM27" s="39">
        <v>2647.2233911651406</v>
      </c>
      <c r="AN27" s="39">
        <v>189</v>
      </c>
      <c r="AO27" s="39">
        <v>7</v>
      </c>
      <c r="AP27" s="39">
        <v>7941.6701734954213</v>
      </c>
      <c r="AQ27" s="39">
        <v>0</v>
      </c>
      <c r="AR27" s="39">
        <v>0</v>
      </c>
      <c r="AS27" s="39">
        <v>2647.2233911651406</v>
      </c>
      <c r="AT27" s="39">
        <v>142</v>
      </c>
      <c r="AU27" s="39">
        <v>5.3641109576891646</v>
      </c>
      <c r="AV27" s="39">
        <v>2647.2233911651406</v>
      </c>
      <c r="AW27" s="39">
        <v>130</v>
      </c>
      <c r="AX27" s="39">
        <v>4.9108058063351505</v>
      </c>
      <c r="AY27" s="39">
        <v>2647.2233911651406</v>
      </c>
      <c r="AZ27" s="39">
        <v>0</v>
      </c>
      <c r="BA27" s="39">
        <v>0</v>
      </c>
      <c r="BB27" s="39">
        <v>7941.6701734954213</v>
      </c>
      <c r="BC27" s="39">
        <v>0</v>
      </c>
      <c r="BD27" s="39">
        <v>0</v>
      </c>
      <c r="BE27" s="39">
        <v>31766.680693981685</v>
      </c>
      <c r="BF27" s="39">
        <v>0</v>
      </c>
      <c r="BG27" s="39">
        <v>0</v>
      </c>
      <c r="BI27" s="85" t="s">
        <v>277</v>
      </c>
    </row>
    <row r="28" spans="1:61" ht="84" customHeight="1">
      <c r="A28" s="380" t="s">
        <v>109</v>
      </c>
      <c r="B28" s="369"/>
      <c r="C28" s="48"/>
      <c r="D28" s="13"/>
      <c r="E28" s="13"/>
      <c r="F28" s="119"/>
      <c r="G28" s="13"/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G28" s="39">
        <v>0</v>
      </c>
      <c r="AH28" s="39">
        <v>0</v>
      </c>
      <c r="AI28" s="39">
        <v>0</v>
      </c>
      <c r="AJ28" s="39">
        <v>0</v>
      </c>
      <c r="AK28" s="39">
        <v>0</v>
      </c>
      <c r="AL28" s="39">
        <v>0</v>
      </c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39">
        <v>0</v>
      </c>
      <c r="BG28" s="39">
        <v>0</v>
      </c>
      <c r="BI28" s="115"/>
    </row>
    <row r="29" spans="1:61" ht="84" customHeight="1">
      <c r="A29" s="360" t="s">
        <v>95</v>
      </c>
      <c r="B29" s="381"/>
      <c r="C29" s="44"/>
      <c r="D29" s="182"/>
      <c r="E29" s="182"/>
      <c r="F29" s="121"/>
      <c r="G29" s="182"/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G29" s="39">
        <v>0</v>
      </c>
      <c r="AH29" s="39">
        <v>0</v>
      </c>
      <c r="AI29" s="39">
        <v>0</v>
      </c>
      <c r="AJ29" s="39">
        <v>0</v>
      </c>
      <c r="AK29" s="39">
        <v>0</v>
      </c>
      <c r="AL29" s="39">
        <v>0</v>
      </c>
      <c r="AM29" s="39">
        <v>0</v>
      </c>
      <c r="AN29" s="39">
        <v>0</v>
      </c>
      <c r="AO29" s="39">
        <v>0</v>
      </c>
      <c r="AP29" s="39">
        <v>0</v>
      </c>
      <c r="AQ29" s="39">
        <v>0</v>
      </c>
      <c r="AR29" s="39">
        <v>0</v>
      </c>
      <c r="AS29" s="39">
        <v>0</v>
      </c>
      <c r="AT29" s="39">
        <v>0</v>
      </c>
      <c r="AU29" s="39">
        <v>0</v>
      </c>
      <c r="AV29" s="39">
        <v>0</v>
      </c>
      <c r="AW29" s="39">
        <v>0</v>
      </c>
      <c r="AX29" s="39">
        <v>0</v>
      </c>
      <c r="AY29" s="39">
        <v>0</v>
      </c>
      <c r="AZ29" s="39">
        <v>0</v>
      </c>
      <c r="BA29" s="39">
        <v>0</v>
      </c>
      <c r="BB29" s="39">
        <v>0</v>
      </c>
      <c r="BC29" s="39">
        <v>0</v>
      </c>
      <c r="BD29" s="39">
        <v>0</v>
      </c>
      <c r="BE29" s="39">
        <v>0</v>
      </c>
      <c r="BF29" s="39">
        <v>0</v>
      </c>
      <c r="BG29" s="39">
        <v>0</v>
      </c>
      <c r="BI29" s="115"/>
    </row>
    <row r="30" spans="1:61" ht="84" customHeight="1">
      <c r="A30" s="14" t="s">
        <v>73</v>
      </c>
      <c r="B30" s="12" t="s">
        <v>170</v>
      </c>
      <c r="C30" s="53" t="s">
        <v>52</v>
      </c>
      <c r="D30" s="30"/>
      <c r="E30" s="30">
        <v>0</v>
      </c>
      <c r="F30" s="30">
        <v>0</v>
      </c>
      <c r="G30" s="30">
        <v>0</v>
      </c>
      <c r="H30" s="39">
        <v>69533.362174332578</v>
      </c>
      <c r="I30" s="39">
        <v>5794.4468478610479</v>
      </c>
      <c r="J30" s="39">
        <v>5664</v>
      </c>
      <c r="K30" s="39">
        <v>98</v>
      </c>
      <c r="L30" s="39">
        <v>5794.4468478610479</v>
      </c>
      <c r="M30" s="39">
        <v>5874</v>
      </c>
      <c r="N30" s="39">
        <v>101</v>
      </c>
      <c r="O30" s="39">
        <v>5794.4468478610479</v>
      </c>
      <c r="P30" s="39">
        <v>6209</v>
      </c>
      <c r="Q30" s="39">
        <v>108</v>
      </c>
      <c r="R30" s="39">
        <v>17383.340543583145</v>
      </c>
      <c r="S30" s="39">
        <v>17747</v>
      </c>
      <c r="T30" s="39">
        <v>1.0209199984033619</v>
      </c>
      <c r="U30" s="39">
        <v>5794.4468478610479</v>
      </c>
      <c r="V30" s="39">
        <v>5198</v>
      </c>
      <c r="W30" s="39">
        <v>90</v>
      </c>
      <c r="X30" s="39">
        <v>5794.4468478610479</v>
      </c>
      <c r="Y30" s="39">
        <v>0</v>
      </c>
      <c r="Z30" s="39">
        <v>0</v>
      </c>
      <c r="AA30" s="39">
        <v>5794.4468478610479</v>
      </c>
      <c r="AB30" s="39">
        <v>5460</v>
      </c>
      <c r="AC30" s="39">
        <v>94</v>
      </c>
      <c r="AD30" s="39">
        <v>17383.340543583145</v>
      </c>
      <c r="AE30" s="39">
        <v>10658</v>
      </c>
      <c r="AF30" s="39">
        <v>61.311575719744361</v>
      </c>
      <c r="AG30" s="39">
        <v>5794.4468478610479</v>
      </c>
      <c r="AH30" s="39">
        <v>5090</v>
      </c>
      <c r="AI30" s="39">
        <v>88</v>
      </c>
      <c r="AJ30" s="39">
        <v>5794.4468478610479</v>
      </c>
      <c r="AK30" s="39">
        <v>5122</v>
      </c>
      <c r="AL30" s="39">
        <v>88.394977717169425</v>
      </c>
      <c r="AM30" s="39">
        <v>5794.4468478610479</v>
      </c>
      <c r="AN30" s="39">
        <v>4846</v>
      </c>
      <c r="AO30" s="39">
        <v>83.631796567239959</v>
      </c>
      <c r="AP30" s="39">
        <v>17383.340543583145</v>
      </c>
      <c r="AQ30" s="39">
        <v>0</v>
      </c>
      <c r="AR30" s="39">
        <v>0</v>
      </c>
      <c r="AS30" s="39">
        <v>5794.4468478610479</v>
      </c>
      <c r="AT30" s="39">
        <v>5092</v>
      </c>
      <c r="AU30" s="39">
        <v>87.877240635655369</v>
      </c>
      <c r="AV30" s="39">
        <v>5794.4468478610479</v>
      </c>
      <c r="AW30" s="39">
        <v>5384</v>
      </c>
      <c r="AX30" s="39">
        <v>0</v>
      </c>
      <c r="AY30" s="39">
        <v>5794.4468478610479</v>
      </c>
      <c r="AZ30" s="39">
        <v>0</v>
      </c>
      <c r="BA30" s="39">
        <v>0</v>
      </c>
      <c r="BB30" s="39">
        <v>17383.340543583145</v>
      </c>
      <c r="BC30" s="39">
        <v>0</v>
      </c>
      <c r="BD30" s="39">
        <v>0</v>
      </c>
      <c r="BE30" s="39">
        <v>69533.362174332578</v>
      </c>
      <c r="BF30" s="39">
        <v>0</v>
      </c>
      <c r="BG30" s="39">
        <v>0</v>
      </c>
      <c r="BI30" s="85" t="s">
        <v>277</v>
      </c>
    </row>
    <row r="31" spans="1:61" ht="84" customHeight="1">
      <c r="A31" s="14" t="s">
        <v>36</v>
      </c>
      <c r="B31" s="12" t="s">
        <v>110</v>
      </c>
      <c r="C31" s="53" t="s">
        <v>55</v>
      </c>
      <c r="D31" s="30"/>
      <c r="E31" s="30">
        <v>0</v>
      </c>
      <c r="F31" s="30">
        <v>0</v>
      </c>
      <c r="G31" s="30">
        <v>0</v>
      </c>
      <c r="H31" s="39">
        <v>2303.3999999999996</v>
      </c>
      <c r="I31" s="39">
        <v>191.95</v>
      </c>
      <c r="J31" s="39">
        <v>172</v>
      </c>
      <c r="K31" s="39">
        <v>89</v>
      </c>
      <c r="L31" s="39">
        <v>191.95</v>
      </c>
      <c r="M31" s="39">
        <v>164</v>
      </c>
      <c r="N31" s="39">
        <v>85</v>
      </c>
      <c r="O31" s="39">
        <v>191.95</v>
      </c>
      <c r="P31" s="39">
        <v>144</v>
      </c>
      <c r="Q31" s="39">
        <v>75</v>
      </c>
      <c r="R31" s="39">
        <v>575.85</v>
      </c>
      <c r="S31" s="39">
        <v>480</v>
      </c>
      <c r="T31" s="39">
        <v>0.83355040375097678</v>
      </c>
      <c r="U31" s="39">
        <v>191.95</v>
      </c>
      <c r="V31" s="39">
        <v>175</v>
      </c>
      <c r="W31" s="39">
        <v>91</v>
      </c>
      <c r="X31" s="39">
        <v>191.95</v>
      </c>
      <c r="Y31" s="39">
        <v>175</v>
      </c>
      <c r="Z31" s="39">
        <v>91</v>
      </c>
      <c r="AA31" s="39">
        <v>191.95</v>
      </c>
      <c r="AB31" s="39">
        <v>151</v>
      </c>
      <c r="AC31" s="39">
        <v>78</v>
      </c>
      <c r="AD31" s="39">
        <v>575.85</v>
      </c>
      <c r="AE31" s="39">
        <v>501</v>
      </c>
      <c r="AF31" s="39">
        <v>87.001823391508211</v>
      </c>
      <c r="AG31" s="39">
        <v>191.95</v>
      </c>
      <c r="AH31" s="39">
        <v>149</v>
      </c>
      <c r="AI31" s="39">
        <v>77</v>
      </c>
      <c r="AJ31" s="39">
        <v>191.95</v>
      </c>
      <c r="AK31" s="39">
        <v>111</v>
      </c>
      <c r="AL31" s="39">
        <v>57.827559260224014</v>
      </c>
      <c r="AM31" s="39">
        <v>191.95</v>
      </c>
      <c r="AN31" s="39">
        <v>149</v>
      </c>
      <c r="AO31" s="39">
        <v>78</v>
      </c>
      <c r="AP31" s="39">
        <v>575.85</v>
      </c>
      <c r="AQ31" s="39">
        <v>0</v>
      </c>
      <c r="AR31" s="39">
        <v>0</v>
      </c>
      <c r="AS31" s="39">
        <v>191.95</v>
      </c>
      <c r="AT31" s="39">
        <v>180</v>
      </c>
      <c r="AU31" s="39">
        <v>93.7744204219849</v>
      </c>
      <c r="AV31" s="39">
        <v>191.95</v>
      </c>
      <c r="AW31" s="39">
        <v>127</v>
      </c>
      <c r="AX31" s="39">
        <v>0</v>
      </c>
      <c r="AY31" s="39">
        <v>191.95</v>
      </c>
      <c r="AZ31" s="39">
        <v>0</v>
      </c>
      <c r="BA31" s="39">
        <v>0</v>
      </c>
      <c r="BB31" s="39">
        <v>575.85</v>
      </c>
      <c r="BC31" s="39">
        <v>0</v>
      </c>
      <c r="BD31" s="39">
        <v>0</v>
      </c>
      <c r="BE31" s="39">
        <v>2303.4</v>
      </c>
      <c r="BF31" s="39">
        <v>0</v>
      </c>
      <c r="BG31" s="39">
        <v>0</v>
      </c>
      <c r="BI31" s="85" t="s">
        <v>277</v>
      </c>
    </row>
    <row r="32" spans="1:61" ht="84" customHeight="1">
      <c r="A32" s="14" t="s">
        <v>37</v>
      </c>
      <c r="B32" s="12" t="s">
        <v>111</v>
      </c>
      <c r="C32" s="53" t="s">
        <v>74</v>
      </c>
      <c r="D32" s="30"/>
      <c r="E32" s="30">
        <v>0</v>
      </c>
      <c r="F32" s="30">
        <v>0</v>
      </c>
      <c r="G32" s="30">
        <v>0</v>
      </c>
      <c r="H32" s="39">
        <v>5621</v>
      </c>
      <c r="I32" s="39">
        <v>468.41666666666674</v>
      </c>
      <c r="J32" s="39">
        <v>508</v>
      </c>
      <c r="K32" s="39">
        <v>108</v>
      </c>
      <c r="L32" s="39">
        <v>468.41666666666674</v>
      </c>
      <c r="M32" s="39">
        <v>601</v>
      </c>
      <c r="N32" s="39">
        <v>128</v>
      </c>
      <c r="O32" s="39">
        <v>468.41666666666674</v>
      </c>
      <c r="P32" s="39">
        <v>620</v>
      </c>
      <c r="Q32" s="39">
        <v>132</v>
      </c>
      <c r="R32" s="39">
        <v>1405.25</v>
      </c>
      <c r="S32" s="39">
        <v>1729</v>
      </c>
      <c r="T32" s="39">
        <v>1.2303860523038606</v>
      </c>
      <c r="U32" s="39">
        <v>468.41666666666674</v>
      </c>
      <c r="V32" s="39">
        <v>393</v>
      </c>
      <c r="W32" s="39">
        <v>84</v>
      </c>
      <c r="X32" s="39">
        <v>468.41666666666674</v>
      </c>
      <c r="Y32" s="39">
        <v>431</v>
      </c>
      <c r="Z32" s="39">
        <v>92</v>
      </c>
      <c r="AA32" s="39">
        <v>468.41666666666674</v>
      </c>
      <c r="AB32" s="39">
        <v>428</v>
      </c>
      <c r="AC32" s="39">
        <v>91</v>
      </c>
      <c r="AD32" s="39">
        <v>1405.25</v>
      </c>
      <c r="AE32" s="39">
        <v>1252</v>
      </c>
      <c r="AF32" s="39">
        <v>89.094467176658952</v>
      </c>
      <c r="AG32" s="39">
        <v>468.41666666666674</v>
      </c>
      <c r="AH32" s="39">
        <v>353</v>
      </c>
      <c r="AI32" s="39">
        <v>78</v>
      </c>
      <c r="AJ32" s="39">
        <v>468.41666666666674</v>
      </c>
      <c r="AK32" s="39">
        <v>333</v>
      </c>
      <c r="AL32" s="39">
        <v>71.090553282334085</v>
      </c>
      <c r="AM32" s="39">
        <v>468.41666666666674</v>
      </c>
      <c r="AN32" s="39">
        <v>332</v>
      </c>
      <c r="AO32" s="39">
        <v>70</v>
      </c>
      <c r="AP32" s="39">
        <v>1405.25</v>
      </c>
      <c r="AQ32" s="39">
        <v>0</v>
      </c>
      <c r="AR32" s="39">
        <v>0</v>
      </c>
      <c r="AS32" s="39">
        <v>468.41666666666674</v>
      </c>
      <c r="AT32" s="39">
        <v>368</v>
      </c>
      <c r="AU32" s="39">
        <v>78.562533357053894</v>
      </c>
      <c r="AV32" s="39">
        <v>468.41666666666674</v>
      </c>
      <c r="AW32" s="39">
        <v>337</v>
      </c>
      <c r="AX32" s="39">
        <v>0</v>
      </c>
      <c r="AY32" s="39">
        <v>468.41666666666674</v>
      </c>
      <c r="AZ32" s="39">
        <v>0</v>
      </c>
      <c r="BA32" s="39">
        <v>0</v>
      </c>
      <c r="BB32" s="39">
        <v>1405.25</v>
      </c>
      <c r="BC32" s="39">
        <v>0</v>
      </c>
      <c r="BD32" s="39">
        <v>0</v>
      </c>
      <c r="BE32" s="39">
        <v>5621</v>
      </c>
      <c r="BF32" s="39">
        <v>0</v>
      </c>
      <c r="BG32" s="39">
        <v>0</v>
      </c>
      <c r="BI32" s="85" t="s">
        <v>277</v>
      </c>
    </row>
    <row r="33" spans="1:61" ht="84" customHeight="1">
      <c r="A33" s="14" t="s">
        <v>59</v>
      </c>
      <c r="B33" s="12" t="s">
        <v>171</v>
      </c>
      <c r="C33" s="53" t="s">
        <v>53</v>
      </c>
      <c r="D33" s="30"/>
      <c r="E33" s="30">
        <v>0</v>
      </c>
      <c r="F33" s="30">
        <v>0</v>
      </c>
      <c r="G33" s="30">
        <v>0</v>
      </c>
      <c r="H33" s="39">
        <v>23986.494119050814</v>
      </c>
      <c r="I33" s="39">
        <v>1998.8745099209009</v>
      </c>
      <c r="J33" s="39">
        <v>659</v>
      </c>
      <c r="K33" s="39">
        <v>33</v>
      </c>
      <c r="L33" s="39">
        <v>1998.8745099209009</v>
      </c>
      <c r="M33" s="39">
        <v>897</v>
      </c>
      <c r="N33" s="39">
        <v>45</v>
      </c>
      <c r="O33" s="39">
        <v>1998.8745099209009</v>
      </c>
      <c r="P33" s="39">
        <v>817</v>
      </c>
      <c r="Q33" s="39">
        <v>41</v>
      </c>
      <c r="R33" s="39">
        <v>5996.6235297627027</v>
      </c>
      <c r="S33" s="39">
        <v>2373</v>
      </c>
      <c r="T33" s="39">
        <v>0.39572269098138696</v>
      </c>
      <c r="U33" s="39">
        <v>1998.8745099209009</v>
      </c>
      <c r="V33" s="39">
        <v>778</v>
      </c>
      <c r="W33" s="39">
        <v>39</v>
      </c>
      <c r="X33" s="39">
        <v>1998.8745099209009</v>
      </c>
      <c r="Y33" s="39">
        <v>752</v>
      </c>
      <c r="Z33" s="39">
        <v>37</v>
      </c>
      <c r="AA33" s="39">
        <v>1998.8745099209009</v>
      </c>
      <c r="AB33" s="39">
        <v>714</v>
      </c>
      <c r="AC33" s="39">
        <v>36</v>
      </c>
      <c r="AD33" s="39">
        <v>5996.6235297627027</v>
      </c>
      <c r="AE33" s="39">
        <v>2244</v>
      </c>
      <c r="AF33" s="39">
        <v>37.421058515054042</v>
      </c>
      <c r="AG33" s="39">
        <v>1998.8745099209009</v>
      </c>
      <c r="AH33" s="39">
        <v>574</v>
      </c>
      <c r="AI33" s="39">
        <v>29</v>
      </c>
      <c r="AJ33" s="39">
        <v>1998.8745099209009</v>
      </c>
      <c r="AK33" s="39">
        <v>555</v>
      </c>
      <c r="AL33" s="39">
        <v>27.765624967720576</v>
      </c>
      <c r="AM33" s="39">
        <v>1998.8745099209009</v>
      </c>
      <c r="AN33" s="39">
        <v>604</v>
      </c>
      <c r="AO33" s="39">
        <v>30</v>
      </c>
      <c r="AP33" s="39">
        <v>5996.6235297627027</v>
      </c>
      <c r="AQ33" s="39">
        <v>0</v>
      </c>
      <c r="AR33" s="39">
        <v>0</v>
      </c>
      <c r="AS33" s="39">
        <v>1998.8745099209009</v>
      </c>
      <c r="AT33" s="39">
        <v>707</v>
      </c>
      <c r="AU33" s="39">
        <v>35.369904238159364</v>
      </c>
      <c r="AV33" s="39">
        <v>1998.8745099209009</v>
      </c>
      <c r="AW33" s="39">
        <v>499</v>
      </c>
      <c r="AX33" s="39">
        <v>0</v>
      </c>
      <c r="AY33" s="39">
        <v>1998.8745099209009</v>
      </c>
      <c r="AZ33" s="39">
        <v>0</v>
      </c>
      <c r="BA33" s="39">
        <v>0</v>
      </c>
      <c r="BB33" s="39">
        <v>5996.6235297627027</v>
      </c>
      <c r="BC33" s="39">
        <v>0</v>
      </c>
      <c r="BD33" s="39">
        <v>0</v>
      </c>
      <c r="BE33" s="39">
        <v>23986.494119050811</v>
      </c>
      <c r="BF33" s="39">
        <v>0</v>
      </c>
      <c r="BG33" s="39">
        <v>0</v>
      </c>
      <c r="BI33" s="85" t="s">
        <v>277</v>
      </c>
    </row>
    <row r="34" spans="1:61" ht="99.75" customHeight="1">
      <c r="A34" s="370" t="s">
        <v>112</v>
      </c>
      <c r="B34" s="369"/>
      <c r="C34" s="50"/>
      <c r="D34" s="15"/>
      <c r="E34" s="15"/>
      <c r="F34" s="122"/>
      <c r="G34" s="15"/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  <c r="AY34" s="39">
        <v>0</v>
      </c>
      <c r="AZ34" s="39">
        <v>0</v>
      </c>
      <c r="BA34" s="39">
        <v>0</v>
      </c>
      <c r="BB34" s="39">
        <v>0</v>
      </c>
      <c r="BC34" s="39">
        <v>0</v>
      </c>
      <c r="BD34" s="39">
        <v>0</v>
      </c>
      <c r="BE34" s="39">
        <v>0</v>
      </c>
      <c r="BF34" s="39">
        <v>0</v>
      </c>
      <c r="BG34" s="39">
        <v>0</v>
      </c>
      <c r="BI34" s="115"/>
    </row>
    <row r="35" spans="1:61" ht="144" customHeight="1">
      <c r="A35" s="372" t="s">
        <v>113</v>
      </c>
      <c r="B35" s="382"/>
      <c r="C35" s="51"/>
      <c r="D35" s="183"/>
      <c r="E35" s="183"/>
      <c r="F35" s="123"/>
      <c r="G35" s="183"/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  <c r="AY35" s="39">
        <v>0</v>
      </c>
      <c r="AZ35" s="39">
        <v>0</v>
      </c>
      <c r="BA35" s="39">
        <v>0</v>
      </c>
      <c r="BB35" s="39">
        <v>0</v>
      </c>
      <c r="BC35" s="39">
        <v>0</v>
      </c>
      <c r="BD35" s="39">
        <v>0</v>
      </c>
      <c r="BE35" s="39">
        <v>0</v>
      </c>
      <c r="BF35" s="39">
        <v>0</v>
      </c>
      <c r="BG35" s="39">
        <v>0</v>
      </c>
      <c r="BI35" s="115"/>
    </row>
    <row r="36" spans="1:61" ht="84" customHeight="1">
      <c r="A36" s="14" t="s">
        <v>38</v>
      </c>
      <c r="B36" s="12" t="s">
        <v>172</v>
      </c>
      <c r="C36" s="53" t="s">
        <v>52</v>
      </c>
      <c r="D36" s="30"/>
      <c r="E36" s="30">
        <v>0</v>
      </c>
      <c r="F36" s="30">
        <v>0</v>
      </c>
      <c r="G36" s="30">
        <v>0</v>
      </c>
      <c r="H36" s="39">
        <v>19013</v>
      </c>
      <c r="I36" s="39">
        <v>1584.4166666666665</v>
      </c>
      <c r="J36" s="39">
        <v>1919</v>
      </c>
      <c r="K36" s="39">
        <v>121</v>
      </c>
      <c r="L36" s="39">
        <v>1584.4166666666665</v>
      </c>
      <c r="M36" s="39">
        <v>1674</v>
      </c>
      <c r="N36" s="39">
        <v>105</v>
      </c>
      <c r="O36" s="39">
        <v>1584.4166666666665</v>
      </c>
      <c r="P36" s="39">
        <v>1663</v>
      </c>
      <c r="Q36" s="39">
        <v>105</v>
      </c>
      <c r="R36" s="39">
        <v>4753.25</v>
      </c>
      <c r="S36" s="39">
        <v>5256</v>
      </c>
      <c r="T36" s="39">
        <v>1.1057697364960817</v>
      </c>
      <c r="U36" s="39">
        <v>1584.4166666666665</v>
      </c>
      <c r="V36" s="39">
        <v>1332</v>
      </c>
      <c r="W36" s="39">
        <v>84</v>
      </c>
      <c r="X36" s="39">
        <v>1584.4166666666665</v>
      </c>
      <c r="Y36" s="39">
        <v>2358</v>
      </c>
      <c r="Z36" s="39">
        <v>149</v>
      </c>
      <c r="AA36" s="39">
        <v>1584.4166666666665</v>
      </c>
      <c r="AB36" s="39">
        <v>1511</v>
      </c>
      <c r="AC36" s="39">
        <v>95</v>
      </c>
      <c r="AD36" s="39">
        <v>4753.25</v>
      </c>
      <c r="AE36" s="39">
        <v>5201</v>
      </c>
      <c r="AF36" s="39">
        <v>109.41987061484248</v>
      </c>
      <c r="AG36" s="39">
        <v>1584.4166666666665</v>
      </c>
      <c r="AH36" s="39">
        <v>1640</v>
      </c>
      <c r="AI36" s="39">
        <v>103</v>
      </c>
      <c r="AJ36" s="39">
        <v>1584.4166666666665</v>
      </c>
      <c r="AK36" s="39">
        <v>1432</v>
      </c>
      <c r="AL36" s="39">
        <v>90.380266133698001</v>
      </c>
      <c r="AM36" s="39">
        <v>1584.4166666666665</v>
      </c>
      <c r="AN36" s="39">
        <v>1416</v>
      </c>
      <c r="AO36" s="39">
        <v>89.370430757902497</v>
      </c>
      <c r="AP36" s="39">
        <v>4753.25</v>
      </c>
      <c r="AQ36" s="39">
        <v>0</v>
      </c>
      <c r="AR36" s="39">
        <v>0</v>
      </c>
      <c r="AS36" s="39">
        <v>1584.4166666666665</v>
      </c>
      <c r="AT36" s="39">
        <v>1460</v>
      </c>
      <c r="AU36" s="39">
        <v>92.14747804134015</v>
      </c>
      <c r="AV36" s="39">
        <v>1584.4166666666665</v>
      </c>
      <c r="AW36" s="39">
        <v>1388</v>
      </c>
      <c r="AX36" s="39">
        <v>0</v>
      </c>
      <c r="AY36" s="39">
        <v>1584.4166666666665</v>
      </c>
      <c r="AZ36" s="39">
        <v>0</v>
      </c>
      <c r="BA36" s="39">
        <v>0</v>
      </c>
      <c r="BB36" s="39">
        <v>4753.25</v>
      </c>
      <c r="BC36" s="39">
        <v>0</v>
      </c>
      <c r="BD36" s="39">
        <v>0</v>
      </c>
      <c r="BE36" s="39">
        <v>19013</v>
      </c>
      <c r="BF36" s="39">
        <v>0</v>
      </c>
      <c r="BG36" s="39">
        <v>0</v>
      </c>
      <c r="BI36" s="85" t="s">
        <v>277</v>
      </c>
    </row>
    <row r="37" spans="1:61" s="9" customFormat="1" ht="84" customHeight="1">
      <c r="A37" s="14" t="s">
        <v>39</v>
      </c>
      <c r="B37" s="12" t="s">
        <v>114</v>
      </c>
      <c r="C37" s="53" t="s">
        <v>56</v>
      </c>
      <c r="D37" s="30"/>
      <c r="E37" s="30">
        <v>0</v>
      </c>
      <c r="F37" s="30">
        <v>0</v>
      </c>
      <c r="G37" s="30">
        <v>0</v>
      </c>
      <c r="H37" s="39">
        <v>4809.166499910787</v>
      </c>
      <c r="I37" s="39">
        <v>400.7638749925656</v>
      </c>
      <c r="J37" s="39">
        <v>267</v>
      </c>
      <c r="K37" s="39">
        <v>66</v>
      </c>
      <c r="L37" s="39">
        <v>400.7638749925656</v>
      </c>
      <c r="M37" s="39">
        <v>348</v>
      </c>
      <c r="N37" s="39">
        <v>87</v>
      </c>
      <c r="O37" s="39">
        <v>400.7638749925656</v>
      </c>
      <c r="P37" s="39">
        <v>398</v>
      </c>
      <c r="Q37" s="39">
        <v>99</v>
      </c>
      <c r="R37" s="39">
        <v>1202.291624977697</v>
      </c>
      <c r="S37" s="39">
        <v>1013</v>
      </c>
      <c r="T37" s="39">
        <v>0.84255764487986984</v>
      </c>
      <c r="U37" s="39">
        <v>400.7638749925656</v>
      </c>
      <c r="V37" s="39">
        <v>420</v>
      </c>
      <c r="W37" s="39">
        <v>105</v>
      </c>
      <c r="X37" s="39">
        <v>400.7638749925656</v>
      </c>
      <c r="Y37" s="39">
        <v>359</v>
      </c>
      <c r="Z37" s="39">
        <v>89</v>
      </c>
      <c r="AA37" s="39">
        <v>400.7638749925656</v>
      </c>
      <c r="AB37" s="39">
        <v>329</v>
      </c>
      <c r="AC37" s="39">
        <v>82</v>
      </c>
      <c r="AD37" s="39">
        <v>1202.291624977697</v>
      </c>
      <c r="AE37" s="39">
        <v>1108</v>
      </c>
      <c r="AF37" s="39">
        <v>92.157341611736982</v>
      </c>
      <c r="AG37" s="39">
        <v>400.7638749925656</v>
      </c>
      <c r="AH37" s="39">
        <v>337</v>
      </c>
      <c r="AI37" s="39">
        <v>84</v>
      </c>
      <c r="AJ37" s="39">
        <v>400.7638749925656</v>
      </c>
      <c r="AK37" s="39">
        <v>288</v>
      </c>
      <c r="AL37" s="39">
        <v>71.862764578105384</v>
      </c>
      <c r="AM37" s="39">
        <v>400.7638749925656</v>
      </c>
      <c r="AN37" s="39">
        <v>297</v>
      </c>
      <c r="AO37" s="39">
        <v>73</v>
      </c>
      <c r="AP37" s="39">
        <v>1202.291624977697</v>
      </c>
      <c r="AQ37" s="39">
        <v>0</v>
      </c>
      <c r="AR37" s="39">
        <v>0</v>
      </c>
      <c r="AS37" s="39">
        <v>400.7638749925656</v>
      </c>
      <c r="AT37" s="39">
        <v>299</v>
      </c>
      <c r="AU37" s="39">
        <v>74.607522947408029</v>
      </c>
      <c r="AV37" s="39">
        <v>400.7638749925656</v>
      </c>
      <c r="AW37" s="39">
        <v>233</v>
      </c>
      <c r="AX37" s="39">
        <v>0</v>
      </c>
      <c r="AY37" s="39">
        <v>400.7638749925656</v>
      </c>
      <c r="AZ37" s="39">
        <v>0</v>
      </c>
      <c r="BA37" s="39">
        <v>0</v>
      </c>
      <c r="BB37" s="39">
        <v>1202.291624977697</v>
      </c>
      <c r="BC37" s="39">
        <v>0</v>
      </c>
      <c r="BD37" s="39">
        <v>0</v>
      </c>
      <c r="BE37" s="39">
        <v>4809.1664999107879</v>
      </c>
      <c r="BF37" s="39">
        <v>0</v>
      </c>
      <c r="BG37" s="39">
        <v>0</v>
      </c>
      <c r="BI37" s="85" t="s">
        <v>277</v>
      </c>
    </row>
    <row r="38" spans="1:61" s="9" customFormat="1" ht="84" customHeight="1">
      <c r="A38" s="14" t="s">
        <v>40</v>
      </c>
      <c r="B38" s="12" t="s">
        <v>173</v>
      </c>
      <c r="C38" s="53" t="s">
        <v>2</v>
      </c>
      <c r="D38" s="30"/>
      <c r="E38" s="30">
        <v>0</v>
      </c>
      <c r="F38" s="30">
        <v>0</v>
      </c>
      <c r="G38" s="30">
        <v>0</v>
      </c>
      <c r="H38" s="39">
        <v>24209.832499553937</v>
      </c>
      <c r="I38" s="39">
        <v>2017.486041629495</v>
      </c>
      <c r="J38" s="39">
        <v>1580</v>
      </c>
      <c r="K38" s="39">
        <v>78</v>
      </c>
      <c r="L38" s="39">
        <v>2017.486041629495</v>
      </c>
      <c r="M38" s="39">
        <v>1481</v>
      </c>
      <c r="N38" s="39">
        <v>73</v>
      </c>
      <c r="O38" s="39">
        <v>2017.486041629495</v>
      </c>
      <c r="P38" s="39">
        <v>1624</v>
      </c>
      <c r="Q38" s="39">
        <v>80</v>
      </c>
      <c r="R38" s="39">
        <v>6052.4581248884842</v>
      </c>
      <c r="S38" s="39">
        <v>4685</v>
      </c>
      <c r="T38" s="39">
        <v>0.7740656611459531</v>
      </c>
      <c r="U38" s="39">
        <v>2017.486041629495</v>
      </c>
      <c r="V38" s="39">
        <v>1714</v>
      </c>
      <c r="W38" s="39">
        <v>85</v>
      </c>
      <c r="X38" s="39">
        <v>2017.486041629495</v>
      </c>
      <c r="Y38" s="39">
        <v>1601</v>
      </c>
      <c r="Z38" s="39">
        <v>79</v>
      </c>
      <c r="AA38" s="39">
        <v>2017.486041629495</v>
      </c>
      <c r="AB38" s="39">
        <v>1647</v>
      </c>
      <c r="AC38" s="39">
        <v>81</v>
      </c>
      <c r="AD38" s="39">
        <v>6052.4581248884842</v>
      </c>
      <c r="AE38" s="39">
        <v>4962</v>
      </c>
      <c r="AF38" s="39">
        <v>81.98321900973788</v>
      </c>
      <c r="AG38" s="39">
        <v>2017.486041629495</v>
      </c>
      <c r="AH38" s="39">
        <v>1663</v>
      </c>
      <c r="AI38" s="39">
        <v>82</v>
      </c>
      <c r="AJ38" s="39">
        <v>2017.486041629495</v>
      </c>
      <c r="AK38" s="39">
        <v>1560</v>
      </c>
      <c r="AL38" s="39">
        <v>77.323955051506076</v>
      </c>
      <c r="AM38" s="39">
        <v>2017.486041629495</v>
      </c>
      <c r="AN38" s="39">
        <v>1540</v>
      </c>
      <c r="AO38" s="39">
        <v>82</v>
      </c>
      <c r="AP38" s="39">
        <v>6052.4581248884842</v>
      </c>
      <c r="AQ38" s="39">
        <v>0</v>
      </c>
      <c r="AR38" s="39">
        <v>0</v>
      </c>
      <c r="AS38" s="39">
        <v>2017.486041629495</v>
      </c>
      <c r="AT38" s="39">
        <v>1445</v>
      </c>
      <c r="AU38" s="39">
        <v>71.623791698350175</v>
      </c>
      <c r="AV38" s="39">
        <v>2017.486041629495</v>
      </c>
      <c r="AW38" s="39">
        <v>1250</v>
      </c>
      <c r="AX38" s="39">
        <v>0</v>
      </c>
      <c r="AY38" s="39">
        <v>2017.486041629495</v>
      </c>
      <c r="AZ38" s="39">
        <v>0</v>
      </c>
      <c r="BA38" s="39">
        <v>0</v>
      </c>
      <c r="BB38" s="39">
        <v>6052.4581248884842</v>
      </c>
      <c r="BC38" s="39">
        <v>0</v>
      </c>
      <c r="BD38" s="39">
        <v>0</v>
      </c>
      <c r="BE38" s="39">
        <v>24209.832499553937</v>
      </c>
      <c r="BF38" s="39">
        <v>0</v>
      </c>
      <c r="BG38" s="39">
        <v>0</v>
      </c>
      <c r="BI38" s="85" t="s">
        <v>277</v>
      </c>
    </row>
    <row r="39" spans="1:61" s="16" customFormat="1" ht="84" customHeight="1">
      <c r="A39" s="14" t="s">
        <v>41</v>
      </c>
      <c r="B39" s="12" t="s">
        <v>70</v>
      </c>
      <c r="C39" s="53" t="s">
        <v>57</v>
      </c>
      <c r="D39" s="30"/>
      <c r="E39" s="30">
        <v>0</v>
      </c>
      <c r="F39" s="30">
        <v>0</v>
      </c>
      <c r="G39" s="30">
        <v>0</v>
      </c>
      <c r="H39" s="39">
        <v>4865.1664999107879</v>
      </c>
      <c r="I39" s="39">
        <v>405.43054165923229</v>
      </c>
      <c r="J39" s="39">
        <v>207</v>
      </c>
      <c r="K39" s="39">
        <v>51</v>
      </c>
      <c r="L39" s="39">
        <v>405.43054165923229</v>
      </c>
      <c r="M39" s="39">
        <v>291</v>
      </c>
      <c r="N39" s="39">
        <v>72</v>
      </c>
      <c r="O39" s="39">
        <v>405.43054165923229</v>
      </c>
      <c r="P39" s="39">
        <v>68</v>
      </c>
      <c r="Q39" s="39">
        <v>0</v>
      </c>
      <c r="R39" s="39">
        <v>1216.291624977697</v>
      </c>
      <c r="S39" s="39">
        <v>566</v>
      </c>
      <c r="T39" s="39">
        <v>0.46534892486033413</v>
      </c>
      <c r="U39" s="39">
        <v>405.43054165923229</v>
      </c>
      <c r="V39" s="39">
        <v>459</v>
      </c>
      <c r="W39" s="39">
        <v>113</v>
      </c>
      <c r="X39" s="39">
        <v>405.43054165923229</v>
      </c>
      <c r="Y39" s="39">
        <v>366</v>
      </c>
      <c r="Z39" s="39">
        <v>90</v>
      </c>
      <c r="AA39" s="39">
        <v>405.43054165923229</v>
      </c>
      <c r="AB39" s="39">
        <v>319</v>
      </c>
      <c r="AC39" s="39">
        <v>79</v>
      </c>
      <c r="AD39" s="39">
        <v>1216.291624977697</v>
      </c>
      <c r="AE39" s="39">
        <v>1144</v>
      </c>
      <c r="AF39" s="39">
        <v>94.056390466470361</v>
      </c>
      <c r="AG39" s="39">
        <v>405.43054165923229</v>
      </c>
      <c r="AH39" s="39">
        <v>256</v>
      </c>
      <c r="AI39" s="39">
        <v>63</v>
      </c>
      <c r="AJ39" s="39">
        <v>405.43054165923229</v>
      </c>
      <c r="AK39" s="39">
        <v>222</v>
      </c>
      <c r="AL39" s="39">
        <v>54.756604939396212</v>
      </c>
      <c r="AM39" s="39">
        <v>405.43054165923229</v>
      </c>
      <c r="AN39" s="39">
        <v>265</v>
      </c>
      <c r="AO39" s="39">
        <v>65</v>
      </c>
      <c r="AP39" s="39">
        <v>1216.291624977697</v>
      </c>
      <c r="AQ39" s="39">
        <v>0</v>
      </c>
      <c r="AR39" s="39">
        <v>0</v>
      </c>
      <c r="AS39" s="39">
        <v>405.43054165923229</v>
      </c>
      <c r="AT39" s="39">
        <v>279</v>
      </c>
      <c r="AU39" s="39">
        <v>68.815733234646586</v>
      </c>
      <c r="AV39" s="39">
        <v>405.43054165923229</v>
      </c>
      <c r="AW39" s="39">
        <v>222</v>
      </c>
      <c r="AX39" s="39">
        <v>0</v>
      </c>
      <c r="AY39" s="39">
        <v>405.43054165923229</v>
      </c>
      <c r="AZ39" s="39">
        <v>0</v>
      </c>
      <c r="BA39" s="39">
        <v>0</v>
      </c>
      <c r="BB39" s="39">
        <v>1216.291624977697</v>
      </c>
      <c r="BC39" s="39">
        <v>0</v>
      </c>
      <c r="BD39" s="39">
        <v>0</v>
      </c>
      <c r="BE39" s="39">
        <v>4865.1664999107879</v>
      </c>
      <c r="BF39" s="39">
        <v>0</v>
      </c>
      <c r="BG39" s="39">
        <v>0</v>
      </c>
      <c r="BI39" s="85" t="s">
        <v>277</v>
      </c>
    </row>
    <row r="40" spans="1:61" s="16" customFormat="1" ht="84" customHeight="1">
      <c r="A40" s="14" t="s">
        <v>1</v>
      </c>
      <c r="B40" s="12" t="s">
        <v>115</v>
      </c>
      <c r="C40" s="53" t="s">
        <v>75</v>
      </c>
      <c r="D40" s="30"/>
      <c r="E40" s="30">
        <v>0</v>
      </c>
      <c r="F40" s="30">
        <v>0</v>
      </c>
      <c r="G40" s="30">
        <v>0</v>
      </c>
      <c r="H40" s="39">
        <v>9730.3329998215759</v>
      </c>
      <c r="I40" s="39">
        <v>810.86108331846458</v>
      </c>
      <c r="J40" s="39">
        <v>571</v>
      </c>
      <c r="K40" s="39">
        <v>70</v>
      </c>
      <c r="L40" s="39">
        <v>810.86108331846458</v>
      </c>
      <c r="M40" s="39">
        <v>799</v>
      </c>
      <c r="N40" s="39">
        <v>98</v>
      </c>
      <c r="O40" s="39">
        <v>810.86108331846458</v>
      </c>
      <c r="P40" s="39">
        <v>488</v>
      </c>
      <c r="Q40" s="39">
        <v>60</v>
      </c>
      <c r="R40" s="39">
        <v>2432.583249955394</v>
      </c>
      <c r="S40" s="39">
        <v>1858</v>
      </c>
      <c r="T40" s="39">
        <v>0.76379708691740356</v>
      </c>
      <c r="U40" s="39">
        <v>810.86108331846458</v>
      </c>
      <c r="V40" s="39">
        <v>488</v>
      </c>
      <c r="W40" s="39">
        <v>60</v>
      </c>
      <c r="X40" s="39">
        <v>810.86108331846458</v>
      </c>
      <c r="Y40" s="39">
        <v>312</v>
      </c>
      <c r="Z40" s="39">
        <v>0</v>
      </c>
      <c r="AA40" s="39">
        <v>810.86108331846458</v>
      </c>
      <c r="AB40" s="39">
        <v>0</v>
      </c>
      <c r="AC40" s="39">
        <v>0</v>
      </c>
      <c r="AD40" s="39">
        <v>2432.583249955394</v>
      </c>
      <c r="AE40" s="39">
        <v>800</v>
      </c>
      <c r="AF40" s="39">
        <v>32.886849813451171</v>
      </c>
      <c r="AG40" s="39">
        <v>810.86108331846458</v>
      </c>
      <c r="AH40" s="39">
        <v>661</v>
      </c>
      <c r="AI40" s="39">
        <v>81.518278975092102</v>
      </c>
      <c r="AJ40" s="39">
        <v>810.86108331846458</v>
      </c>
      <c r="AK40" s="39">
        <v>436</v>
      </c>
      <c r="AL40" s="39">
        <v>53.769999444992678</v>
      </c>
      <c r="AM40" s="39">
        <v>810.86108331846458</v>
      </c>
      <c r="AN40" s="39">
        <v>545</v>
      </c>
      <c r="AO40" s="39">
        <v>67</v>
      </c>
      <c r="AP40" s="39">
        <v>2432.583249955394</v>
      </c>
      <c r="AQ40" s="39">
        <v>0</v>
      </c>
      <c r="AR40" s="39">
        <v>0</v>
      </c>
      <c r="AS40" s="39">
        <v>810.86108331846458</v>
      </c>
      <c r="AT40" s="39">
        <v>858</v>
      </c>
      <c r="AU40" s="39">
        <v>105.81343927477916</v>
      </c>
      <c r="AV40" s="39">
        <v>810.86108331846458</v>
      </c>
      <c r="AW40" s="39">
        <v>516</v>
      </c>
      <c r="AX40" s="39">
        <v>0</v>
      </c>
      <c r="AY40" s="39">
        <v>810.86108331846458</v>
      </c>
      <c r="AZ40" s="39">
        <v>0</v>
      </c>
      <c r="BA40" s="39">
        <v>0</v>
      </c>
      <c r="BB40" s="39">
        <v>2432.583249955394</v>
      </c>
      <c r="BC40" s="39">
        <v>0</v>
      </c>
      <c r="BD40" s="39">
        <v>0</v>
      </c>
      <c r="BE40" s="39">
        <v>9730.3329998215759</v>
      </c>
      <c r="BF40" s="39">
        <v>0</v>
      </c>
      <c r="BG40" s="39">
        <v>0</v>
      </c>
      <c r="BI40" s="85" t="s">
        <v>277</v>
      </c>
    </row>
    <row r="41" spans="1:61" s="9" customFormat="1" ht="84" customHeight="1">
      <c r="A41" s="14" t="s">
        <v>60</v>
      </c>
      <c r="B41" s="12" t="s">
        <v>174</v>
      </c>
      <c r="C41" s="53" t="s">
        <v>52</v>
      </c>
      <c r="D41" s="30"/>
      <c r="E41" s="30">
        <v>0</v>
      </c>
      <c r="F41" s="30">
        <v>0</v>
      </c>
      <c r="G41" s="30">
        <v>0</v>
      </c>
      <c r="H41" s="39">
        <v>14524.760775168865</v>
      </c>
      <c r="I41" s="39">
        <v>1210.3967312640721</v>
      </c>
      <c r="J41" s="39">
        <v>996</v>
      </c>
      <c r="K41" s="39">
        <v>82</v>
      </c>
      <c r="L41" s="39">
        <v>1210.3967312640721</v>
      </c>
      <c r="M41" s="39">
        <v>896</v>
      </c>
      <c r="N41" s="39">
        <v>74</v>
      </c>
      <c r="O41" s="39">
        <v>1210.3967312640721</v>
      </c>
      <c r="P41" s="39">
        <v>824</v>
      </c>
      <c r="Q41" s="39">
        <v>68</v>
      </c>
      <c r="R41" s="39">
        <v>3631.1901937922162</v>
      </c>
      <c r="S41" s="39">
        <v>2716</v>
      </c>
      <c r="T41" s="39">
        <v>0.74796412609926066</v>
      </c>
      <c r="U41" s="39">
        <v>1210.3967312640721</v>
      </c>
      <c r="V41" s="39">
        <v>726</v>
      </c>
      <c r="W41" s="39">
        <v>60</v>
      </c>
      <c r="X41" s="39">
        <v>1210.3967312640721</v>
      </c>
      <c r="Y41" s="39">
        <v>4445</v>
      </c>
      <c r="Z41" s="39">
        <v>367</v>
      </c>
      <c r="AA41" s="39">
        <v>1210.3967312640721</v>
      </c>
      <c r="AB41" s="39">
        <v>791</v>
      </c>
      <c r="AC41" s="39">
        <v>65</v>
      </c>
      <c r="AD41" s="39">
        <v>3631.1901937922162</v>
      </c>
      <c r="AE41" s="39">
        <v>5962</v>
      </c>
      <c r="AF41" s="39">
        <v>164.18859056714993</v>
      </c>
      <c r="AG41" s="39">
        <v>1210.3967312640721</v>
      </c>
      <c r="AH41" s="39">
        <v>789</v>
      </c>
      <c r="AI41" s="39">
        <v>65</v>
      </c>
      <c r="AJ41" s="39">
        <v>1210.3967312640721</v>
      </c>
      <c r="AK41" s="39">
        <v>754</v>
      </c>
      <c r="AL41" s="39">
        <v>62.29362493507098</v>
      </c>
      <c r="AM41" s="39">
        <v>1210.3967312640721</v>
      </c>
      <c r="AN41" s="39">
        <v>855</v>
      </c>
      <c r="AO41" s="39">
        <v>70.637996444941223</v>
      </c>
      <c r="AP41" s="39">
        <v>3631.1901937922162</v>
      </c>
      <c r="AQ41" s="39">
        <v>0</v>
      </c>
      <c r="AR41" s="39">
        <v>0</v>
      </c>
      <c r="AS41" s="39">
        <v>1210.3967312640721</v>
      </c>
      <c r="AT41" s="39">
        <v>1103</v>
      </c>
      <c r="AU41" s="39">
        <v>91.12714629095926</v>
      </c>
      <c r="AV41" s="39">
        <v>1210.3967312640721</v>
      </c>
      <c r="AW41" s="39">
        <v>974</v>
      </c>
      <c r="AX41" s="39">
        <v>0</v>
      </c>
      <c r="AY41" s="39">
        <v>1210.3967312640721</v>
      </c>
      <c r="AZ41" s="39">
        <v>0</v>
      </c>
      <c r="BA41" s="39">
        <v>0</v>
      </c>
      <c r="BB41" s="39">
        <v>3631.1901937922162</v>
      </c>
      <c r="BC41" s="39">
        <v>0</v>
      </c>
      <c r="BD41" s="39">
        <v>0</v>
      </c>
      <c r="BE41" s="39">
        <v>14524.760775168865</v>
      </c>
      <c r="BF41" s="39">
        <v>0</v>
      </c>
      <c r="BG41" s="39">
        <v>0</v>
      </c>
      <c r="BI41" s="85" t="s">
        <v>277</v>
      </c>
    </row>
    <row r="42" spans="1:61" s="9" customFormat="1" ht="84" customHeight="1">
      <c r="A42" s="14" t="s">
        <v>61</v>
      </c>
      <c r="B42" s="12" t="s">
        <v>175</v>
      </c>
      <c r="C42" s="53" t="s">
        <v>56</v>
      </c>
      <c r="D42" s="30"/>
      <c r="E42" s="30">
        <v>0</v>
      </c>
      <c r="F42" s="30">
        <v>0</v>
      </c>
      <c r="G42" s="30">
        <v>0</v>
      </c>
      <c r="H42" s="39">
        <v>10236.093836107902</v>
      </c>
      <c r="I42" s="39">
        <v>853.00781967565865</v>
      </c>
      <c r="J42" s="39">
        <v>531</v>
      </c>
      <c r="K42" s="39">
        <v>62</v>
      </c>
      <c r="L42" s="39">
        <v>853.00781967565865</v>
      </c>
      <c r="M42" s="39">
        <v>711</v>
      </c>
      <c r="N42" s="39">
        <v>83</v>
      </c>
      <c r="O42" s="39">
        <v>853.00781967565865</v>
      </c>
      <c r="P42" s="39">
        <v>682</v>
      </c>
      <c r="Q42" s="39">
        <v>80</v>
      </c>
      <c r="R42" s="39">
        <v>2559.0234590269756</v>
      </c>
      <c r="S42" s="39">
        <v>1924</v>
      </c>
      <c r="T42" s="39">
        <v>0.75184930142514894</v>
      </c>
      <c r="U42" s="39">
        <v>853</v>
      </c>
      <c r="V42" s="39">
        <v>513</v>
      </c>
      <c r="W42" s="39">
        <v>60</v>
      </c>
      <c r="X42" s="39">
        <v>853</v>
      </c>
      <c r="Y42" s="39">
        <v>415</v>
      </c>
      <c r="Z42" s="39">
        <v>49</v>
      </c>
      <c r="AA42" s="39">
        <v>853</v>
      </c>
      <c r="AB42" s="39">
        <v>544</v>
      </c>
      <c r="AC42" s="39">
        <v>64</v>
      </c>
      <c r="AD42" s="39">
        <v>2559</v>
      </c>
      <c r="AE42" s="39">
        <v>1472</v>
      </c>
      <c r="AF42" s="39">
        <v>57.522469714732317</v>
      </c>
      <c r="AG42" s="39">
        <v>853</v>
      </c>
      <c r="AH42" s="39">
        <v>508</v>
      </c>
      <c r="AI42" s="39">
        <v>60</v>
      </c>
      <c r="AJ42" s="39">
        <v>853</v>
      </c>
      <c r="AK42" s="39">
        <v>462</v>
      </c>
      <c r="AL42" s="39">
        <v>54.161781946072686</v>
      </c>
      <c r="AM42" s="39">
        <v>853</v>
      </c>
      <c r="AN42" s="39">
        <v>704</v>
      </c>
      <c r="AO42" s="39">
        <v>69</v>
      </c>
      <c r="AP42" s="39">
        <v>2559</v>
      </c>
      <c r="AQ42" s="39">
        <v>0</v>
      </c>
      <c r="AR42" s="39">
        <v>0</v>
      </c>
      <c r="AS42" s="39">
        <v>853.00781967565865</v>
      </c>
      <c r="AT42" s="39">
        <v>803</v>
      </c>
      <c r="AU42" s="39">
        <v>94.137472304219528</v>
      </c>
      <c r="AV42" s="39">
        <v>853</v>
      </c>
      <c r="AW42" s="39">
        <v>795</v>
      </c>
      <c r="AX42" s="39">
        <v>0</v>
      </c>
      <c r="AY42" s="39">
        <v>853</v>
      </c>
      <c r="AZ42" s="39">
        <v>0</v>
      </c>
      <c r="BA42" s="39">
        <v>0</v>
      </c>
      <c r="BB42" s="39">
        <v>2559</v>
      </c>
      <c r="BC42" s="39">
        <v>0</v>
      </c>
      <c r="BD42" s="39">
        <v>0</v>
      </c>
      <c r="BE42" s="39">
        <v>10236</v>
      </c>
      <c r="BF42" s="39">
        <v>0</v>
      </c>
      <c r="BG42" s="39">
        <v>0</v>
      </c>
      <c r="BI42" s="85" t="s">
        <v>278</v>
      </c>
    </row>
    <row r="43" spans="1:61" s="9" customFormat="1" ht="84" customHeight="1">
      <c r="A43" s="368" t="s">
        <v>116</v>
      </c>
      <c r="B43" s="369"/>
      <c r="C43" s="46"/>
      <c r="D43" s="42"/>
      <c r="E43" s="42"/>
      <c r="F43" s="124"/>
      <c r="G43" s="42"/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  <c r="AG43" s="39">
        <v>0</v>
      </c>
      <c r="AH43" s="39">
        <v>0</v>
      </c>
      <c r="AI43" s="39">
        <v>0</v>
      </c>
      <c r="AJ43" s="39">
        <v>0</v>
      </c>
      <c r="AK43" s="39">
        <v>0</v>
      </c>
      <c r="AL43" s="39">
        <v>0</v>
      </c>
      <c r="AM43" s="39">
        <v>0</v>
      </c>
      <c r="AN43" s="39">
        <v>0</v>
      </c>
      <c r="AO43" s="39">
        <v>0</v>
      </c>
      <c r="AP43" s="39">
        <v>0</v>
      </c>
      <c r="AQ43" s="39">
        <v>0</v>
      </c>
      <c r="AR43" s="39">
        <v>0</v>
      </c>
      <c r="AS43" s="39">
        <v>0</v>
      </c>
      <c r="AT43" s="39">
        <v>0</v>
      </c>
      <c r="AU43" s="39">
        <v>0</v>
      </c>
      <c r="AV43" s="39">
        <v>0</v>
      </c>
      <c r="AW43" s="39">
        <v>0</v>
      </c>
      <c r="AX43" s="39">
        <v>0</v>
      </c>
      <c r="AY43" s="39">
        <v>0</v>
      </c>
      <c r="AZ43" s="39">
        <v>0</v>
      </c>
      <c r="BA43" s="39">
        <v>0</v>
      </c>
      <c r="BB43" s="39">
        <v>0</v>
      </c>
      <c r="BC43" s="39">
        <v>0</v>
      </c>
      <c r="BD43" s="39">
        <v>0</v>
      </c>
      <c r="BE43" s="39">
        <v>0</v>
      </c>
      <c r="BF43" s="39">
        <v>0</v>
      </c>
      <c r="BG43" s="39">
        <v>0</v>
      </c>
      <c r="BI43" s="115"/>
    </row>
    <row r="44" spans="1:61" s="9" customFormat="1" ht="84" customHeight="1">
      <c r="A44" s="360" t="s">
        <v>96</v>
      </c>
      <c r="B44" s="361"/>
      <c r="C44" s="47"/>
      <c r="D44" s="43"/>
      <c r="E44" s="43"/>
      <c r="F44" s="121"/>
      <c r="G44" s="43"/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  <c r="AG44" s="39">
        <v>0</v>
      </c>
      <c r="AH44" s="39">
        <v>0</v>
      </c>
      <c r="AI44" s="39">
        <v>0</v>
      </c>
      <c r="AJ44" s="39">
        <v>0</v>
      </c>
      <c r="AK44" s="39">
        <v>0</v>
      </c>
      <c r="AL44" s="39">
        <v>0</v>
      </c>
      <c r="AM44" s="39">
        <v>0</v>
      </c>
      <c r="AN44" s="39">
        <v>0</v>
      </c>
      <c r="AO44" s="39">
        <v>0</v>
      </c>
      <c r="AP44" s="39">
        <v>0</v>
      </c>
      <c r="AQ44" s="39">
        <v>0</v>
      </c>
      <c r="AR44" s="39">
        <v>0</v>
      </c>
      <c r="AS44" s="39">
        <v>0</v>
      </c>
      <c r="AT44" s="39">
        <v>0</v>
      </c>
      <c r="AU44" s="39">
        <v>0</v>
      </c>
      <c r="AV44" s="39">
        <v>0</v>
      </c>
      <c r="AW44" s="39">
        <v>0</v>
      </c>
      <c r="AX44" s="39">
        <v>0</v>
      </c>
      <c r="AY44" s="39">
        <v>0</v>
      </c>
      <c r="AZ44" s="39">
        <v>0</v>
      </c>
      <c r="BA44" s="39">
        <v>0</v>
      </c>
      <c r="BB44" s="39">
        <v>0</v>
      </c>
      <c r="BC44" s="39">
        <v>0</v>
      </c>
      <c r="BD44" s="39">
        <v>0</v>
      </c>
      <c r="BE44" s="39">
        <v>0</v>
      </c>
      <c r="BF44" s="39">
        <v>0</v>
      </c>
      <c r="BG44" s="39">
        <v>0</v>
      </c>
      <c r="BI44" s="115"/>
    </row>
    <row r="45" spans="1:61" s="9" customFormat="1" ht="84" customHeight="1">
      <c r="A45" s="14" t="s">
        <v>92</v>
      </c>
      <c r="B45" s="12" t="s">
        <v>201</v>
      </c>
      <c r="C45" s="53" t="s">
        <v>52</v>
      </c>
      <c r="D45" s="30"/>
      <c r="E45" s="30">
        <v>0</v>
      </c>
      <c r="F45" s="30">
        <v>0</v>
      </c>
      <c r="G45" s="30">
        <v>0</v>
      </c>
      <c r="H45" s="39">
        <v>18998.478690897395</v>
      </c>
      <c r="I45" s="39">
        <v>1583.2065575747831</v>
      </c>
      <c r="J45" s="39">
        <v>2918</v>
      </c>
      <c r="K45" s="39">
        <v>184</v>
      </c>
      <c r="L45" s="39">
        <v>1583.2065575747831</v>
      </c>
      <c r="M45" s="39">
        <v>2593</v>
      </c>
      <c r="N45" s="39">
        <v>164</v>
      </c>
      <c r="O45" s="39">
        <v>1583.2065575747831</v>
      </c>
      <c r="P45" s="39">
        <v>2913</v>
      </c>
      <c r="Q45" s="39">
        <v>184</v>
      </c>
      <c r="R45" s="39">
        <v>4749.6196727243487</v>
      </c>
      <c r="S45" s="39">
        <v>8424</v>
      </c>
      <c r="T45" s="39">
        <v>1.7736156956685445</v>
      </c>
      <c r="U45" s="39">
        <v>1583.2065575747831</v>
      </c>
      <c r="V45" s="39">
        <v>2663</v>
      </c>
      <c r="W45" s="39">
        <v>168</v>
      </c>
      <c r="X45" s="39">
        <v>1583.2065575747831</v>
      </c>
      <c r="Y45" s="39">
        <v>0</v>
      </c>
      <c r="Z45" s="39">
        <v>0</v>
      </c>
      <c r="AA45" s="39">
        <v>1583.2065575747831</v>
      </c>
      <c r="AB45" s="39">
        <v>3561</v>
      </c>
      <c r="AC45" s="39">
        <v>225</v>
      </c>
      <c r="AD45" s="39">
        <v>4749.6196727243487</v>
      </c>
      <c r="AE45" s="39">
        <v>6224</v>
      </c>
      <c r="AF45" s="39">
        <v>131.04207134189244</v>
      </c>
      <c r="AG45" s="39">
        <v>1583.2065575747831</v>
      </c>
      <c r="AH45" s="39">
        <v>6254</v>
      </c>
      <c r="AI45" s="39">
        <v>395</v>
      </c>
      <c r="AJ45" s="39">
        <v>1583.2065575747831</v>
      </c>
      <c r="AK45" s="39">
        <v>2101</v>
      </c>
      <c r="AL45" s="39">
        <v>132.70536241451606</v>
      </c>
      <c r="AM45" s="39">
        <v>1583.2065575747831</v>
      </c>
      <c r="AN45" s="39">
        <v>2219</v>
      </c>
      <c r="AO45" s="39">
        <v>140.15859076525996</v>
      </c>
      <c r="AP45" s="39">
        <v>4749.6196727243487</v>
      </c>
      <c r="AQ45" s="39">
        <v>0</v>
      </c>
      <c r="AR45" s="39">
        <v>0</v>
      </c>
      <c r="AS45" s="39">
        <v>1583.2065575747831</v>
      </c>
      <c r="AT45" s="39">
        <v>2341</v>
      </c>
      <c r="AU45" s="39">
        <v>147.86447092450362</v>
      </c>
      <c r="AV45" s="39">
        <v>1583.2065575747831</v>
      </c>
      <c r="AW45" s="39">
        <v>2312</v>
      </c>
      <c r="AX45" s="39">
        <v>0</v>
      </c>
      <c r="AY45" s="39">
        <v>1583.2065575747831</v>
      </c>
      <c r="AZ45" s="39">
        <v>0</v>
      </c>
      <c r="BA45" s="39">
        <v>0</v>
      </c>
      <c r="BB45" s="39">
        <v>4749.6196727243487</v>
      </c>
      <c r="BC45" s="39">
        <v>0</v>
      </c>
      <c r="BD45" s="39">
        <v>0</v>
      </c>
      <c r="BE45" s="39">
        <v>18998.478690897395</v>
      </c>
      <c r="BF45" s="39">
        <v>0</v>
      </c>
      <c r="BG45" s="39">
        <v>0</v>
      </c>
      <c r="BI45" s="85" t="s">
        <v>277</v>
      </c>
    </row>
    <row r="46" spans="1:61" ht="84" customHeight="1">
      <c r="A46" s="14" t="s">
        <v>42</v>
      </c>
      <c r="B46" s="12" t="s">
        <v>118</v>
      </c>
      <c r="C46" s="53" t="s">
        <v>54</v>
      </c>
      <c r="D46" s="30"/>
      <c r="E46" s="30">
        <v>0</v>
      </c>
      <c r="F46" s="30">
        <v>0</v>
      </c>
      <c r="G46" s="30">
        <v>0</v>
      </c>
      <c r="H46" s="39">
        <v>1187.1278212191987</v>
      </c>
      <c r="I46" s="39">
        <v>98.927318434933198</v>
      </c>
      <c r="J46" s="39">
        <v>16</v>
      </c>
      <c r="K46" s="39">
        <v>16</v>
      </c>
      <c r="L46" s="39">
        <v>98.927318434933198</v>
      </c>
      <c r="M46" s="39">
        <v>19</v>
      </c>
      <c r="N46" s="39">
        <v>19</v>
      </c>
      <c r="O46" s="39">
        <v>98.927318434933198</v>
      </c>
      <c r="P46" s="39">
        <v>44</v>
      </c>
      <c r="Q46" s="39">
        <v>44</v>
      </c>
      <c r="R46" s="39">
        <v>296.78195530479968</v>
      </c>
      <c r="S46" s="39">
        <v>79</v>
      </c>
      <c r="T46" s="39">
        <v>0.26618869034293469</v>
      </c>
      <c r="U46" s="39">
        <v>98.927318434933198</v>
      </c>
      <c r="V46" s="39">
        <v>59</v>
      </c>
      <c r="W46" s="39">
        <v>59</v>
      </c>
      <c r="X46" s="39">
        <v>98.927318434933198</v>
      </c>
      <c r="Y46" s="39">
        <v>58</v>
      </c>
      <c r="Z46" s="39">
        <v>58</v>
      </c>
      <c r="AA46" s="39">
        <v>98.927318434933198</v>
      </c>
      <c r="AB46" s="39">
        <v>42</v>
      </c>
      <c r="AC46" s="39">
        <v>42</v>
      </c>
      <c r="AD46" s="39">
        <v>296.78195530479968</v>
      </c>
      <c r="AE46" s="39">
        <v>159</v>
      </c>
      <c r="AF46" s="39">
        <v>53.57468577788179</v>
      </c>
      <c r="AG46" s="39">
        <v>98.927318434933198</v>
      </c>
      <c r="AH46" s="39">
        <v>21</v>
      </c>
      <c r="AI46" s="39">
        <v>21.22770568557581</v>
      </c>
      <c r="AJ46" s="39">
        <v>98.927318434933198</v>
      </c>
      <c r="AK46" s="39">
        <v>60</v>
      </c>
      <c r="AL46" s="39">
        <v>60.650587673073744</v>
      </c>
      <c r="AM46" s="39">
        <v>98.927318434933198</v>
      </c>
      <c r="AN46" s="39">
        <v>52</v>
      </c>
      <c r="AO46" s="39">
        <v>52</v>
      </c>
      <c r="AP46" s="39">
        <v>296.78195530479968</v>
      </c>
      <c r="AQ46" s="39">
        <v>0</v>
      </c>
      <c r="AR46" s="39">
        <v>0</v>
      </c>
      <c r="AS46" s="39">
        <v>98.927318434933198</v>
      </c>
      <c r="AT46" s="39">
        <v>53</v>
      </c>
      <c r="AU46" s="39">
        <v>53.574685777881804</v>
      </c>
      <c r="AV46" s="39">
        <v>98.927318434933198</v>
      </c>
      <c r="AW46" s="39">
        <v>31</v>
      </c>
      <c r="AX46" s="39">
        <v>0</v>
      </c>
      <c r="AY46" s="39">
        <v>98.927318434933198</v>
      </c>
      <c r="AZ46" s="39">
        <v>0</v>
      </c>
      <c r="BA46" s="39">
        <v>0</v>
      </c>
      <c r="BB46" s="39">
        <v>296.78195530479968</v>
      </c>
      <c r="BC46" s="39">
        <v>0</v>
      </c>
      <c r="BD46" s="39">
        <v>0</v>
      </c>
      <c r="BE46" s="39">
        <v>1187.1278212191987</v>
      </c>
      <c r="BF46" s="39">
        <v>0</v>
      </c>
      <c r="BG46" s="39">
        <v>0</v>
      </c>
      <c r="BI46" s="85" t="s">
        <v>277</v>
      </c>
    </row>
    <row r="47" spans="1:61" ht="84" customHeight="1">
      <c r="A47" s="14" t="s">
        <v>43</v>
      </c>
      <c r="B47" s="12" t="s">
        <v>119</v>
      </c>
      <c r="C47" s="53" t="s">
        <v>54</v>
      </c>
      <c r="D47" s="30"/>
      <c r="E47" s="30">
        <v>0</v>
      </c>
      <c r="F47" s="30">
        <v>0</v>
      </c>
      <c r="G47" s="30">
        <v>0</v>
      </c>
      <c r="H47" s="39">
        <v>17090.173964824397</v>
      </c>
      <c r="I47" s="39">
        <v>1383.2499999999998</v>
      </c>
      <c r="J47" s="39">
        <v>212</v>
      </c>
      <c r="K47" s="39">
        <v>15</v>
      </c>
      <c r="L47" s="39">
        <v>1386.2499999999998</v>
      </c>
      <c r="M47" s="39">
        <v>172</v>
      </c>
      <c r="N47" s="39">
        <v>12</v>
      </c>
      <c r="O47" s="39">
        <v>1391.2499999999998</v>
      </c>
      <c r="P47" s="39">
        <v>105</v>
      </c>
      <c r="Q47" s="39">
        <v>7</v>
      </c>
      <c r="R47" s="39">
        <v>4160</v>
      </c>
      <c r="S47" s="39">
        <v>489</v>
      </c>
      <c r="T47" s="39">
        <v>0.11754807692307692</v>
      </c>
      <c r="U47" s="39">
        <v>1387.2499999999998</v>
      </c>
      <c r="V47" s="39">
        <v>115</v>
      </c>
      <c r="W47" s="39">
        <v>8</v>
      </c>
      <c r="X47" s="39">
        <v>1398.2499999999998</v>
      </c>
      <c r="Y47" s="39">
        <v>129</v>
      </c>
      <c r="Z47" s="39">
        <v>9</v>
      </c>
      <c r="AA47" s="39">
        <v>1390.2499999999998</v>
      </c>
      <c r="AB47" s="39">
        <v>145</v>
      </c>
      <c r="AC47" s="39">
        <v>10</v>
      </c>
      <c r="AD47" s="39">
        <v>4175.75</v>
      </c>
      <c r="AE47" s="39">
        <v>389</v>
      </c>
      <c r="AF47" s="39">
        <v>9.3156917918936717</v>
      </c>
      <c r="AG47" s="39">
        <v>1386.2499999999998</v>
      </c>
      <c r="AH47" s="39">
        <v>177</v>
      </c>
      <c r="AI47" s="39">
        <v>13</v>
      </c>
      <c r="AJ47" s="39">
        <v>1389.2499999999998</v>
      </c>
      <c r="AK47" s="39">
        <v>126</v>
      </c>
      <c r="AL47" s="39">
        <v>9.0696418931077929</v>
      </c>
      <c r="AM47" s="39">
        <v>1391.2499999999998</v>
      </c>
      <c r="AN47" s="39">
        <v>149</v>
      </c>
      <c r="AO47" s="39">
        <v>11</v>
      </c>
      <c r="AP47" s="39">
        <v>4166.75</v>
      </c>
      <c r="AQ47" s="39">
        <v>0</v>
      </c>
      <c r="AR47" s="39">
        <v>0</v>
      </c>
      <c r="AS47" s="39">
        <v>1388.2499999999998</v>
      </c>
      <c r="AT47" s="39">
        <v>130</v>
      </c>
      <c r="AU47" s="39">
        <v>9.3643075814874859</v>
      </c>
      <c r="AV47" s="39">
        <v>1391.2499999999998</v>
      </c>
      <c r="AW47" s="39">
        <v>123</v>
      </c>
      <c r="AX47" s="39">
        <v>0</v>
      </c>
      <c r="AY47" s="39">
        <v>1386.2499999999998</v>
      </c>
      <c r="AZ47" s="39">
        <v>0</v>
      </c>
      <c r="BA47" s="39">
        <v>0</v>
      </c>
      <c r="BB47" s="39">
        <v>4165.75</v>
      </c>
      <c r="BC47" s="39">
        <v>0</v>
      </c>
      <c r="BD47" s="39">
        <v>0</v>
      </c>
      <c r="BE47" s="39">
        <v>17090</v>
      </c>
      <c r="BF47" s="39">
        <v>0</v>
      </c>
      <c r="BG47" s="39">
        <v>0</v>
      </c>
      <c r="BI47" s="85" t="s">
        <v>278</v>
      </c>
    </row>
    <row r="48" spans="1:61" ht="144" customHeight="1">
      <c r="A48" s="370" t="s">
        <v>120</v>
      </c>
      <c r="B48" s="368"/>
      <c r="C48" s="52"/>
      <c r="D48" s="10"/>
      <c r="E48" s="10"/>
      <c r="F48" s="124"/>
      <c r="G48" s="10"/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9">
        <v>0</v>
      </c>
      <c r="AI48" s="39">
        <v>0</v>
      </c>
      <c r="AJ48" s="39">
        <v>0</v>
      </c>
      <c r="AK48" s="39">
        <v>0</v>
      </c>
      <c r="AL48" s="39">
        <v>0</v>
      </c>
      <c r="AM48" s="39">
        <v>0</v>
      </c>
      <c r="AN48" s="39">
        <v>0</v>
      </c>
      <c r="AO48" s="39">
        <v>0</v>
      </c>
      <c r="AP48" s="39">
        <v>0</v>
      </c>
      <c r="AQ48" s="39">
        <v>0</v>
      </c>
      <c r="AR48" s="39">
        <v>0</v>
      </c>
      <c r="AS48" s="39">
        <v>0</v>
      </c>
      <c r="AT48" s="39">
        <v>0</v>
      </c>
      <c r="AU48" s="39">
        <v>0</v>
      </c>
      <c r="AV48" s="39">
        <v>0</v>
      </c>
      <c r="AW48" s="39">
        <v>0</v>
      </c>
      <c r="AX48" s="39">
        <v>0</v>
      </c>
      <c r="AY48" s="39">
        <v>0</v>
      </c>
      <c r="AZ48" s="39">
        <v>0</v>
      </c>
      <c r="BA48" s="39">
        <v>0</v>
      </c>
      <c r="BB48" s="39">
        <v>0</v>
      </c>
      <c r="BC48" s="39">
        <v>0</v>
      </c>
      <c r="BD48" s="39">
        <v>0</v>
      </c>
      <c r="BE48" s="39">
        <v>0</v>
      </c>
      <c r="BF48" s="39">
        <v>0</v>
      </c>
      <c r="BG48" s="39">
        <v>0</v>
      </c>
      <c r="BI48" s="115"/>
    </row>
    <row r="49" spans="1:61" ht="105.75" customHeight="1">
      <c r="A49" s="360" t="s">
        <v>176</v>
      </c>
      <c r="B49" s="361"/>
      <c r="C49" s="47"/>
      <c r="D49" s="43"/>
      <c r="E49" s="43"/>
      <c r="F49" s="121"/>
      <c r="G49" s="43"/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  <c r="AG49" s="39">
        <v>0</v>
      </c>
      <c r="AH49" s="39">
        <v>0</v>
      </c>
      <c r="AI49" s="39">
        <v>0</v>
      </c>
      <c r="AJ49" s="39">
        <v>0</v>
      </c>
      <c r="AK49" s="39">
        <v>0</v>
      </c>
      <c r="AL49" s="39">
        <v>0</v>
      </c>
      <c r="AM49" s="39">
        <v>0</v>
      </c>
      <c r="AN49" s="39">
        <v>0</v>
      </c>
      <c r="AO49" s="39">
        <v>0</v>
      </c>
      <c r="AP49" s="39">
        <v>0</v>
      </c>
      <c r="AQ49" s="39">
        <v>0</v>
      </c>
      <c r="AR49" s="39">
        <v>0</v>
      </c>
      <c r="AS49" s="39">
        <v>0</v>
      </c>
      <c r="AT49" s="39">
        <v>0</v>
      </c>
      <c r="AU49" s="39">
        <v>0</v>
      </c>
      <c r="AV49" s="39">
        <v>0</v>
      </c>
      <c r="AW49" s="39">
        <v>0</v>
      </c>
      <c r="AX49" s="39">
        <v>0</v>
      </c>
      <c r="AY49" s="39">
        <v>0</v>
      </c>
      <c r="AZ49" s="39">
        <v>0</v>
      </c>
      <c r="BA49" s="39">
        <v>0</v>
      </c>
      <c r="BB49" s="39">
        <v>0</v>
      </c>
      <c r="BC49" s="39">
        <v>0</v>
      </c>
      <c r="BD49" s="39">
        <v>0</v>
      </c>
      <c r="BE49" s="39">
        <v>0</v>
      </c>
      <c r="BF49" s="39">
        <v>0</v>
      </c>
      <c r="BG49" s="39">
        <v>0</v>
      </c>
      <c r="BI49" s="115"/>
    </row>
    <row r="50" spans="1:61" ht="84" customHeight="1">
      <c r="A50" s="111" t="s">
        <v>44</v>
      </c>
      <c r="B50" s="112" t="s">
        <v>177</v>
      </c>
      <c r="C50" s="113" t="s">
        <v>178</v>
      </c>
      <c r="D50" s="30"/>
      <c r="E50" s="30">
        <v>0</v>
      </c>
      <c r="F50" s="30">
        <v>0</v>
      </c>
      <c r="G50" s="30">
        <v>0</v>
      </c>
      <c r="H50" s="39">
        <v>3259.4249999999993</v>
      </c>
      <c r="I50" s="39">
        <v>271.61875000000003</v>
      </c>
      <c r="J50" s="39">
        <v>40</v>
      </c>
      <c r="K50" s="39">
        <v>15</v>
      </c>
      <c r="L50" s="39">
        <v>271.61875000000003</v>
      </c>
      <c r="M50" s="39">
        <v>42</v>
      </c>
      <c r="N50" s="39">
        <v>15</v>
      </c>
      <c r="O50" s="39">
        <v>271.61875000000003</v>
      </c>
      <c r="P50" s="39">
        <v>35</v>
      </c>
      <c r="Q50" s="39">
        <v>13</v>
      </c>
      <c r="R50" s="39">
        <v>814.85624999999982</v>
      </c>
      <c r="S50" s="39">
        <v>117</v>
      </c>
      <c r="T50" s="39">
        <v>0.14358360753813942</v>
      </c>
      <c r="U50" s="39">
        <v>272</v>
      </c>
      <c r="V50" s="39">
        <v>42</v>
      </c>
      <c r="W50" s="39">
        <v>15</v>
      </c>
      <c r="X50" s="39">
        <v>271.61875000000003</v>
      </c>
      <c r="Y50" s="39">
        <v>35</v>
      </c>
      <c r="Z50" s="39">
        <v>13</v>
      </c>
      <c r="AA50" s="39">
        <v>271.61875000000003</v>
      </c>
      <c r="AB50" s="39">
        <v>42</v>
      </c>
      <c r="AC50" s="39">
        <v>15</v>
      </c>
      <c r="AD50" s="39">
        <v>814.85624999999982</v>
      </c>
      <c r="AE50" s="39">
        <v>119</v>
      </c>
      <c r="AF50" s="39">
        <v>14.603802817981704</v>
      </c>
      <c r="AG50" s="39">
        <v>271.61875000000003</v>
      </c>
      <c r="AH50" s="39">
        <v>34</v>
      </c>
      <c r="AI50" s="39">
        <v>12.517545272555742</v>
      </c>
      <c r="AJ50" s="39">
        <v>271.61875000000003</v>
      </c>
      <c r="AK50" s="39">
        <v>22</v>
      </c>
      <c r="AL50" s="39">
        <v>8.0995881175360669</v>
      </c>
      <c r="AM50" s="39">
        <v>271.61875000000003</v>
      </c>
      <c r="AN50" s="39">
        <v>28</v>
      </c>
      <c r="AO50" s="39">
        <v>0</v>
      </c>
      <c r="AP50" s="39">
        <v>814.85624999999982</v>
      </c>
      <c r="AQ50" s="39">
        <v>0</v>
      </c>
      <c r="AR50" s="39">
        <v>0</v>
      </c>
      <c r="AS50" s="39">
        <v>271.61875000000003</v>
      </c>
      <c r="AT50" s="39">
        <v>38</v>
      </c>
      <c r="AU50" s="39">
        <v>13.990197657562298</v>
      </c>
      <c r="AV50" s="39">
        <v>271.61875000000003</v>
      </c>
      <c r="AW50" s="39">
        <v>58</v>
      </c>
      <c r="AX50" s="39">
        <v>0</v>
      </c>
      <c r="AY50" s="39">
        <v>271.61875000000003</v>
      </c>
      <c r="AZ50" s="39">
        <v>0</v>
      </c>
      <c r="BA50" s="39">
        <v>0</v>
      </c>
      <c r="BB50" s="39">
        <v>814.85624999999982</v>
      </c>
      <c r="BC50" s="39">
        <v>0</v>
      </c>
      <c r="BD50" s="39">
        <v>0</v>
      </c>
      <c r="BE50" s="39">
        <v>3259.4249999999993</v>
      </c>
      <c r="BF50" s="39">
        <v>0</v>
      </c>
      <c r="BG50" s="39">
        <v>0</v>
      </c>
      <c r="BI50" s="85" t="s">
        <v>277</v>
      </c>
    </row>
    <row r="51" spans="1:61" ht="84" customHeight="1">
      <c r="A51" s="111" t="s">
        <v>62</v>
      </c>
      <c r="B51" s="112" t="s">
        <v>179</v>
      </c>
      <c r="C51" s="113" t="s">
        <v>178</v>
      </c>
      <c r="D51" s="30"/>
      <c r="E51" s="30">
        <v>0</v>
      </c>
      <c r="F51" s="30">
        <v>0</v>
      </c>
      <c r="G51" s="30">
        <v>0</v>
      </c>
      <c r="H51" s="39">
        <v>1303.7700000000002</v>
      </c>
      <c r="I51" s="39">
        <v>108.64749999999998</v>
      </c>
      <c r="J51" s="39">
        <v>13</v>
      </c>
      <c r="K51" s="39">
        <v>0</v>
      </c>
      <c r="L51" s="39">
        <v>108.64749999999998</v>
      </c>
      <c r="M51" s="39">
        <v>9</v>
      </c>
      <c r="N51" s="39">
        <v>8</v>
      </c>
      <c r="O51" s="39">
        <v>108.64749999999998</v>
      </c>
      <c r="P51" s="39">
        <v>20</v>
      </c>
      <c r="Q51" s="39">
        <v>18</v>
      </c>
      <c r="R51" s="39">
        <v>325.94250000000005</v>
      </c>
      <c r="S51" s="39">
        <v>42</v>
      </c>
      <c r="T51" s="39">
        <v>0.1288570836880738</v>
      </c>
      <c r="U51" s="39">
        <v>108.64749999999998</v>
      </c>
      <c r="V51" s="39">
        <v>17</v>
      </c>
      <c r="W51" s="39">
        <v>15</v>
      </c>
      <c r="X51" s="39">
        <v>108.64749999999998</v>
      </c>
      <c r="Y51" s="39">
        <v>6</v>
      </c>
      <c r="Z51" s="39">
        <v>5</v>
      </c>
      <c r="AA51" s="39">
        <v>108.64749999999998</v>
      </c>
      <c r="AB51" s="39">
        <v>19</v>
      </c>
      <c r="AC51" s="39">
        <v>17</v>
      </c>
      <c r="AD51" s="39">
        <v>325.94250000000005</v>
      </c>
      <c r="AE51" s="39">
        <v>42</v>
      </c>
      <c r="AF51" s="39">
        <v>12.88570836880738</v>
      </c>
      <c r="AG51" s="39">
        <v>108.64749999999998</v>
      </c>
      <c r="AH51" s="39">
        <v>8</v>
      </c>
      <c r="AI51" s="39">
        <v>7.3632619250327904</v>
      </c>
      <c r="AJ51" s="39">
        <v>108.64749999999998</v>
      </c>
      <c r="AK51" s="39">
        <v>10</v>
      </c>
      <c r="AL51" s="39">
        <v>9.2040774062909883</v>
      </c>
      <c r="AM51" s="39">
        <v>108.64749999999998</v>
      </c>
      <c r="AN51" s="39">
        <v>13</v>
      </c>
      <c r="AO51" s="39">
        <v>0</v>
      </c>
      <c r="AP51" s="39">
        <v>325.94250000000005</v>
      </c>
      <c r="AQ51" s="39">
        <v>0</v>
      </c>
      <c r="AR51" s="39">
        <v>0</v>
      </c>
      <c r="AS51" s="39">
        <v>108.64749999999998</v>
      </c>
      <c r="AT51" s="39">
        <v>9</v>
      </c>
      <c r="AU51" s="39">
        <v>8.2836696656618898</v>
      </c>
      <c r="AV51" s="39">
        <v>108.64749999999998</v>
      </c>
      <c r="AW51" s="39">
        <v>15</v>
      </c>
      <c r="AX51" s="39">
        <v>13.806116109436484</v>
      </c>
      <c r="AY51" s="39">
        <v>108.64749999999998</v>
      </c>
      <c r="AZ51" s="39">
        <v>0</v>
      </c>
      <c r="BA51" s="39">
        <v>0</v>
      </c>
      <c r="BB51" s="39">
        <v>325.94250000000005</v>
      </c>
      <c r="BC51" s="39">
        <v>0</v>
      </c>
      <c r="BD51" s="39">
        <v>0</v>
      </c>
      <c r="BE51" s="39">
        <v>1303.7700000000002</v>
      </c>
      <c r="BF51" s="39">
        <v>0</v>
      </c>
      <c r="BG51" s="39">
        <v>0</v>
      </c>
      <c r="BI51" s="85" t="s">
        <v>277</v>
      </c>
    </row>
    <row r="52" spans="1:61" ht="84" customHeight="1">
      <c r="A52" s="14" t="s">
        <v>63</v>
      </c>
      <c r="B52" s="12" t="s">
        <v>180</v>
      </c>
      <c r="C52" s="113" t="s">
        <v>178</v>
      </c>
      <c r="D52" s="30"/>
      <c r="E52" s="30">
        <v>0</v>
      </c>
      <c r="F52" s="30">
        <v>0</v>
      </c>
      <c r="G52" s="30">
        <v>0</v>
      </c>
      <c r="H52" s="39">
        <v>1303.7700000000002</v>
      </c>
      <c r="I52" s="39">
        <v>108.64749999999998</v>
      </c>
      <c r="J52" s="39">
        <v>0</v>
      </c>
      <c r="K52" s="39">
        <v>0</v>
      </c>
      <c r="L52" s="39">
        <v>108.64749999999998</v>
      </c>
      <c r="M52" s="39">
        <v>0</v>
      </c>
      <c r="N52" s="39">
        <v>0</v>
      </c>
      <c r="O52" s="39">
        <v>108.64749999999998</v>
      </c>
      <c r="P52" s="39">
        <v>0</v>
      </c>
      <c r="Q52" s="39">
        <v>0</v>
      </c>
      <c r="R52" s="39">
        <v>325.94250000000005</v>
      </c>
      <c r="S52" s="39">
        <v>0</v>
      </c>
      <c r="T52" s="39">
        <v>0</v>
      </c>
      <c r="U52" s="39">
        <v>108.64749999999998</v>
      </c>
      <c r="V52" s="39">
        <v>0</v>
      </c>
      <c r="W52" s="39">
        <v>0</v>
      </c>
      <c r="X52" s="39">
        <v>108.64749999999998</v>
      </c>
      <c r="Y52" s="39">
        <v>0</v>
      </c>
      <c r="Z52" s="39">
        <v>0</v>
      </c>
      <c r="AA52" s="39">
        <v>108.64749999999998</v>
      </c>
      <c r="AB52" s="39">
        <v>0</v>
      </c>
      <c r="AC52" s="39">
        <v>0</v>
      </c>
      <c r="AD52" s="39">
        <v>325.94250000000005</v>
      </c>
      <c r="AE52" s="39">
        <v>0</v>
      </c>
      <c r="AF52" s="39">
        <v>0</v>
      </c>
      <c r="AG52" s="39">
        <v>108.64749999999998</v>
      </c>
      <c r="AH52" s="39">
        <v>26</v>
      </c>
      <c r="AI52" s="39">
        <v>23.930601256356571</v>
      </c>
      <c r="AJ52" s="39">
        <v>108.64749999999998</v>
      </c>
      <c r="AK52" s="39">
        <v>24</v>
      </c>
      <c r="AL52" s="39">
        <v>22.089785775098374</v>
      </c>
      <c r="AM52" s="39">
        <v>108.64749999999998</v>
      </c>
      <c r="AN52" s="39">
        <v>29</v>
      </c>
      <c r="AO52" s="39">
        <v>0</v>
      </c>
      <c r="AP52" s="39">
        <v>325.94250000000005</v>
      </c>
      <c r="AQ52" s="39">
        <v>0</v>
      </c>
      <c r="AR52" s="39">
        <v>0</v>
      </c>
      <c r="AS52" s="39">
        <v>108.64749999999998</v>
      </c>
      <c r="AT52" s="39">
        <v>45</v>
      </c>
      <c r="AU52" s="39">
        <v>41.418348328309449</v>
      </c>
      <c r="AV52" s="39">
        <v>108.64749999999998</v>
      </c>
      <c r="AW52" s="39">
        <v>76</v>
      </c>
      <c r="AX52" s="39">
        <v>69.950988287811512</v>
      </c>
      <c r="AY52" s="39">
        <v>108.64749999999998</v>
      </c>
      <c r="AZ52" s="39">
        <v>0</v>
      </c>
      <c r="BA52" s="39">
        <v>0</v>
      </c>
      <c r="BB52" s="39">
        <v>325.94250000000005</v>
      </c>
      <c r="BC52" s="39">
        <v>0</v>
      </c>
      <c r="BD52" s="39">
        <v>0</v>
      </c>
      <c r="BE52" s="39">
        <v>1303.7700000000002</v>
      </c>
      <c r="BF52" s="39">
        <v>0</v>
      </c>
      <c r="BG52" s="39">
        <v>0</v>
      </c>
      <c r="BI52" s="85" t="s">
        <v>277</v>
      </c>
    </row>
    <row r="53" spans="1:61" ht="84" customHeight="1">
      <c r="A53" s="111" t="s">
        <v>181</v>
      </c>
      <c r="B53" s="12" t="s">
        <v>182</v>
      </c>
      <c r="C53" s="113" t="s">
        <v>178</v>
      </c>
      <c r="D53" s="30"/>
      <c r="E53" s="30">
        <v>0</v>
      </c>
      <c r="F53" s="30">
        <v>0</v>
      </c>
      <c r="G53" s="30">
        <v>0</v>
      </c>
      <c r="H53" s="39">
        <v>125.61722999999998</v>
      </c>
      <c r="I53" s="39">
        <v>10.468102500000001</v>
      </c>
      <c r="J53" s="39">
        <v>0</v>
      </c>
      <c r="K53" s="39">
        <v>0</v>
      </c>
      <c r="L53" s="39">
        <v>10.468102500000001</v>
      </c>
      <c r="M53" s="39">
        <v>3</v>
      </c>
      <c r="N53" s="39">
        <v>30</v>
      </c>
      <c r="O53" s="39">
        <v>10.468102500000001</v>
      </c>
      <c r="P53" s="39">
        <v>5</v>
      </c>
      <c r="Q53" s="39">
        <v>50</v>
      </c>
      <c r="R53" s="39">
        <v>31.404307499999998</v>
      </c>
      <c r="S53" s="39">
        <v>8</v>
      </c>
      <c r="T53" s="39">
        <v>0.25474212414968872</v>
      </c>
      <c r="U53" s="39">
        <v>10.468102500000001</v>
      </c>
      <c r="V53" s="39">
        <v>30</v>
      </c>
      <c r="W53" s="39">
        <v>0</v>
      </c>
      <c r="X53" s="39">
        <v>10.468102500000001</v>
      </c>
      <c r="Y53" s="39">
        <v>0</v>
      </c>
      <c r="Z53" s="39">
        <v>0</v>
      </c>
      <c r="AA53" s="39">
        <v>10.468102500000001</v>
      </c>
      <c r="AB53" s="39">
        <v>0</v>
      </c>
      <c r="AC53" s="39">
        <v>0</v>
      </c>
      <c r="AD53" s="39">
        <v>31.404307499999998</v>
      </c>
      <c r="AE53" s="39">
        <v>30</v>
      </c>
      <c r="AF53" s="39">
        <v>95.52829655613327</v>
      </c>
      <c r="AG53" s="39">
        <v>10.468102500000001</v>
      </c>
      <c r="AH53" s="39">
        <v>105</v>
      </c>
      <c r="AI53" s="39">
        <v>1003.0471138393991</v>
      </c>
      <c r="AJ53" s="39">
        <v>10.468102500000001</v>
      </c>
      <c r="AK53" s="39">
        <v>40</v>
      </c>
      <c r="AL53" s="39">
        <v>382.11318622453302</v>
      </c>
      <c r="AM53" s="39">
        <v>10.468102500000001</v>
      </c>
      <c r="AN53" s="39">
        <v>44</v>
      </c>
      <c r="AO53" s="39">
        <v>0</v>
      </c>
      <c r="AP53" s="39">
        <v>31.404307499999998</v>
      </c>
      <c r="AQ53" s="39">
        <v>0</v>
      </c>
      <c r="AR53" s="39">
        <v>0</v>
      </c>
      <c r="AS53" s="39">
        <v>10.468102500000001</v>
      </c>
      <c r="AT53" s="39">
        <v>78</v>
      </c>
      <c r="AU53" s="39">
        <v>745.1207131378394</v>
      </c>
      <c r="AV53" s="39">
        <v>10.468102500000001</v>
      </c>
      <c r="AW53" s="39">
        <v>74</v>
      </c>
      <c r="AX53" s="39">
        <v>706.90939451538611</v>
      </c>
      <c r="AY53" s="39">
        <v>10.468102500000001</v>
      </c>
      <c r="AZ53" s="39">
        <v>0</v>
      </c>
      <c r="BA53" s="39">
        <v>0</v>
      </c>
      <c r="BB53" s="39">
        <v>31.404307499999998</v>
      </c>
      <c r="BC53" s="39">
        <v>0</v>
      </c>
      <c r="BD53" s="39">
        <v>0</v>
      </c>
      <c r="BE53" s="39">
        <v>125.61722999999999</v>
      </c>
      <c r="BF53" s="39">
        <v>0</v>
      </c>
      <c r="BG53" s="39">
        <v>0</v>
      </c>
      <c r="BI53" s="85" t="s">
        <v>277</v>
      </c>
    </row>
    <row r="54" spans="1:61" ht="84" customHeight="1">
      <c r="A54" s="111" t="s">
        <v>183</v>
      </c>
      <c r="B54" s="112" t="s">
        <v>121</v>
      </c>
      <c r="C54" s="113" t="s">
        <v>58</v>
      </c>
      <c r="D54" s="30"/>
      <c r="E54" s="30">
        <v>0</v>
      </c>
      <c r="F54" s="30">
        <v>0</v>
      </c>
      <c r="G54" s="30">
        <v>0</v>
      </c>
      <c r="H54" s="39">
        <v>2082.96</v>
      </c>
      <c r="I54" s="39">
        <v>173.57999999999998</v>
      </c>
      <c r="J54" s="39">
        <v>108</v>
      </c>
      <c r="K54" s="39">
        <v>62</v>
      </c>
      <c r="L54" s="39">
        <v>173.57999999999998</v>
      </c>
      <c r="M54" s="39">
        <v>97</v>
      </c>
      <c r="N54" s="39">
        <v>56</v>
      </c>
      <c r="O54" s="39">
        <v>173.57999999999998</v>
      </c>
      <c r="P54" s="39">
        <v>81</v>
      </c>
      <c r="Q54" s="39">
        <v>46</v>
      </c>
      <c r="R54" s="39">
        <v>520.74</v>
      </c>
      <c r="S54" s="39">
        <v>286</v>
      </c>
      <c r="T54" s="39">
        <v>0.54921841994085341</v>
      </c>
      <c r="U54" s="39">
        <v>173.57999999999998</v>
      </c>
      <c r="V54" s="39">
        <v>81</v>
      </c>
      <c r="W54" s="39">
        <v>46</v>
      </c>
      <c r="X54" s="39">
        <v>173.57999999999998</v>
      </c>
      <c r="Y54" s="39">
        <v>97</v>
      </c>
      <c r="Z54" s="39">
        <v>56</v>
      </c>
      <c r="AA54" s="39">
        <v>173.57999999999998</v>
      </c>
      <c r="AB54" s="39">
        <v>109</v>
      </c>
      <c r="AC54" s="39">
        <v>63</v>
      </c>
      <c r="AD54" s="39">
        <v>520.74</v>
      </c>
      <c r="AE54" s="39">
        <v>287</v>
      </c>
      <c r="AF54" s="39">
        <v>55.113876406652075</v>
      </c>
      <c r="AG54" s="39">
        <v>173.57999999999998</v>
      </c>
      <c r="AH54" s="39">
        <v>83</v>
      </c>
      <c r="AI54" s="39">
        <v>47.816568729116263</v>
      </c>
      <c r="AJ54" s="39">
        <v>173.57999999999998</v>
      </c>
      <c r="AK54" s="39">
        <v>81</v>
      </c>
      <c r="AL54" s="39">
        <v>46.664362253715872</v>
      </c>
      <c r="AM54" s="39">
        <v>173.57999999999998</v>
      </c>
      <c r="AN54" s="39">
        <v>65</v>
      </c>
      <c r="AO54" s="39">
        <v>0</v>
      </c>
      <c r="AP54" s="39">
        <v>520.74</v>
      </c>
      <c r="AQ54" s="39">
        <v>0</v>
      </c>
      <c r="AR54" s="39">
        <v>0</v>
      </c>
      <c r="AS54" s="39">
        <v>173.57999999999998</v>
      </c>
      <c r="AT54" s="39">
        <v>80</v>
      </c>
      <c r="AU54" s="39">
        <v>46.088259016015677</v>
      </c>
      <c r="AV54" s="39">
        <v>173.57999999999998</v>
      </c>
      <c r="AW54" s="39">
        <v>143</v>
      </c>
      <c r="AX54" s="39">
        <v>82.382762991128018</v>
      </c>
      <c r="AY54" s="39">
        <v>173.57999999999998</v>
      </c>
      <c r="AZ54" s="39">
        <v>0</v>
      </c>
      <c r="BA54" s="39">
        <v>0</v>
      </c>
      <c r="BB54" s="39">
        <v>520.74</v>
      </c>
      <c r="BC54" s="39">
        <v>0</v>
      </c>
      <c r="BD54" s="39">
        <v>0</v>
      </c>
      <c r="BE54" s="39">
        <v>2082.96</v>
      </c>
      <c r="BF54" s="39">
        <v>0</v>
      </c>
      <c r="BG54" s="39">
        <v>0</v>
      </c>
      <c r="BI54" s="85" t="s">
        <v>277</v>
      </c>
    </row>
    <row r="55" spans="1:61" ht="84" customHeight="1">
      <c r="A55" s="368" t="s">
        <v>184</v>
      </c>
      <c r="B55" s="371"/>
      <c r="C55" s="46"/>
      <c r="D55" s="42"/>
      <c r="E55" s="42"/>
      <c r="F55" s="124"/>
      <c r="G55" s="42"/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  <c r="AG55" s="39">
        <v>0</v>
      </c>
      <c r="AH55" s="39">
        <v>0</v>
      </c>
      <c r="AI55" s="39">
        <v>0</v>
      </c>
      <c r="AJ55" s="39">
        <v>0</v>
      </c>
      <c r="AK55" s="39">
        <v>0</v>
      </c>
      <c r="AL55" s="39">
        <v>0</v>
      </c>
      <c r="AM55" s="39">
        <v>0</v>
      </c>
      <c r="AN55" s="39">
        <v>0</v>
      </c>
      <c r="AO55" s="39">
        <v>0</v>
      </c>
      <c r="AP55" s="39">
        <v>0</v>
      </c>
      <c r="AQ55" s="39">
        <v>0</v>
      </c>
      <c r="AR55" s="39">
        <v>0</v>
      </c>
      <c r="AS55" s="39">
        <v>0</v>
      </c>
      <c r="AT55" s="39">
        <v>0</v>
      </c>
      <c r="AU55" s="39">
        <v>0</v>
      </c>
      <c r="AV55" s="39">
        <v>0</v>
      </c>
      <c r="AW55" s="39">
        <v>0</v>
      </c>
      <c r="AX55" s="39">
        <v>0</v>
      </c>
      <c r="AY55" s="39">
        <v>0</v>
      </c>
      <c r="AZ55" s="39">
        <v>0</v>
      </c>
      <c r="BA55" s="39">
        <v>0</v>
      </c>
      <c r="BB55" s="39">
        <v>0</v>
      </c>
      <c r="BC55" s="39">
        <v>0</v>
      </c>
      <c r="BD55" s="39">
        <v>0</v>
      </c>
      <c r="BE55" s="39">
        <v>0</v>
      </c>
      <c r="BF55" s="39">
        <v>0</v>
      </c>
      <c r="BG55" s="39">
        <v>0</v>
      </c>
      <c r="BI55" s="115"/>
    </row>
    <row r="56" spans="1:61" ht="84" customHeight="1">
      <c r="A56" s="372" t="s">
        <v>185</v>
      </c>
      <c r="B56" s="361"/>
      <c r="C56" s="47"/>
      <c r="D56" s="43"/>
      <c r="E56" s="43"/>
      <c r="F56" s="121"/>
      <c r="G56" s="43"/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  <c r="AG56" s="39">
        <v>0</v>
      </c>
      <c r="AH56" s="39">
        <v>0</v>
      </c>
      <c r="AI56" s="39">
        <v>0</v>
      </c>
      <c r="AJ56" s="39">
        <v>0</v>
      </c>
      <c r="AK56" s="39">
        <v>0</v>
      </c>
      <c r="AL56" s="39">
        <v>0</v>
      </c>
      <c r="AM56" s="39">
        <v>0</v>
      </c>
      <c r="AN56" s="39">
        <v>0</v>
      </c>
      <c r="AO56" s="39">
        <v>0</v>
      </c>
      <c r="AP56" s="39">
        <v>0</v>
      </c>
      <c r="AQ56" s="39">
        <v>0</v>
      </c>
      <c r="AR56" s="39">
        <v>0</v>
      </c>
      <c r="AS56" s="39">
        <v>0</v>
      </c>
      <c r="AT56" s="39">
        <v>0</v>
      </c>
      <c r="AU56" s="39">
        <v>0</v>
      </c>
      <c r="AV56" s="39">
        <v>0</v>
      </c>
      <c r="AW56" s="39">
        <v>0</v>
      </c>
      <c r="AX56" s="39">
        <v>0</v>
      </c>
      <c r="AY56" s="39">
        <v>0</v>
      </c>
      <c r="AZ56" s="39">
        <v>0</v>
      </c>
      <c r="BA56" s="39">
        <v>0</v>
      </c>
      <c r="BB56" s="39">
        <v>0</v>
      </c>
      <c r="BC56" s="39">
        <v>0</v>
      </c>
      <c r="BD56" s="39">
        <v>0</v>
      </c>
      <c r="BE56" s="39">
        <v>0</v>
      </c>
      <c r="BF56" s="39">
        <v>0</v>
      </c>
      <c r="BG56" s="39">
        <v>0</v>
      </c>
      <c r="BI56" s="115"/>
    </row>
    <row r="57" spans="1:61" ht="96" customHeight="1">
      <c r="A57" s="14" t="s">
        <v>45</v>
      </c>
      <c r="B57" s="12" t="s">
        <v>129</v>
      </c>
      <c r="C57" s="53" t="s">
        <v>79</v>
      </c>
      <c r="D57" s="39"/>
      <c r="E57" s="39">
        <v>0</v>
      </c>
      <c r="F57" s="39">
        <v>0</v>
      </c>
      <c r="G57" s="39">
        <v>0</v>
      </c>
      <c r="H57" s="39">
        <v>666</v>
      </c>
      <c r="I57" s="39">
        <v>55.5</v>
      </c>
      <c r="J57" s="39">
        <v>41</v>
      </c>
      <c r="K57" s="39">
        <v>73</v>
      </c>
      <c r="L57" s="39">
        <v>55.5</v>
      </c>
      <c r="M57" s="39">
        <v>54</v>
      </c>
      <c r="N57" s="39">
        <v>96</v>
      </c>
      <c r="O57" s="39">
        <v>55.5</v>
      </c>
      <c r="P57" s="39">
        <v>14</v>
      </c>
      <c r="Q57" s="39">
        <v>25</v>
      </c>
      <c r="R57" s="39">
        <v>166.5</v>
      </c>
      <c r="S57" s="39">
        <v>109</v>
      </c>
      <c r="T57" s="39">
        <v>0.65465465465465467</v>
      </c>
      <c r="U57" s="39">
        <v>55.5</v>
      </c>
      <c r="V57" s="39">
        <v>33</v>
      </c>
      <c r="W57" s="39">
        <v>59</v>
      </c>
      <c r="X57" s="39">
        <v>55.5</v>
      </c>
      <c r="Y57" s="39">
        <v>43</v>
      </c>
      <c r="Z57" s="39">
        <v>81</v>
      </c>
      <c r="AA57" s="39">
        <v>55.5</v>
      </c>
      <c r="AB57" s="39">
        <v>29</v>
      </c>
      <c r="AC57" s="39">
        <v>52</v>
      </c>
      <c r="AD57" s="39">
        <v>166.5</v>
      </c>
      <c r="AE57" s="39">
        <v>105</v>
      </c>
      <c r="AF57" s="39">
        <v>63.063063063063062</v>
      </c>
      <c r="AG57" s="39">
        <v>55.5</v>
      </c>
      <c r="AH57" s="39">
        <v>7</v>
      </c>
      <c r="AI57" s="39">
        <v>12</v>
      </c>
      <c r="AJ57" s="39">
        <v>55.5</v>
      </c>
      <c r="AK57" s="39">
        <v>20</v>
      </c>
      <c r="AL57" s="39">
        <v>36.036036036036037</v>
      </c>
      <c r="AM57" s="39">
        <v>55.5</v>
      </c>
      <c r="AN57" s="39">
        <v>67</v>
      </c>
      <c r="AO57" s="39">
        <v>0</v>
      </c>
      <c r="AP57" s="39">
        <v>166.5</v>
      </c>
      <c r="AQ57" s="39">
        <v>0</v>
      </c>
      <c r="AR57" s="39">
        <v>0</v>
      </c>
      <c r="AS57" s="39">
        <v>55.5</v>
      </c>
      <c r="AT57" s="39">
        <v>46</v>
      </c>
      <c r="AU57" s="39">
        <v>82.882882882882882</v>
      </c>
      <c r="AV57" s="39">
        <v>55.5</v>
      </c>
      <c r="AW57" s="39">
        <v>42</v>
      </c>
      <c r="AX57" s="39">
        <v>0</v>
      </c>
      <c r="AY57" s="39">
        <v>55.5</v>
      </c>
      <c r="AZ57" s="39">
        <v>0</v>
      </c>
      <c r="BA57" s="39">
        <v>0</v>
      </c>
      <c r="BB57" s="39">
        <v>166.5</v>
      </c>
      <c r="BC57" s="39">
        <v>0</v>
      </c>
      <c r="BD57" s="39">
        <v>0</v>
      </c>
      <c r="BE57" s="39">
        <v>666</v>
      </c>
      <c r="BF57" s="39">
        <v>0</v>
      </c>
      <c r="BG57" s="39">
        <v>0</v>
      </c>
      <c r="BI57" s="85" t="s">
        <v>277</v>
      </c>
    </row>
    <row r="58" spans="1:61" ht="84" customHeight="1">
      <c r="A58" s="14" t="s">
        <v>123</v>
      </c>
      <c r="B58" s="12" t="s">
        <v>130</v>
      </c>
      <c r="C58" s="53" t="s">
        <v>80</v>
      </c>
      <c r="D58" s="39"/>
      <c r="E58" s="39">
        <v>0</v>
      </c>
      <c r="F58" s="39">
        <v>0</v>
      </c>
      <c r="G58" s="39">
        <v>0</v>
      </c>
      <c r="H58" s="39">
        <v>1848</v>
      </c>
      <c r="I58" s="39">
        <v>154</v>
      </c>
      <c r="J58" s="39">
        <v>74</v>
      </c>
      <c r="K58" s="39">
        <v>48</v>
      </c>
      <c r="L58" s="39">
        <v>154</v>
      </c>
      <c r="M58" s="39">
        <v>123</v>
      </c>
      <c r="N58" s="39">
        <v>80</v>
      </c>
      <c r="O58" s="39">
        <v>154</v>
      </c>
      <c r="P58" s="39">
        <v>94</v>
      </c>
      <c r="Q58" s="39">
        <v>61</v>
      </c>
      <c r="R58" s="39">
        <v>462</v>
      </c>
      <c r="S58" s="39">
        <v>291</v>
      </c>
      <c r="T58" s="39">
        <v>0.62987012987012991</v>
      </c>
      <c r="U58" s="39">
        <v>154</v>
      </c>
      <c r="V58" s="39">
        <v>113</v>
      </c>
      <c r="W58" s="39">
        <v>73</v>
      </c>
      <c r="X58" s="39">
        <v>154</v>
      </c>
      <c r="Y58" s="39">
        <v>80</v>
      </c>
      <c r="Z58" s="39">
        <v>52</v>
      </c>
      <c r="AA58" s="39">
        <v>154</v>
      </c>
      <c r="AB58" s="39">
        <v>119</v>
      </c>
      <c r="AC58" s="39">
        <v>77</v>
      </c>
      <c r="AD58" s="39">
        <v>462</v>
      </c>
      <c r="AE58" s="39">
        <v>312</v>
      </c>
      <c r="AF58" s="39">
        <v>67.532467532467535</v>
      </c>
      <c r="AG58" s="39">
        <v>154</v>
      </c>
      <c r="AH58" s="39">
        <v>85</v>
      </c>
      <c r="AI58" s="39">
        <v>55</v>
      </c>
      <c r="AJ58" s="39">
        <v>154</v>
      </c>
      <c r="AK58" s="39">
        <v>99</v>
      </c>
      <c r="AL58" s="39">
        <v>64.285714285714292</v>
      </c>
      <c r="AM58" s="39">
        <v>154</v>
      </c>
      <c r="AN58" s="39">
        <v>130</v>
      </c>
      <c r="AO58" s="39">
        <v>0</v>
      </c>
      <c r="AP58" s="39">
        <v>462</v>
      </c>
      <c r="AQ58" s="39">
        <v>0</v>
      </c>
      <c r="AR58" s="39">
        <v>0</v>
      </c>
      <c r="AS58" s="39">
        <v>154</v>
      </c>
      <c r="AT58" s="39">
        <v>176</v>
      </c>
      <c r="AU58" s="39">
        <v>114.28571428571428</v>
      </c>
      <c r="AV58" s="39">
        <v>154</v>
      </c>
      <c r="AW58" s="39">
        <v>250</v>
      </c>
      <c r="AX58" s="39">
        <v>0</v>
      </c>
      <c r="AY58" s="39">
        <v>154</v>
      </c>
      <c r="AZ58" s="39">
        <v>0</v>
      </c>
      <c r="BA58" s="39">
        <v>0</v>
      </c>
      <c r="BB58" s="39">
        <v>462</v>
      </c>
      <c r="BC58" s="39">
        <v>0</v>
      </c>
      <c r="BD58" s="39">
        <v>0</v>
      </c>
      <c r="BE58" s="39">
        <v>1848</v>
      </c>
      <c r="BF58" s="39">
        <v>0</v>
      </c>
      <c r="BG58" s="39">
        <v>0</v>
      </c>
      <c r="BI58" s="85" t="s">
        <v>277</v>
      </c>
    </row>
    <row r="59" spans="1:61" ht="84" customHeight="1">
      <c r="A59" s="14" t="s">
        <v>186</v>
      </c>
      <c r="B59" s="12" t="s">
        <v>131</v>
      </c>
      <c r="C59" s="53" t="s">
        <v>81</v>
      </c>
      <c r="D59" s="39"/>
      <c r="E59" s="39">
        <v>0</v>
      </c>
      <c r="F59" s="39">
        <v>0</v>
      </c>
      <c r="G59" s="39">
        <v>0</v>
      </c>
      <c r="H59" s="39">
        <v>3050</v>
      </c>
      <c r="I59" s="39">
        <v>254.16666666666666</v>
      </c>
      <c r="J59" s="39">
        <v>224</v>
      </c>
      <c r="K59" s="39">
        <v>88</v>
      </c>
      <c r="L59" s="39">
        <v>254.16666666666666</v>
      </c>
      <c r="M59" s="39">
        <v>71</v>
      </c>
      <c r="N59" s="39">
        <v>172</v>
      </c>
      <c r="O59" s="39">
        <v>254.16666666666666</v>
      </c>
      <c r="P59" s="39">
        <v>189</v>
      </c>
      <c r="Q59" s="39">
        <v>74</v>
      </c>
      <c r="R59" s="39">
        <v>762.5</v>
      </c>
      <c r="S59" s="39">
        <v>484</v>
      </c>
      <c r="T59" s="39">
        <v>0.63475409836065577</v>
      </c>
      <c r="U59" s="39">
        <v>254.16666666666666</v>
      </c>
      <c r="V59" s="39">
        <v>183</v>
      </c>
      <c r="W59" s="39">
        <v>72</v>
      </c>
      <c r="X59" s="39">
        <v>254.16666666666666</v>
      </c>
      <c r="Y59" s="39">
        <v>342</v>
      </c>
      <c r="Z59" s="39">
        <v>134</v>
      </c>
      <c r="AA59" s="39">
        <v>254.16666666666666</v>
      </c>
      <c r="AB59" s="39">
        <v>278</v>
      </c>
      <c r="AC59" s="39">
        <v>109</v>
      </c>
      <c r="AD59" s="39">
        <v>762.5</v>
      </c>
      <c r="AE59" s="39">
        <v>803</v>
      </c>
      <c r="AF59" s="39">
        <v>105.31147540983608</v>
      </c>
      <c r="AG59" s="39">
        <v>254.16666666666666</v>
      </c>
      <c r="AH59" s="39">
        <v>242</v>
      </c>
      <c r="AI59" s="39">
        <v>95</v>
      </c>
      <c r="AJ59" s="39">
        <v>254.16666666666666</v>
      </c>
      <c r="AK59" s="39">
        <v>158</v>
      </c>
      <c r="AL59" s="39">
        <v>62.163934426229503</v>
      </c>
      <c r="AM59" s="39">
        <v>254.16666666666666</v>
      </c>
      <c r="AN59" s="39">
        <v>237</v>
      </c>
      <c r="AO59" s="39">
        <v>0</v>
      </c>
      <c r="AP59" s="39">
        <v>762.5</v>
      </c>
      <c r="AQ59" s="39">
        <v>0</v>
      </c>
      <c r="AR59" s="39">
        <v>0</v>
      </c>
      <c r="AS59" s="39">
        <v>254.16666666666666</v>
      </c>
      <c r="AT59" s="39">
        <v>290</v>
      </c>
      <c r="AU59" s="39">
        <v>114.09836065573771</v>
      </c>
      <c r="AV59" s="39">
        <v>254.16666666666666</v>
      </c>
      <c r="AW59" s="39">
        <v>216</v>
      </c>
      <c r="AX59" s="39">
        <v>0</v>
      </c>
      <c r="AY59" s="39">
        <v>254.16666666666666</v>
      </c>
      <c r="AZ59" s="39">
        <v>0</v>
      </c>
      <c r="BA59" s="39">
        <v>0</v>
      </c>
      <c r="BB59" s="39">
        <v>762.5</v>
      </c>
      <c r="BC59" s="39">
        <v>0</v>
      </c>
      <c r="BD59" s="39">
        <v>0</v>
      </c>
      <c r="BE59" s="39">
        <v>3050</v>
      </c>
      <c r="BF59" s="39">
        <v>0</v>
      </c>
      <c r="BG59" s="39">
        <v>0</v>
      </c>
      <c r="BI59" s="85" t="s">
        <v>277</v>
      </c>
    </row>
    <row r="60" spans="1:61" ht="84" customHeight="1">
      <c r="A60" s="372" t="s">
        <v>187</v>
      </c>
      <c r="B60" s="361"/>
      <c r="C60" s="47"/>
      <c r="D60" s="43"/>
      <c r="E60" s="43"/>
      <c r="F60" s="121"/>
      <c r="G60" s="43"/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  <c r="AG60" s="39">
        <v>0</v>
      </c>
      <c r="AH60" s="39">
        <v>0</v>
      </c>
      <c r="AI60" s="39">
        <v>0</v>
      </c>
      <c r="AJ60" s="39">
        <v>0</v>
      </c>
      <c r="AK60" s="39">
        <v>0</v>
      </c>
      <c r="AL60" s="39">
        <v>0</v>
      </c>
      <c r="AM60" s="39">
        <v>0</v>
      </c>
      <c r="AN60" s="39">
        <v>0</v>
      </c>
      <c r="AO60" s="39">
        <v>0</v>
      </c>
      <c r="AP60" s="39">
        <v>0</v>
      </c>
      <c r="AQ60" s="39">
        <v>0</v>
      </c>
      <c r="AR60" s="39">
        <v>0</v>
      </c>
      <c r="AS60" s="39">
        <v>0</v>
      </c>
      <c r="AT60" s="39">
        <v>0</v>
      </c>
      <c r="AU60" s="39">
        <v>0</v>
      </c>
      <c r="AV60" s="39">
        <v>0</v>
      </c>
      <c r="AW60" s="39">
        <v>0</v>
      </c>
      <c r="AX60" s="39">
        <v>0</v>
      </c>
      <c r="AY60" s="39">
        <v>0</v>
      </c>
      <c r="AZ60" s="39">
        <v>0</v>
      </c>
      <c r="BA60" s="39">
        <v>0</v>
      </c>
      <c r="BB60" s="39">
        <v>0</v>
      </c>
      <c r="BC60" s="39">
        <v>0</v>
      </c>
      <c r="BD60" s="39">
        <v>0</v>
      </c>
      <c r="BE60" s="39">
        <v>0</v>
      </c>
      <c r="BF60" s="39">
        <v>0</v>
      </c>
      <c r="BG60" s="39">
        <v>0</v>
      </c>
      <c r="BI60" s="125"/>
    </row>
    <row r="61" spans="1:61" ht="84" customHeight="1">
      <c r="A61" s="14" t="s">
        <v>64</v>
      </c>
      <c r="B61" s="12" t="s">
        <v>132</v>
      </c>
      <c r="C61" s="53" t="s">
        <v>76</v>
      </c>
      <c r="D61" s="39"/>
      <c r="E61" s="39">
        <v>0</v>
      </c>
      <c r="F61" s="39">
        <v>0</v>
      </c>
      <c r="G61" s="39">
        <v>0</v>
      </c>
      <c r="H61" s="39">
        <v>7148</v>
      </c>
      <c r="I61" s="39">
        <v>595.66666666666663</v>
      </c>
      <c r="J61" s="39">
        <v>380</v>
      </c>
      <c r="K61" s="39">
        <v>64</v>
      </c>
      <c r="L61" s="39">
        <v>595.66666666666663</v>
      </c>
      <c r="M61" s="39">
        <v>408</v>
      </c>
      <c r="N61" s="39">
        <v>68</v>
      </c>
      <c r="O61" s="39">
        <v>595.66666666666663</v>
      </c>
      <c r="P61" s="39">
        <v>413</v>
      </c>
      <c r="Q61" s="39">
        <v>69</v>
      </c>
      <c r="R61" s="39">
        <v>1787</v>
      </c>
      <c r="S61" s="39">
        <v>1201</v>
      </c>
      <c r="T61" s="39">
        <v>0.67207610520425298</v>
      </c>
      <c r="U61" s="39">
        <v>595.66666666666663</v>
      </c>
      <c r="V61" s="39">
        <v>372</v>
      </c>
      <c r="W61" s="39">
        <v>62</v>
      </c>
      <c r="X61" s="39">
        <v>595.66666666666663</v>
      </c>
      <c r="Y61" s="39">
        <v>382</v>
      </c>
      <c r="Z61" s="39">
        <v>64</v>
      </c>
      <c r="AA61" s="39">
        <v>595.66666666666663</v>
      </c>
      <c r="AB61" s="39">
        <v>430</v>
      </c>
      <c r="AC61" s="39">
        <v>72</v>
      </c>
      <c r="AD61" s="39">
        <v>1787</v>
      </c>
      <c r="AE61" s="39">
        <v>1184</v>
      </c>
      <c r="AF61" s="39">
        <v>66.25629546726357</v>
      </c>
      <c r="AG61" s="39">
        <v>595.66666666666663</v>
      </c>
      <c r="AH61" s="39">
        <v>462</v>
      </c>
      <c r="AI61" s="39">
        <v>77</v>
      </c>
      <c r="AJ61" s="39">
        <v>595.66666666666663</v>
      </c>
      <c r="AK61" s="39">
        <v>373</v>
      </c>
      <c r="AL61" s="39">
        <v>62.618914381645219</v>
      </c>
      <c r="AM61" s="39">
        <v>595.66666666666663</v>
      </c>
      <c r="AN61" s="39">
        <v>465</v>
      </c>
      <c r="AO61" s="39">
        <v>0</v>
      </c>
      <c r="AP61" s="39">
        <v>1787</v>
      </c>
      <c r="AQ61" s="39">
        <v>0</v>
      </c>
      <c r="AR61" s="39">
        <v>0</v>
      </c>
      <c r="AS61" s="39">
        <v>595.66666666666663</v>
      </c>
      <c r="AT61" s="39">
        <v>605</v>
      </c>
      <c r="AU61" s="39">
        <v>101.56687185226639</v>
      </c>
      <c r="AV61" s="39">
        <v>595.66666666666663</v>
      </c>
      <c r="AW61" s="39">
        <v>540</v>
      </c>
      <c r="AX61" s="39">
        <v>0</v>
      </c>
      <c r="AY61" s="39">
        <v>595.66666666666663</v>
      </c>
      <c r="AZ61" s="39">
        <v>0</v>
      </c>
      <c r="BA61" s="39">
        <v>0</v>
      </c>
      <c r="BB61" s="39">
        <v>1787</v>
      </c>
      <c r="BC61" s="39">
        <v>0</v>
      </c>
      <c r="BD61" s="39">
        <v>0</v>
      </c>
      <c r="BE61" s="39">
        <v>7148</v>
      </c>
      <c r="BF61" s="39">
        <v>0</v>
      </c>
      <c r="BG61" s="39">
        <v>0</v>
      </c>
      <c r="BI61" s="85" t="s">
        <v>277</v>
      </c>
    </row>
    <row r="62" spans="1:61" ht="84" customHeight="1">
      <c r="A62" s="14" t="s">
        <v>65</v>
      </c>
      <c r="B62" s="12" t="s">
        <v>133</v>
      </c>
      <c r="C62" s="53" t="s">
        <v>77</v>
      </c>
      <c r="D62" s="39"/>
      <c r="E62" s="39">
        <v>0</v>
      </c>
      <c r="F62" s="39">
        <v>0</v>
      </c>
      <c r="G62" s="39">
        <v>0</v>
      </c>
      <c r="H62" s="39">
        <v>10956</v>
      </c>
      <c r="I62" s="39">
        <v>913</v>
      </c>
      <c r="J62" s="39">
        <v>779</v>
      </c>
      <c r="K62" s="39">
        <v>85</v>
      </c>
      <c r="L62" s="39">
        <v>913</v>
      </c>
      <c r="M62" s="39">
        <v>797</v>
      </c>
      <c r="N62" s="39">
        <v>87</v>
      </c>
      <c r="O62" s="39">
        <v>913</v>
      </c>
      <c r="P62" s="39">
        <v>848</v>
      </c>
      <c r="Q62" s="39">
        <v>93</v>
      </c>
      <c r="R62" s="39">
        <v>2739</v>
      </c>
      <c r="S62" s="39">
        <v>2424</v>
      </c>
      <c r="T62" s="39">
        <v>0.88499452354874042</v>
      </c>
      <c r="U62" s="39">
        <v>913</v>
      </c>
      <c r="V62" s="39">
        <v>675</v>
      </c>
      <c r="W62" s="39">
        <v>74</v>
      </c>
      <c r="X62" s="39">
        <v>913</v>
      </c>
      <c r="Y62" s="39">
        <v>683</v>
      </c>
      <c r="Z62" s="39">
        <v>75</v>
      </c>
      <c r="AA62" s="39">
        <v>913</v>
      </c>
      <c r="AB62" s="39">
        <v>804</v>
      </c>
      <c r="AC62" s="39">
        <v>88</v>
      </c>
      <c r="AD62" s="39">
        <v>2739</v>
      </c>
      <c r="AE62" s="39">
        <v>2162</v>
      </c>
      <c r="AF62" s="39">
        <v>78.933917488134355</v>
      </c>
      <c r="AG62" s="39">
        <v>913</v>
      </c>
      <c r="AH62" s="39">
        <v>949</v>
      </c>
      <c r="AI62" s="39">
        <v>104</v>
      </c>
      <c r="AJ62" s="39">
        <v>913</v>
      </c>
      <c r="AK62" s="39">
        <v>641</v>
      </c>
      <c r="AL62" s="39">
        <v>70.208105147864188</v>
      </c>
      <c r="AM62" s="39">
        <v>913</v>
      </c>
      <c r="AN62" s="39">
        <v>815</v>
      </c>
      <c r="AO62" s="39">
        <v>0</v>
      </c>
      <c r="AP62" s="39">
        <v>2739</v>
      </c>
      <c r="AQ62" s="39">
        <v>0</v>
      </c>
      <c r="AR62" s="39">
        <v>0</v>
      </c>
      <c r="AS62" s="39">
        <v>913</v>
      </c>
      <c r="AT62" s="39">
        <v>810</v>
      </c>
      <c r="AU62" s="39">
        <v>88.718510405257391</v>
      </c>
      <c r="AV62" s="39">
        <v>913</v>
      </c>
      <c r="AW62" s="39">
        <v>637</v>
      </c>
      <c r="AX62" s="39">
        <v>0</v>
      </c>
      <c r="AY62" s="39">
        <v>913</v>
      </c>
      <c r="AZ62" s="39">
        <v>0</v>
      </c>
      <c r="BA62" s="39">
        <v>0</v>
      </c>
      <c r="BB62" s="39">
        <v>2739</v>
      </c>
      <c r="BC62" s="39">
        <v>0</v>
      </c>
      <c r="BD62" s="39">
        <v>0</v>
      </c>
      <c r="BE62" s="39">
        <v>10956</v>
      </c>
      <c r="BF62" s="39">
        <v>0</v>
      </c>
      <c r="BG62" s="39">
        <v>0</v>
      </c>
      <c r="BI62" s="85" t="s">
        <v>277</v>
      </c>
    </row>
    <row r="63" spans="1:61" ht="121.5" customHeight="1">
      <c r="A63" s="14" t="s">
        <v>188</v>
      </c>
      <c r="B63" s="12" t="s">
        <v>134</v>
      </c>
      <c r="C63" s="53" t="s">
        <v>78</v>
      </c>
      <c r="D63" s="39"/>
      <c r="E63" s="39">
        <v>0</v>
      </c>
      <c r="F63" s="39">
        <v>0</v>
      </c>
      <c r="G63" s="39">
        <v>0</v>
      </c>
      <c r="H63" s="39">
        <v>2024</v>
      </c>
      <c r="I63" s="39">
        <v>168.66666666666666</v>
      </c>
      <c r="J63" s="39">
        <v>135</v>
      </c>
      <c r="K63" s="39">
        <v>80</v>
      </c>
      <c r="L63" s="39">
        <v>168.66666666666666</v>
      </c>
      <c r="M63" s="39">
        <v>158</v>
      </c>
      <c r="N63" s="39">
        <v>93</v>
      </c>
      <c r="O63" s="39">
        <v>168.66666666666666</v>
      </c>
      <c r="P63" s="39">
        <v>156</v>
      </c>
      <c r="Q63" s="39">
        <v>92</v>
      </c>
      <c r="R63" s="39">
        <v>506</v>
      </c>
      <c r="S63" s="39">
        <v>449</v>
      </c>
      <c r="T63" s="39">
        <v>0.88735177865612647</v>
      </c>
      <c r="U63" s="39">
        <v>168.66666666666666</v>
      </c>
      <c r="V63" s="39">
        <v>97</v>
      </c>
      <c r="W63" s="39">
        <v>57</v>
      </c>
      <c r="X63" s="39">
        <v>168.66666666666666</v>
      </c>
      <c r="Y63" s="39">
        <v>182</v>
      </c>
      <c r="Z63" s="39">
        <v>107</v>
      </c>
      <c r="AA63" s="39">
        <v>168.66666666666666</v>
      </c>
      <c r="AB63" s="39">
        <v>167</v>
      </c>
      <c r="AC63" s="39">
        <v>99</v>
      </c>
      <c r="AD63" s="39">
        <v>506</v>
      </c>
      <c r="AE63" s="39">
        <v>446</v>
      </c>
      <c r="AF63" s="39">
        <v>88.142292490118578</v>
      </c>
      <c r="AG63" s="39">
        <v>168.66666666666666</v>
      </c>
      <c r="AH63" s="39">
        <v>128</v>
      </c>
      <c r="AI63" s="39">
        <v>76</v>
      </c>
      <c r="AJ63" s="39">
        <v>168.66666666666666</v>
      </c>
      <c r="AK63" s="39">
        <v>125</v>
      </c>
      <c r="AL63" s="39">
        <v>74.110671936758905</v>
      </c>
      <c r="AM63" s="39">
        <v>168.66666666666666</v>
      </c>
      <c r="AN63" s="39">
        <v>132</v>
      </c>
      <c r="AO63" s="39">
        <v>0</v>
      </c>
      <c r="AP63" s="39">
        <v>506</v>
      </c>
      <c r="AQ63" s="39">
        <v>0</v>
      </c>
      <c r="AR63" s="39">
        <v>0</v>
      </c>
      <c r="AS63" s="39">
        <v>168.66666666666666</v>
      </c>
      <c r="AT63" s="39">
        <v>321</v>
      </c>
      <c r="AU63" s="39">
        <v>190.31620553359684</v>
      </c>
      <c r="AV63" s="39">
        <v>168.66666666666666</v>
      </c>
      <c r="AW63" s="39">
        <v>182</v>
      </c>
      <c r="AX63" s="39">
        <v>0</v>
      </c>
      <c r="AY63" s="39">
        <v>168.66666666666666</v>
      </c>
      <c r="AZ63" s="39">
        <v>0</v>
      </c>
      <c r="BA63" s="39">
        <v>0</v>
      </c>
      <c r="BB63" s="39">
        <v>506</v>
      </c>
      <c r="BC63" s="39">
        <v>0</v>
      </c>
      <c r="BD63" s="39">
        <v>0</v>
      </c>
      <c r="BE63" s="39">
        <v>2024</v>
      </c>
      <c r="BF63" s="39">
        <v>0</v>
      </c>
      <c r="BG63" s="39">
        <v>0</v>
      </c>
      <c r="BI63" s="85" t="s">
        <v>277</v>
      </c>
    </row>
    <row r="64" spans="1:61" ht="84" customHeight="1">
      <c r="A64" s="14" t="s">
        <v>189</v>
      </c>
      <c r="B64" s="12" t="s">
        <v>135</v>
      </c>
      <c r="C64" s="53" t="s">
        <v>87</v>
      </c>
      <c r="D64" s="39"/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  <c r="AG64" s="39">
        <v>0</v>
      </c>
      <c r="AH64" s="39">
        <v>0</v>
      </c>
      <c r="AI64" s="39">
        <v>0</v>
      </c>
      <c r="AJ64" s="39">
        <v>0</v>
      </c>
      <c r="AK64" s="39">
        <v>0</v>
      </c>
      <c r="AL64" s="39">
        <v>0</v>
      </c>
      <c r="AM64" s="39">
        <v>0</v>
      </c>
      <c r="AN64" s="39">
        <v>0</v>
      </c>
      <c r="AO64" s="39">
        <v>0</v>
      </c>
      <c r="AP64" s="39">
        <v>0</v>
      </c>
      <c r="AQ64" s="39">
        <v>0</v>
      </c>
      <c r="AR64" s="39">
        <v>0</v>
      </c>
      <c r="AS64" s="39">
        <v>0</v>
      </c>
      <c r="AT64" s="39">
        <v>0</v>
      </c>
      <c r="AU64" s="39">
        <v>0</v>
      </c>
      <c r="AV64" s="39" t="s">
        <v>284</v>
      </c>
      <c r="AW64" s="39">
        <v>0</v>
      </c>
      <c r="AX64" s="39">
        <v>0</v>
      </c>
      <c r="AY64" s="39">
        <v>0</v>
      </c>
      <c r="AZ64" s="39">
        <v>0</v>
      </c>
      <c r="BA64" s="39">
        <v>0</v>
      </c>
      <c r="BB64" s="39">
        <v>0</v>
      </c>
      <c r="BC64" s="39">
        <v>0</v>
      </c>
      <c r="BD64" s="39">
        <v>0</v>
      </c>
      <c r="BE64" s="39">
        <v>0</v>
      </c>
      <c r="BF64" s="39">
        <v>0</v>
      </c>
      <c r="BG64" s="39">
        <v>0</v>
      </c>
      <c r="BI64" s="85"/>
    </row>
    <row r="65" spans="1:61" ht="84" customHeight="1">
      <c r="A65" s="373" t="s">
        <v>26</v>
      </c>
      <c r="B65" s="374"/>
      <c r="C65" s="45"/>
      <c r="D65" s="21"/>
      <c r="E65" s="19"/>
      <c r="F65" s="21"/>
      <c r="G65" s="19"/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  <c r="AG65" s="39">
        <v>0</v>
      </c>
      <c r="AH65" s="39">
        <v>0</v>
      </c>
      <c r="AI65" s="39">
        <v>0</v>
      </c>
      <c r="AJ65" s="39">
        <v>0</v>
      </c>
      <c r="AK65" s="39">
        <v>0</v>
      </c>
      <c r="AL65" s="39">
        <v>0</v>
      </c>
      <c r="AM65" s="39">
        <v>0</v>
      </c>
      <c r="AN65" s="39">
        <v>0</v>
      </c>
      <c r="AO65" s="39">
        <v>0</v>
      </c>
      <c r="AP65" s="39">
        <v>0</v>
      </c>
      <c r="AQ65" s="39">
        <v>0</v>
      </c>
      <c r="AR65" s="39">
        <v>0</v>
      </c>
      <c r="AS65" s="39">
        <v>0</v>
      </c>
      <c r="AT65" s="39">
        <v>0</v>
      </c>
      <c r="AU65" s="39">
        <v>0</v>
      </c>
      <c r="AV65" s="39">
        <v>0</v>
      </c>
      <c r="AW65" s="39">
        <v>0</v>
      </c>
      <c r="AX65" s="39">
        <v>0</v>
      </c>
      <c r="AY65" s="39">
        <v>0</v>
      </c>
      <c r="AZ65" s="39">
        <v>0</v>
      </c>
      <c r="BA65" s="39">
        <v>0</v>
      </c>
      <c r="BB65" s="39">
        <v>0</v>
      </c>
      <c r="BC65" s="39">
        <v>0</v>
      </c>
      <c r="BD65" s="39">
        <v>0</v>
      </c>
      <c r="BE65" s="39">
        <v>0</v>
      </c>
      <c r="BF65" s="39">
        <v>0</v>
      </c>
      <c r="BG65" s="39">
        <v>0</v>
      </c>
      <c r="BI65" s="115"/>
    </row>
    <row r="66" spans="1:61" ht="84" customHeight="1">
      <c r="A66" s="368" t="s">
        <v>190</v>
      </c>
      <c r="B66" s="379"/>
      <c r="C66" s="46"/>
      <c r="D66" s="42"/>
      <c r="E66" s="42"/>
      <c r="F66" s="124"/>
      <c r="G66" s="42"/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  <c r="AG66" s="39">
        <v>0</v>
      </c>
      <c r="AH66" s="39">
        <v>0</v>
      </c>
      <c r="AI66" s="39">
        <v>0</v>
      </c>
      <c r="AJ66" s="39">
        <v>0</v>
      </c>
      <c r="AK66" s="39">
        <v>0</v>
      </c>
      <c r="AL66" s="39">
        <v>0</v>
      </c>
      <c r="AM66" s="39">
        <v>0</v>
      </c>
      <c r="AN66" s="39">
        <v>0</v>
      </c>
      <c r="AO66" s="39">
        <v>0</v>
      </c>
      <c r="AP66" s="39">
        <v>0</v>
      </c>
      <c r="AQ66" s="39">
        <v>0</v>
      </c>
      <c r="AR66" s="39">
        <v>0</v>
      </c>
      <c r="AS66" s="39">
        <v>0</v>
      </c>
      <c r="AT66" s="39">
        <v>0</v>
      </c>
      <c r="AU66" s="39">
        <v>0</v>
      </c>
      <c r="AV66" s="39">
        <v>0</v>
      </c>
      <c r="AW66" s="39">
        <v>0</v>
      </c>
      <c r="AX66" s="39">
        <v>0</v>
      </c>
      <c r="AY66" s="39">
        <v>0</v>
      </c>
      <c r="AZ66" s="39">
        <v>0</v>
      </c>
      <c r="BA66" s="39">
        <v>0</v>
      </c>
      <c r="BB66" s="39">
        <v>0</v>
      </c>
      <c r="BC66" s="39">
        <v>0</v>
      </c>
      <c r="BD66" s="39">
        <v>0</v>
      </c>
      <c r="BE66" s="39">
        <v>0</v>
      </c>
      <c r="BF66" s="39">
        <v>0</v>
      </c>
      <c r="BG66" s="39">
        <v>0</v>
      </c>
      <c r="BI66" s="115"/>
    </row>
    <row r="67" spans="1:61" ht="96.75" customHeight="1">
      <c r="A67" s="372" t="s">
        <v>191</v>
      </c>
      <c r="B67" s="361"/>
      <c r="C67" s="47"/>
      <c r="D67" s="43"/>
      <c r="E67" s="43"/>
      <c r="F67" s="121"/>
      <c r="G67" s="43"/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  <c r="AG67" s="39">
        <v>0</v>
      </c>
      <c r="AH67" s="39">
        <v>0</v>
      </c>
      <c r="AI67" s="39">
        <v>0</v>
      </c>
      <c r="AJ67" s="39">
        <v>0</v>
      </c>
      <c r="AK67" s="39">
        <v>0</v>
      </c>
      <c r="AL67" s="39">
        <v>0</v>
      </c>
      <c r="AM67" s="39">
        <v>0</v>
      </c>
      <c r="AN67" s="39">
        <v>0</v>
      </c>
      <c r="AO67" s="39">
        <v>0</v>
      </c>
      <c r="AP67" s="39">
        <v>0</v>
      </c>
      <c r="AQ67" s="39">
        <v>0</v>
      </c>
      <c r="AR67" s="39">
        <v>0</v>
      </c>
      <c r="AS67" s="39">
        <v>0</v>
      </c>
      <c r="AT67" s="39">
        <v>0</v>
      </c>
      <c r="AU67" s="39">
        <v>0</v>
      </c>
      <c r="AV67" s="39">
        <v>0</v>
      </c>
      <c r="AW67" s="39">
        <v>0</v>
      </c>
      <c r="AX67" s="39">
        <v>0</v>
      </c>
      <c r="AY67" s="39">
        <v>0</v>
      </c>
      <c r="AZ67" s="39">
        <v>0</v>
      </c>
      <c r="BA67" s="39">
        <v>0</v>
      </c>
      <c r="BB67" s="39">
        <v>0</v>
      </c>
      <c r="BC67" s="39">
        <v>0</v>
      </c>
      <c r="BD67" s="39">
        <v>0</v>
      </c>
      <c r="BE67" s="39">
        <v>0</v>
      </c>
      <c r="BF67" s="39">
        <v>0</v>
      </c>
      <c r="BG67" s="39">
        <v>0</v>
      </c>
      <c r="BI67" s="115"/>
    </row>
    <row r="68" spans="1:61" ht="84" customHeight="1">
      <c r="A68" s="14" t="s">
        <v>46</v>
      </c>
      <c r="B68" s="12" t="s">
        <v>122</v>
      </c>
      <c r="C68" s="53" t="s">
        <v>69</v>
      </c>
      <c r="D68" s="30"/>
      <c r="E68" s="30">
        <v>0</v>
      </c>
      <c r="F68" s="30">
        <v>0</v>
      </c>
      <c r="G68" s="30">
        <v>0</v>
      </c>
      <c r="H68" s="39">
        <v>174</v>
      </c>
      <c r="I68" s="39">
        <v>10</v>
      </c>
      <c r="J68" s="39">
        <v>13</v>
      </c>
      <c r="K68" s="39">
        <v>130</v>
      </c>
      <c r="L68" s="39">
        <v>21</v>
      </c>
      <c r="M68" s="39">
        <v>14</v>
      </c>
      <c r="N68" s="39">
        <v>67</v>
      </c>
      <c r="O68" s="39">
        <v>18</v>
      </c>
      <c r="P68" s="39">
        <v>6</v>
      </c>
      <c r="Q68" s="39">
        <v>33</v>
      </c>
      <c r="R68" s="39">
        <v>49</v>
      </c>
      <c r="S68" s="39">
        <v>33</v>
      </c>
      <c r="T68" s="39">
        <v>0.67346938775510201</v>
      </c>
      <c r="U68" s="39">
        <v>19</v>
      </c>
      <c r="V68" s="39">
        <v>17</v>
      </c>
      <c r="W68" s="39">
        <v>89</v>
      </c>
      <c r="X68" s="39">
        <v>14</v>
      </c>
      <c r="Y68" s="39">
        <v>8</v>
      </c>
      <c r="Z68" s="39">
        <v>57</v>
      </c>
      <c r="AA68" s="39">
        <v>12</v>
      </c>
      <c r="AB68" s="39">
        <v>4</v>
      </c>
      <c r="AC68" s="39">
        <v>33</v>
      </c>
      <c r="AD68" s="39">
        <v>45</v>
      </c>
      <c r="AE68" s="39">
        <v>29</v>
      </c>
      <c r="AF68" s="39">
        <v>64.444444444444443</v>
      </c>
      <c r="AG68" s="39">
        <v>13</v>
      </c>
      <c r="AH68" s="39">
        <v>84</v>
      </c>
      <c r="AI68" s="39">
        <v>0</v>
      </c>
      <c r="AJ68" s="39">
        <v>19</v>
      </c>
      <c r="AK68" s="39">
        <v>6</v>
      </c>
      <c r="AL68" s="39">
        <v>31.578947368421051</v>
      </c>
      <c r="AM68" s="39">
        <v>11</v>
      </c>
      <c r="AN68" s="39">
        <v>5</v>
      </c>
      <c r="AO68" s="39">
        <v>0</v>
      </c>
      <c r="AP68" s="39">
        <v>43</v>
      </c>
      <c r="AQ68" s="39">
        <v>0</v>
      </c>
      <c r="AR68" s="39">
        <v>0</v>
      </c>
      <c r="AS68" s="39">
        <v>12</v>
      </c>
      <c r="AT68" s="39">
        <v>11</v>
      </c>
      <c r="AU68" s="39">
        <v>91.666666666666657</v>
      </c>
      <c r="AV68" s="39">
        <v>14</v>
      </c>
      <c r="AW68" s="39">
        <v>12</v>
      </c>
      <c r="AX68" s="39">
        <v>0</v>
      </c>
      <c r="AY68" s="39">
        <v>7</v>
      </c>
      <c r="AZ68" s="39">
        <v>0</v>
      </c>
      <c r="BA68" s="39">
        <v>0</v>
      </c>
      <c r="BB68" s="39">
        <v>33</v>
      </c>
      <c r="BC68" s="39">
        <v>0</v>
      </c>
      <c r="BD68" s="39">
        <v>0</v>
      </c>
      <c r="BE68" s="39">
        <v>174</v>
      </c>
      <c r="BF68" s="39">
        <v>0</v>
      </c>
      <c r="BG68" s="39">
        <v>0</v>
      </c>
      <c r="BI68" s="85" t="s">
        <v>278</v>
      </c>
    </row>
    <row r="69" spans="1:61" ht="84" customHeight="1">
      <c r="A69" s="14" t="s">
        <v>66</v>
      </c>
      <c r="B69" s="12" t="s">
        <v>124</v>
      </c>
      <c r="C69" s="53" t="s">
        <v>69</v>
      </c>
      <c r="D69" s="30"/>
      <c r="E69" s="30">
        <v>0</v>
      </c>
      <c r="F69" s="30">
        <v>0</v>
      </c>
      <c r="G69" s="30">
        <v>0</v>
      </c>
      <c r="H69" s="39">
        <v>278</v>
      </c>
      <c r="I69" s="39">
        <v>13</v>
      </c>
      <c r="J69" s="39">
        <v>14</v>
      </c>
      <c r="K69" s="39">
        <v>140</v>
      </c>
      <c r="L69" s="39">
        <v>34</v>
      </c>
      <c r="M69" s="39">
        <v>8</v>
      </c>
      <c r="N69" s="39">
        <v>23</v>
      </c>
      <c r="O69" s="39">
        <v>24</v>
      </c>
      <c r="P69" s="39">
        <v>6</v>
      </c>
      <c r="Q69" s="39">
        <v>0</v>
      </c>
      <c r="R69" s="39">
        <v>71</v>
      </c>
      <c r="S69" s="39">
        <v>28</v>
      </c>
      <c r="T69" s="39">
        <v>0.39436619718309857</v>
      </c>
      <c r="U69" s="39">
        <v>22</v>
      </c>
      <c r="V69" s="39">
        <v>3</v>
      </c>
      <c r="W69" s="39">
        <v>13</v>
      </c>
      <c r="X69" s="39">
        <v>30</v>
      </c>
      <c r="Y69" s="39">
        <v>6</v>
      </c>
      <c r="Z69" s="39">
        <v>20</v>
      </c>
      <c r="AA69" s="39">
        <v>23</v>
      </c>
      <c r="AB69" s="39">
        <v>4</v>
      </c>
      <c r="AC69" s="39">
        <v>17</v>
      </c>
      <c r="AD69" s="39">
        <v>75</v>
      </c>
      <c r="AE69" s="39">
        <v>13</v>
      </c>
      <c r="AF69" s="39">
        <v>17.333333333333336</v>
      </c>
      <c r="AG69" s="39">
        <v>25</v>
      </c>
      <c r="AH69" s="39">
        <v>24</v>
      </c>
      <c r="AI69" s="39">
        <v>0</v>
      </c>
      <c r="AJ69" s="39">
        <v>26</v>
      </c>
      <c r="AK69" s="39">
        <v>4</v>
      </c>
      <c r="AL69" s="39">
        <v>15.384615384615385</v>
      </c>
      <c r="AM69" s="39">
        <v>26</v>
      </c>
      <c r="AN69" s="39">
        <v>7</v>
      </c>
      <c r="AO69" s="39">
        <v>0</v>
      </c>
      <c r="AP69" s="39">
        <v>77</v>
      </c>
      <c r="AQ69" s="39">
        <v>0</v>
      </c>
      <c r="AR69" s="39">
        <v>0</v>
      </c>
      <c r="AS69" s="39">
        <v>20</v>
      </c>
      <c r="AT69" s="39">
        <v>3</v>
      </c>
      <c r="AU69" s="39">
        <v>15</v>
      </c>
      <c r="AV69" s="39">
        <v>22</v>
      </c>
      <c r="AW69" s="39">
        <v>5</v>
      </c>
      <c r="AX69" s="39">
        <v>0</v>
      </c>
      <c r="AY69" s="39">
        <v>13</v>
      </c>
      <c r="AZ69" s="39">
        <v>0</v>
      </c>
      <c r="BA69" s="39">
        <v>0</v>
      </c>
      <c r="BB69" s="39">
        <v>55</v>
      </c>
      <c r="BC69" s="39">
        <v>0</v>
      </c>
      <c r="BD69" s="39">
        <v>0</v>
      </c>
      <c r="BE69" s="39">
        <v>278</v>
      </c>
      <c r="BF69" s="39">
        <v>0</v>
      </c>
      <c r="BG69" s="39">
        <v>0</v>
      </c>
      <c r="BI69" s="85" t="s">
        <v>277</v>
      </c>
    </row>
    <row r="70" spans="1:61" ht="84" customHeight="1">
      <c r="A70" s="360" t="s">
        <v>192</v>
      </c>
      <c r="B70" s="361"/>
      <c r="C70" s="47"/>
      <c r="D70" s="43"/>
      <c r="E70" s="43"/>
      <c r="F70" s="121"/>
      <c r="G70" s="43"/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  <c r="AG70" s="39">
        <v>0</v>
      </c>
      <c r="AH70" s="39">
        <v>0</v>
      </c>
      <c r="AI70" s="39">
        <v>0</v>
      </c>
      <c r="AJ70" s="39">
        <v>0</v>
      </c>
      <c r="AK70" s="39">
        <v>0</v>
      </c>
      <c r="AL70" s="39">
        <v>0</v>
      </c>
      <c r="AM70" s="39">
        <v>0</v>
      </c>
      <c r="AN70" s="39">
        <v>0</v>
      </c>
      <c r="AO70" s="39">
        <v>0</v>
      </c>
      <c r="AP70" s="39">
        <v>0</v>
      </c>
      <c r="AQ70" s="39">
        <v>0</v>
      </c>
      <c r="AR70" s="39">
        <v>0</v>
      </c>
      <c r="AS70" s="39">
        <v>0</v>
      </c>
      <c r="AT70" s="39">
        <v>0</v>
      </c>
      <c r="AU70" s="39">
        <v>0</v>
      </c>
      <c r="AV70" s="39">
        <v>0</v>
      </c>
      <c r="AW70" s="39">
        <v>0</v>
      </c>
      <c r="AX70" s="39">
        <v>0</v>
      </c>
      <c r="AY70" s="39">
        <v>0</v>
      </c>
      <c r="AZ70" s="39">
        <v>0</v>
      </c>
      <c r="BA70" s="39">
        <v>0</v>
      </c>
      <c r="BB70" s="39">
        <v>0</v>
      </c>
      <c r="BC70" s="39">
        <v>0</v>
      </c>
      <c r="BD70" s="39">
        <v>0</v>
      </c>
      <c r="BE70" s="39">
        <v>0</v>
      </c>
      <c r="BF70" s="39">
        <v>0</v>
      </c>
      <c r="BG70" s="39">
        <v>0</v>
      </c>
      <c r="BI70" s="115"/>
    </row>
    <row r="71" spans="1:61" ht="84" customHeight="1">
      <c r="A71" s="14" t="s">
        <v>193</v>
      </c>
      <c r="B71" s="32" t="s">
        <v>49</v>
      </c>
      <c r="C71" s="53" t="s">
        <v>69</v>
      </c>
      <c r="D71" s="39"/>
      <c r="E71" s="39">
        <v>0</v>
      </c>
      <c r="F71" s="39">
        <v>0</v>
      </c>
      <c r="G71" s="39">
        <v>0</v>
      </c>
      <c r="H71" s="39">
        <v>1365</v>
      </c>
      <c r="I71" s="39">
        <v>86</v>
      </c>
      <c r="J71" s="39">
        <v>150</v>
      </c>
      <c r="K71" s="39">
        <v>174</v>
      </c>
      <c r="L71" s="39">
        <v>107</v>
      </c>
      <c r="M71" s="39">
        <v>172</v>
      </c>
      <c r="N71" s="39">
        <v>160</v>
      </c>
      <c r="O71" s="39">
        <v>153</v>
      </c>
      <c r="P71" s="39">
        <v>210</v>
      </c>
      <c r="Q71" s="39">
        <v>137</v>
      </c>
      <c r="R71" s="39">
        <v>346</v>
      </c>
      <c r="S71" s="39">
        <v>532</v>
      </c>
      <c r="T71" s="39">
        <v>1.5375722543352601</v>
      </c>
      <c r="U71" s="39">
        <v>111</v>
      </c>
      <c r="V71" s="39">
        <v>210</v>
      </c>
      <c r="W71" s="39">
        <v>189</v>
      </c>
      <c r="X71" s="39">
        <v>111</v>
      </c>
      <c r="Y71" s="39">
        <v>163</v>
      </c>
      <c r="Z71" s="39">
        <v>146</v>
      </c>
      <c r="AA71" s="39">
        <v>129</v>
      </c>
      <c r="AB71" s="39">
        <v>96</v>
      </c>
      <c r="AC71" s="39">
        <v>74</v>
      </c>
      <c r="AD71" s="39">
        <v>351</v>
      </c>
      <c r="AE71" s="39">
        <v>469</v>
      </c>
      <c r="AF71" s="39">
        <v>133.6182336182336</v>
      </c>
      <c r="AG71" s="39">
        <v>106</v>
      </c>
      <c r="AH71" s="39">
        <v>108</v>
      </c>
      <c r="AI71" s="39">
        <v>102</v>
      </c>
      <c r="AJ71" s="39">
        <v>111</v>
      </c>
      <c r="AK71" s="39">
        <v>98</v>
      </c>
      <c r="AL71" s="39">
        <v>88.288288288288285</v>
      </c>
      <c r="AM71" s="39">
        <v>127</v>
      </c>
      <c r="AN71" s="39">
        <v>105</v>
      </c>
      <c r="AO71" s="39">
        <v>0</v>
      </c>
      <c r="AP71" s="39">
        <v>344</v>
      </c>
      <c r="AQ71" s="39">
        <v>0</v>
      </c>
      <c r="AR71" s="39">
        <v>0</v>
      </c>
      <c r="AS71" s="39">
        <v>105</v>
      </c>
      <c r="AT71" s="39">
        <v>100</v>
      </c>
      <c r="AU71" s="39">
        <v>95.238095238095227</v>
      </c>
      <c r="AV71" s="39">
        <v>105</v>
      </c>
      <c r="AW71" s="39">
        <v>98</v>
      </c>
      <c r="AX71" s="39">
        <v>0</v>
      </c>
      <c r="AY71" s="39">
        <v>114</v>
      </c>
      <c r="AZ71" s="39">
        <v>0</v>
      </c>
      <c r="BA71" s="39">
        <v>0</v>
      </c>
      <c r="BB71" s="39">
        <v>324</v>
      </c>
      <c r="BC71" s="39">
        <v>0</v>
      </c>
      <c r="BD71" s="39">
        <v>0</v>
      </c>
      <c r="BE71" s="39">
        <v>1365</v>
      </c>
      <c r="BF71" s="39">
        <v>0</v>
      </c>
      <c r="BG71" s="39">
        <v>0</v>
      </c>
      <c r="BI71" s="85" t="s">
        <v>277</v>
      </c>
    </row>
    <row r="72" spans="1:61" ht="84" customHeight="1">
      <c r="A72" s="14" t="s">
        <v>194</v>
      </c>
      <c r="B72" s="32" t="s">
        <v>125</v>
      </c>
      <c r="C72" s="53" t="s">
        <v>69</v>
      </c>
      <c r="D72" s="39"/>
      <c r="E72" s="39">
        <v>0</v>
      </c>
      <c r="F72" s="39">
        <v>0</v>
      </c>
      <c r="G72" s="39">
        <v>0</v>
      </c>
      <c r="H72" s="39">
        <v>32</v>
      </c>
      <c r="I72" s="39">
        <v>0</v>
      </c>
      <c r="J72" s="39">
        <v>0</v>
      </c>
      <c r="K72" s="39">
        <v>172</v>
      </c>
      <c r="L72" s="39">
        <v>5</v>
      </c>
      <c r="M72" s="39">
        <v>3</v>
      </c>
      <c r="N72" s="39">
        <v>60</v>
      </c>
      <c r="O72" s="39">
        <v>5</v>
      </c>
      <c r="P72" s="39">
        <v>0</v>
      </c>
      <c r="Q72" s="39">
        <v>0</v>
      </c>
      <c r="R72" s="39">
        <v>10</v>
      </c>
      <c r="S72" s="39">
        <v>3</v>
      </c>
      <c r="T72" s="39">
        <v>0.3</v>
      </c>
      <c r="U72" s="39">
        <v>2</v>
      </c>
      <c r="V72" s="39">
        <v>2</v>
      </c>
      <c r="W72" s="39">
        <v>100</v>
      </c>
      <c r="X72" s="39">
        <v>2</v>
      </c>
      <c r="Y72" s="39">
        <v>0</v>
      </c>
      <c r="Z72" s="39">
        <v>0</v>
      </c>
      <c r="AA72" s="39">
        <v>4</v>
      </c>
      <c r="AB72" s="39">
        <v>3</v>
      </c>
      <c r="AC72" s="39">
        <v>75</v>
      </c>
      <c r="AD72" s="39">
        <v>8</v>
      </c>
      <c r="AE72" s="39">
        <v>5</v>
      </c>
      <c r="AF72" s="39">
        <v>62.5</v>
      </c>
      <c r="AG72" s="39">
        <v>2</v>
      </c>
      <c r="AH72" s="39">
        <v>2</v>
      </c>
      <c r="AI72" s="39">
        <v>0</v>
      </c>
      <c r="AJ72" s="39">
        <v>1</v>
      </c>
      <c r="AK72" s="39">
        <v>1</v>
      </c>
      <c r="AL72" s="39">
        <v>100</v>
      </c>
      <c r="AM72" s="39">
        <v>1</v>
      </c>
      <c r="AN72" s="39">
        <v>1</v>
      </c>
      <c r="AO72" s="39">
        <v>0</v>
      </c>
      <c r="AP72" s="39">
        <v>4</v>
      </c>
      <c r="AQ72" s="39">
        <v>0</v>
      </c>
      <c r="AR72" s="39">
        <v>0</v>
      </c>
      <c r="AS72" s="39">
        <v>2</v>
      </c>
      <c r="AT72" s="39">
        <v>2</v>
      </c>
      <c r="AU72" s="39">
        <v>100</v>
      </c>
      <c r="AV72" s="39">
        <v>4</v>
      </c>
      <c r="AW72" s="39">
        <v>3</v>
      </c>
      <c r="AX72" s="39">
        <v>0</v>
      </c>
      <c r="AY72" s="39">
        <v>6</v>
      </c>
      <c r="AZ72" s="39">
        <v>0</v>
      </c>
      <c r="BA72" s="39">
        <v>0</v>
      </c>
      <c r="BB72" s="39">
        <v>12</v>
      </c>
      <c r="BC72" s="39">
        <v>0</v>
      </c>
      <c r="BD72" s="39">
        <v>0</v>
      </c>
      <c r="BE72" s="39">
        <v>32</v>
      </c>
      <c r="BF72" s="39">
        <v>0</v>
      </c>
      <c r="BG72" s="39">
        <v>0</v>
      </c>
      <c r="BI72" s="85" t="s">
        <v>278</v>
      </c>
    </row>
    <row r="73" spans="1:61" ht="84" customHeight="1">
      <c r="A73" s="360" t="s">
        <v>195</v>
      </c>
      <c r="B73" s="361"/>
      <c r="C73" s="47"/>
      <c r="D73" s="43"/>
      <c r="E73" s="43"/>
      <c r="F73" s="121"/>
      <c r="G73" s="43"/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  <c r="AG73" s="39">
        <v>0</v>
      </c>
      <c r="AH73" s="39">
        <v>0</v>
      </c>
      <c r="AI73" s="39">
        <v>0</v>
      </c>
      <c r="AJ73" s="39">
        <v>0</v>
      </c>
      <c r="AK73" s="39">
        <v>0</v>
      </c>
      <c r="AL73" s="39">
        <v>0</v>
      </c>
      <c r="AM73" s="39">
        <v>0</v>
      </c>
      <c r="AN73" s="39">
        <v>0</v>
      </c>
      <c r="AO73" s="39">
        <v>0</v>
      </c>
      <c r="AP73" s="39">
        <v>0</v>
      </c>
      <c r="AQ73" s="39">
        <v>0</v>
      </c>
      <c r="AR73" s="39">
        <v>0</v>
      </c>
      <c r="AS73" s="39">
        <v>0</v>
      </c>
      <c r="AT73" s="39">
        <v>0</v>
      </c>
      <c r="AU73" s="39">
        <v>0</v>
      </c>
      <c r="AV73" s="39">
        <v>0</v>
      </c>
      <c r="AW73" s="39">
        <v>0</v>
      </c>
      <c r="AX73" s="39">
        <v>0</v>
      </c>
      <c r="AY73" s="39">
        <v>0</v>
      </c>
      <c r="AZ73" s="39">
        <v>0</v>
      </c>
      <c r="BA73" s="39">
        <v>0</v>
      </c>
      <c r="BB73" s="39">
        <v>0</v>
      </c>
      <c r="BC73" s="39">
        <v>0</v>
      </c>
      <c r="BD73" s="39">
        <v>0</v>
      </c>
      <c r="BE73" s="39">
        <v>0</v>
      </c>
      <c r="BF73" s="39">
        <v>0</v>
      </c>
      <c r="BG73" s="39">
        <v>0</v>
      </c>
      <c r="BI73" s="115"/>
    </row>
    <row r="74" spans="1:61" ht="84" customHeight="1">
      <c r="A74" s="14" t="s">
        <v>196</v>
      </c>
      <c r="B74" s="12" t="s">
        <v>126</v>
      </c>
      <c r="C74" s="53" t="s">
        <v>86</v>
      </c>
      <c r="D74" s="30"/>
      <c r="E74" s="30">
        <v>0</v>
      </c>
      <c r="F74" s="30">
        <v>0</v>
      </c>
      <c r="G74" s="30">
        <v>0</v>
      </c>
      <c r="H74" s="39">
        <v>131540</v>
      </c>
      <c r="I74" s="39">
        <v>10961.666666666664</v>
      </c>
      <c r="J74" s="39">
        <v>10311</v>
      </c>
      <c r="K74" s="39">
        <v>94</v>
      </c>
      <c r="L74" s="39">
        <v>10961.666666666664</v>
      </c>
      <c r="M74" s="39">
        <v>12650</v>
      </c>
      <c r="N74" s="39">
        <v>115</v>
      </c>
      <c r="O74" s="39">
        <v>10961.666666666664</v>
      </c>
      <c r="P74" s="39">
        <v>3324</v>
      </c>
      <c r="Q74" s="39">
        <v>30</v>
      </c>
      <c r="R74" s="39">
        <v>32885</v>
      </c>
      <c r="S74" s="39">
        <v>26285</v>
      </c>
      <c r="T74" s="39">
        <v>0.79930059297552081</v>
      </c>
      <c r="U74" s="39">
        <v>10961.666666666664</v>
      </c>
      <c r="V74" s="39">
        <v>12689</v>
      </c>
      <c r="W74" s="39">
        <v>115</v>
      </c>
      <c r="X74" s="39">
        <v>10961.666666666664</v>
      </c>
      <c r="Y74" s="39">
        <v>10764</v>
      </c>
      <c r="Z74" s="39">
        <v>98</v>
      </c>
      <c r="AA74" s="39">
        <v>10961.666666666664</v>
      </c>
      <c r="AB74" s="39">
        <v>11100</v>
      </c>
      <c r="AC74" s="39">
        <v>101</v>
      </c>
      <c r="AD74" s="39">
        <v>32885</v>
      </c>
      <c r="AE74" s="39">
        <v>34553</v>
      </c>
      <c r="AF74" s="39">
        <v>105.07222137752774</v>
      </c>
      <c r="AG74" s="39">
        <v>10961.666666666664</v>
      </c>
      <c r="AH74" s="39">
        <v>21398</v>
      </c>
      <c r="AI74" s="39">
        <v>195.20754143226401</v>
      </c>
      <c r="AJ74" s="39">
        <v>10961.666666666664</v>
      </c>
      <c r="AK74" s="39">
        <v>17856</v>
      </c>
      <c r="AL74" s="39">
        <v>162.89493690132281</v>
      </c>
      <c r="AM74" s="39">
        <v>10961.666666666664</v>
      </c>
      <c r="AN74" s="39">
        <v>22046</v>
      </c>
      <c r="AO74" s="39">
        <v>0</v>
      </c>
      <c r="AP74" s="39">
        <v>32885</v>
      </c>
      <c r="AQ74" s="39">
        <v>0</v>
      </c>
      <c r="AR74" s="39">
        <v>0</v>
      </c>
      <c r="AS74" s="39">
        <v>10961.666666666664</v>
      </c>
      <c r="AT74" s="39">
        <v>20728</v>
      </c>
      <c r="AU74" s="39">
        <v>189.09533221833667</v>
      </c>
      <c r="AV74" s="39">
        <v>10961.666666666664</v>
      </c>
      <c r="AW74" s="39">
        <v>14982</v>
      </c>
      <c r="AX74" s="39">
        <v>0</v>
      </c>
      <c r="AY74" s="39">
        <v>10961.666666666664</v>
      </c>
      <c r="AZ74" s="39">
        <v>0</v>
      </c>
      <c r="BA74" s="39">
        <v>0</v>
      </c>
      <c r="BB74" s="39">
        <v>32885</v>
      </c>
      <c r="BC74" s="39">
        <v>0</v>
      </c>
      <c r="BD74" s="39">
        <v>0</v>
      </c>
      <c r="BE74" s="39">
        <v>131540</v>
      </c>
      <c r="BF74" s="39">
        <v>0</v>
      </c>
      <c r="BG74" s="39">
        <v>0</v>
      </c>
      <c r="BI74" s="85" t="s">
        <v>277</v>
      </c>
    </row>
    <row r="75" spans="1:61" ht="84" customHeight="1">
      <c r="A75" s="14" t="s">
        <v>197</v>
      </c>
      <c r="B75" s="12" t="s">
        <v>127</v>
      </c>
      <c r="C75" s="54" t="s">
        <v>85</v>
      </c>
      <c r="D75" s="30"/>
      <c r="E75" s="30">
        <v>0</v>
      </c>
      <c r="F75" s="30">
        <v>0</v>
      </c>
      <c r="G75" s="30">
        <v>0</v>
      </c>
      <c r="H75" s="39">
        <v>10804.110000000002</v>
      </c>
      <c r="I75" s="39">
        <v>542</v>
      </c>
      <c r="J75" s="39">
        <v>1896</v>
      </c>
      <c r="K75" s="39">
        <v>349</v>
      </c>
      <c r="L75" s="39">
        <v>625</v>
      </c>
      <c r="M75" s="39">
        <v>1896</v>
      </c>
      <c r="N75" s="39">
        <v>300</v>
      </c>
      <c r="O75" s="39">
        <v>1556</v>
      </c>
      <c r="P75" s="39">
        <v>889</v>
      </c>
      <c r="Q75" s="39">
        <v>57</v>
      </c>
      <c r="R75" s="39">
        <v>2723</v>
      </c>
      <c r="S75" s="39">
        <v>4681</v>
      </c>
      <c r="T75" s="39">
        <v>1.7190598604480352</v>
      </c>
      <c r="U75" s="39">
        <v>621</v>
      </c>
      <c r="V75" s="39">
        <v>682</v>
      </c>
      <c r="W75" s="39">
        <v>110</v>
      </c>
      <c r="X75" s="39">
        <v>630</v>
      </c>
      <c r="Y75" s="39">
        <v>846</v>
      </c>
      <c r="Z75" s="39">
        <v>134</v>
      </c>
      <c r="AA75" s="39">
        <v>1537</v>
      </c>
      <c r="AB75" s="39">
        <v>730</v>
      </c>
      <c r="AC75" s="39">
        <v>47</v>
      </c>
      <c r="AD75" s="39">
        <v>2788</v>
      </c>
      <c r="AE75" s="39">
        <v>2258</v>
      </c>
      <c r="AF75" s="39">
        <v>80.989956958393122</v>
      </c>
      <c r="AG75" s="39">
        <v>615</v>
      </c>
      <c r="AH75" s="39">
        <v>603</v>
      </c>
      <c r="AI75" s="39">
        <v>98</v>
      </c>
      <c r="AJ75" s="39">
        <v>602</v>
      </c>
      <c r="AK75" s="39">
        <v>542</v>
      </c>
      <c r="AL75" s="39">
        <v>90.033222591362133</v>
      </c>
      <c r="AM75" s="39">
        <v>1484</v>
      </c>
      <c r="AN75" s="39">
        <v>771</v>
      </c>
      <c r="AO75" s="39">
        <v>0</v>
      </c>
      <c r="AP75" s="39">
        <v>2701</v>
      </c>
      <c r="AQ75" s="39">
        <v>0</v>
      </c>
      <c r="AR75" s="39">
        <v>0</v>
      </c>
      <c r="AS75" s="39">
        <v>602</v>
      </c>
      <c r="AT75" s="39">
        <v>590</v>
      </c>
      <c r="AU75" s="39">
        <v>98.006644518272424</v>
      </c>
      <c r="AV75" s="39">
        <v>1450</v>
      </c>
      <c r="AW75" s="39">
        <v>815</v>
      </c>
      <c r="AX75" s="39">
        <v>0</v>
      </c>
      <c r="AY75" s="39">
        <v>539</v>
      </c>
      <c r="AZ75" s="39">
        <v>0</v>
      </c>
      <c r="BA75" s="39">
        <v>0</v>
      </c>
      <c r="BB75" s="39">
        <v>2591</v>
      </c>
      <c r="BC75" s="39">
        <v>0</v>
      </c>
      <c r="BD75" s="39">
        <v>0</v>
      </c>
      <c r="BE75" s="39">
        <v>10803</v>
      </c>
      <c r="BF75" s="39">
        <v>0</v>
      </c>
      <c r="BG75" s="39">
        <v>0</v>
      </c>
      <c r="BI75" s="85" t="s">
        <v>278</v>
      </c>
    </row>
    <row r="76" spans="1:61" ht="84" customHeight="1">
      <c r="A76" s="14" t="s">
        <v>198</v>
      </c>
      <c r="B76" s="32" t="s">
        <v>128</v>
      </c>
      <c r="C76" s="53" t="s">
        <v>69</v>
      </c>
      <c r="D76" s="30"/>
      <c r="E76" s="30">
        <v>0</v>
      </c>
      <c r="F76" s="30">
        <v>0</v>
      </c>
      <c r="G76" s="30">
        <v>0</v>
      </c>
      <c r="H76" s="39">
        <v>90218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 t="s">
        <v>276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  <c r="AG76" s="39">
        <v>1313</v>
      </c>
      <c r="AH76" s="39">
        <v>0</v>
      </c>
      <c r="AI76" s="39">
        <v>0</v>
      </c>
      <c r="AJ76" s="39">
        <v>10854</v>
      </c>
      <c r="AK76" s="39">
        <v>0</v>
      </c>
      <c r="AL76" s="39">
        <v>0</v>
      </c>
      <c r="AM76" s="39">
        <v>63971</v>
      </c>
      <c r="AN76" s="39">
        <v>0</v>
      </c>
      <c r="AO76" s="39">
        <v>0</v>
      </c>
      <c r="AP76" s="39">
        <v>76138</v>
      </c>
      <c r="AQ76" s="39">
        <v>0</v>
      </c>
      <c r="AR76" s="39">
        <v>0</v>
      </c>
      <c r="AS76" s="39">
        <v>10369</v>
      </c>
      <c r="AT76" s="39">
        <v>0</v>
      </c>
      <c r="AU76" s="39">
        <v>0</v>
      </c>
      <c r="AV76" s="39">
        <v>3711</v>
      </c>
      <c r="AW76" s="39">
        <v>0</v>
      </c>
      <c r="AX76" s="39">
        <v>0</v>
      </c>
      <c r="AY76" s="39">
        <v>0</v>
      </c>
      <c r="AZ76" s="39">
        <v>0</v>
      </c>
      <c r="BA76" s="39">
        <v>0</v>
      </c>
      <c r="BB76" s="39">
        <v>14080</v>
      </c>
      <c r="BC76" s="39">
        <v>0</v>
      </c>
      <c r="BD76" s="39">
        <v>0</v>
      </c>
      <c r="BE76" s="39">
        <v>90218</v>
      </c>
      <c r="BF76" s="39">
        <v>0</v>
      </c>
      <c r="BG76" s="39">
        <v>0</v>
      </c>
      <c r="BI76" s="85" t="s">
        <v>277</v>
      </c>
    </row>
    <row r="77" spans="1:61" s="9" customFormat="1" ht="84" hidden="1" customHeight="1">
      <c r="A77" s="126"/>
      <c r="B77" s="127"/>
      <c r="C77" s="53"/>
      <c r="D77" s="128"/>
      <c r="E77" s="128"/>
      <c r="F77" s="128"/>
      <c r="G77" s="128"/>
      <c r="H77" s="129"/>
      <c r="I77" s="130"/>
      <c r="J77" s="131"/>
      <c r="K77" s="132"/>
      <c r="L77" s="130"/>
      <c r="M77" s="131"/>
      <c r="N77" s="132"/>
      <c r="O77" s="130"/>
      <c r="P77" s="131"/>
      <c r="Q77" s="132"/>
      <c r="R77" s="133"/>
      <c r="S77" s="134"/>
      <c r="T77" s="132"/>
      <c r="U77" s="130"/>
      <c r="V77" s="131"/>
      <c r="W77" s="132"/>
      <c r="X77" s="130"/>
      <c r="Y77" s="131"/>
      <c r="Z77" s="132"/>
      <c r="AA77" s="130"/>
      <c r="AB77" s="131"/>
      <c r="AC77" s="132"/>
      <c r="AD77" s="133"/>
      <c r="AE77" s="134"/>
      <c r="AF77" s="132"/>
      <c r="AG77" s="130"/>
      <c r="AH77" s="131"/>
      <c r="AI77" s="132"/>
      <c r="AJ77" s="130"/>
      <c r="AK77" s="131"/>
      <c r="AL77" s="132"/>
      <c r="AM77" s="130"/>
      <c r="AN77" s="131"/>
      <c r="AO77" s="132"/>
      <c r="AP77" s="133"/>
      <c r="AQ77" s="134"/>
      <c r="AR77" s="132"/>
      <c r="AS77" s="130"/>
      <c r="AT77" s="131"/>
      <c r="AU77" s="132"/>
      <c r="AV77" s="130"/>
      <c r="AW77" s="131"/>
      <c r="AX77" s="132"/>
      <c r="AY77" s="130"/>
      <c r="AZ77" s="131"/>
      <c r="BA77" s="132"/>
      <c r="BB77" s="133"/>
      <c r="BC77" s="134"/>
      <c r="BD77" s="132"/>
      <c r="BE77" s="133"/>
      <c r="BF77" s="134"/>
      <c r="BG77" s="132"/>
      <c r="BI77" s="125"/>
    </row>
    <row r="78" spans="1:61" s="9" customFormat="1" ht="84" hidden="1" customHeight="1">
      <c r="A78" s="126"/>
      <c r="B78" s="127"/>
      <c r="C78" s="53"/>
      <c r="D78" s="128"/>
      <c r="E78" s="128"/>
      <c r="F78" s="128"/>
      <c r="G78" s="128"/>
      <c r="H78" s="129"/>
      <c r="I78" s="130"/>
      <c r="J78" s="131"/>
      <c r="K78" s="132"/>
      <c r="L78" s="130"/>
      <c r="M78" s="131"/>
      <c r="N78" s="132"/>
      <c r="O78" s="130"/>
      <c r="P78" s="131"/>
      <c r="Q78" s="132"/>
      <c r="R78" s="133"/>
      <c r="S78" s="134"/>
      <c r="T78" s="132"/>
      <c r="U78" s="130"/>
      <c r="V78" s="131"/>
      <c r="W78" s="132"/>
      <c r="X78" s="130"/>
      <c r="Y78" s="131"/>
      <c r="Z78" s="132"/>
      <c r="AA78" s="130"/>
      <c r="AB78" s="131"/>
      <c r="AC78" s="132"/>
      <c r="AD78" s="133"/>
      <c r="AE78" s="134"/>
      <c r="AF78" s="132"/>
      <c r="AG78" s="130"/>
      <c r="AH78" s="131"/>
      <c r="AI78" s="132"/>
      <c r="AJ78" s="130"/>
      <c r="AK78" s="131"/>
      <c r="AL78" s="132"/>
      <c r="AM78" s="130"/>
      <c r="AN78" s="131"/>
      <c r="AO78" s="132"/>
      <c r="AP78" s="133"/>
      <c r="AQ78" s="134"/>
      <c r="AR78" s="132"/>
      <c r="AS78" s="130"/>
      <c r="AT78" s="131"/>
      <c r="AU78" s="132"/>
      <c r="AV78" s="130"/>
      <c r="AW78" s="131"/>
      <c r="AX78" s="132"/>
      <c r="AY78" s="130"/>
      <c r="AZ78" s="131"/>
      <c r="BA78" s="132"/>
      <c r="BB78" s="133"/>
      <c r="BC78" s="134"/>
      <c r="BD78" s="132"/>
      <c r="BE78" s="133"/>
      <c r="BF78" s="134"/>
      <c r="BG78" s="132"/>
      <c r="BI78" s="125"/>
    </row>
    <row r="79" spans="1:61" s="9" customFormat="1" ht="84" hidden="1" customHeight="1">
      <c r="A79" s="126"/>
      <c r="B79" s="127"/>
      <c r="C79" s="53"/>
      <c r="D79" s="128"/>
      <c r="E79" s="128"/>
      <c r="F79" s="128"/>
      <c r="G79" s="128"/>
      <c r="H79" s="129"/>
      <c r="I79" s="130"/>
      <c r="J79" s="131"/>
      <c r="K79" s="132"/>
      <c r="L79" s="130"/>
      <c r="M79" s="131"/>
      <c r="N79" s="132"/>
      <c r="O79" s="130"/>
      <c r="P79" s="131"/>
      <c r="Q79" s="132"/>
      <c r="R79" s="133"/>
      <c r="S79" s="134"/>
      <c r="T79" s="132"/>
      <c r="U79" s="130"/>
      <c r="V79" s="131"/>
      <c r="W79" s="132"/>
      <c r="X79" s="130"/>
      <c r="Y79" s="131"/>
      <c r="Z79" s="132"/>
      <c r="AA79" s="130"/>
      <c r="AB79" s="131"/>
      <c r="AC79" s="132"/>
      <c r="AD79" s="133"/>
      <c r="AE79" s="134"/>
      <c r="AF79" s="132"/>
      <c r="AG79" s="130"/>
      <c r="AH79" s="131"/>
      <c r="AI79" s="132"/>
      <c r="AJ79" s="130"/>
      <c r="AK79" s="131"/>
      <c r="AL79" s="132"/>
      <c r="AM79" s="130"/>
      <c r="AN79" s="131"/>
      <c r="AO79" s="132"/>
      <c r="AP79" s="133"/>
      <c r="AQ79" s="134"/>
      <c r="AR79" s="132"/>
      <c r="AS79" s="130"/>
      <c r="AT79" s="131"/>
      <c r="AU79" s="132"/>
      <c r="AV79" s="130"/>
      <c r="AW79" s="131"/>
      <c r="AX79" s="132"/>
      <c r="AY79" s="130"/>
      <c r="AZ79" s="131"/>
      <c r="BA79" s="132"/>
      <c r="BB79" s="133"/>
      <c r="BC79" s="134"/>
      <c r="BD79" s="132"/>
      <c r="BE79" s="133"/>
      <c r="BF79" s="134"/>
      <c r="BG79" s="132"/>
      <c r="BI79" s="125"/>
    </row>
    <row r="80" spans="1:61" s="9" customFormat="1" ht="84" hidden="1" customHeight="1">
      <c r="A80" s="126"/>
      <c r="B80" s="127"/>
      <c r="C80" s="53"/>
      <c r="D80" s="128"/>
      <c r="E80" s="128"/>
      <c r="F80" s="128"/>
      <c r="G80" s="128"/>
      <c r="H80" s="129"/>
      <c r="I80" s="130"/>
      <c r="J80" s="131"/>
      <c r="K80" s="132"/>
      <c r="L80" s="130"/>
      <c r="M80" s="131"/>
      <c r="N80" s="132"/>
      <c r="O80" s="130"/>
      <c r="P80" s="131"/>
      <c r="Q80" s="132"/>
      <c r="R80" s="133"/>
      <c r="S80" s="134"/>
      <c r="T80" s="132"/>
      <c r="U80" s="130"/>
      <c r="V80" s="131"/>
      <c r="W80" s="132"/>
      <c r="X80" s="130"/>
      <c r="Y80" s="131"/>
      <c r="Z80" s="132"/>
      <c r="AA80" s="130"/>
      <c r="AB80" s="131"/>
      <c r="AC80" s="132"/>
      <c r="AD80" s="133"/>
      <c r="AE80" s="134"/>
      <c r="AF80" s="132"/>
      <c r="AG80" s="130"/>
      <c r="AH80" s="131"/>
      <c r="AI80" s="132"/>
      <c r="AJ80" s="130"/>
      <c r="AK80" s="131"/>
      <c r="AL80" s="132"/>
      <c r="AM80" s="130"/>
      <c r="AN80" s="131"/>
      <c r="AO80" s="132"/>
      <c r="AP80" s="133"/>
      <c r="AQ80" s="134"/>
      <c r="AR80" s="132"/>
      <c r="AS80" s="130"/>
      <c r="AT80" s="131"/>
      <c r="AU80" s="132"/>
      <c r="AV80" s="130"/>
      <c r="AW80" s="131"/>
      <c r="AX80" s="132"/>
      <c r="AY80" s="130"/>
      <c r="AZ80" s="131"/>
      <c r="BA80" s="132"/>
      <c r="BB80" s="133"/>
      <c r="BC80" s="134"/>
      <c r="BD80" s="132"/>
      <c r="BE80" s="133"/>
      <c r="BF80" s="134"/>
      <c r="BG80" s="132"/>
      <c r="BI80" s="125"/>
    </row>
    <row r="81" spans="1:61" s="9" customFormat="1" ht="84" hidden="1" customHeight="1">
      <c r="A81" s="126"/>
      <c r="B81" s="127"/>
      <c r="C81" s="53"/>
      <c r="D81" s="128"/>
      <c r="E81" s="128"/>
      <c r="F81" s="128"/>
      <c r="G81" s="128"/>
      <c r="H81" s="129"/>
      <c r="I81" s="130"/>
      <c r="J81" s="131"/>
      <c r="K81" s="132"/>
      <c r="L81" s="130"/>
      <c r="M81" s="131"/>
      <c r="N81" s="132"/>
      <c r="O81" s="130"/>
      <c r="P81" s="131"/>
      <c r="Q81" s="132"/>
      <c r="R81" s="133"/>
      <c r="S81" s="134"/>
      <c r="T81" s="132"/>
      <c r="U81" s="130"/>
      <c r="V81" s="131"/>
      <c r="W81" s="132"/>
      <c r="X81" s="130"/>
      <c r="Y81" s="131"/>
      <c r="Z81" s="132"/>
      <c r="AA81" s="130"/>
      <c r="AB81" s="131"/>
      <c r="AC81" s="132"/>
      <c r="AD81" s="133"/>
      <c r="AE81" s="134"/>
      <c r="AF81" s="132"/>
      <c r="AG81" s="130"/>
      <c r="AH81" s="131"/>
      <c r="AI81" s="132"/>
      <c r="AJ81" s="130"/>
      <c r="AK81" s="131"/>
      <c r="AL81" s="132"/>
      <c r="AM81" s="130"/>
      <c r="AN81" s="131"/>
      <c r="AO81" s="132"/>
      <c r="AP81" s="133"/>
      <c r="AQ81" s="134"/>
      <c r="AR81" s="132"/>
      <c r="AS81" s="130"/>
      <c r="AT81" s="131"/>
      <c r="AU81" s="132"/>
      <c r="AV81" s="130"/>
      <c r="AW81" s="131"/>
      <c r="AX81" s="132"/>
      <c r="AY81" s="130"/>
      <c r="AZ81" s="131"/>
      <c r="BA81" s="132"/>
      <c r="BB81" s="133"/>
      <c r="BC81" s="134"/>
      <c r="BD81" s="132"/>
      <c r="BE81" s="133"/>
      <c r="BF81" s="134"/>
      <c r="BG81" s="132"/>
      <c r="BI81" s="125"/>
    </row>
    <row r="82" spans="1:61" s="9" customFormat="1" ht="84" hidden="1" customHeight="1">
      <c r="A82" s="126"/>
      <c r="B82" s="127"/>
      <c r="C82" s="53"/>
      <c r="D82" s="128"/>
      <c r="E82" s="128"/>
      <c r="F82" s="128"/>
      <c r="G82" s="128"/>
      <c r="H82" s="129"/>
      <c r="I82" s="130"/>
      <c r="J82" s="131"/>
      <c r="K82" s="132"/>
      <c r="L82" s="130"/>
      <c r="M82" s="131"/>
      <c r="N82" s="132"/>
      <c r="O82" s="130"/>
      <c r="P82" s="131"/>
      <c r="Q82" s="132"/>
      <c r="R82" s="133"/>
      <c r="S82" s="134"/>
      <c r="T82" s="132"/>
      <c r="U82" s="130"/>
      <c r="V82" s="131"/>
      <c r="W82" s="132"/>
      <c r="X82" s="130"/>
      <c r="Y82" s="131"/>
      <c r="Z82" s="132"/>
      <c r="AA82" s="130"/>
      <c r="AB82" s="131"/>
      <c r="AC82" s="132"/>
      <c r="AD82" s="133"/>
      <c r="AE82" s="134"/>
      <c r="AF82" s="132"/>
      <c r="AG82" s="130"/>
      <c r="AH82" s="131"/>
      <c r="AI82" s="132"/>
      <c r="AJ82" s="130"/>
      <c r="AK82" s="131"/>
      <c r="AL82" s="132"/>
      <c r="AM82" s="130"/>
      <c r="AN82" s="131"/>
      <c r="AO82" s="132"/>
      <c r="AP82" s="133"/>
      <c r="AQ82" s="134"/>
      <c r="AR82" s="132"/>
      <c r="AS82" s="130"/>
      <c r="AT82" s="131"/>
      <c r="AU82" s="132"/>
      <c r="AV82" s="130"/>
      <c r="AW82" s="131"/>
      <c r="AX82" s="132"/>
      <c r="AY82" s="130"/>
      <c r="AZ82" s="131"/>
      <c r="BA82" s="132"/>
      <c r="BB82" s="133"/>
      <c r="BC82" s="134"/>
      <c r="BD82" s="132"/>
      <c r="BE82" s="133"/>
      <c r="BF82" s="134"/>
      <c r="BG82" s="132"/>
      <c r="BI82" s="125"/>
    </row>
    <row r="83" spans="1:61" s="9" customFormat="1" ht="84" hidden="1" customHeight="1">
      <c r="A83" s="126"/>
      <c r="B83" s="127"/>
      <c r="C83" s="53"/>
      <c r="D83" s="128"/>
      <c r="E83" s="128"/>
      <c r="F83" s="128"/>
      <c r="G83" s="128"/>
      <c r="H83" s="129"/>
      <c r="I83" s="130"/>
      <c r="J83" s="131"/>
      <c r="K83" s="132"/>
      <c r="L83" s="130"/>
      <c r="M83" s="131"/>
      <c r="N83" s="132"/>
      <c r="O83" s="130"/>
      <c r="P83" s="131"/>
      <c r="Q83" s="132"/>
      <c r="R83" s="133"/>
      <c r="S83" s="134"/>
      <c r="T83" s="132"/>
      <c r="U83" s="130"/>
      <c r="V83" s="131"/>
      <c r="W83" s="132"/>
      <c r="X83" s="130"/>
      <c r="Y83" s="131"/>
      <c r="Z83" s="132"/>
      <c r="AA83" s="130"/>
      <c r="AB83" s="131"/>
      <c r="AC83" s="132"/>
      <c r="AD83" s="133"/>
      <c r="AE83" s="134"/>
      <c r="AF83" s="132"/>
      <c r="AG83" s="130"/>
      <c r="AH83" s="131"/>
      <c r="AI83" s="132"/>
      <c r="AJ83" s="130"/>
      <c r="AK83" s="131"/>
      <c r="AL83" s="132"/>
      <c r="AM83" s="130"/>
      <c r="AN83" s="131"/>
      <c r="AO83" s="132"/>
      <c r="AP83" s="133"/>
      <c r="AQ83" s="134"/>
      <c r="AR83" s="132"/>
      <c r="AS83" s="130"/>
      <c r="AT83" s="131"/>
      <c r="AU83" s="132"/>
      <c r="AV83" s="130"/>
      <c r="AW83" s="131"/>
      <c r="AX83" s="132"/>
      <c r="AY83" s="130"/>
      <c r="AZ83" s="131"/>
      <c r="BA83" s="132"/>
      <c r="BB83" s="133"/>
      <c r="BC83" s="134"/>
      <c r="BD83" s="132"/>
      <c r="BE83" s="133"/>
      <c r="BF83" s="134"/>
      <c r="BG83" s="132"/>
      <c r="BI83" s="125"/>
    </row>
    <row r="84" spans="1:61" s="9" customFormat="1" ht="84" hidden="1" customHeight="1">
      <c r="A84" s="126"/>
      <c r="B84" s="127"/>
      <c r="C84" s="53"/>
      <c r="D84" s="128"/>
      <c r="E84" s="128"/>
      <c r="F84" s="128"/>
      <c r="G84" s="128"/>
      <c r="H84" s="129"/>
      <c r="I84" s="130"/>
      <c r="J84" s="131"/>
      <c r="K84" s="132"/>
      <c r="L84" s="130"/>
      <c r="M84" s="131"/>
      <c r="N84" s="132"/>
      <c r="O84" s="130"/>
      <c r="P84" s="131"/>
      <c r="Q84" s="132"/>
      <c r="R84" s="133"/>
      <c r="S84" s="134"/>
      <c r="T84" s="132"/>
      <c r="U84" s="130"/>
      <c r="V84" s="131"/>
      <c r="W84" s="132"/>
      <c r="X84" s="130"/>
      <c r="Y84" s="131"/>
      <c r="Z84" s="132"/>
      <c r="AA84" s="130"/>
      <c r="AB84" s="131"/>
      <c r="AC84" s="132"/>
      <c r="AD84" s="133"/>
      <c r="AE84" s="134"/>
      <c r="AF84" s="132"/>
      <c r="AG84" s="130"/>
      <c r="AH84" s="131"/>
      <c r="AI84" s="132"/>
      <c r="AJ84" s="130"/>
      <c r="AK84" s="131"/>
      <c r="AL84" s="132"/>
      <c r="AM84" s="130"/>
      <c r="AN84" s="131"/>
      <c r="AO84" s="132"/>
      <c r="AP84" s="133"/>
      <c r="AQ84" s="134"/>
      <c r="AR84" s="132"/>
      <c r="AS84" s="130"/>
      <c r="AT84" s="131"/>
      <c r="AU84" s="132"/>
      <c r="AV84" s="130"/>
      <c r="AW84" s="131"/>
      <c r="AX84" s="132"/>
      <c r="AY84" s="130"/>
      <c r="AZ84" s="131"/>
      <c r="BA84" s="132"/>
      <c r="BB84" s="133"/>
      <c r="BC84" s="134"/>
      <c r="BD84" s="132"/>
      <c r="BE84" s="133"/>
      <c r="BF84" s="134"/>
      <c r="BG84" s="132"/>
      <c r="BI84" s="125"/>
    </row>
    <row r="85" spans="1:61" s="9" customFormat="1" ht="84" hidden="1" customHeight="1">
      <c r="A85" s="126"/>
      <c r="B85" s="127"/>
      <c r="C85" s="53"/>
      <c r="D85" s="128"/>
      <c r="E85" s="128"/>
      <c r="F85" s="128"/>
      <c r="G85" s="128"/>
      <c r="H85" s="129"/>
      <c r="I85" s="130"/>
      <c r="J85" s="131"/>
      <c r="K85" s="132"/>
      <c r="L85" s="130"/>
      <c r="M85" s="131"/>
      <c r="N85" s="132"/>
      <c r="O85" s="130"/>
      <c r="P85" s="131"/>
      <c r="Q85" s="132"/>
      <c r="R85" s="133"/>
      <c r="S85" s="134"/>
      <c r="T85" s="132"/>
      <c r="U85" s="130"/>
      <c r="V85" s="131"/>
      <c r="W85" s="132"/>
      <c r="X85" s="130"/>
      <c r="Y85" s="131"/>
      <c r="Z85" s="132"/>
      <c r="AA85" s="130"/>
      <c r="AB85" s="131"/>
      <c r="AC85" s="132"/>
      <c r="AD85" s="133"/>
      <c r="AE85" s="134"/>
      <c r="AF85" s="132"/>
      <c r="AG85" s="130"/>
      <c r="AH85" s="131"/>
      <c r="AI85" s="132"/>
      <c r="AJ85" s="130"/>
      <c r="AK85" s="131"/>
      <c r="AL85" s="132"/>
      <c r="AM85" s="130"/>
      <c r="AN85" s="131"/>
      <c r="AO85" s="132"/>
      <c r="AP85" s="133"/>
      <c r="AQ85" s="134"/>
      <c r="AR85" s="132"/>
      <c r="AS85" s="130"/>
      <c r="AT85" s="131"/>
      <c r="AU85" s="132"/>
      <c r="AV85" s="130"/>
      <c r="AW85" s="131"/>
      <c r="AX85" s="132"/>
      <c r="AY85" s="130"/>
      <c r="AZ85" s="131"/>
      <c r="BA85" s="132"/>
      <c r="BB85" s="133"/>
      <c r="BC85" s="134"/>
      <c r="BD85" s="132"/>
      <c r="BE85" s="133"/>
      <c r="BF85" s="134"/>
      <c r="BG85" s="132"/>
      <c r="BI85" s="125"/>
    </row>
    <row r="86" spans="1:61" s="9" customFormat="1" ht="84" hidden="1" customHeight="1">
      <c r="A86" s="126"/>
      <c r="B86" s="127"/>
      <c r="C86" s="53"/>
      <c r="D86" s="128"/>
      <c r="E86" s="128"/>
      <c r="F86" s="128"/>
      <c r="G86" s="128"/>
      <c r="H86" s="129"/>
      <c r="I86" s="130"/>
      <c r="J86" s="131"/>
      <c r="K86" s="132"/>
      <c r="L86" s="130"/>
      <c r="M86" s="131"/>
      <c r="N86" s="132"/>
      <c r="O86" s="130"/>
      <c r="P86" s="131"/>
      <c r="Q86" s="132"/>
      <c r="R86" s="133"/>
      <c r="S86" s="134"/>
      <c r="T86" s="132"/>
      <c r="U86" s="130"/>
      <c r="V86" s="131"/>
      <c r="W86" s="132"/>
      <c r="X86" s="130"/>
      <c r="Y86" s="131"/>
      <c r="Z86" s="132"/>
      <c r="AA86" s="130"/>
      <c r="AB86" s="131"/>
      <c r="AC86" s="132"/>
      <c r="AD86" s="133"/>
      <c r="AE86" s="134"/>
      <c r="AF86" s="132"/>
      <c r="AG86" s="130"/>
      <c r="AH86" s="131"/>
      <c r="AI86" s="132"/>
      <c r="AJ86" s="130"/>
      <c r="AK86" s="131"/>
      <c r="AL86" s="132"/>
      <c r="AM86" s="130"/>
      <c r="AN86" s="131"/>
      <c r="AO86" s="132"/>
      <c r="AP86" s="133"/>
      <c r="AQ86" s="134"/>
      <c r="AR86" s="132"/>
      <c r="AS86" s="130"/>
      <c r="AT86" s="131"/>
      <c r="AU86" s="132"/>
      <c r="AV86" s="130"/>
      <c r="AW86" s="131"/>
      <c r="AX86" s="132"/>
      <c r="AY86" s="130"/>
      <c r="AZ86" s="131"/>
      <c r="BA86" s="132"/>
      <c r="BB86" s="133"/>
      <c r="BC86" s="134"/>
      <c r="BD86" s="132"/>
      <c r="BE86" s="133"/>
      <c r="BF86" s="134"/>
      <c r="BG86" s="132"/>
      <c r="BI86" s="125"/>
    </row>
    <row r="98" ht="51" customHeight="1"/>
    <row r="99" ht="51" customHeight="1"/>
    <row r="100" ht="51" customHeight="1"/>
    <row r="101" ht="51" customHeight="1"/>
  </sheetData>
  <mergeCells count="51">
    <mergeCell ref="BE4:BG4"/>
    <mergeCell ref="BB4:BD4"/>
    <mergeCell ref="A6:B6"/>
    <mergeCell ref="X4:Z4"/>
    <mergeCell ref="AA4:AC4"/>
    <mergeCell ref="AD4:AF4"/>
    <mergeCell ref="AG4:AI4"/>
    <mergeCell ref="I4:K4"/>
    <mergeCell ref="AP4:AR4"/>
    <mergeCell ref="AM4:AO4"/>
    <mergeCell ref="A4:B5"/>
    <mergeCell ref="C4:C5"/>
    <mergeCell ref="D4:D5"/>
    <mergeCell ref="A56:B56"/>
    <mergeCell ref="A65:B65"/>
    <mergeCell ref="A14:B14"/>
    <mergeCell ref="A16:B16"/>
    <mergeCell ref="A7:B7"/>
    <mergeCell ref="A8:B8"/>
    <mergeCell ref="A10:B10"/>
    <mergeCell ref="A15:B15"/>
    <mergeCell ref="A1:BD1"/>
    <mergeCell ref="A2:BD2"/>
    <mergeCell ref="F4:F5"/>
    <mergeCell ref="G4:G5"/>
    <mergeCell ref="H4:H5"/>
    <mergeCell ref="E4:E5"/>
    <mergeCell ref="AJ4:AL4"/>
    <mergeCell ref="L4:N4"/>
    <mergeCell ref="O4:Q4"/>
    <mergeCell ref="R4:T4"/>
    <mergeCell ref="U4:W4"/>
    <mergeCell ref="AS4:AU4"/>
    <mergeCell ref="AV4:AX4"/>
    <mergeCell ref="AY4:BA4"/>
    <mergeCell ref="A66:B66"/>
    <mergeCell ref="A67:B67"/>
    <mergeCell ref="A73:B73"/>
    <mergeCell ref="A23:B23"/>
    <mergeCell ref="A24:B24"/>
    <mergeCell ref="A28:B28"/>
    <mergeCell ref="A29:B29"/>
    <mergeCell ref="A34:B34"/>
    <mergeCell ref="A35:B35"/>
    <mergeCell ref="A60:B60"/>
    <mergeCell ref="A43:B43"/>
    <mergeCell ref="A44:B44"/>
    <mergeCell ref="A48:B48"/>
    <mergeCell ref="A49:B49"/>
    <mergeCell ref="A70:B70"/>
    <mergeCell ref="A55:B55"/>
  </mergeCells>
  <printOptions horizontalCentered="1" gridLines="1"/>
  <pageMargins left="0.19685039370078741" right="0.19685039370078741" top="0.23622047244094491" bottom="0.19685039370078741" header="0.15748031496062992" footer="0.15748031496062992"/>
  <pageSetup scale="70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I101"/>
  <sheetViews>
    <sheetView showGridLines="0" topLeftCell="A4" zoomScale="60" zoomScaleNormal="60" workbookViewId="0">
      <pane xSplit="2" ySplit="2" topLeftCell="AO6" activePane="bottomRight" state="frozen"/>
      <selection activeCell="A4" sqref="A4"/>
      <selection pane="topRight" activeCell="C4" sqref="C4"/>
      <selection pane="bottomLeft" activeCell="A6" sqref="A6"/>
      <selection pane="bottomRight" activeCell="AV10" sqref="AV10"/>
    </sheetView>
  </sheetViews>
  <sheetFormatPr baseColWidth="10" defaultColWidth="11.42578125" defaultRowHeight="84" customHeight="1"/>
  <cols>
    <col min="1" max="1" width="15" style="2" customWidth="1"/>
    <col min="2" max="2" width="71.28515625" style="9" customWidth="1"/>
    <col min="3" max="3" width="24.42578125" style="9" customWidth="1"/>
    <col min="4" max="4" width="15" style="2" customWidth="1"/>
    <col min="5" max="5" width="14.28515625" style="2" customWidth="1"/>
    <col min="6" max="6" width="12.28515625" style="2" customWidth="1"/>
    <col min="7" max="7" width="19" style="2" customWidth="1"/>
    <col min="8" max="8" width="14.7109375" style="2" customWidth="1"/>
    <col min="9" max="29" width="9.5703125" style="2" customWidth="1"/>
    <col min="30" max="30" width="11.42578125" style="2" customWidth="1"/>
    <col min="31" max="31" width="11" style="2" customWidth="1"/>
    <col min="32" max="56" width="9.5703125" style="2" customWidth="1"/>
    <col min="57" max="59" width="10.7109375" style="2" customWidth="1"/>
    <col min="60" max="60" width="11.42578125" style="2"/>
    <col min="61" max="61" width="13.42578125" style="2" bestFit="1" customWidth="1"/>
    <col min="62" max="16384" width="11.42578125" style="2"/>
  </cols>
  <sheetData>
    <row r="1" spans="1:61" ht="65.25" customHeight="1">
      <c r="A1" s="362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  <c r="AG1" s="363"/>
      <c r="AH1" s="363"/>
      <c r="AI1" s="363"/>
      <c r="AJ1" s="363"/>
      <c r="AK1" s="363"/>
      <c r="AL1" s="363"/>
      <c r="AM1" s="363"/>
      <c r="AN1" s="363"/>
      <c r="AO1" s="363"/>
      <c r="AP1" s="363"/>
      <c r="AQ1" s="363"/>
      <c r="AR1" s="363"/>
      <c r="AS1" s="363"/>
      <c r="AT1" s="363"/>
      <c r="AU1" s="363"/>
      <c r="AV1" s="363"/>
      <c r="AW1" s="363"/>
      <c r="AX1" s="363"/>
      <c r="AY1" s="363"/>
      <c r="AZ1" s="363"/>
      <c r="BA1" s="363"/>
      <c r="BB1" s="363"/>
      <c r="BC1" s="363"/>
      <c r="BD1" s="363"/>
      <c r="BE1" s="1"/>
      <c r="BF1" s="1"/>
      <c r="BG1" s="1"/>
    </row>
    <row r="2" spans="1:61" ht="65.25" customHeight="1">
      <c r="A2" s="362">
        <v>2015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  <c r="AH2" s="364"/>
      <c r="AI2" s="364"/>
      <c r="AJ2" s="364"/>
      <c r="AK2" s="364"/>
      <c r="AL2" s="364"/>
      <c r="AM2" s="364"/>
      <c r="AN2" s="364"/>
      <c r="AO2" s="364"/>
      <c r="AP2" s="364"/>
      <c r="AQ2" s="364"/>
      <c r="AR2" s="364"/>
      <c r="AS2" s="364"/>
      <c r="AT2" s="364"/>
      <c r="AU2" s="364"/>
      <c r="AV2" s="364"/>
      <c r="AW2" s="364"/>
      <c r="AX2" s="364"/>
      <c r="AY2" s="364"/>
      <c r="AZ2" s="364"/>
      <c r="BA2" s="364"/>
      <c r="BB2" s="364"/>
      <c r="BC2" s="364"/>
      <c r="BD2" s="364"/>
      <c r="BE2" s="3"/>
      <c r="BF2" s="3"/>
      <c r="BG2" s="3"/>
    </row>
    <row r="3" spans="1:61" ht="15" customHeight="1" thickBot="1"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61" ht="30.75" customHeight="1">
      <c r="A4" s="351" t="s">
        <v>3</v>
      </c>
      <c r="B4" s="352"/>
      <c r="C4" s="355" t="s">
        <v>48</v>
      </c>
      <c r="D4" s="344" t="s">
        <v>28</v>
      </c>
      <c r="E4" s="344" t="s">
        <v>202</v>
      </c>
      <c r="F4" s="344" t="s">
        <v>203</v>
      </c>
      <c r="G4" s="366" t="s">
        <v>204</v>
      </c>
      <c r="H4" s="358" t="s">
        <v>93</v>
      </c>
      <c r="I4" s="341" t="s">
        <v>5</v>
      </c>
      <c r="J4" s="344"/>
      <c r="K4" s="345"/>
      <c r="L4" s="341" t="s">
        <v>6</v>
      </c>
      <c r="M4" s="344"/>
      <c r="N4" s="345"/>
      <c r="O4" s="341" t="s">
        <v>7</v>
      </c>
      <c r="P4" s="344"/>
      <c r="Q4" s="345"/>
      <c r="R4" s="341" t="s">
        <v>24</v>
      </c>
      <c r="S4" s="342"/>
      <c r="T4" s="343"/>
      <c r="U4" s="341" t="s">
        <v>11</v>
      </c>
      <c r="V4" s="344"/>
      <c r="W4" s="345"/>
      <c r="X4" s="341" t="s">
        <v>12</v>
      </c>
      <c r="Y4" s="344"/>
      <c r="Z4" s="345"/>
      <c r="AA4" s="341" t="s">
        <v>13</v>
      </c>
      <c r="AB4" s="344"/>
      <c r="AC4" s="345"/>
      <c r="AD4" s="341" t="s">
        <v>14</v>
      </c>
      <c r="AE4" s="342"/>
      <c r="AF4" s="343"/>
      <c r="AG4" s="341" t="s">
        <v>15</v>
      </c>
      <c r="AH4" s="344"/>
      <c r="AI4" s="345"/>
      <c r="AJ4" s="341" t="s">
        <v>16</v>
      </c>
      <c r="AK4" s="344"/>
      <c r="AL4" s="345"/>
      <c r="AM4" s="341" t="s">
        <v>17</v>
      </c>
      <c r="AN4" s="344"/>
      <c r="AO4" s="345"/>
      <c r="AP4" s="341" t="s">
        <v>18</v>
      </c>
      <c r="AQ4" s="342"/>
      <c r="AR4" s="343"/>
      <c r="AS4" s="341" t="s">
        <v>19</v>
      </c>
      <c r="AT4" s="344"/>
      <c r="AU4" s="345"/>
      <c r="AV4" s="341" t="s">
        <v>20</v>
      </c>
      <c r="AW4" s="344"/>
      <c r="AX4" s="345"/>
      <c r="AY4" s="341" t="s">
        <v>21</v>
      </c>
      <c r="AZ4" s="344"/>
      <c r="BA4" s="345"/>
      <c r="BB4" s="341" t="s">
        <v>22</v>
      </c>
      <c r="BC4" s="342"/>
      <c r="BD4" s="343"/>
      <c r="BE4" s="341" t="s">
        <v>23</v>
      </c>
      <c r="BF4" s="342"/>
      <c r="BG4" s="343"/>
    </row>
    <row r="5" spans="1:61" ht="35.25" customHeight="1" thickBot="1">
      <c r="A5" s="385"/>
      <c r="B5" s="386"/>
      <c r="C5" s="387"/>
      <c r="D5" s="365"/>
      <c r="E5" s="365"/>
      <c r="F5" s="365"/>
      <c r="G5" s="367"/>
      <c r="H5" s="359"/>
      <c r="I5" s="6" t="s">
        <v>8</v>
      </c>
      <c r="J5" s="7" t="s">
        <v>9</v>
      </c>
      <c r="K5" s="8" t="s">
        <v>10</v>
      </c>
      <c r="L5" s="6" t="s">
        <v>8</v>
      </c>
      <c r="M5" s="7" t="s">
        <v>9</v>
      </c>
      <c r="N5" s="8" t="s">
        <v>10</v>
      </c>
      <c r="O5" s="6" t="s">
        <v>8</v>
      </c>
      <c r="P5" s="7" t="s">
        <v>9</v>
      </c>
      <c r="Q5" s="8" t="s">
        <v>10</v>
      </c>
      <c r="R5" s="6" t="s">
        <v>8</v>
      </c>
      <c r="S5" s="7" t="s">
        <v>9</v>
      </c>
      <c r="T5" s="8" t="s">
        <v>10</v>
      </c>
      <c r="U5" s="6" t="s">
        <v>8</v>
      </c>
      <c r="V5" s="7" t="s">
        <v>9</v>
      </c>
      <c r="W5" s="8" t="s">
        <v>10</v>
      </c>
      <c r="X5" s="6" t="s">
        <v>8</v>
      </c>
      <c r="Y5" s="7" t="s">
        <v>9</v>
      </c>
      <c r="Z5" s="8" t="s">
        <v>10</v>
      </c>
      <c r="AA5" s="6" t="s">
        <v>8</v>
      </c>
      <c r="AB5" s="7" t="s">
        <v>9</v>
      </c>
      <c r="AC5" s="8" t="s">
        <v>10</v>
      </c>
      <c r="AD5" s="6" t="s">
        <v>8</v>
      </c>
      <c r="AE5" s="7" t="s">
        <v>9</v>
      </c>
      <c r="AF5" s="8" t="s">
        <v>10</v>
      </c>
      <c r="AG5" s="6" t="s">
        <v>8</v>
      </c>
      <c r="AH5" s="7" t="s">
        <v>9</v>
      </c>
      <c r="AI5" s="8" t="s">
        <v>10</v>
      </c>
      <c r="AJ5" s="6" t="s">
        <v>8</v>
      </c>
      <c r="AK5" s="7" t="s">
        <v>9</v>
      </c>
      <c r="AL5" s="8" t="s">
        <v>10</v>
      </c>
      <c r="AM5" s="6" t="s">
        <v>8</v>
      </c>
      <c r="AN5" s="7" t="s">
        <v>9</v>
      </c>
      <c r="AO5" s="8" t="s">
        <v>10</v>
      </c>
      <c r="AP5" s="6" t="s">
        <v>8</v>
      </c>
      <c r="AQ5" s="7" t="s">
        <v>9</v>
      </c>
      <c r="AR5" s="8" t="s">
        <v>10</v>
      </c>
      <c r="AS5" s="6" t="s">
        <v>8</v>
      </c>
      <c r="AT5" s="7" t="s">
        <v>9</v>
      </c>
      <c r="AU5" s="8" t="s">
        <v>10</v>
      </c>
      <c r="AV5" s="6" t="s">
        <v>8</v>
      </c>
      <c r="AW5" s="7" t="s">
        <v>9</v>
      </c>
      <c r="AX5" s="8" t="s">
        <v>10</v>
      </c>
      <c r="AY5" s="6" t="s">
        <v>8</v>
      </c>
      <c r="AZ5" s="7" t="s">
        <v>9</v>
      </c>
      <c r="BA5" s="8" t="s">
        <v>10</v>
      </c>
      <c r="BB5" s="6" t="s">
        <v>8</v>
      </c>
      <c r="BC5" s="7" t="s">
        <v>9</v>
      </c>
      <c r="BD5" s="8" t="s">
        <v>10</v>
      </c>
      <c r="BE5" s="6" t="s">
        <v>8</v>
      </c>
      <c r="BF5" s="7" t="s">
        <v>9</v>
      </c>
      <c r="BG5" s="8" t="s">
        <v>10</v>
      </c>
    </row>
    <row r="6" spans="1:61" s="9" customFormat="1" ht="49.5" customHeight="1" thickTop="1">
      <c r="A6" s="383" t="s">
        <v>25</v>
      </c>
      <c r="B6" s="384"/>
      <c r="C6" s="104"/>
      <c r="D6" s="40"/>
      <c r="E6" s="40"/>
      <c r="F6" s="40"/>
      <c r="G6" s="114"/>
      <c r="H6" s="56"/>
      <c r="I6" s="262"/>
      <c r="J6" s="263"/>
      <c r="K6" s="264"/>
      <c r="L6" s="262"/>
      <c r="M6" s="263"/>
      <c r="N6" s="264"/>
      <c r="O6" s="262"/>
      <c r="P6" s="263"/>
      <c r="Q6" s="264"/>
      <c r="R6" s="262"/>
      <c r="S6" s="263"/>
      <c r="T6" s="264"/>
      <c r="U6" s="262"/>
      <c r="V6" s="263"/>
      <c r="W6" s="264"/>
      <c r="X6" s="262"/>
      <c r="Y6" s="263"/>
      <c r="Z6" s="264"/>
      <c r="AA6" s="262"/>
      <c r="AB6" s="263"/>
      <c r="AC6" s="264"/>
      <c r="AD6" s="262"/>
      <c r="AE6" s="263"/>
      <c r="AF6" s="264"/>
      <c r="AG6" s="57"/>
      <c r="AH6" s="58"/>
      <c r="AI6" s="59"/>
      <c r="AJ6" s="57"/>
      <c r="AK6" s="58"/>
      <c r="AL6" s="59"/>
      <c r="AM6" s="57"/>
      <c r="AN6" s="58"/>
      <c r="AO6" s="59"/>
      <c r="AP6" s="57"/>
      <c r="AQ6" s="58"/>
      <c r="AR6" s="59"/>
      <c r="AS6" s="57">
        <v>0</v>
      </c>
      <c r="AT6" s="58"/>
      <c r="AU6" s="59"/>
      <c r="AV6" s="57"/>
      <c r="AW6" s="58"/>
      <c r="AX6" s="59"/>
      <c r="AY6" s="57"/>
      <c r="AZ6" s="58"/>
      <c r="BA6" s="59"/>
      <c r="BB6" s="57"/>
      <c r="BC6" s="58"/>
      <c r="BD6" s="59"/>
      <c r="BE6" s="57"/>
      <c r="BF6" s="58"/>
      <c r="BG6" s="59"/>
      <c r="BI6" s="82" t="s">
        <v>94</v>
      </c>
    </row>
    <row r="7" spans="1:61" s="9" customFormat="1" ht="90.75" customHeight="1">
      <c r="A7" s="368" t="s">
        <v>97</v>
      </c>
      <c r="B7" s="371"/>
      <c r="C7" s="10"/>
      <c r="D7" s="10"/>
      <c r="E7" s="10"/>
      <c r="F7" s="10"/>
      <c r="G7" s="10"/>
      <c r="H7" s="60"/>
      <c r="I7" s="265"/>
      <c r="J7" s="266"/>
      <c r="K7" s="267"/>
      <c r="L7" s="265"/>
      <c r="M7" s="266"/>
      <c r="N7" s="267"/>
      <c r="O7" s="265"/>
      <c r="P7" s="266"/>
      <c r="Q7" s="267"/>
      <c r="R7" s="265"/>
      <c r="S7" s="266"/>
      <c r="T7" s="267"/>
      <c r="U7" s="265"/>
      <c r="V7" s="266"/>
      <c r="W7" s="267"/>
      <c r="X7" s="265"/>
      <c r="Y7" s="266"/>
      <c r="Z7" s="267"/>
      <c r="AA7" s="265"/>
      <c r="AB7" s="266"/>
      <c r="AC7" s="267"/>
      <c r="AD7" s="265"/>
      <c r="AE7" s="266"/>
      <c r="AF7" s="267"/>
      <c r="AG7" s="24"/>
      <c r="AH7" s="33"/>
      <c r="AI7" s="34"/>
      <c r="AJ7" s="24"/>
      <c r="AK7" s="33"/>
      <c r="AL7" s="34"/>
      <c r="AM7" s="24"/>
      <c r="AN7" s="33"/>
      <c r="AO7" s="34"/>
      <c r="AP7" s="24"/>
      <c r="AQ7" s="33"/>
      <c r="AR7" s="34"/>
      <c r="AS7" s="24"/>
      <c r="AT7" s="33"/>
      <c r="AU7" s="34"/>
      <c r="AV7" s="24"/>
      <c r="AW7" s="33"/>
      <c r="AX7" s="34"/>
      <c r="AY7" s="24"/>
      <c r="AZ7" s="33"/>
      <c r="BA7" s="34"/>
      <c r="BB7" s="24"/>
      <c r="BC7" s="33"/>
      <c r="BD7" s="34"/>
      <c r="BE7" s="24"/>
      <c r="BF7" s="33"/>
      <c r="BG7" s="34"/>
    </row>
    <row r="8" spans="1:61" s="9" customFormat="1" ht="54" customHeight="1">
      <c r="A8" s="376" t="s">
        <v>98</v>
      </c>
      <c r="B8" s="361"/>
      <c r="C8" s="44"/>
      <c r="D8" s="155"/>
      <c r="E8" s="155"/>
      <c r="F8" s="155"/>
      <c r="G8" s="155"/>
      <c r="H8" s="61"/>
      <c r="I8" s="268"/>
      <c r="J8" s="269"/>
      <c r="K8" s="270"/>
      <c r="L8" s="268"/>
      <c r="M8" s="269"/>
      <c r="N8" s="270"/>
      <c r="O8" s="268"/>
      <c r="P8" s="269"/>
      <c r="Q8" s="270"/>
      <c r="R8" s="268"/>
      <c r="S8" s="269"/>
      <c r="T8" s="270"/>
      <c r="U8" s="268"/>
      <c r="V8" s="269"/>
      <c r="W8" s="270"/>
      <c r="X8" s="268"/>
      <c r="Y8" s="269"/>
      <c r="Z8" s="270"/>
      <c r="AA8" s="268"/>
      <c r="AB8" s="269"/>
      <c r="AC8" s="270"/>
      <c r="AD8" s="268"/>
      <c r="AE8" s="269"/>
      <c r="AF8" s="270"/>
      <c r="AG8" s="26"/>
      <c r="AH8" s="62"/>
      <c r="AI8" s="63"/>
      <c r="AJ8" s="26"/>
      <c r="AK8" s="62"/>
      <c r="AL8" s="63"/>
      <c r="AM8" s="26"/>
      <c r="AN8" s="62"/>
      <c r="AO8" s="63"/>
      <c r="AP8" s="26"/>
      <c r="AQ8" s="62"/>
      <c r="AR8" s="63"/>
      <c r="AS8" s="26"/>
      <c r="AT8" s="62"/>
      <c r="AU8" s="63"/>
      <c r="AV8" s="26"/>
      <c r="AW8" s="62"/>
      <c r="AX8" s="63"/>
      <c r="AY8" s="26"/>
      <c r="AZ8" s="62"/>
      <c r="BA8" s="63"/>
      <c r="BB8" s="26"/>
      <c r="BC8" s="62"/>
      <c r="BD8" s="63"/>
      <c r="BE8" s="26"/>
      <c r="BF8" s="62"/>
      <c r="BG8" s="63"/>
    </row>
    <row r="9" spans="1:61" s="9" customFormat="1" ht="66" customHeight="1">
      <c r="A9" s="11" t="s">
        <v>47</v>
      </c>
      <c r="B9" s="12" t="s">
        <v>27</v>
      </c>
      <c r="C9" s="53" t="s">
        <v>51</v>
      </c>
      <c r="D9" s="39">
        <v>2</v>
      </c>
      <c r="E9" s="39">
        <v>2</v>
      </c>
      <c r="F9" s="39">
        <v>202</v>
      </c>
      <c r="G9" s="39">
        <v>2</v>
      </c>
      <c r="H9" s="39">
        <v>60</v>
      </c>
      <c r="I9" s="271">
        <v>55.083333333333329</v>
      </c>
      <c r="J9" s="272">
        <v>55</v>
      </c>
      <c r="K9" s="273">
        <v>99.848714069591537</v>
      </c>
      <c r="L9" s="271">
        <v>8.3333333333333329E-2</v>
      </c>
      <c r="M9" s="272">
        <v>0</v>
      </c>
      <c r="N9" s="273">
        <v>0</v>
      </c>
      <c r="O9" s="271">
        <v>8.3333333333333329E-2</v>
      </c>
      <c r="P9" s="272">
        <v>0</v>
      </c>
      <c r="Q9" s="273">
        <v>0</v>
      </c>
      <c r="R9" s="274">
        <v>55.25</v>
      </c>
      <c r="S9" s="275">
        <v>55</v>
      </c>
      <c r="T9" s="273">
        <v>99.547511312217196</v>
      </c>
      <c r="U9" s="271">
        <v>0</v>
      </c>
      <c r="V9" s="276">
        <v>0</v>
      </c>
      <c r="W9" s="277" t="s">
        <v>276</v>
      </c>
      <c r="X9" s="271">
        <v>0</v>
      </c>
      <c r="Y9" s="272"/>
      <c r="Z9" s="273" t="s">
        <v>276</v>
      </c>
      <c r="AA9" s="271">
        <v>0</v>
      </c>
      <c r="AB9" s="272"/>
      <c r="AC9" s="273" t="s">
        <v>276</v>
      </c>
      <c r="AD9" s="274">
        <v>0</v>
      </c>
      <c r="AE9" s="275">
        <v>0</v>
      </c>
      <c r="AF9" s="278" t="s">
        <v>276</v>
      </c>
      <c r="AG9" s="64">
        <v>0</v>
      </c>
      <c r="AH9" s="35">
        <v>1</v>
      </c>
      <c r="AI9" s="157" t="s">
        <v>276</v>
      </c>
      <c r="AJ9" s="64">
        <v>0</v>
      </c>
      <c r="AK9" s="35">
        <v>1</v>
      </c>
      <c r="AL9" s="157" t="s">
        <v>276</v>
      </c>
      <c r="AM9" s="64">
        <v>0</v>
      </c>
      <c r="AN9" s="35">
        <v>1</v>
      </c>
      <c r="AO9" s="157" t="s">
        <v>276</v>
      </c>
      <c r="AP9" s="28">
        <v>0</v>
      </c>
      <c r="AQ9" s="30">
        <v>0</v>
      </c>
      <c r="AR9" s="157" t="s">
        <v>276</v>
      </c>
      <c r="AS9" s="64">
        <v>0</v>
      </c>
      <c r="AT9" s="35">
        <v>1</v>
      </c>
      <c r="AU9" s="157" t="s">
        <v>276</v>
      </c>
      <c r="AV9" s="64">
        <v>0</v>
      </c>
      <c r="AW9" s="35">
        <v>1</v>
      </c>
      <c r="AX9" s="157" t="s">
        <v>276</v>
      </c>
      <c r="AY9" s="64">
        <v>1</v>
      </c>
      <c r="AZ9" s="35"/>
      <c r="BA9" s="157">
        <v>0</v>
      </c>
      <c r="BB9" s="28">
        <v>7</v>
      </c>
      <c r="BC9" s="30">
        <v>0</v>
      </c>
      <c r="BD9" s="157">
        <v>0</v>
      </c>
      <c r="BE9" s="28">
        <v>66</v>
      </c>
      <c r="BF9" s="31">
        <v>47</v>
      </c>
      <c r="BG9" s="157">
        <v>71.212121212121218</v>
      </c>
      <c r="BI9" s="85" t="str">
        <f>IF(H9=SUM(I9,L9,O9,U9,X9,AA9,AG9,AJ9,AM9,AS9,AV9,AY9),"SI","NO")</f>
        <v>NO</v>
      </c>
    </row>
    <row r="10" spans="1:61" s="9" customFormat="1" ht="91.5" customHeight="1">
      <c r="A10" s="377" t="s">
        <v>99</v>
      </c>
      <c r="B10" s="361"/>
      <c r="C10" s="44"/>
      <c r="D10" s="182"/>
      <c r="E10" s="182"/>
      <c r="F10" s="182"/>
      <c r="G10" s="182"/>
      <c r="H10" s="65"/>
      <c r="I10" s="268"/>
      <c r="J10" s="269"/>
      <c r="K10" s="273" t="s">
        <v>276</v>
      </c>
      <c r="L10" s="268"/>
      <c r="M10" s="269"/>
      <c r="N10" s="273" t="s">
        <v>276</v>
      </c>
      <c r="O10" s="268"/>
      <c r="P10" s="279">
        <v>0</v>
      </c>
      <c r="Q10" s="273" t="s">
        <v>276</v>
      </c>
      <c r="R10" s="268"/>
      <c r="S10" s="279"/>
      <c r="T10" s="273" t="s">
        <v>276</v>
      </c>
      <c r="U10" s="268"/>
      <c r="V10" s="276"/>
      <c r="W10" s="277"/>
      <c r="X10" s="268"/>
      <c r="Y10" s="272"/>
      <c r="Z10" s="273"/>
      <c r="AA10" s="268"/>
      <c r="AB10" s="279"/>
      <c r="AC10" s="273"/>
      <c r="AD10" s="268"/>
      <c r="AE10" s="279"/>
      <c r="AF10" s="280"/>
      <c r="AG10" s="26"/>
      <c r="AH10" s="158">
        <v>0</v>
      </c>
      <c r="AI10" s="159"/>
      <c r="AJ10" s="26"/>
      <c r="AK10" s="158">
        <v>0</v>
      </c>
      <c r="AL10" s="159"/>
      <c r="AM10" s="26"/>
      <c r="AN10" s="158">
        <v>0</v>
      </c>
      <c r="AO10" s="159"/>
      <c r="AP10" s="26"/>
      <c r="AQ10" s="158"/>
      <c r="AR10" s="159"/>
      <c r="AS10" s="26"/>
      <c r="AT10" s="158">
        <v>0</v>
      </c>
      <c r="AU10" s="159"/>
      <c r="AV10" s="26"/>
      <c r="AW10" s="158">
        <v>0</v>
      </c>
      <c r="AX10" s="159"/>
      <c r="AY10" s="26"/>
      <c r="AZ10" s="158"/>
      <c r="BA10" s="159"/>
      <c r="BB10" s="26"/>
      <c r="BC10" s="158"/>
      <c r="BD10" s="159"/>
      <c r="BE10" s="26"/>
      <c r="BF10" s="158"/>
      <c r="BG10" s="157" t="s">
        <v>276</v>
      </c>
      <c r="BI10" s="115"/>
    </row>
    <row r="11" spans="1:61" ht="84" customHeight="1">
      <c r="A11" s="11" t="s">
        <v>67</v>
      </c>
      <c r="B11" s="12" t="s">
        <v>100</v>
      </c>
      <c r="C11" s="53" t="s">
        <v>50</v>
      </c>
      <c r="D11" s="39">
        <v>0</v>
      </c>
      <c r="E11" s="39">
        <v>0</v>
      </c>
      <c r="F11" s="39">
        <v>6</v>
      </c>
      <c r="G11" s="39">
        <v>80</v>
      </c>
      <c r="H11" s="39">
        <v>2996</v>
      </c>
      <c r="I11" s="271">
        <v>233.83333333333334</v>
      </c>
      <c r="J11" s="272">
        <v>187</v>
      </c>
      <c r="K11" s="273">
        <v>79.97148966500356</v>
      </c>
      <c r="L11" s="271">
        <v>238.33333333333334</v>
      </c>
      <c r="M11" s="272">
        <v>215</v>
      </c>
      <c r="N11" s="273">
        <v>90.209790209790214</v>
      </c>
      <c r="O11" s="271">
        <v>241.33333333333334</v>
      </c>
      <c r="P11" s="272">
        <v>212</v>
      </c>
      <c r="Q11" s="273">
        <v>87.845303867403317</v>
      </c>
      <c r="R11" s="274">
        <v>713.5</v>
      </c>
      <c r="S11" s="275">
        <v>614</v>
      </c>
      <c r="T11" s="273">
        <v>86.054660126138742</v>
      </c>
      <c r="U11" s="271">
        <v>239.33333333333334</v>
      </c>
      <c r="V11" s="276">
        <v>199</v>
      </c>
      <c r="W11" s="277">
        <v>83.147632311977716</v>
      </c>
      <c r="X11" s="271">
        <v>238.33333333333334</v>
      </c>
      <c r="Y11" s="272">
        <v>199</v>
      </c>
      <c r="Z11" s="273">
        <v>83.496503496503493</v>
      </c>
      <c r="AA11" s="271">
        <v>237</v>
      </c>
      <c r="AB11" s="272">
        <v>205</v>
      </c>
      <c r="AC11" s="273">
        <v>86.497890295358644</v>
      </c>
      <c r="AD11" s="274">
        <v>714.66666666666674</v>
      </c>
      <c r="AE11" s="275">
        <v>603</v>
      </c>
      <c r="AF11" s="278">
        <v>0.84374999999999989</v>
      </c>
      <c r="AG11" s="64">
        <v>238</v>
      </c>
      <c r="AH11" s="35">
        <v>210</v>
      </c>
      <c r="AI11" s="157">
        <v>0.88235294117647056</v>
      </c>
      <c r="AJ11" s="64">
        <v>236</v>
      </c>
      <c r="AK11" s="35">
        <v>216</v>
      </c>
      <c r="AL11" s="157">
        <v>0.9152542372881356</v>
      </c>
      <c r="AM11" s="64">
        <v>236</v>
      </c>
      <c r="AN11" s="35">
        <v>209</v>
      </c>
      <c r="AO11" s="157">
        <v>0.88559322033898302</v>
      </c>
      <c r="AP11" s="28">
        <v>524</v>
      </c>
      <c r="AQ11" s="30">
        <v>0</v>
      </c>
      <c r="AR11" s="157">
        <v>0</v>
      </c>
      <c r="AS11" s="64">
        <v>237</v>
      </c>
      <c r="AT11" s="35">
        <v>156</v>
      </c>
      <c r="AU11" s="157">
        <v>0.65822784810126578</v>
      </c>
      <c r="AV11" s="64">
        <v>236</v>
      </c>
      <c r="AW11" s="35">
        <v>154</v>
      </c>
      <c r="AX11" s="157">
        <v>0.65254237288135597</v>
      </c>
      <c r="AY11" s="64">
        <v>167</v>
      </c>
      <c r="AZ11" s="35"/>
      <c r="BA11" s="157">
        <v>0</v>
      </c>
      <c r="BB11" s="28">
        <v>519</v>
      </c>
      <c r="BC11" s="30">
        <v>0</v>
      </c>
      <c r="BD11" s="157">
        <v>0</v>
      </c>
      <c r="BE11" s="28">
        <v>2201</v>
      </c>
      <c r="BF11" s="31">
        <v>359</v>
      </c>
      <c r="BG11" s="157">
        <v>16.310767832803272</v>
      </c>
      <c r="BI11" s="85" t="str">
        <f t="shared" ref="BI11:BI54" si="0">IF(H11=SUM(I11,L11,O11,U11,X11,AA11,AG11,AJ11,AM11,AS11,AV11,AY11),"SI","NO")</f>
        <v>NO</v>
      </c>
    </row>
    <row r="12" spans="1:61" ht="50.25" customHeight="1">
      <c r="A12" s="11" t="s">
        <v>68</v>
      </c>
      <c r="B12" s="12" t="s">
        <v>199</v>
      </c>
      <c r="C12" s="53" t="s">
        <v>51</v>
      </c>
      <c r="D12" s="39">
        <v>0</v>
      </c>
      <c r="E12" s="39">
        <v>0</v>
      </c>
      <c r="F12" s="39">
        <v>36</v>
      </c>
      <c r="G12" s="39">
        <v>101</v>
      </c>
      <c r="H12" s="39">
        <v>612</v>
      </c>
      <c r="I12" s="271">
        <v>80</v>
      </c>
      <c r="J12" s="272">
        <v>79</v>
      </c>
      <c r="K12" s="273">
        <v>98.75</v>
      </c>
      <c r="L12" s="271">
        <v>80</v>
      </c>
      <c r="M12" s="272">
        <v>80</v>
      </c>
      <c r="N12" s="273">
        <v>100</v>
      </c>
      <c r="O12" s="271">
        <v>80</v>
      </c>
      <c r="P12" s="272">
        <v>80</v>
      </c>
      <c r="Q12" s="273">
        <v>100</v>
      </c>
      <c r="R12" s="274">
        <v>240</v>
      </c>
      <c r="S12" s="275">
        <v>239</v>
      </c>
      <c r="T12" s="273">
        <v>99.583333333333329</v>
      </c>
      <c r="U12" s="271">
        <v>80</v>
      </c>
      <c r="V12" s="276">
        <v>78</v>
      </c>
      <c r="W12" s="277">
        <v>97.5</v>
      </c>
      <c r="X12" s="271">
        <v>80</v>
      </c>
      <c r="Y12" s="272">
        <v>78</v>
      </c>
      <c r="Z12" s="273">
        <v>97.5</v>
      </c>
      <c r="AA12" s="271">
        <v>80</v>
      </c>
      <c r="AB12" s="272">
        <v>79</v>
      </c>
      <c r="AC12" s="273">
        <v>98.75</v>
      </c>
      <c r="AD12" s="274">
        <v>240</v>
      </c>
      <c r="AE12" s="275">
        <v>235</v>
      </c>
      <c r="AF12" s="278">
        <v>0.97916666666666663</v>
      </c>
      <c r="AG12" s="64">
        <v>77</v>
      </c>
      <c r="AH12" s="35">
        <v>82</v>
      </c>
      <c r="AI12" s="157">
        <v>1.0649350649350648</v>
      </c>
      <c r="AJ12" s="64">
        <v>77</v>
      </c>
      <c r="AK12" s="35">
        <v>74</v>
      </c>
      <c r="AL12" s="157">
        <v>0.96103896103896103</v>
      </c>
      <c r="AM12" s="64">
        <v>77</v>
      </c>
      <c r="AN12" s="35">
        <v>70</v>
      </c>
      <c r="AO12" s="157">
        <v>0.90909090909090906</v>
      </c>
      <c r="AP12" s="28">
        <v>153</v>
      </c>
      <c r="AQ12" s="30">
        <v>0</v>
      </c>
      <c r="AR12" s="157">
        <v>0</v>
      </c>
      <c r="AS12" s="64">
        <v>77</v>
      </c>
      <c r="AT12" s="35">
        <v>60</v>
      </c>
      <c r="AU12" s="157">
        <v>0.77922077922077926</v>
      </c>
      <c r="AV12" s="64">
        <v>77</v>
      </c>
      <c r="AW12" s="35">
        <v>58</v>
      </c>
      <c r="AX12" s="157">
        <v>0.75324675324675328</v>
      </c>
      <c r="AY12" s="64">
        <v>51</v>
      </c>
      <c r="AZ12" s="35"/>
      <c r="BA12" s="157">
        <v>0</v>
      </c>
      <c r="BB12" s="28">
        <v>153</v>
      </c>
      <c r="BC12" s="30">
        <v>0</v>
      </c>
      <c r="BD12" s="157">
        <v>0</v>
      </c>
      <c r="BE12" s="28">
        <v>612</v>
      </c>
      <c r="BF12" s="31">
        <v>100</v>
      </c>
      <c r="BG12" s="157">
        <v>16.33986928104575</v>
      </c>
      <c r="BH12" s="86"/>
      <c r="BI12" s="116" t="str">
        <f>IF(H12=SUM(I12,L12,O12,U12,X12,AA12,AG12,AJ12,AM12,AS12,AV12,AY12),"SI","NO")</f>
        <v>NO</v>
      </c>
    </row>
    <row r="13" spans="1:61" ht="50.25" customHeight="1">
      <c r="A13" s="11" t="s">
        <v>138</v>
      </c>
      <c r="B13" s="12" t="s">
        <v>139</v>
      </c>
      <c r="C13" s="53" t="s">
        <v>140</v>
      </c>
      <c r="D13" s="39">
        <v>0</v>
      </c>
      <c r="E13" s="39">
        <v>0</v>
      </c>
      <c r="F13" s="39">
        <v>0</v>
      </c>
      <c r="G13" s="39">
        <v>0</v>
      </c>
      <c r="H13" s="39">
        <v>24</v>
      </c>
      <c r="I13" s="271">
        <v>97</v>
      </c>
      <c r="J13" s="272">
        <v>92</v>
      </c>
      <c r="K13" s="273">
        <v>94.845360824742258</v>
      </c>
      <c r="L13" s="271">
        <v>99</v>
      </c>
      <c r="M13" s="272">
        <v>97</v>
      </c>
      <c r="N13" s="273">
        <v>97.979797979797979</v>
      </c>
      <c r="O13" s="271">
        <v>99</v>
      </c>
      <c r="P13" s="272">
        <v>95</v>
      </c>
      <c r="Q13" s="273">
        <v>95.959595959595958</v>
      </c>
      <c r="R13" s="274">
        <v>295</v>
      </c>
      <c r="S13" s="275">
        <v>284</v>
      </c>
      <c r="T13" s="273">
        <v>96.271186440677965</v>
      </c>
      <c r="U13" s="271">
        <v>99</v>
      </c>
      <c r="V13" s="276">
        <v>95</v>
      </c>
      <c r="W13" s="277">
        <v>95.959595959595958</v>
      </c>
      <c r="X13" s="271">
        <v>99</v>
      </c>
      <c r="Y13" s="272">
        <v>93</v>
      </c>
      <c r="Z13" s="273">
        <v>93.939393939393938</v>
      </c>
      <c r="AA13" s="271">
        <v>99</v>
      </c>
      <c r="AB13" s="272">
        <v>93</v>
      </c>
      <c r="AC13" s="273">
        <v>93.939393939393938</v>
      </c>
      <c r="AD13" s="274">
        <v>297</v>
      </c>
      <c r="AE13" s="275">
        <v>281</v>
      </c>
      <c r="AF13" s="278">
        <v>0.94612794612794615</v>
      </c>
      <c r="AG13" s="64">
        <v>101</v>
      </c>
      <c r="AH13" s="35">
        <v>100</v>
      </c>
      <c r="AI13" s="157">
        <v>0.99009900990099009</v>
      </c>
      <c r="AJ13" s="64">
        <v>101</v>
      </c>
      <c r="AK13" s="35">
        <v>92</v>
      </c>
      <c r="AL13" s="157">
        <v>0.91089108910891092</v>
      </c>
      <c r="AM13" s="64">
        <v>100</v>
      </c>
      <c r="AN13" s="35">
        <v>83</v>
      </c>
      <c r="AO13" s="157">
        <v>0.83</v>
      </c>
      <c r="AP13" s="28">
        <v>6</v>
      </c>
      <c r="AQ13" s="30">
        <v>0</v>
      </c>
      <c r="AR13" s="157">
        <v>0</v>
      </c>
      <c r="AS13" s="64">
        <v>101</v>
      </c>
      <c r="AT13" s="35">
        <v>78</v>
      </c>
      <c r="AU13" s="157">
        <v>0.7722772277227723</v>
      </c>
      <c r="AV13" s="64">
        <v>101</v>
      </c>
      <c r="AW13" s="35">
        <v>75</v>
      </c>
      <c r="AX13" s="157">
        <v>0.74257425742574257</v>
      </c>
      <c r="AY13" s="64">
        <v>2</v>
      </c>
      <c r="AZ13" s="35"/>
      <c r="BA13" s="157">
        <v>0</v>
      </c>
      <c r="BB13" s="28">
        <v>6</v>
      </c>
      <c r="BC13" s="30">
        <v>0</v>
      </c>
      <c r="BD13" s="157">
        <v>0</v>
      </c>
      <c r="BE13" s="28">
        <v>24</v>
      </c>
      <c r="BF13" s="31">
        <v>4</v>
      </c>
      <c r="BG13" s="157">
        <v>16.666666666666664</v>
      </c>
      <c r="BH13" s="86"/>
      <c r="BI13" s="116" t="str">
        <f>IF(H13=SUM(I13,L13,O13,U13,X13,AA13,AG13,AJ13,AM13,AS13,AV13,AY13),"SI","NO")</f>
        <v>NO</v>
      </c>
    </row>
    <row r="14" spans="1:61" s="9" customFormat="1" ht="48.75" customHeight="1">
      <c r="A14" s="388" t="s">
        <v>4</v>
      </c>
      <c r="B14" s="374"/>
      <c r="C14" s="45"/>
      <c r="D14" s="41"/>
      <c r="E14" s="41"/>
      <c r="F14" s="41"/>
      <c r="G14" s="117"/>
      <c r="H14" s="66"/>
      <c r="I14" s="281"/>
      <c r="J14" s="282"/>
      <c r="K14" s="273" t="s">
        <v>276</v>
      </c>
      <c r="L14" s="281"/>
      <c r="M14" s="282"/>
      <c r="N14" s="273" t="s">
        <v>276</v>
      </c>
      <c r="O14" s="281"/>
      <c r="P14" s="283">
        <v>0</v>
      </c>
      <c r="Q14" s="273" t="s">
        <v>276</v>
      </c>
      <c r="R14" s="281"/>
      <c r="S14" s="283"/>
      <c r="T14" s="273" t="s">
        <v>276</v>
      </c>
      <c r="U14" s="281"/>
      <c r="V14" s="276">
        <v>0</v>
      </c>
      <c r="W14" s="277" t="s">
        <v>276</v>
      </c>
      <c r="X14" s="281"/>
      <c r="Y14" s="272">
        <v>0</v>
      </c>
      <c r="Z14" s="273" t="s">
        <v>276</v>
      </c>
      <c r="AA14" s="281"/>
      <c r="AB14" s="272">
        <v>0</v>
      </c>
      <c r="AC14" s="273" t="s">
        <v>276</v>
      </c>
      <c r="AD14" s="281"/>
      <c r="AE14" s="283"/>
      <c r="AF14" s="284"/>
      <c r="AG14" s="67"/>
      <c r="AH14" s="160">
        <v>0</v>
      </c>
      <c r="AI14" s="161"/>
      <c r="AJ14" s="67"/>
      <c r="AK14" s="160">
        <v>0</v>
      </c>
      <c r="AL14" s="161"/>
      <c r="AM14" s="67"/>
      <c r="AN14" s="160">
        <v>0</v>
      </c>
      <c r="AO14" s="161"/>
      <c r="AP14" s="67"/>
      <c r="AQ14" s="160"/>
      <c r="AR14" s="161"/>
      <c r="AS14" s="67"/>
      <c r="AT14" s="160">
        <v>0</v>
      </c>
      <c r="AU14" s="161"/>
      <c r="AV14" s="67"/>
      <c r="AW14" s="160">
        <v>0</v>
      </c>
      <c r="AX14" s="161"/>
      <c r="AY14" s="67"/>
      <c r="AZ14" s="160"/>
      <c r="BA14" s="161"/>
      <c r="BB14" s="67"/>
      <c r="BC14" s="160"/>
      <c r="BD14" s="161"/>
      <c r="BE14" s="22"/>
      <c r="BF14" s="162"/>
      <c r="BG14" s="157" t="s">
        <v>276</v>
      </c>
      <c r="BI14" s="115"/>
    </row>
    <row r="15" spans="1:61" s="9" customFormat="1" ht="69.75" customHeight="1">
      <c r="A15" s="368" t="s">
        <v>102</v>
      </c>
      <c r="B15" s="371"/>
      <c r="C15" s="46"/>
      <c r="D15" s="42"/>
      <c r="E15" s="42"/>
      <c r="F15" s="42"/>
      <c r="G15" s="42"/>
      <c r="H15" s="36"/>
      <c r="I15" s="265"/>
      <c r="J15" s="285"/>
      <c r="K15" s="273" t="s">
        <v>276</v>
      </c>
      <c r="L15" s="265"/>
      <c r="M15" s="285"/>
      <c r="N15" s="273" t="s">
        <v>276</v>
      </c>
      <c r="O15" s="265"/>
      <c r="P15" s="286">
        <v>0</v>
      </c>
      <c r="Q15" s="273" t="s">
        <v>276</v>
      </c>
      <c r="R15" s="265"/>
      <c r="S15" s="286"/>
      <c r="T15" s="273" t="s">
        <v>276</v>
      </c>
      <c r="U15" s="265"/>
      <c r="V15" s="276">
        <v>0</v>
      </c>
      <c r="W15" s="277" t="s">
        <v>276</v>
      </c>
      <c r="X15" s="265"/>
      <c r="Y15" s="272">
        <v>0</v>
      </c>
      <c r="Z15" s="273" t="s">
        <v>276</v>
      </c>
      <c r="AA15" s="265"/>
      <c r="AB15" s="272">
        <v>0</v>
      </c>
      <c r="AC15" s="273" t="s">
        <v>276</v>
      </c>
      <c r="AD15" s="265"/>
      <c r="AE15" s="286"/>
      <c r="AF15" s="287"/>
      <c r="AG15" s="24"/>
      <c r="AH15" s="163">
        <v>0</v>
      </c>
      <c r="AI15" s="164"/>
      <c r="AJ15" s="24"/>
      <c r="AK15" s="163">
        <v>0</v>
      </c>
      <c r="AL15" s="164"/>
      <c r="AM15" s="24"/>
      <c r="AN15" s="163">
        <v>0</v>
      </c>
      <c r="AO15" s="164"/>
      <c r="AP15" s="24"/>
      <c r="AQ15" s="163"/>
      <c r="AR15" s="164"/>
      <c r="AS15" s="24"/>
      <c r="AT15" s="163">
        <v>0</v>
      </c>
      <c r="AU15" s="164"/>
      <c r="AV15" s="24"/>
      <c r="AW15" s="163">
        <v>0</v>
      </c>
      <c r="AX15" s="164"/>
      <c r="AY15" s="24"/>
      <c r="AZ15" s="163"/>
      <c r="BA15" s="164"/>
      <c r="BB15" s="24"/>
      <c r="BC15" s="163"/>
      <c r="BD15" s="164"/>
      <c r="BE15" s="24"/>
      <c r="BF15" s="163"/>
      <c r="BG15" s="157" t="s">
        <v>276</v>
      </c>
      <c r="BI15" s="115"/>
    </row>
    <row r="16" spans="1:61" s="9" customFormat="1" ht="69" customHeight="1">
      <c r="A16" s="376" t="s">
        <v>103</v>
      </c>
      <c r="B16" s="361"/>
      <c r="C16" s="47"/>
      <c r="D16" s="43"/>
      <c r="E16" s="43"/>
      <c r="F16" s="43"/>
      <c r="G16" s="43"/>
      <c r="H16" s="37"/>
      <c r="I16" s="268"/>
      <c r="J16" s="288"/>
      <c r="K16" s="273" t="s">
        <v>276</v>
      </c>
      <c r="L16" s="268"/>
      <c r="M16" s="288"/>
      <c r="N16" s="273" t="s">
        <v>276</v>
      </c>
      <c r="O16" s="268"/>
      <c r="P16" s="289">
        <v>0</v>
      </c>
      <c r="Q16" s="273" t="s">
        <v>276</v>
      </c>
      <c r="R16" s="268"/>
      <c r="S16" s="289"/>
      <c r="T16" s="273" t="s">
        <v>276</v>
      </c>
      <c r="U16" s="268"/>
      <c r="V16" s="276">
        <v>0</v>
      </c>
      <c r="W16" s="277" t="s">
        <v>276</v>
      </c>
      <c r="X16" s="268"/>
      <c r="Y16" s="272">
        <v>0</v>
      </c>
      <c r="Z16" s="273" t="s">
        <v>276</v>
      </c>
      <c r="AA16" s="268"/>
      <c r="AB16" s="272">
        <v>0</v>
      </c>
      <c r="AC16" s="273" t="s">
        <v>276</v>
      </c>
      <c r="AD16" s="268"/>
      <c r="AE16" s="289"/>
      <c r="AF16" s="290"/>
      <c r="AG16" s="26"/>
      <c r="AH16" s="165">
        <v>0</v>
      </c>
      <c r="AI16" s="166"/>
      <c r="AJ16" s="26"/>
      <c r="AK16" s="165">
        <v>0</v>
      </c>
      <c r="AL16" s="166"/>
      <c r="AM16" s="26"/>
      <c r="AN16" s="165">
        <v>0</v>
      </c>
      <c r="AO16" s="166"/>
      <c r="AP16" s="26"/>
      <c r="AQ16" s="165"/>
      <c r="AR16" s="166"/>
      <c r="AS16" s="26"/>
      <c r="AT16" s="165">
        <v>0</v>
      </c>
      <c r="AU16" s="166"/>
      <c r="AV16" s="26"/>
      <c r="AW16" s="165">
        <v>0</v>
      </c>
      <c r="AX16" s="166"/>
      <c r="AY16" s="26"/>
      <c r="AZ16" s="165"/>
      <c r="BA16" s="166"/>
      <c r="BB16" s="26"/>
      <c r="BC16" s="165"/>
      <c r="BD16" s="166"/>
      <c r="BE16" s="26"/>
      <c r="BF16" s="165"/>
      <c r="BG16" s="157" t="s">
        <v>276</v>
      </c>
      <c r="BI16" s="115"/>
    </row>
    <row r="17" spans="1:61" ht="49.5" customHeight="1">
      <c r="A17" s="11" t="s">
        <v>71</v>
      </c>
      <c r="B17" s="12" t="s">
        <v>164</v>
      </c>
      <c r="C17" s="53" t="s">
        <v>52</v>
      </c>
      <c r="D17" s="30">
        <v>2791</v>
      </c>
      <c r="E17" s="241">
        <v>100</v>
      </c>
      <c r="F17" s="30">
        <v>3245.95</v>
      </c>
      <c r="G17" s="242">
        <v>5</v>
      </c>
      <c r="H17" s="39">
        <v>13955</v>
      </c>
      <c r="I17" s="271">
        <v>1162.9166666666665</v>
      </c>
      <c r="J17" s="272">
        <v>1597</v>
      </c>
      <c r="K17" s="273">
        <v>137.32712289501973</v>
      </c>
      <c r="L17" s="271">
        <v>1162.9166666666665</v>
      </c>
      <c r="M17" s="272">
        <v>1344</v>
      </c>
      <c r="N17" s="273">
        <v>115.57147975635975</v>
      </c>
      <c r="O17" s="271">
        <v>1162.9166666666665</v>
      </c>
      <c r="P17" s="272">
        <v>910</v>
      </c>
      <c r="Q17" s="273">
        <v>78.251522751701913</v>
      </c>
      <c r="R17" s="274">
        <v>3488.7499999999995</v>
      </c>
      <c r="S17" s="275">
        <v>3851</v>
      </c>
      <c r="T17" s="273">
        <v>110.38337513436045</v>
      </c>
      <c r="U17" s="271">
        <v>1162.9166666666665</v>
      </c>
      <c r="V17" s="276">
        <v>979</v>
      </c>
      <c r="W17" s="277">
        <v>84.184879971336443</v>
      </c>
      <c r="X17" s="271">
        <v>1162.9166666666665</v>
      </c>
      <c r="Y17" s="272">
        <v>767</v>
      </c>
      <c r="Z17" s="273">
        <v>65.954854890720185</v>
      </c>
      <c r="AA17" s="271">
        <v>1162.9166666666665</v>
      </c>
      <c r="AB17" s="272">
        <v>952</v>
      </c>
      <c r="AC17" s="273">
        <v>81.863131494088151</v>
      </c>
      <c r="AD17" s="274">
        <v>3488.7499999999995</v>
      </c>
      <c r="AE17" s="275">
        <v>2698</v>
      </c>
      <c r="AF17" s="278">
        <v>0.77334288785381589</v>
      </c>
      <c r="AG17" s="64">
        <v>1162.9166666666665</v>
      </c>
      <c r="AH17" s="35">
        <v>991</v>
      </c>
      <c r="AI17" s="157">
        <v>0.852167681834468</v>
      </c>
      <c r="AJ17" s="64">
        <v>1162.9166666666665</v>
      </c>
      <c r="AK17" s="35">
        <v>949</v>
      </c>
      <c r="AL17" s="157">
        <v>0.8160515944106056</v>
      </c>
      <c r="AM17" s="64">
        <v>1162.9166666666665</v>
      </c>
      <c r="AN17" s="35">
        <v>1060</v>
      </c>
      <c r="AO17" s="157">
        <v>0.9115012540308135</v>
      </c>
      <c r="AP17" s="28">
        <v>3488.7499999999995</v>
      </c>
      <c r="AQ17" s="30">
        <v>0</v>
      </c>
      <c r="AR17" s="157">
        <v>0</v>
      </c>
      <c r="AS17" s="64">
        <v>1162.9166666666665</v>
      </c>
      <c r="AT17" s="35">
        <v>1028</v>
      </c>
      <c r="AU17" s="157">
        <v>0.88398423504120394</v>
      </c>
      <c r="AV17" s="64">
        <v>1162.9166666666665</v>
      </c>
      <c r="AW17" s="35">
        <v>758</v>
      </c>
      <c r="AX17" s="157">
        <v>0.65180938731637417</v>
      </c>
      <c r="AY17" s="64">
        <v>1162.9166666666665</v>
      </c>
      <c r="AZ17" s="35"/>
      <c r="BA17" s="157">
        <v>0</v>
      </c>
      <c r="BB17" s="28">
        <v>3488.7499999999995</v>
      </c>
      <c r="BC17" s="30">
        <v>0</v>
      </c>
      <c r="BD17" s="157">
        <v>0</v>
      </c>
      <c r="BE17" s="28">
        <v>13954.999999999998</v>
      </c>
      <c r="BF17" s="31">
        <v>2951</v>
      </c>
      <c r="BG17" s="157">
        <v>21.146542457900395</v>
      </c>
      <c r="BI17" s="85" t="str">
        <f t="shared" si="0"/>
        <v>SI</v>
      </c>
    </row>
    <row r="18" spans="1:61" ht="49.5" customHeight="1">
      <c r="A18" s="11" t="s">
        <v>29</v>
      </c>
      <c r="B18" s="12" t="s">
        <v>165</v>
      </c>
      <c r="C18" s="53" t="s">
        <v>52</v>
      </c>
      <c r="D18" s="30">
        <v>30607</v>
      </c>
      <c r="E18" s="241">
        <v>80</v>
      </c>
      <c r="F18" s="30">
        <v>24485.599999999995</v>
      </c>
      <c r="G18" s="242">
        <v>1.2</v>
      </c>
      <c r="H18" s="30">
        <v>39249.599999999999</v>
      </c>
      <c r="I18" s="275">
        <v>3270.7999999999997</v>
      </c>
      <c r="J18" s="275">
        <v>6471</v>
      </c>
      <c r="K18" s="273">
        <v>197.84150666503609</v>
      </c>
      <c r="L18" s="275">
        <v>3270.7999999999997</v>
      </c>
      <c r="M18" s="275">
        <v>10008</v>
      </c>
      <c r="N18" s="273">
        <v>305.98018833312955</v>
      </c>
      <c r="O18" s="275">
        <v>3270.7999999999997</v>
      </c>
      <c r="P18" s="275">
        <v>5390</v>
      </c>
      <c r="Q18" s="273">
        <v>164.7914883209001</v>
      </c>
      <c r="R18" s="275">
        <v>9812.4</v>
      </c>
      <c r="S18" s="275">
        <v>21869</v>
      </c>
      <c r="T18" s="273">
        <v>222.87106110635523</v>
      </c>
      <c r="U18" s="275">
        <v>3270.7999999999997</v>
      </c>
      <c r="V18" s="276">
        <v>5552</v>
      </c>
      <c r="W18" s="277">
        <v>169.7444050385227</v>
      </c>
      <c r="X18" s="275">
        <v>3270.7999999999997</v>
      </c>
      <c r="Y18" s="272">
        <v>7275</v>
      </c>
      <c r="Z18" s="273">
        <v>222.42264889323712</v>
      </c>
      <c r="AA18" s="275">
        <v>3270.7999999999997</v>
      </c>
      <c r="AB18" s="272">
        <v>5585</v>
      </c>
      <c r="AC18" s="273">
        <v>170.75333251803841</v>
      </c>
      <c r="AD18" s="275">
        <v>9812.4</v>
      </c>
      <c r="AE18" s="275">
        <v>18412</v>
      </c>
      <c r="AF18" s="291">
        <v>1.8764012881659942</v>
      </c>
      <c r="AG18" s="30">
        <v>3270.7999999999997</v>
      </c>
      <c r="AH18" s="30">
        <v>6426</v>
      </c>
      <c r="AI18" s="243">
        <v>1.9646569646569647</v>
      </c>
      <c r="AJ18" s="30">
        <v>3270.7999999999997</v>
      </c>
      <c r="AK18" s="30">
        <v>4964</v>
      </c>
      <c r="AL18" s="243">
        <v>1.5176715176715179</v>
      </c>
      <c r="AM18" s="30">
        <v>3270.7999999999997</v>
      </c>
      <c r="AN18" s="30">
        <v>6752</v>
      </c>
      <c r="AO18" s="243">
        <v>2.0643267702091235</v>
      </c>
      <c r="AP18" s="30">
        <v>9812.4</v>
      </c>
      <c r="AQ18" s="30">
        <v>0</v>
      </c>
      <c r="AR18" s="243">
        <v>0</v>
      </c>
      <c r="AS18" s="30">
        <v>3270.7999999999997</v>
      </c>
      <c r="AT18" s="30">
        <v>5110</v>
      </c>
      <c r="AU18" s="243">
        <v>1.5623089152500917</v>
      </c>
      <c r="AV18" s="30">
        <v>3270.7999999999997</v>
      </c>
      <c r="AW18" s="30">
        <v>4376</v>
      </c>
      <c r="AX18" s="243">
        <v>1.3378989849578087</v>
      </c>
      <c r="AY18" s="30">
        <v>3270.7999999999997</v>
      </c>
      <c r="AZ18" s="30"/>
      <c r="BA18" s="243">
        <v>0</v>
      </c>
      <c r="BB18" s="30">
        <v>9812.4</v>
      </c>
      <c r="BC18" s="30">
        <v>0</v>
      </c>
      <c r="BD18" s="243">
        <v>0</v>
      </c>
      <c r="BE18" s="30">
        <v>39249.599999999999</v>
      </c>
      <c r="BF18" s="30">
        <v>16457</v>
      </c>
      <c r="BG18" s="157">
        <v>41.929089723207376</v>
      </c>
      <c r="BI18" s="85" t="str">
        <f t="shared" si="0"/>
        <v>SI</v>
      </c>
    </row>
    <row r="19" spans="1:61" ht="49.5" customHeight="1">
      <c r="A19" s="11" t="s">
        <v>30</v>
      </c>
      <c r="B19" s="12" t="s">
        <v>166</v>
      </c>
      <c r="C19" s="53" t="s">
        <v>56</v>
      </c>
      <c r="D19" s="30">
        <v>3499</v>
      </c>
      <c r="E19" s="241">
        <v>85</v>
      </c>
      <c r="F19" s="30">
        <v>2974.15</v>
      </c>
      <c r="G19" s="242">
        <v>1</v>
      </c>
      <c r="H19" s="30">
        <v>2974.15</v>
      </c>
      <c r="I19" s="275">
        <v>247.84583333333333</v>
      </c>
      <c r="J19" s="275">
        <v>275</v>
      </c>
      <c r="K19" s="273">
        <v>110.95607148260849</v>
      </c>
      <c r="L19" s="275">
        <v>247.84583333333333</v>
      </c>
      <c r="M19" s="275">
        <v>193</v>
      </c>
      <c r="N19" s="273">
        <v>77.870988349612489</v>
      </c>
      <c r="O19" s="275">
        <v>247.84583333333333</v>
      </c>
      <c r="P19" s="275">
        <v>264</v>
      </c>
      <c r="Q19" s="273">
        <v>106.51782862330414</v>
      </c>
      <c r="R19" s="275">
        <v>742.9</v>
      </c>
      <c r="S19" s="275">
        <v>732</v>
      </c>
      <c r="T19" s="273">
        <v>98.532776955175663</v>
      </c>
      <c r="U19" s="275">
        <v>247.84583333333333</v>
      </c>
      <c r="V19" s="276">
        <v>262</v>
      </c>
      <c r="W19" s="277">
        <v>105.71087537615789</v>
      </c>
      <c r="X19" s="275">
        <v>247.84583333333333</v>
      </c>
      <c r="Y19" s="272">
        <v>201</v>
      </c>
      <c r="Z19" s="273">
        <v>81.098801338197461</v>
      </c>
      <c r="AA19" s="275">
        <v>247.84583333333333</v>
      </c>
      <c r="AB19" s="272">
        <v>254</v>
      </c>
      <c r="AC19" s="273">
        <v>102.48306238757291</v>
      </c>
      <c r="AD19" s="275">
        <v>743.53750000000002</v>
      </c>
      <c r="AE19" s="275">
        <v>717</v>
      </c>
      <c r="AF19" s="291">
        <v>0.96430913033976096</v>
      </c>
      <c r="AG19" s="30">
        <v>247.84583333333333</v>
      </c>
      <c r="AH19" s="30">
        <v>277</v>
      </c>
      <c r="AI19" s="243">
        <v>1.1176302472975472</v>
      </c>
      <c r="AJ19" s="30">
        <v>247.84583333333333</v>
      </c>
      <c r="AK19" s="30">
        <v>246</v>
      </c>
      <c r="AL19" s="243">
        <v>0.99255249398987944</v>
      </c>
      <c r="AM19" s="30">
        <v>247.84583333333333</v>
      </c>
      <c r="AN19" s="30">
        <v>296</v>
      </c>
      <c r="AO19" s="243">
        <v>1.1942908057764403</v>
      </c>
      <c r="AP19" s="30">
        <v>743.53750000000002</v>
      </c>
      <c r="AQ19" s="30">
        <v>0</v>
      </c>
      <c r="AR19" s="243">
        <v>0</v>
      </c>
      <c r="AS19" s="30">
        <v>247.84583333333333</v>
      </c>
      <c r="AT19" s="30">
        <v>236</v>
      </c>
      <c r="AU19" s="243">
        <v>0.95220483163256731</v>
      </c>
      <c r="AV19" s="30">
        <v>247.84583333333333</v>
      </c>
      <c r="AW19" s="30">
        <v>188</v>
      </c>
      <c r="AX19" s="243">
        <v>0.7585360523174689</v>
      </c>
      <c r="AY19" s="30">
        <v>247.84583333333333</v>
      </c>
      <c r="AZ19" s="30"/>
      <c r="BA19" s="243">
        <v>0</v>
      </c>
      <c r="BB19" s="30">
        <v>743.53750000000002</v>
      </c>
      <c r="BC19" s="30">
        <v>0</v>
      </c>
      <c r="BD19" s="243">
        <v>0</v>
      </c>
      <c r="BE19" s="30">
        <v>2974.15</v>
      </c>
      <c r="BF19" s="30">
        <v>448</v>
      </c>
      <c r="BG19" s="157">
        <v>15.06312728006321</v>
      </c>
      <c r="BI19" s="85" t="str">
        <f t="shared" si="0"/>
        <v>SI</v>
      </c>
    </row>
    <row r="20" spans="1:61" ht="49.5" customHeight="1">
      <c r="A20" s="11" t="s">
        <v>31</v>
      </c>
      <c r="B20" s="12" t="s">
        <v>167</v>
      </c>
      <c r="C20" s="53" t="s">
        <v>56</v>
      </c>
      <c r="D20" s="30">
        <v>3288.1</v>
      </c>
      <c r="E20" s="241">
        <v>100</v>
      </c>
      <c r="F20" s="30">
        <v>3288.1</v>
      </c>
      <c r="G20" s="242">
        <v>10</v>
      </c>
      <c r="H20" s="30">
        <v>26905.5</v>
      </c>
      <c r="I20" s="275">
        <v>2242.125</v>
      </c>
      <c r="J20" s="275">
        <v>1635</v>
      </c>
      <c r="K20" s="273">
        <v>72.921893293192838</v>
      </c>
      <c r="L20" s="275">
        <v>2242.125</v>
      </c>
      <c r="M20" s="275">
        <v>1427</v>
      </c>
      <c r="N20" s="273">
        <v>63.644979651000725</v>
      </c>
      <c r="O20" s="275">
        <v>2242.125</v>
      </c>
      <c r="P20" s="275">
        <v>1480</v>
      </c>
      <c r="Q20" s="273">
        <v>66.008808607905451</v>
      </c>
      <c r="R20" s="275">
        <v>6726.375</v>
      </c>
      <c r="S20" s="275">
        <v>4542</v>
      </c>
      <c r="T20" s="273">
        <v>67.525227184033014</v>
      </c>
      <c r="U20" s="275">
        <v>2242.125</v>
      </c>
      <c r="V20" s="276">
        <v>1504</v>
      </c>
      <c r="W20" s="277">
        <v>67.07922172046608</v>
      </c>
      <c r="X20" s="275">
        <v>2242.125</v>
      </c>
      <c r="Y20" s="272">
        <v>1538</v>
      </c>
      <c r="Z20" s="273">
        <v>68.595640296593629</v>
      </c>
      <c r="AA20" s="275">
        <v>2242.125</v>
      </c>
      <c r="AB20" s="272">
        <v>1475</v>
      </c>
      <c r="AC20" s="273">
        <v>65.785805876121984</v>
      </c>
      <c r="AD20" s="275">
        <v>6726.375</v>
      </c>
      <c r="AE20" s="275">
        <v>4517</v>
      </c>
      <c r="AF20" s="291">
        <v>0.67153555964393896</v>
      </c>
      <c r="AG20" s="30">
        <v>2242.125</v>
      </c>
      <c r="AH20" s="30">
        <v>1637</v>
      </c>
      <c r="AI20" s="243">
        <v>0.73011094385906228</v>
      </c>
      <c r="AJ20" s="30">
        <v>2242.125</v>
      </c>
      <c r="AK20" s="30">
        <v>1450</v>
      </c>
      <c r="AL20" s="243">
        <v>0.64670792217204665</v>
      </c>
      <c r="AM20" s="30">
        <v>2242.125</v>
      </c>
      <c r="AN20" s="30">
        <v>1391</v>
      </c>
      <c r="AO20" s="243">
        <v>0.62039359982159781</v>
      </c>
      <c r="AP20" s="30">
        <v>6726.375</v>
      </c>
      <c r="AQ20" s="30">
        <v>0</v>
      </c>
      <c r="AR20" s="243">
        <v>0</v>
      </c>
      <c r="AS20" s="30">
        <v>2242.125</v>
      </c>
      <c r="AT20" s="30">
        <v>1072</v>
      </c>
      <c r="AU20" s="243">
        <v>0.47811785694374759</v>
      </c>
      <c r="AV20" s="30">
        <v>2242.125</v>
      </c>
      <c r="AW20" s="30">
        <v>970</v>
      </c>
      <c r="AX20" s="243">
        <v>0.43262529965992086</v>
      </c>
      <c r="AY20" s="30">
        <v>2242.125</v>
      </c>
      <c r="AZ20" s="30"/>
      <c r="BA20" s="243">
        <v>0</v>
      </c>
      <c r="BB20" s="30">
        <v>6726.375</v>
      </c>
      <c r="BC20" s="30">
        <v>0</v>
      </c>
      <c r="BD20" s="243">
        <v>0</v>
      </c>
      <c r="BE20" s="30">
        <v>26905.5</v>
      </c>
      <c r="BF20" s="30">
        <v>3072</v>
      </c>
      <c r="BG20" s="157">
        <v>11.417739867313374</v>
      </c>
      <c r="BI20" s="85" t="str">
        <f t="shared" si="0"/>
        <v>SI</v>
      </c>
    </row>
    <row r="21" spans="1:61" ht="49.5" customHeight="1">
      <c r="A21" s="11" t="s">
        <v>32</v>
      </c>
      <c r="B21" s="12" t="s">
        <v>168</v>
      </c>
      <c r="C21" s="53" t="s">
        <v>56</v>
      </c>
      <c r="D21" s="30">
        <v>15917</v>
      </c>
      <c r="E21" s="241">
        <v>90</v>
      </c>
      <c r="F21" s="30">
        <v>14325.299999999997</v>
      </c>
      <c r="G21" s="242">
        <v>4</v>
      </c>
      <c r="H21" s="30">
        <v>51589.599999999999</v>
      </c>
      <c r="I21" s="275">
        <v>3617.9999999999995</v>
      </c>
      <c r="J21" s="275">
        <v>2475</v>
      </c>
      <c r="K21" s="273">
        <v>68.407960199004975</v>
      </c>
      <c r="L21" s="275">
        <v>3617.9999999999995</v>
      </c>
      <c r="M21" s="275">
        <v>2602</v>
      </c>
      <c r="N21" s="273">
        <v>71.91818684355998</v>
      </c>
      <c r="O21" s="275">
        <v>3617.9999999999995</v>
      </c>
      <c r="P21" s="275">
        <v>2635</v>
      </c>
      <c r="Q21" s="273">
        <v>72.830292979546712</v>
      </c>
      <c r="R21" s="275">
        <v>10853.999999999998</v>
      </c>
      <c r="S21" s="275">
        <v>7712</v>
      </c>
      <c r="T21" s="273">
        <v>71.052146674037232</v>
      </c>
      <c r="U21" s="275">
        <v>3617.9999999999995</v>
      </c>
      <c r="V21" s="276">
        <v>2588</v>
      </c>
      <c r="W21" s="277">
        <v>71.531232725262583</v>
      </c>
      <c r="X21" s="275">
        <v>3617.9999999999995</v>
      </c>
      <c r="Y21" s="272">
        <v>2692</v>
      </c>
      <c r="Z21" s="273">
        <v>74.405749032614708</v>
      </c>
      <c r="AA21" s="275">
        <v>3617.9999999999995</v>
      </c>
      <c r="AB21" s="272">
        <v>2609</v>
      </c>
      <c r="AC21" s="273">
        <v>72.111663902708685</v>
      </c>
      <c r="AD21" s="275">
        <v>10853.999999999998</v>
      </c>
      <c r="AE21" s="275">
        <v>7889</v>
      </c>
      <c r="AF21" s="291">
        <v>0.72682881886861994</v>
      </c>
      <c r="AG21" s="30">
        <v>3617.9999999999995</v>
      </c>
      <c r="AH21" s="30">
        <v>2535</v>
      </c>
      <c r="AI21" s="243">
        <v>0.70066334991708135</v>
      </c>
      <c r="AJ21" s="30">
        <v>3617.9999999999995</v>
      </c>
      <c r="AK21" s="30">
        <v>2483</v>
      </c>
      <c r="AL21" s="243">
        <v>0.68629076838032066</v>
      </c>
      <c r="AM21" s="30">
        <v>3617.9999999999995</v>
      </c>
      <c r="AN21" s="30">
        <v>2438</v>
      </c>
      <c r="AO21" s="243">
        <v>0.67385295743504703</v>
      </c>
      <c r="AP21" s="30">
        <v>12897.4</v>
      </c>
      <c r="AQ21" s="30">
        <v>0</v>
      </c>
      <c r="AR21" s="243">
        <v>0</v>
      </c>
      <c r="AS21" s="30">
        <v>3617.9999999999995</v>
      </c>
      <c r="AT21" s="30">
        <v>1950</v>
      </c>
      <c r="AU21" s="243">
        <v>0.53897180762852415</v>
      </c>
      <c r="AV21" s="30">
        <v>3617.9999999999995</v>
      </c>
      <c r="AW21" s="30">
        <v>1724</v>
      </c>
      <c r="AX21" s="243">
        <v>0.47650635710337208</v>
      </c>
      <c r="AY21" s="30">
        <v>4299.1333333333323</v>
      </c>
      <c r="AZ21" s="30"/>
      <c r="BA21" s="243">
        <v>0</v>
      </c>
      <c r="BB21" s="30">
        <v>12897.4</v>
      </c>
      <c r="BC21" s="30">
        <v>0</v>
      </c>
      <c r="BD21" s="243">
        <v>0</v>
      </c>
      <c r="BE21" s="30">
        <v>51589.599999999999</v>
      </c>
      <c r="BF21" s="30">
        <v>5018</v>
      </c>
      <c r="BG21" s="157">
        <v>9.726766635135764</v>
      </c>
      <c r="BI21" s="85" t="str">
        <f t="shared" si="0"/>
        <v>NO</v>
      </c>
    </row>
    <row r="22" spans="1:61" ht="49.5" customHeight="1">
      <c r="A22" s="11" t="s">
        <v>33</v>
      </c>
      <c r="B22" s="12" t="s">
        <v>169</v>
      </c>
      <c r="C22" s="53" t="s">
        <v>56</v>
      </c>
      <c r="D22" s="30">
        <v>17956</v>
      </c>
      <c r="E22" s="241">
        <v>80</v>
      </c>
      <c r="F22" s="30">
        <v>14364.800000000003</v>
      </c>
      <c r="G22" s="242">
        <v>1</v>
      </c>
      <c r="H22" s="30">
        <v>14364.600000000002</v>
      </c>
      <c r="I22" s="275">
        <v>1196.8000000000002</v>
      </c>
      <c r="J22" s="275">
        <v>918</v>
      </c>
      <c r="K22" s="273">
        <v>76.704545454545453</v>
      </c>
      <c r="L22" s="275">
        <v>1196.8000000000002</v>
      </c>
      <c r="M22" s="275">
        <v>1240</v>
      </c>
      <c r="N22" s="273">
        <v>103.60962566844918</v>
      </c>
      <c r="O22" s="275">
        <v>1197.0500000000002</v>
      </c>
      <c r="P22" s="275">
        <v>1075</v>
      </c>
      <c r="Q22" s="273">
        <v>89.804101750135729</v>
      </c>
      <c r="R22" s="275">
        <v>3590.6500000000005</v>
      </c>
      <c r="S22" s="275">
        <v>3233</v>
      </c>
      <c r="T22" s="273">
        <v>90.039407906646417</v>
      </c>
      <c r="U22" s="275">
        <v>1197.0500000000002</v>
      </c>
      <c r="V22" s="276">
        <v>1183</v>
      </c>
      <c r="W22" s="277">
        <v>98.826281274800536</v>
      </c>
      <c r="X22" s="275">
        <v>1197.0500000000002</v>
      </c>
      <c r="Y22" s="272">
        <v>1380</v>
      </c>
      <c r="Z22" s="273">
        <v>115.28340503738355</v>
      </c>
      <c r="AA22" s="275">
        <v>1197.0500000000002</v>
      </c>
      <c r="AB22" s="272">
        <v>1089</v>
      </c>
      <c r="AC22" s="273">
        <v>90.973643540370063</v>
      </c>
      <c r="AD22" s="275">
        <v>3591.1500000000005</v>
      </c>
      <c r="AE22" s="275">
        <v>3652</v>
      </c>
      <c r="AF22" s="291">
        <v>1.0169444328418471</v>
      </c>
      <c r="AG22" s="30">
        <v>1197.0500000000002</v>
      </c>
      <c r="AH22" s="30">
        <v>1114</v>
      </c>
      <c r="AI22" s="243">
        <v>0.9306211102293136</v>
      </c>
      <c r="AJ22" s="30">
        <v>1197.0500000000002</v>
      </c>
      <c r="AK22" s="30">
        <v>931</v>
      </c>
      <c r="AL22" s="243">
        <v>0.77774529050582675</v>
      </c>
      <c r="AM22" s="30">
        <v>1197.0500000000002</v>
      </c>
      <c r="AN22" s="30">
        <v>964</v>
      </c>
      <c r="AO22" s="243">
        <v>0.80531306127563584</v>
      </c>
      <c r="AP22" s="30">
        <v>3591.1500000000005</v>
      </c>
      <c r="AQ22" s="30">
        <v>0</v>
      </c>
      <c r="AR22" s="243">
        <v>0</v>
      </c>
      <c r="AS22" s="30">
        <v>1197.0500000000002</v>
      </c>
      <c r="AT22" s="30">
        <v>828</v>
      </c>
      <c r="AU22" s="243">
        <v>0.69170043022430128</v>
      </c>
      <c r="AV22" s="30">
        <v>1197.0500000000002</v>
      </c>
      <c r="AW22" s="30">
        <v>695</v>
      </c>
      <c r="AX22" s="243">
        <v>0.58059396015204034</v>
      </c>
      <c r="AY22" s="30">
        <v>1197.0500000000002</v>
      </c>
      <c r="AZ22" s="30"/>
      <c r="BA22" s="243">
        <v>0</v>
      </c>
      <c r="BB22" s="30">
        <v>3591.1500000000005</v>
      </c>
      <c r="BC22" s="30">
        <v>0</v>
      </c>
      <c r="BD22" s="243">
        <v>0</v>
      </c>
      <c r="BE22" s="30">
        <v>14364.100000000002</v>
      </c>
      <c r="BF22" s="30">
        <v>2162</v>
      </c>
      <c r="BG22" s="157">
        <v>15.05141289743179</v>
      </c>
      <c r="BI22" s="85" t="str">
        <f t="shared" si="0"/>
        <v>NO</v>
      </c>
    </row>
    <row r="23" spans="1:61" ht="74.25" customHeight="1">
      <c r="A23" s="368" t="s">
        <v>104</v>
      </c>
      <c r="B23" s="378"/>
      <c r="C23" s="48"/>
      <c r="D23" s="13"/>
      <c r="E23" s="13"/>
      <c r="F23" s="119"/>
      <c r="G23" s="244"/>
      <c r="H23" s="70"/>
      <c r="I23" s="292"/>
      <c r="J23" s="293"/>
      <c r="K23" s="273" t="s">
        <v>276</v>
      </c>
      <c r="L23" s="292"/>
      <c r="M23" s="293"/>
      <c r="N23" s="273" t="s">
        <v>276</v>
      </c>
      <c r="O23" s="292"/>
      <c r="P23" s="294">
        <v>0</v>
      </c>
      <c r="Q23" s="273" t="s">
        <v>276</v>
      </c>
      <c r="R23" s="292"/>
      <c r="S23" s="294"/>
      <c r="T23" s="273" t="s">
        <v>276</v>
      </c>
      <c r="U23" s="292"/>
      <c r="V23" s="276">
        <v>0</v>
      </c>
      <c r="W23" s="277" t="s">
        <v>276</v>
      </c>
      <c r="X23" s="292"/>
      <c r="Y23" s="272">
        <v>0</v>
      </c>
      <c r="Z23" s="273" t="s">
        <v>276</v>
      </c>
      <c r="AA23" s="292"/>
      <c r="AB23" s="272">
        <v>0</v>
      </c>
      <c r="AC23" s="273" t="s">
        <v>276</v>
      </c>
      <c r="AD23" s="292"/>
      <c r="AE23" s="294"/>
      <c r="AF23" s="295"/>
      <c r="AG23" s="71"/>
      <c r="AH23" s="167">
        <v>0</v>
      </c>
      <c r="AI23" s="168"/>
      <c r="AJ23" s="71"/>
      <c r="AK23" s="167">
        <v>0</v>
      </c>
      <c r="AL23" s="168"/>
      <c r="AM23" s="71"/>
      <c r="AN23" s="167">
        <v>0</v>
      </c>
      <c r="AO23" s="168"/>
      <c r="AP23" s="71"/>
      <c r="AQ23" s="167"/>
      <c r="AR23" s="168"/>
      <c r="AS23" s="71"/>
      <c r="AT23" s="167">
        <v>0</v>
      </c>
      <c r="AU23" s="168"/>
      <c r="AV23" s="71"/>
      <c r="AW23" s="167">
        <v>0</v>
      </c>
      <c r="AX23" s="168"/>
      <c r="AY23" s="71"/>
      <c r="AZ23" s="167"/>
      <c r="BA23" s="168"/>
      <c r="BB23" s="71"/>
      <c r="BC23" s="167"/>
      <c r="BD23" s="168"/>
      <c r="BE23" s="71"/>
      <c r="BF23" s="167"/>
      <c r="BG23" s="157" t="s">
        <v>276</v>
      </c>
      <c r="BI23" s="115"/>
    </row>
    <row r="24" spans="1:61" ht="73.5" customHeight="1">
      <c r="A24" s="360" t="s">
        <v>105</v>
      </c>
      <c r="B24" s="375"/>
      <c r="C24" s="49"/>
      <c r="D24" s="184"/>
      <c r="E24" s="184"/>
      <c r="F24" s="120"/>
      <c r="G24" s="245"/>
      <c r="H24" s="73"/>
      <c r="I24" s="296"/>
      <c r="J24" s="297"/>
      <c r="K24" s="273" t="s">
        <v>276</v>
      </c>
      <c r="L24" s="296"/>
      <c r="M24" s="297"/>
      <c r="N24" s="273" t="s">
        <v>276</v>
      </c>
      <c r="O24" s="296"/>
      <c r="P24" s="298">
        <v>0</v>
      </c>
      <c r="Q24" s="273" t="s">
        <v>276</v>
      </c>
      <c r="R24" s="296"/>
      <c r="S24" s="298"/>
      <c r="T24" s="273" t="s">
        <v>276</v>
      </c>
      <c r="U24" s="296"/>
      <c r="V24" s="276">
        <v>0</v>
      </c>
      <c r="W24" s="277" t="s">
        <v>276</v>
      </c>
      <c r="X24" s="296"/>
      <c r="Y24" s="272">
        <v>0</v>
      </c>
      <c r="Z24" s="273" t="s">
        <v>276</v>
      </c>
      <c r="AA24" s="296"/>
      <c r="AB24" s="272">
        <v>0</v>
      </c>
      <c r="AC24" s="273" t="s">
        <v>276</v>
      </c>
      <c r="AD24" s="296"/>
      <c r="AE24" s="298"/>
      <c r="AF24" s="299"/>
      <c r="AG24" s="74"/>
      <c r="AH24" s="169">
        <v>0</v>
      </c>
      <c r="AI24" s="170"/>
      <c r="AJ24" s="74"/>
      <c r="AK24" s="169">
        <v>0</v>
      </c>
      <c r="AL24" s="170"/>
      <c r="AM24" s="74"/>
      <c r="AN24" s="169">
        <v>0</v>
      </c>
      <c r="AO24" s="170"/>
      <c r="AP24" s="74"/>
      <c r="AQ24" s="169"/>
      <c r="AR24" s="170"/>
      <c r="AS24" s="74"/>
      <c r="AT24" s="169">
        <v>0</v>
      </c>
      <c r="AU24" s="170"/>
      <c r="AV24" s="74"/>
      <c r="AW24" s="169">
        <v>0</v>
      </c>
      <c r="AX24" s="170"/>
      <c r="AY24" s="74"/>
      <c r="AZ24" s="169"/>
      <c r="BA24" s="170"/>
      <c r="BB24" s="74"/>
      <c r="BC24" s="169"/>
      <c r="BD24" s="170"/>
      <c r="BE24" s="74"/>
      <c r="BF24" s="169"/>
      <c r="BG24" s="157" t="s">
        <v>276</v>
      </c>
      <c r="BI24" s="115"/>
    </row>
    <row r="25" spans="1:61" ht="51" customHeight="1">
      <c r="A25" s="14" t="s">
        <v>72</v>
      </c>
      <c r="B25" s="12" t="s">
        <v>200</v>
      </c>
      <c r="C25" s="53" t="s">
        <v>52</v>
      </c>
      <c r="D25" s="30">
        <v>35138</v>
      </c>
      <c r="E25" s="241">
        <v>80</v>
      </c>
      <c r="F25" s="30">
        <v>28110.400000000001</v>
      </c>
      <c r="G25" s="242">
        <v>1</v>
      </c>
      <c r="H25" s="30">
        <v>28110.400000000001</v>
      </c>
      <c r="I25" s="275">
        <v>2342.5333333333333</v>
      </c>
      <c r="J25" s="275">
        <v>2603</v>
      </c>
      <c r="K25" s="273">
        <v>111.11901644942796</v>
      </c>
      <c r="L25" s="275">
        <v>2342.5333333333333</v>
      </c>
      <c r="M25" s="275">
        <v>2729</v>
      </c>
      <c r="N25" s="273">
        <v>116.49780864021857</v>
      </c>
      <c r="O25" s="275">
        <v>2342.5333333333333</v>
      </c>
      <c r="P25" s="275">
        <v>2919</v>
      </c>
      <c r="Q25" s="273">
        <v>124.6086857533155</v>
      </c>
      <c r="R25" s="275">
        <v>7027.6</v>
      </c>
      <c r="S25" s="275">
        <v>8251</v>
      </c>
      <c r="T25" s="273">
        <v>117.40850361432067</v>
      </c>
      <c r="U25" s="275">
        <v>2342.5333333333333</v>
      </c>
      <c r="V25" s="276">
        <v>2892</v>
      </c>
      <c r="W25" s="277">
        <v>123.45608742671752</v>
      </c>
      <c r="X25" s="275">
        <v>2342.5333333333333</v>
      </c>
      <c r="Y25" s="272">
        <v>2691</v>
      </c>
      <c r="Z25" s="273">
        <v>114.87563321759917</v>
      </c>
      <c r="AA25" s="275">
        <v>2342.5333333333333</v>
      </c>
      <c r="AB25" s="272">
        <v>3175</v>
      </c>
      <c r="AC25" s="273">
        <v>135.53702544254085</v>
      </c>
      <c r="AD25" s="275">
        <v>7027.6</v>
      </c>
      <c r="AE25" s="275">
        <v>8758</v>
      </c>
      <c r="AF25" s="291">
        <v>1.2462291536228585</v>
      </c>
      <c r="AG25" s="30">
        <v>2342.5333333333333</v>
      </c>
      <c r="AH25" s="30">
        <v>3907</v>
      </c>
      <c r="AI25" s="243">
        <v>1.6678524674141955</v>
      </c>
      <c r="AJ25" s="30">
        <v>2342.5333333333333</v>
      </c>
      <c r="AK25" s="30">
        <v>2815</v>
      </c>
      <c r="AL25" s="243">
        <v>1.2016904775456771</v>
      </c>
      <c r="AM25" s="30">
        <v>2342.5333333333333</v>
      </c>
      <c r="AN25" s="30">
        <v>3806</v>
      </c>
      <c r="AO25" s="243">
        <v>1.6247367522340486</v>
      </c>
      <c r="AP25" s="30">
        <v>7027.6</v>
      </c>
      <c r="AQ25" s="30">
        <v>0</v>
      </c>
      <c r="AR25" s="243">
        <v>0</v>
      </c>
      <c r="AS25" s="30">
        <v>2342.5333333333333</v>
      </c>
      <c r="AT25" s="30">
        <v>2890</v>
      </c>
      <c r="AU25" s="243">
        <v>1.2337070977289544</v>
      </c>
      <c r="AV25" s="30">
        <v>2342.5333333333333</v>
      </c>
      <c r="AW25" s="30">
        <v>2443</v>
      </c>
      <c r="AX25" s="243">
        <v>1.0428880414366213</v>
      </c>
      <c r="AY25" s="30">
        <v>2342.5333333333333</v>
      </c>
      <c r="AZ25" s="30"/>
      <c r="BA25" s="243">
        <v>0</v>
      </c>
      <c r="BB25" s="30">
        <v>7027.6</v>
      </c>
      <c r="BC25" s="30">
        <v>0</v>
      </c>
      <c r="BD25" s="243">
        <v>0</v>
      </c>
      <c r="BE25" s="30">
        <v>28110.400000000001</v>
      </c>
      <c r="BF25" s="30">
        <v>5334</v>
      </c>
      <c r="BG25" s="157">
        <v>18.975183561955717</v>
      </c>
      <c r="BI25" s="85" t="str">
        <f t="shared" si="0"/>
        <v>SI</v>
      </c>
    </row>
    <row r="26" spans="1:61" ht="51" customHeight="1">
      <c r="A26" s="14" t="s">
        <v>34</v>
      </c>
      <c r="B26" s="12" t="s">
        <v>107</v>
      </c>
      <c r="C26" s="53" t="s">
        <v>54</v>
      </c>
      <c r="D26" s="30">
        <v>4130.7664000000004</v>
      </c>
      <c r="E26" s="241">
        <v>100</v>
      </c>
      <c r="F26" s="30">
        <v>4130.7664000000004</v>
      </c>
      <c r="G26" s="242">
        <v>1</v>
      </c>
      <c r="H26" s="30">
        <v>4130.7664000000004</v>
      </c>
      <c r="I26" s="275">
        <v>344.23053333333331</v>
      </c>
      <c r="J26" s="275">
        <v>206</v>
      </c>
      <c r="K26" s="273">
        <v>59.843616429144966</v>
      </c>
      <c r="L26" s="275">
        <v>344.23053333333331</v>
      </c>
      <c r="M26" s="275">
        <v>224</v>
      </c>
      <c r="N26" s="273">
        <v>65.0726702918858</v>
      </c>
      <c r="O26" s="275">
        <v>344.23053333333331</v>
      </c>
      <c r="P26" s="275">
        <v>235</v>
      </c>
      <c r="Q26" s="273">
        <v>68.26820320800519</v>
      </c>
      <c r="R26" s="275">
        <v>1032.6916000000001</v>
      </c>
      <c r="S26" s="275">
        <v>665</v>
      </c>
      <c r="T26" s="273">
        <v>64.394829976345306</v>
      </c>
      <c r="U26" s="275">
        <v>344.23053333333331</v>
      </c>
      <c r="V26" s="276">
        <v>191</v>
      </c>
      <c r="W26" s="277">
        <v>55.486071543527615</v>
      </c>
      <c r="X26" s="275">
        <v>344.23053333333331</v>
      </c>
      <c r="Y26" s="272">
        <v>318</v>
      </c>
      <c r="Z26" s="273">
        <v>92.379951575087858</v>
      </c>
      <c r="AA26" s="275">
        <v>344.23053333333331</v>
      </c>
      <c r="AB26" s="272">
        <v>284</v>
      </c>
      <c r="AC26" s="273">
        <v>82.502849834355203</v>
      </c>
      <c r="AD26" s="275">
        <v>1032.6916000000001</v>
      </c>
      <c r="AE26" s="275">
        <v>793</v>
      </c>
      <c r="AF26" s="291">
        <v>0.76789624317656879</v>
      </c>
      <c r="AG26" s="30">
        <v>344.23053333333331</v>
      </c>
      <c r="AH26" s="30">
        <v>263</v>
      </c>
      <c r="AI26" s="243">
        <v>0.76402286994490909</v>
      </c>
      <c r="AJ26" s="30">
        <v>344.23053333333331</v>
      </c>
      <c r="AK26" s="30">
        <v>231</v>
      </c>
      <c r="AL26" s="243">
        <v>0.67106191238507218</v>
      </c>
      <c r="AM26" s="30">
        <v>344.23053333333331</v>
      </c>
      <c r="AN26" s="30">
        <v>239</v>
      </c>
      <c r="AO26" s="243">
        <v>0.69430215177503141</v>
      </c>
      <c r="AP26" s="30">
        <v>1032.6916000000001</v>
      </c>
      <c r="AQ26" s="30">
        <v>0</v>
      </c>
      <c r="AR26" s="243">
        <v>0</v>
      </c>
      <c r="AS26" s="30">
        <v>344.23053333333331</v>
      </c>
      <c r="AT26" s="30">
        <v>208</v>
      </c>
      <c r="AU26" s="243">
        <v>0.60424622413893947</v>
      </c>
      <c r="AV26" s="30">
        <v>344.23053333333331</v>
      </c>
      <c r="AW26" s="30">
        <v>177</v>
      </c>
      <c r="AX26" s="243">
        <v>0.51419029650284753</v>
      </c>
      <c r="AY26" s="30">
        <v>344.23053333333331</v>
      </c>
      <c r="AZ26" s="30"/>
      <c r="BA26" s="243">
        <v>0</v>
      </c>
      <c r="BB26" s="30">
        <v>1032.6916000000001</v>
      </c>
      <c r="BC26" s="30">
        <v>0</v>
      </c>
      <c r="BD26" s="243">
        <v>0</v>
      </c>
      <c r="BE26" s="30">
        <v>4130.7664000000004</v>
      </c>
      <c r="BF26" s="30">
        <v>435</v>
      </c>
      <c r="BG26" s="157">
        <v>10.530733473575266</v>
      </c>
      <c r="BI26" s="85" t="str">
        <f t="shared" si="0"/>
        <v>SI</v>
      </c>
    </row>
    <row r="27" spans="1:61" ht="51" customHeight="1">
      <c r="A27" s="14" t="s">
        <v>35</v>
      </c>
      <c r="B27" s="12" t="s">
        <v>108</v>
      </c>
      <c r="C27" s="53" t="s">
        <v>54</v>
      </c>
      <c r="D27" s="30">
        <v>39083.2336</v>
      </c>
      <c r="E27" s="241">
        <v>50</v>
      </c>
      <c r="F27" s="30">
        <v>19541.6168</v>
      </c>
      <c r="G27" s="242">
        <v>1</v>
      </c>
      <c r="H27" s="30">
        <v>19541.6168</v>
      </c>
      <c r="I27" s="275">
        <v>1628.4680666666666</v>
      </c>
      <c r="J27" s="275">
        <v>550</v>
      </c>
      <c r="K27" s="273">
        <v>33.774073391921192</v>
      </c>
      <c r="L27" s="275">
        <v>1628.4680666666666</v>
      </c>
      <c r="M27" s="275">
        <v>694</v>
      </c>
      <c r="N27" s="273">
        <v>42.616739879987826</v>
      </c>
      <c r="O27" s="275">
        <v>1628.4680666666666</v>
      </c>
      <c r="P27" s="275">
        <v>671</v>
      </c>
      <c r="Q27" s="273">
        <v>41.204369538143851</v>
      </c>
      <c r="R27" s="275">
        <v>4885.4041999999999</v>
      </c>
      <c r="S27" s="275">
        <v>1915</v>
      </c>
      <c r="T27" s="273">
        <v>39.198394270017616</v>
      </c>
      <c r="U27" s="275">
        <v>1628.4680666666666</v>
      </c>
      <c r="V27" s="276">
        <v>679</v>
      </c>
      <c r="W27" s="277">
        <v>41.695628787480885</v>
      </c>
      <c r="X27" s="275">
        <v>1628.4680666666666</v>
      </c>
      <c r="Y27" s="272">
        <v>818</v>
      </c>
      <c r="Z27" s="273">
        <v>50.231258244711874</v>
      </c>
      <c r="AA27" s="275">
        <v>1628.4680666666666</v>
      </c>
      <c r="AB27" s="272">
        <v>795</v>
      </c>
      <c r="AC27" s="273">
        <v>48.8188879028679</v>
      </c>
      <c r="AD27" s="275">
        <v>4885.4041999999999</v>
      </c>
      <c r="AE27" s="275">
        <v>2292</v>
      </c>
      <c r="AF27" s="291">
        <v>0.4691525831168688</v>
      </c>
      <c r="AG27" s="30">
        <v>1628.4680666666666</v>
      </c>
      <c r="AH27" s="30">
        <v>745</v>
      </c>
      <c r="AI27" s="243">
        <v>0.45748517594511423</v>
      </c>
      <c r="AJ27" s="30">
        <v>1628.4680666666666</v>
      </c>
      <c r="AK27" s="30">
        <v>622</v>
      </c>
      <c r="AL27" s="243">
        <v>0.38195406635954504</v>
      </c>
      <c r="AM27" s="30">
        <v>1628.4680666666666</v>
      </c>
      <c r="AN27" s="30">
        <v>663</v>
      </c>
      <c r="AO27" s="243">
        <v>0.40713110288806814</v>
      </c>
      <c r="AP27" s="30">
        <v>4885.4041999999999</v>
      </c>
      <c r="AQ27" s="30">
        <v>0</v>
      </c>
      <c r="AR27" s="243">
        <v>0</v>
      </c>
      <c r="AS27" s="30">
        <v>1628.4680666666666</v>
      </c>
      <c r="AT27" s="30">
        <v>585</v>
      </c>
      <c r="AU27" s="243">
        <v>0.35923332607770714</v>
      </c>
      <c r="AV27" s="30">
        <v>1628.4680666666666</v>
      </c>
      <c r="AW27" s="30">
        <v>443</v>
      </c>
      <c r="AX27" s="243">
        <v>0.27203480932038338</v>
      </c>
      <c r="AY27" s="30">
        <v>1628.4680666666666</v>
      </c>
      <c r="AZ27" s="30"/>
      <c r="BA27" s="243">
        <v>0</v>
      </c>
      <c r="BB27" s="30">
        <v>4885.4041999999999</v>
      </c>
      <c r="BC27" s="30">
        <v>0</v>
      </c>
      <c r="BD27" s="243">
        <v>0</v>
      </c>
      <c r="BE27" s="30">
        <v>19541.6168</v>
      </c>
      <c r="BF27" s="30">
        <v>1252</v>
      </c>
      <c r="BG27" s="157">
        <v>6.4068393767705043</v>
      </c>
      <c r="BI27" s="85" t="str">
        <f t="shared" si="0"/>
        <v>SI</v>
      </c>
    </row>
    <row r="28" spans="1:61" ht="84" customHeight="1">
      <c r="A28" s="380" t="s">
        <v>109</v>
      </c>
      <c r="B28" s="369"/>
      <c r="C28" s="48"/>
      <c r="D28" s="30"/>
      <c r="E28" s="13"/>
      <c r="F28" s="30"/>
      <c r="G28" s="244"/>
      <c r="H28" s="30"/>
      <c r="I28" s="275"/>
      <c r="J28" s="275"/>
      <c r="K28" s="273" t="s">
        <v>276</v>
      </c>
      <c r="L28" s="275"/>
      <c r="M28" s="275"/>
      <c r="N28" s="273" t="s">
        <v>276</v>
      </c>
      <c r="O28" s="275"/>
      <c r="P28" s="275">
        <v>0</v>
      </c>
      <c r="Q28" s="273" t="s">
        <v>276</v>
      </c>
      <c r="R28" s="275"/>
      <c r="S28" s="275"/>
      <c r="T28" s="273" t="s">
        <v>276</v>
      </c>
      <c r="U28" s="275"/>
      <c r="V28" s="276">
        <v>0</v>
      </c>
      <c r="W28" s="277" t="s">
        <v>276</v>
      </c>
      <c r="X28" s="275"/>
      <c r="Y28" s="272">
        <v>0</v>
      </c>
      <c r="Z28" s="273" t="s">
        <v>276</v>
      </c>
      <c r="AA28" s="275"/>
      <c r="AB28" s="272">
        <v>0</v>
      </c>
      <c r="AC28" s="273" t="s">
        <v>276</v>
      </c>
      <c r="AD28" s="275"/>
      <c r="AE28" s="275"/>
      <c r="AF28" s="275"/>
      <c r="AG28" s="30"/>
      <c r="AH28" s="30">
        <v>0</v>
      </c>
      <c r="AI28" s="30"/>
      <c r="AJ28" s="30"/>
      <c r="AK28" s="30">
        <v>0</v>
      </c>
      <c r="AL28" s="30"/>
      <c r="AM28" s="30"/>
      <c r="AN28" s="30">
        <v>0</v>
      </c>
      <c r="AO28" s="30"/>
      <c r="AP28" s="30"/>
      <c r="AQ28" s="30"/>
      <c r="AR28" s="30"/>
      <c r="AS28" s="30"/>
      <c r="AT28" s="30">
        <v>0</v>
      </c>
      <c r="AU28" s="30"/>
      <c r="AV28" s="30"/>
      <c r="AW28" s="30">
        <v>0</v>
      </c>
      <c r="AX28" s="30"/>
      <c r="AY28" s="30"/>
      <c r="AZ28" s="30"/>
      <c r="BA28" s="30"/>
      <c r="BB28" s="30"/>
      <c r="BC28" s="30"/>
      <c r="BD28" s="30"/>
      <c r="BE28" s="30"/>
      <c r="BF28" s="30"/>
      <c r="BG28" s="157" t="s">
        <v>276</v>
      </c>
      <c r="BI28" s="115"/>
    </row>
    <row r="29" spans="1:61" ht="84" customHeight="1">
      <c r="A29" s="360" t="s">
        <v>95</v>
      </c>
      <c r="B29" s="381"/>
      <c r="C29" s="44"/>
      <c r="D29" s="182"/>
      <c r="E29" s="182"/>
      <c r="F29" s="121"/>
      <c r="G29" s="240"/>
      <c r="H29" s="37"/>
      <c r="I29" s="268"/>
      <c r="J29" s="288"/>
      <c r="K29" s="273" t="s">
        <v>276</v>
      </c>
      <c r="L29" s="268"/>
      <c r="M29" s="288"/>
      <c r="N29" s="273" t="s">
        <v>276</v>
      </c>
      <c r="O29" s="268"/>
      <c r="P29" s="289">
        <v>0</v>
      </c>
      <c r="Q29" s="273" t="s">
        <v>276</v>
      </c>
      <c r="R29" s="268"/>
      <c r="S29" s="289"/>
      <c r="T29" s="273" t="s">
        <v>276</v>
      </c>
      <c r="U29" s="268"/>
      <c r="V29" s="276">
        <v>0</v>
      </c>
      <c r="W29" s="277" t="s">
        <v>276</v>
      </c>
      <c r="X29" s="268"/>
      <c r="Y29" s="272">
        <v>0</v>
      </c>
      <c r="Z29" s="273" t="s">
        <v>276</v>
      </c>
      <c r="AA29" s="268"/>
      <c r="AB29" s="272">
        <v>0</v>
      </c>
      <c r="AC29" s="273" t="s">
        <v>276</v>
      </c>
      <c r="AD29" s="268"/>
      <c r="AE29" s="289"/>
      <c r="AF29" s="290"/>
      <c r="AG29" s="26"/>
      <c r="AH29" s="165">
        <v>0</v>
      </c>
      <c r="AI29" s="166"/>
      <c r="AJ29" s="26"/>
      <c r="AK29" s="165">
        <v>0</v>
      </c>
      <c r="AL29" s="166"/>
      <c r="AM29" s="26"/>
      <c r="AN29" s="165">
        <v>0</v>
      </c>
      <c r="AO29" s="166"/>
      <c r="AP29" s="26"/>
      <c r="AQ29" s="165"/>
      <c r="AR29" s="166"/>
      <c r="AS29" s="26"/>
      <c r="AT29" s="165">
        <v>0</v>
      </c>
      <c r="AU29" s="166"/>
      <c r="AV29" s="26"/>
      <c r="AW29" s="165">
        <v>0</v>
      </c>
      <c r="AX29" s="166"/>
      <c r="AY29" s="26"/>
      <c r="AZ29" s="165"/>
      <c r="BA29" s="166"/>
      <c r="BB29" s="26"/>
      <c r="BC29" s="165"/>
      <c r="BD29" s="166"/>
      <c r="BE29" s="26"/>
      <c r="BF29" s="165"/>
      <c r="BG29" s="157" t="s">
        <v>276</v>
      </c>
      <c r="BI29" s="115"/>
    </row>
    <row r="30" spans="1:61" ht="84" customHeight="1">
      <c r="A30" s="14" t="s">
        <v>73</v>
      </c>
      <c r="B30" s="12" t="s">
        <v>170</v>
      </c>
      <c r="C30" s="53" t="s">
        <v>52</v>
      </c>
      <c r="D30" s="30">
        <v>69602</v>
      </c>
      <c r="E30" s="241">
        <v>100</v>
      </c>
      <c r="F30" s="30">
        <v>69602</v>
      </c>
      <c r="G30" s="242">
        <v>1</v>
      </c>
      <c r="H30" s="30">
        <v>69602</v>
      </c>
      <c r="I30" s="275">
        <v>5800.166666666667</v>
      </c>
      <c r="J30" s="275">
        <v>7116</v>
      </c>
      <c r="K30" s="273">
        <v>122.68612970891641</v>
      </c>
      <c r="L30" s="275">
        <v>5800.166666666667</v>
      </c>
      <c r="M30" s="275">
        <v>7116</v>
      </c>
      <c r="N30" s="273">
        <v>122.68612970891641</v>
      </c>
      <c r="O30" s="275">
        <v>5800.166666666667</v>
      </c>
      <c r="P30" s="275">
        <v>7418</v>
      </c>
      <c r="Q30" s="273">
        <v>127.89287664147582</v>
      </c>
      <c r="R30" s="275">
        <v>17400.5</v>
      </c>
      <c r="S30" s="275">
        <v>21650</v>
      </c>
      <c r="T30" s="273">
        <v>124.42171201976954</v>
      </c>
      <c r="U30" s="275">
        <v>5800.166666666667</v>
      </c>
      <c r="V30" s="276">
        <v>7051</v>
      </c>
      <c r="W30" s="277">
        <v>121.56547225654435</v>
      </c>
      <c r="X30" s="275">
        <v>5800.166666666667</v>
      </c>
      <c r="Y30" s="272">
        <v>6636</v>
      </c>
      <c r="Z30" s="273">
        <v>114.41050544524583</v>
      </c>
      <c r="AA30" s="275">
        <v>5800.166666666667</v>
      </c>
      <c r="AB30" s="272">
        <v>7751</v>
      </c>
      <c r="AC30" s="273">
        <v>133.63409097439728</v>
      </c>
      <c r="AD30" s="275">
        <v>17400.5</v>
      </c>
      <c r="AE30" s="275">
        <v>21438</v>
      </c>
      <c r="AF30" s="291">
        <v>1.2320335622539582</v>
      </c>
      <c r="AG30" s="30">
        <v>5800.166666666667</v>
      </c>
      <c r="AH30" s="30">
        <v>7595</v>
      </c>
      <c r="AI30" s="243">
        <v>1.3094451308870434</v>
      </c>
      <c r="AJ30" s="30">
        <v>5800.166666666667</v>
      </c>
      <c r="AK30" s="30">
        <v>6855</v>
      </c>
      <c r="AL30" s="243">
        <v>1.1818625901554551</v>
      </c>
      <c r="AM30" s="30">
        <v>5800.166666666667</v>
      </c>
      <c r="AN30" s="30">
        <v>8083</v>
      </c>
      <c r="AO30" s="243">
        <v>1.393580644234361</v>
      </c>
      <c r="AP30" s="30">
        <v>17400.5</v>
      </c>
      <c r="AQ30" s="30">
        <v>0</v>
      </c>
      <c r="AR30" s="243">
        <v>0</v>
      </c>
      <c r="AS30" s="30">
        <v>5800.166666666667</v>
      </c>
      <c r="AT30" s="30">
        <v>6347</v>
      </c>
      <c r="AU30" s="243">
        <v>1.0942789000316082</v>
      </c>
      <c r="AV30" s="30">
        <v>5800.166666666667</v>
      </c>
      <c r="AW30" s="30">
        <v>5195</v>
      </c>
      <c r="AX30" s="243">
        <v>0.89566391770351417</v>
      </c>
      <c r="AY30" s="30">
        <v>5800.166666666667</v>
      </c>
      <c r="AZ30" s="30"/>
      <c r="BA30" s="243">
        <v>0</v>
      </c>
      <c r="BB30" s="30">
        <v>17400.5</v>
      </c>
      <c r="BC30" s="30">
        <v>0</v>
      </c>
      <c r="BD30" s="243">
        <v>0</v>
      </c>
      <c r="BE30" s="30">
        <v>69602</v>
      </c>
      <c r="BF30" s="30">
        <v>14232</v>
      </c>
      <c r="BG30" s="157">
        <v>20.447688284819403</v>
      </c>
      <c r="BI30" s="85" t="str">
        <f t="shared" si="0"/>
        <v>SI</v>
      </c>
    </row>
    <row r="31" spans="1:61" ht="84" customHeight="1">
      <c r="A31" s="14" t="s">
        <v>36</v>
      </c>
      <c r="B31" s="12" t="s">
        <v>110</v>
      </c>
      <c r="C31" s="53" t="s">
        <v>55</v>
      </c>
      <c r="D31" s="30">
        <v>1370.6000000000001</v>
      </c>
      <c r="E31" s="246">
        <v>100</v>
      </c>
      <c r="F31" s="30">
        <v>1370.6000000000001</v>
      </c>
      <c r="G31" s="247">
        <v>1</v>
      </c>
      <c r="H31" s="30">
        <v>1370.6000000000001</v>
      </c>
      <c r="I31" s="275">
        <v>114.21666666666667</v>
      </c>
      <c r="J31" s="275">
        <v>124</v>
      </c>
      <c r="K31" s="273">
        <v>108.56559171165911</v>
      </c>
      <c r="L31" s="275">
        <v>114.21666666666667</v>
      </c>
      <c r="M31" s="275">
        <v>162</v>
      </c>
      <c r="N31" s="273">
        <v>141.83569239749013</v>
      </c>
      <c r="O31" s="275">
        <v>114.21666666666667</v>
      </c>
      <c r="P31" s="275">
        <v>120</v>
      </c>
      <c r="Q31" s="273">
        <v>105.0634758499927</v>
      </c>
      <c r="R31" s="275">
        <v>342.65000000000003</v>
      </c>
      <c r="S31" s="275">
        <v>406</v>
      </c>
      <c r="T31" s="273">
        <v>118.48825331971398</v>
      </c>
      <c r="U31" s="275">
        <v>114.21666666666667</v>
      </c>
      <c r="V31" s="276">
        <v>111</v>
      </c>
      <c r="W31" s="277">
        <v>97.183715161243242</v>
      </c>
      <c r="X31" s="275">
        <v>114.21666666666667</v>
      </c>
      <c r="Y31" s="272">
        <v>130</v>
      </c>
      <c r="Z31" s="273">
        <v>113.81876550415878</v>
      </c>
      <c r="AA31" s="275">
        <v>114.21666666666667</v>
      </c>
      <c r="AB31" s="272">
        <v>105</v>
      </c>
      <c r="AC31" s="273">
        <v>91.930541368743619</v>
      </c>
      <c r="AD31" s="275">
        <v>342.65000000000003</v>
      </c>
      <c r="AE31" s="275">
        <v>346</v>
      </c>
      <c r="AF31" s="291">
        <v>1.0097767401138187</v>
      </c>
      <c r="AG31" s="30">
        <v>114.21666666666667</v>
      </c>
      <c r="AH31" s="30">
        <v>124</v>
      </c>
      <c r="AI31" s="243">
        <v>1.0856559171165912</v>
      </c>
      <c r="AJ31" s="30">
        <v>114.21666666666667</v>
      </c>
      <c r="AK31" s="30">
        <v>110</v>
      </c>
      <c r="AL31" s="243">
        <v>0.96308186195826639</v>
      </c>
      <c r="AM31" s="30">
        <v>114.21666666666667</v>
      </c>
      <c r="AN31" s="30">
        <v>139</v>
      </c>
      <c r="AO31" s="243">
        <v>1.2169852619290822</v>
      </c>
      <c r="AP31" s="30">
        <v>342.65000000000003</v>
      </c>
      <c r="AQ31" s="30">
        <v>0</v>
      </c>
      <c r="AR31" s="243">
        <v>0</v>
      </c>
      <c r="AS31" s="30">
        <v>114.21666666666667</v>
      </c>
      <c r="AT31" s="30">
        <v>83</v>
      </c>
      <c r="AU31" s="243">
        <v>0.72668904129578282</v>
      </c>
      <c r="AV31" s="30">
        <v>114.21666666666667</v>
      </c>
      <c r="AW31" s="30">
        <v>91</v>
      </c>
      <c r="AX31" s="243">
        <v>0.79673135852911137</v>
      </c>
      <c r="AY31" s="30">
        <v>114.21666666666667</v>
      </c>
      <c r="AZ31" s="30"/>
      <c r="BA31" s="243">
        <v>0</v>
      </c>
      <c r="BB31" s="30">
        <v>342.65000000000003</v>
      </c>
      <c r="BC31" s="30">
        <v>0</v>
      </c>
      <c r="BD31" s="243">
        <v>0</v>
      </c>
      <c r="BE31" s="30">
        <v>1370.6000000000001</v>
      </c>
      <c r="BF31" s="30">
        <v>286</v>
      </c>
      <c r="BG31" s="157">
        <v>20.866773675762438</v>
      </c>
      <c r="BI31" s="85" t="str">
        <f t="shared" si="0"/>
        <v>SI</v>
      </c>
    </row>
    <row r="32" spans="1:61" ht="84" customHeight="1">
      <c r="A32" s="14" t="s">
        <v>37</v>
      </c>
      <c r="B32" s="12" t="s">
        <v>111</v>
      </c>
      <c r="C32" s="53" t="s">
        <v>74</v>
      </c>
      <c r="D32" s="30">
        <v>6364</v>
      </c>
      <c r="E32" s="241">
        <v>100</v>
      </c>
      <c r="F32" s="30">
        <v>6364</v>
      </c>
      <c r="G32" s="31">
        <v>1</v>
      </c>
      <c r="H32" s="30">
        <v>6364</v>
      </c>
      <c r="I32" s="275">
        <v>532.74999999999989</v>
      </c>
      <c r="J32" s="275">
        <v>568</v>
      </c>
      <c r="K32" s="273">
        <v>106.61661191928675</v>
      </c>
      <c r="L32" s="275">
        <v>532.74999999999989</v>
      </c>
      <c r="M32" s="275">
        <v>544</v>
      </c>
      <c r="N32" s="273">
        <v>102.11168465509152</v>
      </c>
      <c r="O32" s="275">
        <v>532.74999999999989</v>
      </c>
      <c r="P32" s="275">
        <v>508</v>
      </c>
      <c r="Q32" s="273">
        <v>95.354293758798704</v>
      </c>
      <c r="R32" s="275">
        <v>1598.25</v>
      </c>
      <c r="S32" s="275">
        <v>1620</v>
      </c>
      <c r="T32" s="273">
        <v>101.36086344439231</v>
      </c>
      <c r="U32" s="275">
        <v>532.74999999999989</v>
      </c>
      <c r="V32" s="276">
        <v>376</v>
      </c>
      <c r="W32" s="277">
        <v>70.577193805725031</v>
      </c>
      <c r="X32" s="275">
        <v>532.74999999999989</v>
      </c>
      <c r="Y32" s="272">
        <v>358</v>
      </c>
      <c r="Z32" s="273">
        <v>67.198498357578615</v>
      </c>
      <c r="AA32" s="275">
        <v>532.74999999999989</v>
      </c>
      <c r="AB32" s="272">
        <v>348</v>
      </c>
      <c r="AC32" s="273">
        <v>65.321445330830613</v>
      </c>
      <c r="AD32" s="275">
        <v>1598.25</v>
      </c>
      <c r="AE32" s="275">
        <v>1082</v>
      </c>
      <c r="AF32" s="291">
        <v>0.67699045831378069</v>
      </c>
      <c r="AG32" s="30">
        <v>532.74999999999989</v>
      </c>
      <c r="AH32" s="30">
        <v>331</v>
      </c>
      <c r="AI32" s="243">
        <v>0.62130455185359001</v>
      </c>
      <c r="AJ32" s="30">
        <v>532.74999999999989</v>
      </c>
      <c r="AK32" s="30">
        <v>330</v>
      </c>
      <c r="AL32" s="243">
        <v>0.619427498826842</v>
      </c>
      <c r="AM32" s="30">
        <v>532.74999999999989</v>
      </c>
      <c r="AN32" s="30">
        <v>332</v>
      </c>
      <c r="AO32" s="243">
        <v>0.62318160488033802</v>
      </c>
      <c r="AP32" s="30">
        <v>1591</v>
      </c>
      <c r="AQ32" s="30">
        <v>0</v>
      </c>
      <c r="AR32" s="243">
        <v>0</v>
      </c>
      <c r="AS32" s="30">
        <v>532.74999999999989</v>
      </c>
      <c r="AT32" s="30">
        <v>230</v>
      </c>
      <c r="AU32" s="243">
        <v>0.43172219615204138</v>
      </c>
      <c r="AV32" s="30">
        <v>532.74999999999989</v>
      </c>
      <c r="AW32" s="30">
        <v>210</v>
      </c>
      <c r="AX32" s="243">
        <v>0.39418113561708129</v>
      </c>
      <c r="AY32" s="30">
        <v>530.33333333333337</v>
      </c>
      <c r="AZ32" s="30"/>
      <c r="BA32" s="243">
        <v>0</v>
      </c>
      <c r="BB32" s="30">
        <v>1591</v>
      </c>
      <c r="BC32" s="30">
        <v>0</v>
      </c>
      <c r="BD32" s="243">
        <v>0</v>
      </c>
      <c r="BE32" s="30">
        <v>6364</v>
      </c>
      <c r="BF32" s="30">
        <v>1128</v>
      </c>
      <c r="BG32" s="157">
        <v>17.724701445631677</v>
      </c>
      <c r="BI32" s="85" t="str">
        <f t="shared" si="0"/>
        <v>NO</v>
      </c>
    </row>
    <row r="33" spans="1:61" ht="84" customHeight="1">
      <c r="A33" s="14" t="s">
        <v>59</v>
      </c>
      <c r="B33" s="12" t="s">
        <v>171</v>
      </c>
      <c r="C33" s="53" t="s">
        <v>53</v>
      </c>
      <c r="D33" s="30">
        <v>45666</v>
      </c>
      <c r="E33" s="241">
        <v>80</v>
      </c>
      <c r="F33" s="30">
        <v>36532.799999999996</v>
      </c>
      <c r="G33" s="31">
        <v>0.5</v>
      </c>
      <c r="H33" s="30">
        <v>18266.399999999998</v>
      </c>
      <c r="I33" s="275">
        <v>1522.2000000000003</v>
      </c>
      <c r="J33" s="275">
        <v>847</v>
      </c>
      <c r="K33" s="273">
        <v>55.643148075154372</v>
      </c>
      <c r="L33" s="275">
        <v>1522.2000000000003</v>
      </c>
      <c r="M33" s="275">
        <v>996</v>
      </c>
      <c r="N33" s="273">
        <v>65.43161214032321</v>
      </c>
      <c r="O33" s="275">
        <v>1522.2000000000003</v>
      </c>
      <c r="P33" s="275">
        <v>1059</v>
      </c>
      <c r="Q33" s="273">
        <v>69.570358691367744</v>
      </c>
      <c r="R33" s="275">
        <v>4566.6000000000004</v>
      </c>
      <c r="S33" s="275">
        <v>2902</v>
      </c>
      <c r="T33" s="273">
        <v>63.548372968948449</v>
      </c>
      <c r="U33" s="275">
        <v>1522.2000000000003</v>
      </c>
      <c r="V33" s="276">
        <v>886</v>
      </c>
      <c r="W33" s="277">
        <v>58.205229273420045</v>
      </c>
      <c r="X33" s="275">
        <v>1522.2000000000003</v>
      </c>
      <c r="Y33" s="272">
        <v>997</v>
      </c>
      <c r="Z33" s="273">
        <v>65.497306530022328</v>
      </c>
      <c r="AA33" s="275">
        <v>1522.2000000000003</v>
      </c>
      <c r="AB33" s="272">
        <v>781</v>
      </c>
      <c r="AC33" s="273">
        <v>51.307318355012477</v>
      </c>
      <c r="AD33" s="275">
        <v>4566.6000000000004</v>
      </c>
      <c r="AE33" s="275">
        <v>2664</v>
      </c>
      <c r="AF33" s="291">
        <v>0.5833661805281829</v>
      </c>
      <c r="AG33" s="30">
        <v>1522.2000000000003</v>
      </c>
      <c r="AH33" s="30">
        <v>912</v>
      </c>
      <c r="AI33" s="243">
        <v>0.59913283405597151</v>
      </c>
      <c r="AJ33" s="30">
        <v>1522.2000000000003</v>
      </c>
      <c r="AK33" s="30">
        <v>658</v>
      </c>
      <c r="AL33" s="243">
        <v>0.43226908422020754</v>
      </c>
      <c r="AM33" s="30">
        <v>1522.2000000000003</v>
      </c>
      <c r="AN33" s="30">
        <v>854</v>
      </c>
      <c r="AO33" s="243">
        <v>0.56103008803048204</v>
      </c>
      <c r="AP33" s="30">
        <v>4566.6000000000004</v>
      </c>
      <c r="AQ33" s="30">
        <v>0</v>
      </c>
      <c r="AR33" s="243">
        <v>0</v>
      </c>
      <c r="AS33" s="30">
        <v>1522.2000000000003</v>
      </c>
      <c r="AT33" s="30">
        <v>798</v>
      </c>
      <c r="AU33" s="243">
        <v>0.52424122979897503</v>
      </c>
      <c r="AV33" s="30">
        <v>1522.2000000000003</v>
      </c>
      <c r="AW33" s="30">
        <v>651</v>
      </c>
      <c r="AX33" s="243">
        <v>0.42767047694126914</v>
      </c>
      <c r="AY33" s="30">
        <v>1522.2000000000003</v>
      </c>
      <c r="AZ33" s="30"/>
      <c r="BA33" s="243">
        <v>0</v>
      </c>
      <c r="BB33" s="30">
        <v>4566.6000000000004</v>
      </c>
      <c r="BC33" s="30">
        <v>0</v>
      </c>
      <c r="BD33" s="243">
        <v>0</v>
      </c>
      <c r="BE33" s="30">
        <v>18266.400000000001</v>
      </c>
      <c r="BF33" s="30">
        <v>1814</v>
      </c>
      <c r="BG33" s="157">
        <v>9.9308019095169264</v>
      </c>
      <c r="BI33" s="85" t="str">
        <f t="shared" si="0"/>
        <v>SI</v>
      </c>
    </row>
    <row r="34" spans="1:61" ht="99.75" customHeight="1">
      <c r="A34" s="370" t="s">
        <v>112</v>
      </c>
      <c r="B34" s="369"/>
      <c r="C34" s="50"/>
      <c r="D34" s="15"/>
      <c r="E34" s="15"/>
      <c r="F34" s="122"/>
      <c r="G34" s="248"/>
      <c r="H34" s="76"/>
      <c r="I34" s="300"/>
      <c r="J34" s="301"/>
      <c r="K34" s="273" t="s">
        <v>276</v>
      </c>
      <c r="L34" s="300"/>
      <c r="M34" s="301"/>
      <c r="N34" s="273" t="s">
        <v>276</v>
      </c>
      <c r="O34" s="300"/>
      <c r="P34" s="302">
        <v>0</v>
      </c>
      <c r="Q34" s="273" t="s">
        <v>276</v>
      </c>
      <c r="R34" s="300"/>
      <c r="S34" s="302"/>
      <c r="T34" s="273" t="s">
        <v>276</v>
      </c>
      <c r="U34" s="300"/>
      <c r="V34" s="276">
        <v>0</v>
      </c>
      <c r="W34" s="277" t="s">
        <v>276</v>
      </c>
      <c r="X34" s="300"/>
      <c r="Y34" s="272">
        <v>0</v>
      </c>
      <c r="Z34" s="273" t="s">
        <v>276</v>
      </c>
      <c r="AA34" s="300"/>
      <c r="AB34" s="272">
        <v>0</v>
      </c>
      <c r="AC34" s="273" t="s">
        <v>276</v>
      </c>
      <c r="AD34" s="300"/>
      <c r="AE34" s="302"/>
      <c r="AF34" s="303"/>
      <c r="AG34" s="77"/>
      <c r="AH34" s="171">
        <v>0</v>
      </c>
      <c r="AI34" s="172"/>
      <c r="AJ34" s="77"/>
      <c r="AK34" s="171">
        <v>0</v>
      </c>
      <c r="AL34" s="172"/>
      <c r="AM34" s="77"/>
      <c r="AN34" s="171">
        <v>0</v>
      </c>
      <c r="AO34" s="172"/>
      <c r="AP34" s="77"/>
      <c r="AQ34" s="171"/>
      <c r="AR34" s="172"/>
      <c r="AS34" s="77"/>
      <c r="AT34" s="171">
        <v>0</v>
      </c>
      <c r="AU34" s="172"/>
      <c r="AV34" s="77"/>
      <c r="AW34" s="171">
        <v>0</v>
      </c>
      <c r="AX34" s="172"/>
      <c r="AY34" s="77"/>
      <c r="AZ34" s="171"/>
      <c r="BA34" s="172"/>
      <c r="BB34" s="77"/>
      <c r="BC34" s="171"/>
      <c r="BD34" s="172"/>
      <c r="BE34" s="77"/>
      <c r="BF34" s="171"/>
      <c r="BG34" s="157" t="s">
        <v>276</v>
      </c>
      <c r="BI34" s="115"/>
    </row>
    <row r="35" spans="1:61" ht="144" customHeight="1">
      <c r="A35" s="372" t="s">
        <v>113</v>
      </c>
      <c r="B35" s="382"/>
      <c r="C35" s="51"/>
      <c r="D35" s="183"/>
      <c r="E35" s="183"/>
      <c r="F35" s="123"/>
      <c r="G35" s="249"/>
      <c r="H35" s="79"/>
      <c r="I35" s="304"/>
      <c r="J35" s="305"/>
      <c r="K35" s="273" t="s">
        <v>276</v>
      </c>
      <c r="L35" s="304"/>
      <c r="M35" s="305"/>
      <c r="N35" s="273" t="s">
        <v>276</v>
      </c>
      <c r="O35" s="304"/>
      <c r="P35" s="306">
        <v>0</v>
      </c>
      <c r="Q35" s="273" t="s">
        <v>276</v>
      </c>
      <c r="R35" s="304"/>
      <c r="S35" s="306"/>
      <c r="T35" s="273" t="s">
        <v>276</v>
      </c>
      <c r="U35" s="304"/>
      <c r="V35" s="276">
        <v>0</v>
      </c>
      <c r="W35" s="277" t="s">
        <v>276</v>
      </c>
      <c r="X35" s="304"/>
      <c r="Y35" s="272">
        <v>0</v>
      </c>
      <c r="Z35" s="273" t="s">
        <v>276</v>
      </c>
      <c r="AA35" s="304"/>
      <c r="AB35" s="272">
        <v>0</v>
      </c>
      <c r="AC35" s="273" t="s">
        <v>276</v>
      </c>
      <c r="AD35" s="304"/>
      <c r="AE35" s="306"/>
      <c r="AF35" s="307"/>
      <c r="AG35" s="80"/>
      <c r="AH35" s="173">
        <v>0</v>
      </c>
      <c r="AI35" s="174"/>
      <c r="AJ35" s="80"/>
      <c r="AK35" s="173">
        <v>0</v>
      </c>
      <c r="AL35" s="174"/>
      <c r="AM35" s="80"/>
      <c r="AN35" s="173">
        <v>0</v>
      </c>
      <c r="AO35" s="174"/>
      <c r="AP35" s="80"/>
      <c r="AQ35" s="173"/>
      <c r="AR35" s="174"/>
      <c r="AS35" s="80"/>
      <c r="AT35" s="173">
        <v>0</v>
      </c>
      <c r="AU35" s="174"/>
      <c r="AV35" s="80"/>
      <c r="AW35" s="173">
        <v>0</v>
      </c>
      <c r="AX35" s="174"/>
      <c r="AY35" s="80"/>
      <c r="AZ35" s="173"/>
      <c r="BA35" s="174"/>
      <c r="BB35" s="80"/>
      <c r="BC35" s="173"/>
      <c r="BD35" s="174"/>
      <c r="BE35" s="80"/>
      <c r="BF35" s="173"/>
      <c r="BG35" s="157" t="s">
        <v>276</v>
      </c>
      <c r="BI35" s="115"/>
    </row>
    <row r="36" spans="1:61" ht="84" customHeight="1">
      <c r="A36" s="14" t="s">
        <v>38</v>
      </c>
      <c r="B36" s="12" t="s">
        <v>172</v>
      </c>
      <c r="C36" s="53" t="s">
        <v>52</v>
      </c>
      <c r="D36" s="30">
        <v>2683.7</v>
      </c>
      <c r="E36" s="241">
        <v>100</v>
      </c>
      <c r="F36" s="30">
        <v>2683.7</v>
      </c>
      <c r="G36" s="242">
        <v>8</v>
      </c>
      <c r="H36" s="30">
        <v>20696.599999999999</v>
      </c>
      <c r="I36" s="275">
        <v>1724.7166666666669</v>
      </c>
      <c r="J36" s="275">
        <v>1342</v>
      </c>
      <c r="K36" s="273">
        <v>77.809881816336969</v>
      </c>
      <c r="L36" s="275">
        <v>1724.7166666666669</v>
      </c>
      <c r="M36" s="275">
        <v>1411</v>
      </c>
      <c r="N36" s="273">
        <v>81.810538929099451</v>
      </c>
      <c r="O36" s="275">
        <v>1724.7166666666669</v>
      </c>
      <c r="P36" s="275">
        <v>1473</v>
      </c>
      <c r="Q36" s="273">
        <v>85.405332276799072</v>
      </c>
      <c r="R36" s="275">
        <v>5174.1499999999996</v>
      </c>
      <c r="S36" s="275">
        <v>4226</v>
      </c>
      <c r="T36" s="273">
        <v>81.675251007411859</v>
      </c>
      <c r="U36" s="275">
        <v>1724.7166666666669</v>
      </c>
      <c r="V36" s="276">
        <v>1678</v>
      </c>
      <c r="W36" s="277">
        <v>97.291342539354275</v>
      </c>
      <c r="X36" s="275">
        <v>1724.7166666666669</v>
      </c>
      <c r="Y36" s="272">
        <v>1545</v>
      </c>
      <c r="Z36" s="273">
        <v>89.579931003159928</v>
      </c>
      <c r="AA36" s="275">
        <v>1724.7166666666669</v>
      </c>
      <c r="AB36" s="272">
        <v>1551</v>
      </c>
      <c r="AC36" s="273">
        <v>89.92781423035666</v>
      </c>
      <c r="AD36" s="275">
        <v>5174.1499999999996</v>
      </c>
      <c r="AE36" s="275">
        <v>4774</v>
      </c>
      <c r="AF36" s="291">
        <v>0.92266362590956974</v>
      </c>
      <c r="AG36" s="30">
        <v>1724.7166666666669</v>
      </c>
      <c r="AH36" s="30">
        <v>1609</v>
      </c>
      <c r="AI36" s="243">
        <v>0.93290685426591791</v>
      </c>
      <c r="AJ36" s="30">
        <v>1724.7166666666669</v>
      </c>
      <c r="AK36" s="30">
        <v>1545</v>
      </c>
      <c r="AL36" s="243">
        <v>0.89579931003159929</v>
      </c>
      <c r="AM36" s="30">
        <v>1724.7166666666669</v>
      </c>
      <c r="AN36" s="30">
        <v>1457</v>
      </c>
      <c r="AO36" s="243">
        <v>0.84477643670941105</v>
      </c>
      <c r="AP36" s="30">
        <v>5174.1499999999996</v>
      </c>
      <c r="AQ36" s="30">
        <v>0</v>
      </c>
      <c r="AR36" s="243">
        <v>0</v>
      </c>
      <c r="AS36" s="30">
        <v>1724.7166666666669</v>
      </c>
      <c r="AT36" s="30">
        <v>1140</v>
      </c>
      <c r="AU36" s="243">
        <v>0.66097813167380137</v>
      </c>
      <c r="AV36" s="30">
        <v>1724.3833333333337</v>
      </c>
      <c r="AW36" s="30">
        <v>961</v>
      </c>
      <c r="AX36" s="243">
        <v>0.55730067753689716</v>
      </c>
      <c r="AY36" s="30">
        <v>1724.7166666666669</v>
      </c>
      <c r="AZ36" s="30"/>
      <c r="BA36" s="243">
        <v>0</v>
      </c>
      <c r="BB36" s="30">
        <v>5174.1499999999996</v>
      </c>
      <c r="BC36" s="30">
        <v>0</v>
      </c>
      <c r="BD36" s="243">
        <v>0</v>
      </c>
      <c r="BE36" s="30">
        <v>20696.599999999999</v>
      </c>
      <c r="BF36" s="30">
        <v>2788</v>
      </c>
      <c r="BG36" s="157">
        <v>13.470811630895895</v>
      </c>
      <c r="BI36" s="85" t="str">
        <f t="shared" si="0"/>
        <v>NO</v>
      </c>
    </row>
    <row r="37" spans="1:61" s="9" customFormat="1" ht="84" customHeight="1">
      <c r="A37" s="14" t="s">
        <v>39</v>
      </c>
      <c r="B37" s="12" t="s">
        <v>114</v>
      </c>
      <c r="C37" s="53" t="s">
        <v>56</v>
      </c>
      <c r="D37" s="30">
        <v>3766.33</v>
      </c>
      <c r="E37" s="241">
        <v>85</v>
      </c>
      <c r="F37" s="30">
        <v>3201.3805000000007</v>
      </c>
      <c r="G37" s="242">
        <v>1</v>
      </c>
      <c r="H37" s="30">
        <v>3201.3805000000007</v>
      </c>
      <c r="I37" s="275">
        <v>266.78170833333331</v>
      </c>
      <c r="J37" s="275">
        <v>306</v>
      </c>
      <c r="K37" s="273">
        <v>114.70051747988094</v>
      </c>
      <c r="L37" s="275">
        <v>266.78170833333331</v>
      </c>
      <c r="M37" s="275">
        <v>296</v>
      </c>
      <c r="N37" s="273">
        <v>110.95213455570183</v>
      </c>
      <c r="O37" s="275">
        <v>266.78170833333331</v>
      </c>
      <c r="P37" s="275">
        <v>289</v>
      </c>
      <c r="Q37" s="273">
        <v>108.32826650877645</v>
      </c>
      <c r="R37" s="275">
        <v>800.34512500000017</v>
      </c>
      <c r="S37" s="275">
        <v>891</v>
      </c>
      <c r="T37" s="273">
        <v>111.32697284811972</v>
      </c>
      <c r="U37" s="275">
        <v>266.78170833333331</v>
      </c>
      <c r="V37" s="276">
        <v>282</v>
      </c>
      <c r="W37" s="277">
        <v>105.70439846185107</v>
      </c>
      <c r="X37" s="275">
        <v>266.78170833333331</v>
      </c>
      <c r="Y37" s="272">
        <v>276</v>
      </c>
      <c r="Z37" s="273">
        <v>103.4553687073436</v>
      </c>
      <c r="AA37" s="275">
        <v>266.78170833333331</v>
      </c>
      <c r="AB37" s="272">
        <v>249</v>
      </c>
      <c r="AC37" s="273">
        <v>93.334734812059992</v>
      </c>
      <c r="AD37" s="275">
        <v>800.34512500000017</v>
      </c>
      <c r="AE37" s="275">
        <v>807</v>
      </c>
      <c r="AF37" s="291">
        <v>1.0083150066041819</v>
      </c>
      <c r="AG37" s="30">
        <v>266.78170833333331</v>
      </c>
      <c r="AH37" s="30">
        <v>257</v>
      </c>
      <c r="AI37" s="243">
        <v>0.96333441151403287</v>
      </c>
      <c r="AJ37" s="30">
        <v>266.78170833333331</v>
      </c>
      <c r="AK37" s="30">
        <v>222</v>
      </c>
      <c r="AL37" s="243">
        <v>0.83214100916776379</v>
      </c>
      <c r="AM37" s="30">
        <v>266.78170833333331</v>
      </c>
      <c r="AN37" s="30">
        <v>189</v>
      </c>
      <c r="AO37" s="243">
        <v>0.70844437266985294</v>
      </c>
      <c r="AP37" s="30">
        <v>800.34512500000017</v>
      </c>
      <c r="AQ37" s="30">
        <v>0</v>
      </c>
      <c r="AR37" s="243">
        <v>0</v>
      </c>
      <c r="AS37" s="30">
        <v>266.78170833333331</v>
      </c>
      <c r="AT37" s="30">
        <v>179</v>
      </c>
      <c r="AU37" s="243">
        <v>0.67096054342806177</v>
      </c>
      <c r="AV37" s="30">
        <v>266.78170833333331</v>
      </c>
      <c r="AW37" s="30">
        <v>134</v>
      </c>
      <c r="AX37" s="243">
        <v>0.50228331184000152</v>
      </c>
      <c r="AY37" s="30">
        <v>266.78170833333331</v>
      </c>
      <c r="AZ37" s="30"/>
      <c r="BA37" s="243">
        <v>0</v>
      </c>
      <c r="BB37" s="30">
        <v>800.34512500000017</v>
      </c>
      <c r="BC37" s="30">
        <v>0</v>
      </c>
      <c r="BD37" s="243">
        <v>0</v>
      </c>
      <c r="BE37" s="30">
        <v>3201.3805000000007</v>
      </c>
      <c r="BF37" s="30">
        <v>610</v>
      </c>
      <c r="BG37" s="157">
        <v>19.054279864577168</v>
      </c>
      <c r="BI37" s="85" t="str">
        <f t="shared" si="0"/>
        <v>SI</v>
      </c>
    </row>
    <row r="38" spans="1:61" s="9" customFormat="1" ht="84" customHeight="1">
      <c r="A38" s="14" t="s">
        <v>40</v>
      </c>
      <c r="B38" s="12" t="s">
        <v>173</v>
      </c>
      <c r="C38" s="53" t="s">
        <v>2</v>
      </c>
      <c r="D38" s="30">
        <v>3201.3805000000007</v>
      </c>
      <c r="E38" s="241">
        <v>100</v>
      </c>
      <c r="F38" s="30">
        <v>3201.3805000000007</v>
      </c>
      <c r="G38" s="242">
        <v>7</v>
      </c>
      <c r="H38" s="30">
        <v>19759.992499999997</v>
      </c>
      <c r="I38" s="275">
        <v>1646.6660416666666</v>
      </c>
      <c r="J38" s="275">
        <v>1046</v>
      </c>
      <c r="K38" s="273">
        <v>63.52229131665915</v>
      </c>
      <c r="L38" s="275">
        <v>1646.6660416666666</v>
      </c>
      <c r="M38" s="275">
        <v>962</v>
      </c>
      <c r="N38" s="273">
        <v>58.421074805569894</v>
      </c>
      <c r="O38" s="275">
        <v>1646.6660416666666</v>
      </c>
      <c r="P38" s="275">
        <v>1164</v>
      </c>
      <c r="Q38" s="273">
        <v>70.688285939379796</v>
      </c>
      <c r="R38" s="275">
        <v>4939.9981249999992</v>
      </c>
      <c r="S38" s="275">
        <v>3172</v>
      </c>
      <c r="T38" s="273">
        <v>64.210550687202954</v>
      </c>
      <c r="U38" s="275">
        <v>1646.6660416666666</v>
      </c>
      <c r="V38" s="276">
        <v>1081</v>
      </c>
      <c r="W38" s="277">
        <v>65.64779819627968</v>
      </c>
      <c r="X38" s="275">
        <v>1646.6660416666666</v>
      </c>
      <c r="Y38" s="272">
        <v>1065</v>
      </c>
      <c r="Z38" s="273">
        <v>64.676137908453157</v>
      </c>
      <c r="AA38" s="275">
        <v>1646.6660416666666</v>
      </c>
      <c r="AB38" s="272">
        <v>978</v>
      </c>
      <c r="AC38" s="273">
        <v>59.392735093396418</v>
      </c>
      <c r="AD38" s="275">
        <v>4939.9981249999992</v>
      </c>
      <c r="AE38" s="275">
        <v>3124</v>
      </c>
      <c r="AF38" s="291">
        <v>0.63238890399376424</v>
      </c>
      <c r="AG38" s="30">
        <v>1646.6660416666666</v>
      </c>
      <c r="AH38" s="30">
        <v>1128</v>
      </c>
      <c r="AI38" s="243">
        <v>0.685020502917701</v>
      </c>
      <c r="AJ38" s="30">
        <v>1646.6660416666666</v>
      </c>
      <c r="AK38" s="30">
        <v>1056</v>
      </c>
      <c r="AL38" s="243">
        <v>0.64129578996550729</v>
      </c>
      <c r="AM38" s="30">
        <v>1646.6660416666666</v>
      </c>
      <c r="AN38" s="30">
        <v>1016</v>
      </c>
      <c r="AO38" s="243">
        <v>0.6170042827698442</v>
      </c>
      <c r="AP38" s="30">
        <v>4939.9981249999992</v>
      </c>
      <c r="AQ38" s="30">
        <v>0</v>
      </c>
      <c r="AR38" s="243">
        <v>0</v>
      </c>
      <c r="AS38" s="30">
        <v>1646.6660416666666</v>
      </c>
      <c r="AT38" s="30">
        <v>674</v>
      </c>
      <c r="AU38" s="243">
        <v>0.40931189624692421</v>
      </c>
      <c r="AV38" s="30">
        <v>1646.6660416666666</v>
      </c>
      <c r="AW38" s="30">
        <v>555</v>
      </c>
      <c r="AX38" s="243">
        <v>0.33704466233982633</v>
      </c>
      <c r="AY38" s="30">
        <v>1646.6660416666666</v>
      </c>
      <c r="AZ38" s="30"/>
      <c r="BA38" s="243">
        <v>0</v>
      </c>
      <c r="BB38" s="30">
        <v>4939.9981249999992</v>
      </c>
      <c r="BC38" s="30">
        <v>0</v>
      </c>
      <c r="BD38" s="243">
        <v>0</v>
      </c>
      <c r="BE38" s="30">
        <v>19759.992499999997</v>
      </c>
      <c r="BF38" s="30">
        <v>1983</v>
      </c>
      <c r="BG38" s="157">
        <v>10.035428910208342</v>
      </c>
      <c r="BI38" s="85" t="str">
        <f t="shared" si="0"/>
        <v>SI</v>
      </c>
    </row>
    <row r="39" spans="1:61" s="16" customFormat="1" ht="84" customHeight="1">
      <c r="A39" s="14" t="s">
        <v>41</v>
      </c>
      <c r="B39" s="12" t="s">
        <v>70</v>
      </c>
      <c r="C39" s="53" t="s">
        <v>57</v>
      </c>
      <c r="D39" s="30">
        <v>5359.2805000000008</v>
      </c>
      <c r="E39" s="241">
        <v>100</v>
      </c>
      <c r="F39" s="30">
        <v>5359.2805000000008</v>
      </c>
      <c r="G39" s="242">
        <v>1</v>
      </c>
      <c r="H39" s="30">
        <v>5359.2805000000008</v>
      </c>
      <c r="I39" s="275">
        <v>339.88170833333322</v>
      </c>
      <c r="J39" s="275">
        <v>248</v>
      </c>
      <c r="K39" s="273">
        <v>72.966562753879714</v>
      </c>
      <c r="L39" s="275">
        <v>339.88170833333322</v>
      </c>
      <c r="M39" s="275">
        <v>243</v>
      </c>
      <c r="N39" s="273">
        <v>71.495462698357954</v>
      </c>
      <c r="O39" s="275">
        <v>339.88170833333322</v>
      </c>
      <c r="P39" s="275">
        <v>321</v>
      </c>
      <c r="Q39" s="273">
        <v>94.444623564497533</v>
      </c>
      <c r="R39" s="275">
        <v>1019.6451250000002</v>
      </c>
      <c r="S39" s="275">
        <v>812</v>
      </c>
      <c r="T39" s="273">
        <v>79.63554967224502</v>
      </c>
      <c r="U39" s="275">
        <v>339.88170833333322</v>
      </c>
      <c r="V39" s="276">
        <v>297</v>
      </c>
      <c r="W39" s="277">
        <v>87.383343297993036</v>
      </c>
      <c r="X39" s="275">
        <v>339.88170833333322</v>
      </c>
      <c r="Y39" s="272">
        <v>269</v>
      </c>
      <c r="Z39" s="273">
        <v>79.145182987071138</v>
      </c>
      <c r="AA39" s="275">
        <v>339.88170833333322</v>
      </c>
      <c r="AB39" s="272">
        <v>217</v>
      </c>
      <c r="AC39" s="273">
        <v>63.845742409644743</v>
      </c>
      <c r="AD39" s="275">
        <v>1019.6451250000002</v>
      </c>
      <c r="AE39" s="275">
        <v>783</v>
      </c>
      <c r="AF39" s="291">
        <v>0.76791422898236272</v>
      </c>
      <c r="AG39" s="30">
        <v>339.88170833333322</v>
      </c>
      <c r="AH39" s="30">
        <v>266</v>
      </c>
      <c r="AI39" s="243">
        <v>0.78262522953758085</v>
      </c>
      <c r="AJ39" s="30">
        <v>339.88170833333322</v>
      </c>
      <c r="AK39" s="30">
        <v>227</v>
      </c>
      <c r="AL39" s="243">
        <v>0.66787942520688282</v>
      </c>
      <c r="AM39" s="30">
        <v>339.88170833333322</v>
      </c>
      <c r="AN39" s="30">
        <v>201</v>
      </c>
      <c r="AO39" s="243">
        <v>0.59138222231975091</v>
      </c>
      <c r="AP39" s="30">
        <v>1339.8201250000002</v>
      </c>
      <c r="AQ39" s="30">
        <v>0</v>
      </c>
      <c r="AR39" s="243">
        <v>0</v>
      </c>
      <c r="AS39" s="30">
        <v>339.88170833333322</v>
      </c>
      <c r="AT39" s="30">
        <v>227</v>
      </c>
      <c r="AU39" s="243">
        <v>0.66787942520688282</v>
      </c>
      <c r="AV39" s="30">
        <v>339.88170833333322</v>
      </c>
      <c r="AW39" s="30">
        <v>223</v>
      </c>
      <c r="AX39" s="243">
        <v>0.65611062476270876</v>
      </c>
      <c r="AY39" s="30">
        <v>446.6067083333333</v>
      </c>
      <c r="AZ39" s="30"/>
      <c r="BA39" s="243">
        <v>0</v>
      </c>
      <c r="BB39" s="30">
        <v>1339.8201250000002</v>
      </c>
      <c r="BC39" s="30">
        <v>0</v>
      </c>
      <c r="BD39" s="243">
        <v>0</v>
      </c>
      <c r="BE39" s="30">
        <v>5359.2805000000008</v>
      </c>
      <c r="BF39" s="30">
        <v>486</v>
      </c>
      <c r="BG39" s="157">
        <v>9.0683814739683797</v>
      </c>
      <c r="BI39" s="85" t="str">
        <f t="shared" si="0"/>
        <v>NO</v>
      </c>
    </row>
    <row r="40" spans="1:61" s="16" customFormat="1" ht="84" customHeight="1">
      <c r="A40" s="14" t="s">
        <v>1</v>
      </c>
      <c r="B40" s="12" t="s">
        <v>115</v>
      </c>
      <c r="C40" s="53" t="s">
        <v>75</v>
      </c>
      <c r="D40" s="30">
        <v>5547.3805000000011</v>
      </c>
      <c r="E40" s="241">
        <v>100</v>
      </c>
      <c r="F40" s="30">
        <v>5547.3805000000011</v>
      </c>
      <c r="G40" s="242">
        <v>2</v>
      </c>
      <c r="H40" s="30">
        <v>11094.761000000002</v>
      </c>
      <c r="I40" s="275">
        <v>616.01341666666644</v>
      </c>
      <c r="J40" s="275">
        <v>474</v>
      </c>
      <c r="K40" s="273">
        <v>76.946376032664901</v>
      </c>
      <c r="L40" s="275">
        <v>616.01341666666644</v>
      </c>
      <c r="M40" s="275">
        <v>423</v>
      </c>
      <c r="N40" s="273">
        <v>68.667335573454125</v>
      </c>
      <c r="O40" s="275">
        <v>616.01341666666644</v>
      </c>
      <c r="P40" s="275">
        <v>424</v>
      </c>
      <c r="Q40" s="273">
        <v>68.829669700105313</v>
      </c>
      <c r="R40" s="275">
        <v>1848.0402500000005</v>
      </c>
      <c r="S40" s="275">
        <v>1321</v>
      </c>
      <c r="T40" s="273">
        <v>71.481127102074737</v>
      </c>
      <c r="U40" s="275">
        <v>616.01341666666644</v>
      </c>
      <c r="V40" s="276">
        <v>451</v>
      </c>
      <c r="W40" s="277">
        <v>73.212691119687491</v>
      </c>
      <c r="X40" s="275">
        <v>616.01341666666644</v>
      </c>
      <c r="Y40" s="272">
        <v>367</v>
      </c>
      <c r="Z40" s="273">
        <v>59.576624480987384</v>
      </c>
      <c r="AA40" s="275">
        <v>616.01341666666644</v>
      </c>
      <c r="AB40" s="272">
        <v>262</v>
      </c>
      <c r="AC40" s="273">
        <v>42.531541182612244</v>
      </c>
      <c r="AD40" s="275">
        <v>1848.0402500000005</v>
      </c>
      <c r="AE40" s="275">
        <v>1080</v>
      </c>
      <c r="AF40" s="291">
        <v>0.58440285594428998</v>
      </c>
      <c r="AG40" s="30">
        <v>616.01341666666644</v>
      </c>
      <c r="AH40" s="30">
        <v>170</v>
      </c>
      <c r="AI40" s="243">
        <v>0.27596801530702603</v>
      </c>
      <c r="AJ40" s="30">
        <v>616.01341666666644</v>
      </c>
      <c r="AK40" s="30">
        <v>103</v>
      </c>
      <c r="AL40" s="243">
        <v>0.16720415045072753</v>
      </c>
      <c r="AM40" s="30">
        <v>616.01341666666644</v>
      </c>
      <c r="AN40" s="30">
        <v>188</v>
      </c>
      <c r="AO40" s="243">
        <v>0.30518815810424055</v>
      </c>
      <c r="AP40" s="30">
        <v>2773.6902500000006</v>
      </c>
      <c r="AQ40" s="30">
        <v>0</v>
      </c>
      <c r="AR40" s="243">
        <v>0</v>
      </c>
      <c r="AS40" s="30">
        <v>616.01341666666644</v>
      </c>
      <c r="AT40" s="30">
        <v>216</v>
      </c>
      <c r="AU40" s="243">
        <v>0.35064171356657425</v>
      </c>
      <c r="AV40" s="30">
        <v>616.01341666666644</v>
      </c>
      <c r="AW40" s="30">
        <v>200</v>
      </c>
      <c r="AX40" s="243">
        <v>0.32466825330238352</v>
      </c>
      <c r="AY40" s="30">
        <v>924.56341666666651</v>
      </c>
      <c r="AZ40" s="30"/>
      <c r="BA40" s="243">
        <v>0</v>
      </c>
      <c r="BB40" s="30">
        <v>2773.6902500000006</v>
      </c>
      <c r="BC40" s="30">
        <v>0</v>
      </c>
      <c r="BD40" s="243">
        <v>0</v>
      </c>
      <c r="BE40" s="30">
        <v>11094.761000000002</v>
      </c>
      <c r="BF40" s="30">
        <v>888</v>
      </c>
      <c r="BG40" s="157">
        <v>8.0037776388333182</v>
      </c>
      <c r="BI40" s="85" t="str">
        <f t="shared" si="0"/>
        <v>NO</v>
      </c>
    </row>
    <row r="41" spans="1:61" s="9" customFormat="1" ht="84" customHeight="1">
      <c r="A41" s="14" t="s">
        <v>60</v>
      </c>
      <c r="B41" s="12" t="s">
        <v>174</v>
      </c>
      <c r="C41" s="53" t="s">
        <v>52</v>
      </c>
      <c r="D41" s="30">
        <v>2791</v>
      </c>
      <c r="E41" s="241">
        <v>100</v>
      </c>
      <c r="F41" s="30">
        <v>2791</v>
      </c>
      <c r="G41" s="242">
        <v>5</v>
      </c>
      <c r="H41" s="30">
        <v>13955</v>
      </c>
      <c r="I41" s="275">
        <v>1162.9166666666665</v>
      </c>
      <c r="J41" s="275">
        <v>988</v>
      </c>
      <c r="K41" s="273">
        <v>84.958796130419216</v>
      </c>
      <c r="L41" s="275">
        <v>1162.9166666666665</v>
      </c>
      <c r="M41" s="275">
        <v>858</v>
      </c>
      <c r="N41" s="273">
        <v>73.780007165890368</v>
      </c>
      <c r="O41" s="275">
        <v>1162.9166666666665</v>
      </c>
      <c r="P41" s="275">
        <v>914</v>
      </c>
      <c r="Q41" s="273">
        <v>78.595485489072018</v>
      </c>
      <c r="R41" s="275">
        <v>3488.75</v>
      </c>
      <c r="S41" s="275">
        <v>2760</v>
      </c>
      <c r="T41" s="273">
        <v>79.111429595127191</v>
      </c>
      <c r="U41" s="275">
        <v>1162.9166666666665</v>
      </c>
      <c r="V41" s="276">
        <v>1047</v>
      </c>
      <c r="W41" s="277">
        <v>90.032246506628454</v>
      </c>
      <c r="X41" s="275">
        <v>1162.9166666666665</v>
      </c>
      <c r="Y41" s="272">
        <v>866</v>
      </c>
      <c r="Z41" s="273">
        <v>74.467932640630607</v>
      </c>
      <c r="AA41" s="275">
        <v>1162.9166666666665</v>
      </c>
      <c r="AB41" s="272">
        <v>1073</v>
      </c>
      <c r="AC41" s="273">
        <v>92.26800429953424</v>
      </c>
      <c r="AD41" s="275">
        <v>3488.75</v>
      </c>
      <c r="AE41" s="275">
        <v>2986</v>
      </c>
      <c r="AF41" s="291">
        <v>0.85589394482264425</v>
      </c>
      <c r="AG41" s="30">
        <v>1162.9166666666665</v>
      </c>
      <c r="AH41" s="30">
        <v>1038</v>
      </c>
      <c r="AI41" s="243">
        <v>0.89258330347545689</v>
      </c>
      <c r="AJ41" s="30">
        <v>1162.9166666666665</v>
      </c>
      <c r="AK41" s="30">
        <v>947</v>
      </c>
      <c r="AL41" s="243">
        <v>0.81433178072375501</v>
      </c>
      <c r="AM41" s="30">
        <v>1162.9166666666665</v>
      </c>
      <c r="AN41" s="30">
        <v>1133</v>
      </c>
      <c r="AO41" s="243">
        <v>0.97427445360086007</v>
      </c>
      <c r="AP41" s="30">
        <v>3488.75</v>
      </c>
      <c r="AQ41" s="30">
        <v>0</v>
      </c>
      <c r="AR41" s="243">
        <v>0</v>
      </c>
      <c r="AS41" s="30">
        <v>1162.9166666666665</v>
      </c>
      <c r="AT41" s="30">
        <v>1041</v>
      </c>
      <c r="AU41" s="243">
        <v>0.89516302400573278</v>
      </c>
      <c r="AV41" s="30">
        <v>1162.9166666666665</v>
      </c>
      <c r="AW41" s="30">
        <v>803</v>
      </c>
      <c r="AX41" s="243">
        <v>0.69050519527051246</v>
      </c>
      <c r="AY41" s="30">
        <v>1162.9166666666665</v>
      </c>
      <c r="AZ41" s="30"/>
      <c r="BA41" s="243">
        <v>0</v>
      </c>
      <c r="BB41" s="30">
        <v>3488.75</v>
      </c>
      <c r="BC41" s="30">
        <v>0</v>
      </c>
      <c r="BD41" s="243">
        <v>0</v>
      </c>
      <c r="BE41" s="30">
        <v>13955</v>
      </c>
      <c r="BF41" s="30">
        <v>1859</v>
      </c>
      <c r="BG41" s="157">
        <v>13.321390182730205</v>
      </c>
      <c r="BI41" s="85" t="str">
        <f t="shared" si="0"/>
        <v>SI</v>
      </c>
    </row>
    <row r="42" spans="1:61" s="9" customFormat="1" ht="84" customHeight="1">
      <c r="A42" s="14" t="s">
        <v>61</v>
      </c>
      <c r="B42" s="12" t="s">
        <v>175</v>
      </c>
      <c r="C42" s="53" t="s">
        <v>56</v>
      </c>
      <c r="D42" s="30">
        <v>3535</v>
      </c>
      <c r="E42" s="241">
        <v>100</v>
      </c>
      <c r="F42" s="30">
        <v>3535</v>
      </c>
      <c r="G42" s="242">
        <v>2</v>
      </c>
      <c r="H42" s="30">
        <v>7070</v>
      </c>
      <c r="I42" s="275">
        <v>589.16666666666674</v>
      </c>
      <c r="J42" s="275">
        <v>458</v>
      </c>
      <c r="K42" s="273">
        <v>77.736916548797723</v>
      </c>
      <c r="L42" s="275">
        <v>589.16666666666674</v>
      </c>
      <c r="M42" s="275">
        <v>376</v>
      </c>
      <c r="N42" s="273">
        <v>63.818953323903813</v>
      </c>
      <c r="O42" s="275">
        <v>589.16666666666674</v>
      </c>
      <c r="P42" s="275">
        <v>430</v>
      </c>
      <c r="Q42" s="273">
        <v>72.984441301272966</v>
      </c>
      <c r="R42" s="275">
        <v>1767.5</v>
      </c>
      <c r="S42" s="275">
        <v>1264</v>
      </c>
      <c r="T42" s="273">
        <v>71.51343705799151</v>
      </c>
      <c r="U42" s="275">
        <v>589.16666666666674</v>
      </c>
      <c r="V42" s="276">
        <v>425</v>
      </c>
      <c r="W42" s="277">
        <v>72.13578500707213</v>
      </c>
      <c r="X42" s="275">
        <v>589.16666666666674</v>
      </c>
      <c r="Y42" s="272">
        <v>362</v>
      </c>
      <c r="Z42" s="273">
        <v>61.442715700141434</v>
      </c>
      <c r="AA42" s="275">
        <v>589.16666666666674</v>
      </c>
      <c r="AB42" s="272">
        <v>418</v>
      </c>
      <c r="AC42" s="273">
        <v>70.947666195190934</v>
      </c>
      <c r="AD42" s="275">
        <v>1767.5</v>
      </c>
      <c r="AE42" s="275">
        <v>1205</v>
      </c>
      <c r="AF42" s="291">
        <v>0.68175388967468176</v>
      </c>
      <c r="AG42" s="30">
        <v>589.16666666666674</v>
      </c>
      <c r="AH42" s="30">
        <v>470</v>
      </c>
      <c r="AI42" s="243">
        <v>0.79773691654879764</v>
      </c>
      <c r="AJ42" s="30">
        <v>589.16666666666674</v>
      </c>
      <c r="AK42" s="30">
        <v>410</v>
      </c>
      <c r="AL42" s="243">
        <v>0.69589816124469583</v>
      </c>
      <c r="AM42" s="30">
        <v>589.16666666666674</v>
      </c>
      <c r="AN42" s="30">
        <v>504</v>
      </c>
      <c r="AO42" s="243">
        <v>0.85544554455445532</v>
      </c>
      <c r="AP42" s="30">
        <v>1767.5</v>
      </c>
      <c r="AQ42" s="30">
        <v>0</v>
      </c>
      <c r="AR42" s="243">
        <v>0</v>
      </c>
      <c r="AS42" s="30">
        <v>589.16666666666674</v>
      </c>
      <c r="AT42" s="30">
        <v>420</v>
      </c>
      <c r="AU42" s="243">
        <v>0.71287128712871273</v>
      </c>
      <c r="AV42" s="30">
        <v>589.16666666666674</v>
      </c>
      <c r="AW42" s="30">
        <v>339</v>
      </c>
      <c r="AX42" s="243">
        <v>0.57538896746817536</v>
      </c>
      <c r="AY42" s="30">
        <v>589.16666666666674</v>
      </c>
      <c r="AZ42" s="30"/>
      <c r="BA42" s="243">
        <v>0</v>
      </c>
      <c r="BB42" s="30">
        <v>1767.5</v>
      </c>
      <c r="BC42" s="30">
        <v>0</v>
      </c>
      <c r="BD42" s="243">
        <v>0</v>
      </c>
      <c r="BE42" s="30">
        <v>7070</v>
      </c>
      <c r="BF42" s="30">
        <v>805</v>
      </c>
      <c r="BG42" s="157">
        <v>11.386138613861387</v>
      </c>
      <c r="BI42" s="85" t="str">
        <f t="shared" si="0"/>
        <v>SI</v>
      </c>
    </row>
    <row r="43" spans="1:61" s="9" customFormat="1" ht="84" customHeight="1">
      <c r="A43" s="368" t="s">
        <v>116</v>
      </c>
      <c r="B43" s="369"/>
      <c r="C43" s="46"/>
      <c r="D43" s="42"/>
      <c r="E43" s="42"/>
      <c r="F43" s="124"/>
      <c r="G43" s="239"/>
      <c r="H43" s="36"/>
      <c r="I43" s="265"/>
      <c r="J43" s="285"/>
      <c r="K43" s="273" t="s">
        <v>276</v>
      </c>
      <c r="L43" s="265"/>
      <c r="M43" s="285"/>
      <c r="N43" s="273" t="s">
        <v>276</v>
      </c>
      <c r="O43" s="265"/>
      <c r="P43" s="286">
        <v>0</v>
      </c>
      <c r="Q43" s="273" t="s">
        <v>276</v>
      </c>
      <c r="R43" s="265"/>
      <c r="S43" s="286"/>
      <c r="T43" s="273" t="s">
        <v>276</v>
      </c>
      <c r="U43" s="265"/>
      <c r="V43" s="276">
        <v>0</v>
      </c>
      <c r="W43" s="277" t="s">
        <v>276</v>
      </c>
      <c r="X43" s="265"/>
      <c r="Y43" s="272">
        <v>0</v>
      </c>
      <c r="Z43" s="273" t="s">
        <v>276</v>
      </c>
      <c r="AA43" s="265"/>
      <c r="AB43" s="272">
        <v>0</v>
      </c>
      <c r="AC43" s="273" t="s">
        <v>276</v>
      </c>
      <c r="AD43" s="265"/>
      <c r="AE43" s="286"/>
      <c r="AF43" s="287"/>
      <c r="AG43" s="24"/>
      <c r="AH43" s="163">
        <v>0</v>
      </c>
      <c r="AI43" s="164"/>
      <c r="AJ43" s="24"/>
      <c r="AK43" s="163">
        <v>0</v>
      </c>
      <c r="AL43" s="164"/>
      <c r="AM43" s="24"/>
      <c r="AN43" s="163">
        <v>0</v>
      </c>
      <c r="AO43" s="164"/>
      <c r="AP43" s="24"/>
      <c r="AQ43" s="163"/>
      <c r="AR43" s="164"/>
      <c r="AS43" s="24"/>
      <c r="AT43" s="163">
        <v>0</v>
      </c>
      <c r="AU43" s="164"/>
      <c r="AV43" s="24"/>
      <c r="AW43" s="163">
        <v>0</v>
      </c>
      <c r="AX43" s="164"/>
      <c r="AY43" s="24"/>
      <c r="AZ43" s="163"/>
      <c r="BA43" s="164"/>
      <c r="BB43" s="24"/>
      <c r="BC43" s="163"/>
      <c r="BD43" s="164"/>
      <c r="BE43" s="24"/>
      <c r="BF43" s="163"/>
      <c r="BG43" s="157" t="s">
        <v>276</v>
      </c>
      <c r="BI43" s="115"/>
    </row>
    <row r="44" spans="1:61" s="9" customFormat="1" ht="84" customHeight="1">
      <c r="A44" s="360" t="s">
        <v>96</v>
      </c>
      <c r="B44" s="361"/>
      <c r="C44" s="47"/>
      <c r="D44" s="43"/>
      <c r="E44" s="43"/>
      <c r="F44" s="121"/>
      <c r="G44" s="240"/>
      <c r="H44" s="37"/>
      <c r="I44" s="268"/>
      <c r="J44" s="288"/>
      <c r="K44" s="273" t="s">
        <v>276</v>
      </c>
      <c r="L44" s="268"/>
      <c r="M44" s="288"/>
      <c r="N44" s="273" t="s">
        <v>276</v>
      </c>
      <c r="O44" s="268"/>
      <c r="P44" s="289">
        <v>0</v>
      </c>
      <c r="Q44" s="273" t="s">
        <v>276</v>
      </c>
      <c r="R44" s="268"/>
      <c r="S44" s="289"/>
      <c r="T44" s="273" t="s">
        <v>276</v>
      </c>
      <c r="U44" s="268"/>
      <c r="V44" s="276">
        <v>0</v>
      </c>
      <c r="W44" s="277" t="s">
        <v>276</v>
      </c>
      <c r="X44" s="268"/>
      <c r="Y44" s="272">
        <v>0</v>
      </c>
      <c r="Z44" s="273" t="s">
        <v>276</v>
      </c>
      <c r="AA44" s="268"/>
      <c r="AB44" s="272">
        <v>0</v>
      </c>
      <c r="AC44" s="273" t="s">
        <v>276</v>
      </c>
      <c r="AD44" s="268"/>
      <c r="AE44" s="289"/>
      <c r="AF44" s="290"/>
      <c r="AG44" s="26"/>
      <c r="AH44" s="165">
        <v>0</v>
      </c>
      <c r="AI44" s="166"/>
      <c r="AJ44" s="26"/>
      <c r="AK44" s="165">
        <v>0</v>
      </c>
      <c r="AL44" s="166"/>
      <c r="AM44" s="26"/>
      <c r="AN44" s="165">
        <v>0</v>
      </c>
      <c r="AO44" s="166"/>
      <c r="AP44" s="26"/>
      <c r="AQ44" s="165"/>
      <c r="AR44" s="166"/>
      <c r="AS44" s="26"/>
      <c r="AT44" s="165">
        <v>0</v>
      </c>
      <c r="AU44" s="166"/>
      <c r="AV44" s="26"/>
      <c r="AW44" s="165">
        <v>0</v>
      </c>
      <c r="AX44" s="166"/>
      <c r="AY44" s="26"/>
      <c r="AZ44" s="165"/>
      <c r="BA44" s="166"/>
      <c r="BB44" s="26"/>
      <c r="BC44" s="165"/>
      <c r="BD44" s="166"/>
      <c r="BE44" s="26"/>
      <c r="BF44" s="165"/>
      <c r="BG44" s="157" t="s">
        <v>276</v>
      </c>
      <c r="BI44" s="115"/>
    </row>
    <row r="45" spans="1:61" s="9" customFormat="1" ht="84" customHeight="1">
      <c r="A45" s="14" t="s">
        <v>92</v>
      </c>
      <c r="B45" s="12" t="s">
        <v>201</v>
      </c>
      <c r="C45" s="53" t="s">
        <v>52</v>
      </c>
      <c r="D45" s="30">
        <v>18673</v>
      </c>
      <c r="E45" s="241">
        <v>100</v>
      </c>
      <c r="F45" s="30">
        <v>18673</v>
      </c>
      <c r="G45" s="242">
        <v>1</v>
      </c>
      <c r="H45" s="30">
        <v>18673</v>
      </c>
      <c r="I45" s="275">
        <v>1556.0833333333335</v>
      </c>
      <c r="J45" s="275">
        <v>2178</v>
      </c>
      <c r="K45" s="273">
        <v>139.96679697959621</v>
      </c>
      <c r="L45" s="275">
        <v>1556.0833333333335</v>
      </c>
      <c r="M45" s="275">
        <v>2046</v>
      </c>
      <c r="N45" s="273">
        <v>131.4839607990146</v>
      </c>
      <c r="O45" s="275">
        <v>1556.0833333333335</v>
      </c>
      <c r="P45" s="275">
        <v>2246</v>
      </c>
      <c r="Q45" s="273">
        <v>144.33674289080489</v>
      </c>
      <c r="R45" s="275">
        <v>4668.25</v>
      </c>
      <c r="S45" s="275">
        <v>6470</v>
      </c>
      <c r="T45" s="273">
        <v>138.59583355647192</v>
      </c>
      <c r="U45" s="275">
        <v>1556.0833333333335</v>
      </c>
      <c r="V45" s="276">
        <v>2201</v>
      </c>
      <c r="W45" s="277">
        <v>141.44486692015207</v>
      </c>
      <c r="X45" s="275">
        <v>1556.0833333333335</v>
      </c>
      <c r="Y45" s="272">
        <v>5635</v>
      </c>
      <c r="Z45" s="273">
        <v>362.12713543619122</v>
      </c>
      <c r="AA45" s="275">
        <v>1556.0833333333335</v>
      </c>
      <c r="AB45" s="272">
        <v>3860</v>
      </c>
      <c r="AC45" s="273">
        <v>248.05869437155249</v>
      </c>
      <c r="AD45" s="275">
        <v>4668.25</v>
      </c>
      <c r="AE45" s="275">
        <v>11696</v>
      </c>
      <c r="AF45" s="291">
        <v>2.5054356557596531</v>
      </c>
      <c r="AG45" s="30">
        <v>1556.0833333333335</v>
      </c>
      <c r="AH45" s="30">
        <v>2499</v>
      </c>
      <c r="AI45" s="243">
        <v>1.6059551223691959</v>
      </c>
      <c r="AJ45" s="30">
        <v>1556.0833333333335</v>
      </c>
      <c r="AK45" s="30">
        <v>2177</v>
      </c>
      <c r="AL45" s="243">
        <v>1.3990253306913725</v>
      </c>
      <c r="AM45" s="30">
        <v>1556.0833333333335</v>
      </c>
      <c r="AN45" s="30">
        <v>2448</v>
      </c>
      <c r="AO45" s="243">
        <v>1.5731805280351308</v>
      </c>
      <c r="AP45" s="30">
        <v>4668.25</v>
      </c>
      <c r="AQ45" s="30">
        <v>0</v>
      </c>
      <c r="AR45" s="243">
        <v>0</v>
      </c>
      <c r="AS45" s="30">
        <v>1556.0833333333335</v>
      </c>
      <c r="AT45" s="30">
        <v>1951</v>
      </c>
      <c r="AU45" s="243">
        <v>1.2537888930541423</v>
      </c>
      <c r="AV45" s="30">
        <v>1556.0833333333335</v>
      </c>
      <c r="AW45" s="30">
        <v>1706</v>
      </c>
      <c r="AX45" s="243">
        <v>1.0963423124297111</v>
      </c>
      <c r="AY45" s="30">
        <v>1556.0833333333335</v>
      </c>
      <c r="AZ45" s="30"/>
      <c r="BA45" s="243">
        <v>0</v>
      </c>
      <c r="BB45" s="30">
        <v>4668.25</v>
      </c>
      <c r="BC45" s="30">
        <v>0</v>
      </c>
      <c r="BD45" s="243">
        <v>0</v>
      </c>
      <c r="BE45" s="30">
        <v>18673</v>
      </c>
      <c r="BF45" s="30">
        <v>4240</v>
      </c>
      <c r="BG45" s="157">
        <v>22.706581695496169</v>
      </c>
      <c r="BI45" s="85" t="str">
        <f t="shared" si="0"/>
        <v>SI</v>
      </c>
    </row>
    <row r="46" spans="1:61" ht="84" customHeight="1">
      <c r="A46" s="14" t="s">
        <v>42</v>
      </c>
      <c r="B46" s="12" t="s">
        <v>118</v>
      </c>
      <c r="C46" s="53" t="s">
        <v>54</v>
      </c>
      <c r="D46" s="30">
        <v>1233.7856000000002</v>
      </c>
      <c r="E46" s="241">
        <v>75</v>
      </c>
      <c r="F46" s="30">
        <v>932.53920000000005</v>
      </c>
      <c r="G46" s="242">
        <v>1</v>
      </c>
      <c r="H46" s="30">
        <v>932.53920000000005</v>
      </c>
      <c r="I46" s="275">
        <v>77.711600000000004</v>
      </c>
      <c r="J46" s="275">
        <v>85</v>
      </c>
      <c r="K46" s="273">
        <v>109.37878000195593</v>
      </c>
      <c r="L46" s="275">
        <v>77.711600000000004</v>
      </c>
      <c r="M46" s="275">
        <v>97</v>
      </c>
      <c r="N46" s="273">
        <v>124.82049011987914</v>
      </c>
      <c r="O46" s="275">
        <v>77.711600000000004</v>
      </c>
      <c r="P46" s="275">
        <v>143</v>
      </c>
      <c r="Q46" s="273">
        <v>184.0137122385847</v>
      </c>
      <c r="R46" s="275">
        <v>233.13480000000001</v>
      </c>
      <c r="S46" s="275">
        <v>325</v>
      </c>
      <c r="T46" s="273">
        <v>139.40432745347326</v>
      </c>
      <c r="U46" s="275">
        <v>77.711600000000004</v>
      </c>
      <c r="V46" s="276">
        <v>101</v>
      </c>
      <c r="W46" s="277">
        <v>129.96772682585353</v>
      </c>
      <c r="X46" s="275">
        <v>77.711600000000004</v>
      </c>
      <c r="Y46" s="272">
        <v>127</v>
      </c>
      <c r="Z46" s="273">
        <v>163.4247654146871</v>
      </c>
      <c r="AA46" s="275">
        <v>77.711600000000004</v>
      </c>
      <c r="AB46" s="272">
        <v>97</v>
      </c>
      <c r="AC46" s="273">
        <v>124.82049011987914</v>
      </c>
      <c r="AD46" s="275">
        <v>233.13480000000001</v>
      </c>
      <c r="AE46" s="275">
        <v>325</v>
      </c>
      <c r="AF46" s="291">
        <v>1.3940432745347326</v>
      </c>
      <c r="AG46" s="30">
        <v>77.711600000000004</v>
      </c>
      <c r="AH46" s="30">
        <v>86</v>
      </c>
      <c r="AI46" s="243">
        <v>1.1066558917844955</v>
      </c>
      <c r="AJ46" s="30">
        <v>77.711600000000004</v>
      </c>
      <c r="AK46" s="30">
        <v>113</v>
      </c>
      <c r="AL46" s="243">
        <v>1.4540943694377673</v>
      </c>
      <c r="AM46" s="30">
        <v>77.711600000000004</v>
      </c>
      <c r="AN46" s="30">
        <v>74</v>
      </c>
      <c r="AO46" s="243">
        <v>0.95223879060526351</v>
      </c>
      <c r="AP46" s="30">
        <v>233.13480000000001</v>
      </c>
      <c r="AQ46" s="30">
        <v>0</v>
      </c>
      <c r="AR46" s="243">
        <v>0</v>
      </c>
      <c r="AS46" s="30">
        <v>77.711600000000004</v>
      </c>
      <c r="AT46" s="30">
        <v>67</v>
      </c>
      <c r="AU46" s="243">
        <v>0.86216214825071158</v>
      </c>
      <c r="AV46" s="30">
        <v>77.711600000000004</v>
      </c>
      <c r="AW46" s="30">
        <v>92</v>
      </c>
      <c r="AX46" s="243">
        <v>1.1838644423741114</v>
      </c>
      <c r="AY46" s="30">
        <v>77.711600000000004</v>
      </c>
      <c r="AZ46" s="30"/>
      <c r="BA46" s="243">
        <v>0</v>
      </c>
      <c r="BB46" s="30">
        <v>233.13480000000001</v>
      </c>
      <c r="BC46" s="30">
        <v>0</v>
      </c>
      <c r="BD46" s="243">
        <v>0</v>
      </c>
      <c r="BE46" s="30">
        <v>932.53920000000005</v>
      </c>
      <c r="BF46" s="30" t="e">
        <v>#VALUE!</v>
      </c>
      <c r="BG46" s="157" t="s">
        <v>276</v>
      </c>
      <c r="BI46" s="85" t="str">
        <f t="shared" si="0"/>
        <v>SI</v>
      </c>
    </row>
    <row r="47" spans="1:61" ht="84" customHeight="1">
      <c r="A47" s="14" t="s">
        <v>43</v>
      </c>
      <c r="B47" s="12" t="s">
        <v>119</v>
      </c>
      <c r="C47" s="53" t="s">
        <v>54</v>
      </c>
      <c r="D47" s="30">
        <v>21474.214399999997</v>
      </c>
      <c r="E47" s="241">
        <v>50</v>
      </c>
      <c r="F47" s="30">
        <v>10737.107199999999</v>
      </c>
      <c r="G47" s="242">
        <v>1</v>
      </c>
      <c r="H47" s="30">
        <v>10737.107199999999</v>
      </c>
      <c r="I47" s="275">
        <v>877.29166666666686</v>
      </c>
      <c r="J47" s="275">
        <v>560</v>
      </c>
      <c r="K47" s="273">
        <v>63.832818807884095</v>
      </c>
      <c r="L47" s="275">
        <v>900.29166666666674</v>
      </c>
      <c r="M47" s="275">
        <v>695</v>
      </c>
      <c r="N47" s="273">
        <v>77.197204609617245</v>
      </c>
      <c r="O47" s="275">
        <v>899.29166666666674</v>
      </c>
      <c r="P47" s="275">
        <v>691</v>
      </c>
      <c r="Q47" s="273">
        <v>76.838252328221273</v>
      </c>
      <c r="R47" s="275">
        <v>2676.875</v>
      </c>
      <c r="S47" s="275">
        <v>1946</v>
      </c>
      <c r="T47" s="273">
        <v>72.696707915012837</v>
      </c>
      <c r="U47" s="275">
        <v>899.29166666666674</v>
      </c>
      <c r="V47" s="276">
        <v>599</v>
      </c>
      <c r="W47" s="277">
        <v>66.607978501598481</v>
      </c>
      <c r="X47" s="275">
        <v>899.29166666666674</v>
      </c>
      <c r="Y47" s="272">
        <v>493</v>
      </c>
      <c r="Z47" s="273">
        <v>54.8209238752722</v>
      </c>
      <c r="AA47" s="275">
        <v>899.29166666666674</v>
      </c>
      <c r="AB47" s="272">
        <v>512</v>
      </c>
      <c r="AC47" s="273">
        <v>56.933697817726916</v>
      </c>
      <c r="AD47" s="275">
        <v>2697.875</v>
      </c>
      <c r="AE47" s="275">
        <v>1604</v>
      </c>
      <c r="AF47" s="291">
        <v>0.5945420006486587</v>
      </c>
      <c r="AG47" s="30">
        <v>899.29166666666674</v>
      </c>
      <c r="AH47" s="30">
        <v>558</v>
      </c>
      <c r="AI47" s="243">
        <v>0.62048834731038316</v>
      </c>
      <c r="AJ47" s="30">
        <v>899.29166666666674</v>
      </c>
      <c r="AK47" s="30">
        <v>360</v>
      </c>
      <c r="AL47" s="243">
        <v>0.40031506278089235</v>
      </c>
      <c r="AM47" s="30">
        <v>899.29166666666674</v>
      </c>
      <c r="AN47" s="30">
        <v>489</v>
      </c>
      <c r="AO47" s="243">
        <v>0.54376129361071213</v>
      </c>
      <c r="AP47" s="30">
        <v>2697.875</v>
      </c>
      <c r="AQ47" s="30">
        <v>0</v>
      </c>
      <c r="AR47" s="243">
        <v>0</v>
      </c>
      <c r="AS47" s="30">
        <v>898.29166666666674</v>
      </c>
      <c r="AT47" s="30">
        <v>444</v>
      </c>
      <c r="AU47" s="243">
        <v>0.49427153393014517</v>
      </c>
      <c r="AV47" s="30">
        <v>898.29166666666674</v>
      </c>
      <c r="AW47" s="30">
        <v>421</v>
      </c>
      <c r="AX47" s="243">
        <v>0.46866737789322321</v>
      </c>
      <c r="AY47" s="30">
        <v>864.29166666666686</v>
      </c>
      <c r="AZ47" s="30"/>
      <c r="BA47" s="243">
        <v>0</v>
      </c>
      <c r="BB47" s="30">
        <v>2660.875</v>
      </c>
      <c r="BC47" s="30">
        <v>0</v>
      </c>
      <c r="BD47" s="243">
        <v>0</v>
      </c>
      <c r="BE47" s="30">
        <v>10733.5</v>
      </c>
      <c r="BF47" s="30">
        <v>1249</v>
      </c>
      <c r="BG47" s="157">
        <v>11.636465272278381</v>
      </c>
      <c r="BI47" s="85" t="str">
        <f t="shared" si="0"/>
        <v>NO</v>
      </c>
    </row>
    <row r="48" spans="1:61" ht="144" customHeight="1">
      <c r="A48" s="370" t="s">
        <v>120</v>
      </c>
      <c r="B48" s="368"/>
      <c r="C48" s="52"/>
      <c r="D48" s="10"/>
      <c r="E48" s="10"/>
      <c r="F48" s="124"/>
      <c r="G48" s="239"/>
      <c r="H48" s="36"/>
      <c r="I48" s="265"/>
      <c r="J48" s="285"/>
      <c r="K48" s="273" t="s">
        <v>276</v>
      </c>
      <c r="L48" s="265"/>
      <c r="M48" s="285"/>
      <c r="N48" s="273" t="s">
        <v>276</v>
      </c>
      <c r="O48" s="265"/>
      <c r="P48" s="286">
        <v>0</v>
      </c>
      <c r="Q48" s="273" t="s">
        <v>276</v>
      </c>
      <c r="R48" s="265"/>
      <c r="S48" s="286"/>
      <c r="T48" s="273" t="s">
        <v>276</v>
      </c>
      <c r="U48" s="265"/>
      <c r="V48" s="276">
        <v>0</v>
      </c>
      <c r="W48" s="277" t="s">
        <v>276</v>
      </c>
      <c r="X48" s="265"/>
      <c r="Y48" s="272">
        <v>0</v>
      </c>
      <c r="Z48" s="273" t="s">
        <v>276</v>
      </c>
      <c r="AA48" s="265"/>
      <c r="AB48" s="272">
        <v>0</v>
      </c>
      <c r="AC48" s="273" t="s">
        <v>276</v>
      </c>
      <c r="AD48" s="265"/>
      <c r="AE48" s="286"/>
      <c r="AF48" s="287"/>
      <c r="AG48" s="24"/>
      <c r="AH48" s="163">
        <v>0</v>
      </c>
      <c r="AI48" s="164"/>
      <c r="AJ48" s="24"/>
      <c r="AK48" s="163">
        <v>0</v>
      </c>
      <c r="AL48" s="164"/>
      <c r="AM48" s="24"/>
      <c r="AN48" s="163">
        <v>0</v>
      </c>
      <c r="AO48" s="164"/>
      <c r="AP48" s="24"/>
      <c r="AQ48" s="163"/>
      <c r="AR48" s="164"/>
      <c r="AS48" s="24"/>
      <c r="AT48" s="163">
        <v>0</v>
      </c>
      <c r="AU48" s="164"/>
      <c r="AV48" s="24"/>
      <c r="AW48" s="163">
        <v>0</v>
      </c>
      <c r="AX48" s="164"/>
      <c r="AY48" s="24"/>
      <c r="AZ48" s="163"/>
      <c r="BA48" s="164"/>
      <c r="BB48" s="24"/>
      <c r="BC48" s="163"/>
      <c r="BD48" s="164"/>
      <c r="BE48" s="24"/>
      <c r="BF48" s="163"/>
      <c r="BG48" s="157" t="s">
        <v>276</v>
      </c>
      <c r="BI48" s="115"/>
    </row>
    <row r="49" spans="1:61" ht="105.75" customHeight="1">
      <c r="A49" s="360" t="s">
        <v>176</v>
      </c>
      <c r="B49" s="361"/>
      <c r="C49" s="47"/>
      <c r="D49" s="43"/>
      <c r="E49" s="43"/>
      <c r="F49" s="121"/>
      <c r="G49" s="240"/>
      <c r="H49" s="37"/>
      <c r="I49" s="268"/>
      <c r="J49" s="288"/>
      <c r="K49" s="273" t="s">
        <v>276</v>
      </c>
      <c r="L49" s="268"/>
      <c r="M49" s="288"/>
      <c r="N49" s="273" t="s">
        <v>276</v>
      </c>
      <c r="O49" s="268"/>
      <c r="P49" s="289">
        <v>0</v>
      </c>
      <c r="Q49" s="273" t="s">
        <v>276</v>
      </c>
      <c r="R49" s="268"/>
      <c r="S49" s="289"/>
      <c r="T49" s="273" t="s">
        <v>276</v>
      </c>
      <c r="U49" s="268"/>
      <c r="V49" s="276">
        <v>0</v>
      </c>
      <c r="W49" s="277" t="s">
        <v>276</v>
      </c>
      <c r="X49" s="268"/>
      <c r="Y49" s="272">
        <v>0</v>
      </c>
      <c r="Z49" s="273" t="s">
        <v>276</v>
      </c>
      <c r="AA49" s="268"/>
      <c r="AB49" s="272">
        <v>0</v>
      </c>
      <c r="AC49" s="273" t="s">
        <v>276</v>
      </c>
      <c r="AD49" s="268"/>
      <c r="AE49" s="289"/>
      <c r="AF49" s="290"/>
      <c r="AG49" s="26"/>
      <c r="AH49" s="165">
        <v>0</v>
      </c>
      <c r="AI49" s="166"/>
      <c r="AJ49" s="26"/>
      <c r="AK49" s="165">
        <v>0</v>
      </c>
      <c r="AL49" s="166"/>
      <c r="AM49" s="26"/>
      <c r="AN49" s="165">
        <v>0</v>
      </c>
      <c r="AO49" s="166"/>
      <c r="AP49" s="26"/>
      <c r="AQ49" s="165"/>
      <c r="AR49" s="166"/>
      <c r="AS49" s="26"/>
      <c r="AT49" s="165">
        <v>0</v>
      </c>
      <c r="AU49" s="166"/>
      <c r="AV49" s="26"/>
      <c r="AW49" s="165">
        <v>0</v>
      </c>
      <c r="AX49" s="166"/>
      <c r="AY49" s="26"/>
      <c r="AZ49" s="165"/>
      <c r="BA49" s="166"/>
      <c r="BB49" s="26"/>
      <c r="BC49" s="165"/>
      <c r="BD49" s="166"/>
      <c r="BE49" s="26"/>
      <c r="BF49" s="165"/>
      <c r="BG49" s="157" t="s">
        <v>276</v>
      </c>
      <c r="BI49" s="115"/>
    </row>
    <row r="50" spans="1:61" ht="84" customHeight="1">
      <c r="A50" s="111" t="s">
        <v>44</v>
      </c>
      <c r="B50" s="112" t="s">
        <v>177</v>
      </c>
      <c r="C50" s="113" t="s">
        <v>178</v>
      </c>
      <c r="D50" s="30">
        <v>12415.75</v>
      </c>
      <c r="E50" s="241">
        <v>10</v>
      </c>
      <c r="F50" s="30">
        <v>1241.575</v>
      </c>
      <c r="G50" s="242">
        <v>1</v>
      </c>
      <c r="H50" s="30">
        <v>1241.575</v>
      </c>
      <c r="I50" s="275">
        <v>106.10416666666664</v>
      </c>
      <c r="J50" s="275">
        <v>37</v>
      </c>
      <c r="K50" s="273">
        <v>34.871392106813282</v>
      </c>
      <c r="L50" s="275">
        <v>106.10416666666664</v>
      </c>
      <c r="M50" s="275">
        <v>35</v>
      </c>
      <c r="N50" s="273">
        <v>32.986451992931478</v>
      </c>
      <c r="O50" s="275">
        <v>106.10416666666664</v>
      </c>
      <c r="P50" s="275">
        <v>30</v>
      </c>
      <c r="Q50" s="273">
        <v>28.274101708226983</v>
      </c>
      <c r="R50" s="275">
        <v>318.31250000000006</v>
      </c>
      <c r="S50" s="275">
        <v>102</v>
      </c>
      <c r="T50" s="273">
        <v>32.043981935990566</v>
      </c>
      <c r="U50" s="275">
        <v>106.10416666666664</v>
      </c>
      <c r="V50" s="276">
        <v>23</v>
      </c>
      <c r="W50" s="277">
        <v>21.676811309640691</v>
      </c>
      <c r="X50" s="275">
        <v>106.10416666666664</v>
      </c>
      <c r="Y50" s="272">
        <v>23</v>
      </c>
      <c r="Z50" s="273">
        <v>21.676811309640691</v>
      </c>
      <c r="AA50" s="275">
        <v>106.10416666666664</v>
      </c>
      <c r="AB50" s="272">
        <v>35</v>
      </c>
      <c r="AC50" s="273">
        <v>32.986451992931478</v>
      </c>
      <c r="AD50" s="275">
        <v>318.31250000000006</v>
      </c>
      <c r="AE50" s="275">
        <v>81</v>
      </c>
      <c r="AF50" s="291">
        <v>0.25446691537404276</v>
      </c>
      <c r="AG50" s="30">
        <v>106.10416666666664</v>
      </c>
      <c r="AH50" s="30">
        <v>44</v>
      </c>
      <c r="AI50" s="243">
        <v>0.41468682505399579</v>
      </c>
      <c r="AJ50" s="30">
        <v>106.10416666666664</v>
      </c>
      <c r="AK50" s="30">
        <v>19</v>
      </c>
      <c r="AL50" s="243">
        <v>0.17906931081877089</v>
      </c>
      <c r="AM50" s="30">
        <v>106.10416666666664</v>
      </c>
      <c r="AN50" s="30">
        <v>33</v>
      </c>
      <c r="AO50" s="243">
        <v>0.31101511879049681</v>
      </c>
      <c r="AP50" s="30">
        <v>310.39375000000001</v>
      </c>
      <c r="AQ50" s="30">
        <v>0</v>
      </c>
      <c r="AR50" s="243">
        <v>0</v>
      </c>
      <c r="AS50" s="30">
        <v>106.10416666666664</v>
      </c>
      <c r="AT50" s="30">
        <v>37</v>
      </c>
      <c r="AU50" s="243">
        <v>0.34871392106813281</v>
      </c>
      <c r="AV50" s="30">
        <v>106.10416666666664</v>
      </c>
      <c r="AW50" s="30">
        <v>15</v>
      </c>
      <c r="AX50" s="243">
        <v>0.14137050854113492</v>
      </c>
      <c r="AY50" s="30">
        <v>103.46458333333331</v>
      </c>
      <c r="AZ50" s="30"/>
      <c r="BA50" s="243">
        <v>0</v>
      </c>
      <c r="BB50" s="30">
        <v>310.39375000000001</v>
      </c>
      <c r="BC50" s="30">
        <v>0</v>
      </c>
      <c r="BD50" s="243">
        <v>0</v>
      </c>
      <c r="BE50" s="30">
        <v>1241.575</v>
      </c>
      <c r="BF50" s="30">
        <v>83</v>
      </c>
      <c r="BG50" s="157">
        <v>6.6850572861083704</v>
      </c>
      <c r="BI50" s="85" t="str">
        <f t="shared" si="0"/>
        <v>NO</v>
      </c>
    </row>
    <row r="51" spans="1:61" ht="84" customHeight="1">
      <c r="A51" s="111" t="s">
        <v>62</v>
      </c>
      <c r="B51" s="112" t="s">
        <v>179</v>
      </c>
      <c r="C51" s="113" t="s">
        <v>178</v>
      </c>
      <c r="D51" s="30">
        <v>4966.3000000000011</v>
      </c>
      <c r="E51" s="241">
        <v>10</v>
      </c>
      <c r="F51" s="30">
        <v>496.63</v>
      </c>
      <c r="G51" s="242">
        <v>1</v>
      </c>
      <c r="H51" s="30">
        <v>496.63</v>
      </c>
      <c r="I51" s="275">
        <v>42.44166666666667</v>
      </c>
      <c r="J51" s="275">
        <v>10</v>
      </c>
      <c r="K51" s="273">
        <v>23.56175142352248</v>
      </c>
      <c r="L51" s="275">
        <v>42.44166666666667</v>
      </c>
      <c r="M51" s="275">
        <v>18</v>
      </c>
      <c r="N51" s="273">
        <v>42.411152562340462</v>
      </c>
      <c r="O51" s="275">
        <v>42.44166666666667</v>
      </c>
      <c r="P51" s="275">
        <v>14</v>
      </c>
      <c r="Q51" s="273">
        <v>32.986451992931471</v>
      </c>
      <c r="R51" s="275">
        <v>127.32500000000002</v>
      </c>
      <c r="S51" s="275">
        <v>42</v>
      </c>
      <c r="T51" s="273">
        <v>32.986451992931471</v>
      </c>
      <c r="U51" s="275">
        <v>42.44166666666667</v>
      </c>
      <c r="V51" s="276">
        <v>13</v>
      </c>
      <c r="W51" s="277">
        <v>30.630276850579225</v>
      </c>
      <c r="X51" s="275">
        <v>42.44166666666667</v>
      </c>
      <c r="Y51" s="272">
        <v>26</v>
      </c>
      <c r="Z51" s="273">
        <v>61.26055370115845</v>
      </c>
      <c r="AA51" s="275">
        <v>42.44166666666667</v>
      </c>
      <c r="AB51" s="272">
        <v>16</v>
      </c>
      <c r="AC51" s="273">
        <v>37.69880227763597</v>
      </c>
      <c r="AD51" s="275">
        <v>127.32500000000002</v>
      </c>
      <c r="AE51" s="275">
        <v>55</v>
      </c>
      <c r="AF51" s="291">
        <v>0.43196544276457877</v>
      </c>
      <c r="AG51" s="30">
        <v>42.44166666666667</v>
      </c>
      <c r="AH51" s="30">
        <v>24</v>
      </c>
      <c r="AI51" s="243">
        <v>0.56548203416453957</v>
      </c>
      <c r="AJ51" s="30">
        <v>42.44166666666667</v>
      </c>
      <c r="AK51" s="30">
        <v>14</v>
      </c>
      <c r="AL51" s="243">
        <v>0.3298645199293147</v>
      </c>
      <c r="AM51" s="30">
        <v>42.44166666666667</v>
      </c>
      <c r="AN51" s="30">
        <v>11</v>
      </c>
      <c r="AO51" s="243">
        <v>0.25917926565874727</v>
      </c>
      <c r="AP51" s="30">
        <v>124.1575</v>
      </c>
      <c r="AQ51" s="30">
        <v>0</v>
      </c>
      <c r="AR51" s="243">
        <v>0</v>
      </c>
      <c r="AS51" s="30">
        <v>42.44166666666667</v>
      </c>
      <c r="AT51" s="30">
        <v>16</v>
      </c>
      <c r="AU51" s="243">
        <v>0.37698802277635968</v>
      </c>
      <c r="AV51" s="30">
        <v>42.44166666666667</v>
      </c>
      <c r="AW51" s="30">
        <v>7</v>
      </c>
      <c r="AX51" s="243">
        <v>0.16493225996465735</v>
      </c>
      <c r="AY51" s="30">
        <v>41.385833333333338</v>
      </c>
      <c r="AZ51" s="30"/>
      <c r="BA51" s="243">
        <v>0</v>
      </c>
      <c r="BB51" s="30">
        <v>124.1575</v>
      </c>
      <c r="BC51" s="30">
        <v>0</v>
      </c>
      <c r="BD51" s="243">
        <v>0</v>
      </c>
      <c r="BE51" s="30">
        <v>496.63</v>
      </c>
      <c r="BF51" s="30" t="e">
        <v>#VALUE!</v>
      </c>
      <c r="BG51" s="157" t="s">
        <v>276</v>
      </c>
      <c r="BI51" s="85" t="str">
        <f t="shared" si="0"/>
        <v>NO</v>
      </c>
    </row>
    <row r="52" spans="1:61" ht="84" customHeight="1">
      <c r="A52" s="14" t="s">
        <v>63</v>
      </c>
      <c r="B52" s="12" t="s">
        <v>180</v>
      </c>
      <c r="C52" s="113" t="s">
        <v>178</v>
      </c>
      <c r="D52" s="30">
        <v>4966.3000000000011</v>
      </c>
      <c r="E52" s="241">
        <v>10</v>
      </c>
      <c r="F52" s="30">
        <v>496.63</v>
      </c>
      <c r="G52" s="242">
        <v>1</v>
      </c>
      <c r="H52" s="30">
        <v>496.63</v>
      </c>
      <c r="I52" s="275">
        <v>42.44166666666667</v>
      </c>
      <c r="J52" s="275">
        <v>3</v>
      </c>
      <c r="K52" s="273">
        <v>7.0685254270567448</v>
      </c>
      <c r="L52" s="275">
        <v>42.44166666666667</v>
      </c>
      <c r="M52" s="275">
        <v>2</v>
      </c>
      <c r="N52" s="273">
        <v>4.7123502847044962</v>
      </c>
      <c r="O52" s="275">
        <v>42.44166666666667</v>
      </c>
      <c r="P52" s="275">
        <v>4</v>
      </c>
      <c r="Q52" s="273">
        <v>9.4247005694089925</v>
      </c>
      <c r="R52" s="275">
        <v>127.32500000000002</v>
      </c>
      <c r="S52" s="275">
        <v>9</v>
      </c>
      <c r="T52" s="273">
        <v>7.068525427056743</v>
      </c>
      <c r="U52" s="275">
        <v>42.44166666666667</v>
      </c>
      <c r="V52" s="276">
        <v>2</v>
      </c>
      <c r="W52" s="277">
        <v>4.7123502847044962</v>
      </c>
      <c r="X52" s="275">
        <v>42.44166666666667</v>
      </c>
      <c r="Y52" s="272">
        <v>8</v>
      </c>
      <c r="Z52" s="273">
        <v>18.849401138817985</v>
      </c>
      <c r="AA52" s="275">
        <v>42.44166666666667</v>
      </c>
      <c r="AB52" s="272">
        <v>10</v>
      </c>
      <c r="AC52" s="273">
        <v>23.56175142352248</v>
      </c>
      <c r="AD52" s="275">
        <v>127.32500000000002</v>
      </c>
      <c r="AE52" s="275">
        <v>20</v>
      </c>
      <c r="AF52" s="291">
        <v>0.15707834282348318</v>
      </c>
      <c r="AG52" s="30">
        <v>42.44166666666667</v>
      </c>
      <c r="AH52" s="30">
        <v>6</v>
      </c>
      <c r="AI52" s="243">
        <v>0.14137050854113489</v>
      </c>
      <c r="AJ52" s="30">
        <v>42.44166666666667</v>
      </c>
      <c r="AK52" s="30">
        <v>5</v>
      </c>
      <c r="AL52" s="243">
        <v>0.11780875711761241</v>
      </c>
      <c r="AM52" s="30">
        <v>42.44166666666667</v>
      </c>
      <c r="AN52" s="30">
        <v>5</v>
      </c>
      <c r="AO52" s="243">
        <v>0.11780875711761241</v>
      </c>
      <c r="AP52" s="30">
        <v>124.1575</v>
      </c>
      <c r="AQ52" s="30">
        <v>0</v>
      </c>
      <c r="AR52" s="243">
        <v>0</v>
      </c>
      <c r="AS52" s="30">
        <v>42.44166666666667</v>
      </c>
      <c r="AT52" s="30">
        <v>14</v>
      </c>
      <c r="AU52" s="243">
        <v>0.3298645199293147</v>
      </c>
      <c r="AV52" s="30">
        <v>42.44166666666667</v>
      </c>
      <c r="AW52" s="30">
        <v>6</v>
      </c>
      <c r="AX52" s="243">
        <v>0.14137050854113489</v>
      </c>
      <c r="AY52" s="30">
        <v>41.385833333333338</v>
      </c>
      <c r="AZ52" s="30"/>
      <c r="BA52" s="243">
        <v>0</v>
      </c>
      <c r="BB52" s="30">
        <v>124.1575</v>
      </c>
      <c r="BC52" s="30">
        <v>0</v>
      </c>
      <c r="BD52" s="243">
        <v>0</v>
      </c>
      <c r="BE52" s="30">
        <v>496.63</v>
      </c>
      <c r="BF52" s="30">
        <v>9</v>
      </c>
      <c r="BG52" s="157">
        <v>1.8122143245474498</v>
      </c>
      <c r="BI52" s="85" t="str">
        <f>IF(H52=SUM(I52,L52,O52,U52,X52,AA52,AG52,AJ52,AM52,AS52,AV52,AY52),"SI","NO")</f>
        <v>NO</v>
      </c>
    </row>
    <row r="53" spans="1:61" ht="84" customHeight="1">
      <c r="A53" s="111" t="s">
        <v>181</v>
      </c>
      <c r="B53" s="12" t="s">
        <v>182</v>
      </c>
      <c r="C53" s="113" t="s">
        <v>178</v>
      </c>
      <c r="D53" s="30">
        <v>2822.3009999999995</v>
      </c>
      <c r="E53" s="241">
        <v>0.9</v>
      </c>
      <c r="F53" s="30">
        <v>25.400708999999999</v>
      </c>
      <c r="G53" s="242">
        <v>1</v>
      </c>
      <c r="H53" s="30">
        <v>25.400708999999999</v>
      </c>
      <c r="I53" s="275">
        <v>2.1252779999999998</v>
      </c>
      <c r="J53" s="275">
        <v>10</v>
      </c>
      <c r="K53" s="273">
        <v>470.52667933324494</v>
      </c>
      <c r="L53" s="275">
        <v>2.1252779999999998</v>
      </c>
      <c r="M53" s="275">
        <v>87</v>
      </c>
      <c r="N53" s="273">
        <v>4093.582110199231</v>
      </c>
      <c r="O53" s="275">
        <v>2.1252779999999998</v>
      </c>
      <c r="P53" s="275">
        <v>2</v>
      </c>
      <c r="Q53" s="273">
        <v>94.105335866648986</v>
      </c>
      <c r="R53" s="275">
        <v>6.3758339999999993</v>
      </c>
      <c r="S53" s="275">
        <v>99</v>
      </c>
      <c r="T53" s="273">
        <v>1552.7380417997083</v>
      </c>
      <c r="U53" s="275">
        <v>2.1252779999999998</v>
      </c>
      <c r="V53" s="276">
        <v>0</v>
      </c>
      <c r="W53" s="277">
        <v>0</v>
      </c>
      <c r="X53" s="275">
        <v>2.1252779999999998</v>
      </c>
      <c r="Y53" s="272">
        <v>0</v>
      </c>
      <c r="Z53" s="273">
        <v>0</v>
      </c>
      <c r="AA53" s="275">
        <v>2.1252779999999998</v>
      </c>
      <c r="AB53" s="272">
        <v>2</v>
      </c>
      <c r="AC53" s="273">
        <v>94.105335866648986</v>
      </c>
      <c r="AD53" s="275">
        <v>6.3758339999999993</v>
      </c>
      <c r="AE53" s="275">
        <v>2</v>
      </c>
      <c r="AF53" s="291">
        <v>0.31368445288882996</v>
      </c>
      <c r="AG53" s="30">
        <v>2.1180082499999999</v>
      </c>
      <c r="AH53" s="30">
        <v>1</v>
      </c>
      <c r="AI53" s="243">
        <v>0.47214169255478589</v>
      </c>
      <c r="AJ53" s="30">
        <v>2.1180082499999999</v>
      </c>
      <c r="AK53" s="30">
        <v>0</v>
      </c>
      <c r="AL53" s="243">
        <v>0</v>
      </c>
      <c r="AM53" s="30">
        <v>1.72765575</v>
      </c>
      <c r="AN53" s="30">
        <v>0</v>
      </c>
      <c r="AO53" s="243">
        <v>0</v>
      </c>
      <c r="AP53" s="30">
        <v>6.3501772499999998</v>
      </c>
      <c r="AQ53" s="30">
        <v>0</v>
      </c>
      <c r="AR53" s="243">
        <v>0</v>
      </c>
      <c r="AS53" s="30">
        <v>1.72765575</v>
      </c>
      <c r="AT53" s="30">
        <v>0</v>
      </c>
      <c r="AU53" s="243">
        <v>0</v>
      </c>
      <c r="AV53" s="30">
        <v>1.72765575</v>
      </c>
      <c r="AW53" s="30">
        <v>6</v>
      </c>
      <c r="AX53" s="243">
        <v>3.4729140918264534</v>
      </c>
      <c r="AY53" s="30">
        <v>2.1167257499999996</v>
      </c>
      <c r="AZ53" s="30"/>
      <c r="BA53" s="243">
        <v>0</v>
      </c>
      <c r="BB53" s="30">
        <v>6.3501772499999998</v>
      </c>
      <c r="BC53" s="30">
        <v>0</v>
      </c>
      <c r="BD53" s="243">
        <v>0</v>
      </c>
      <c r="BE53" s="30">
        <v>25.400708999999999</v>
      </c>
      <c r="BF53" s="30">
        <v>126</v>
      </c>
      <c r="BG53" s="157">
        <v>496.04914571479088</v>
      </c>
      <c r="BI53" s="85" t="str">
        <f t="shared" si="0"/>
        <v>NO</v>
      </c>
    </row>
    <row r="54" spans="1:61" ht="84" customHeight="1">
      <c r="A54" s="111" t="s">
        <v>183</v>
      </c>
      <c r="B54" s="112" t="s">
        <v>121</v>
      </c>
      <c r="C54" s="113" t="s">
        <v>58</v>
      </c>
      <c r="D54" s="30">
        <v>2208.5100000000002</v>
      </c>
      <c r="E54" s="241">
        <v>100</v>
      </c>
      <c r="F54" s="30">
        <v>2208.5100000000002</v>
      </c>
      <c r="G54" s="242">
        <v>1</v>
      </c>
      <c r="H54" s="30">
        <v>2208.5100000000002</v>
      </c>
      <c r="I54" s="275">
        <v>184.04249999999999</v>
      </c>
      <c r="J54" s="275">
        <v>178</v>
      </c>
      <c r="K54" s="273">
        <v>96.716790958610105</v>
      </c>
      <c r="L54" s="275">
        <v>184.04249999999999</v>
      </c>
      <c r="M54" s="275">
        <v>244</v>
      </c>
      <c r="N54" s="273">
        <v>132.57807299944307</v>
      </c>
      <c r="O54" s="275">
        <v>184.04249999999999</v>
      </c>
      <c r="P54" s="275">
        <v>195</v>
      </c>
      <c r="Q54" s="273">
        <v>105.95378784791556</v>
      </c>
      <c r="R54" s="275">
        <v>552.12749999999994</v>
      </c>
      <c r="S54" s="275">
        <v>617</v>
      </c>
      <c r="T54" s="273">
        <v>111.74955060198958</v>
      </c>
      <c r="U54" s="275">
        <v>184.04249999999999</v>
      </c>
      <c r="V54" s="276">
        <v>122</v>
      </c>
      <c r="W54" s="277">
        <v>66.289036499721533</v>
      </c>
      <c r="X54" s="275">
        <v>184.04249999999999</v>
      </c>
      <c r="Y54" s="272">
        <v>152</v>
      </c>
      <c r="Z54" s="273">
        <v>82.589619245554701</v>
      </c>
      <c r="AA54" s="275">
        <v>184.04249999999999</v>
      </c>
      <c r="AB54" s="272">
        <v>164</v>
      </c>
      <c r="AC54" s="273">
        <v>89.109852343887965</v>
      </c>
      <c r="AD54" s="275">
        <v>552.12749999999994</v>
      </c>
      <c r="AE54" s="275">
        <v>438</v>
      </c>
      <c r="AF54" s="291">
        <v>0.79329502696388066</v>
      </c>
      <c r="AG54" s="30">
        <v>184.04249999999999</v>
      </c>
      <c r="AH54" s="30">
        <v>153</v>
      </c>
      <c r="AI54" s="243">
        <v>0.83132972003749139</v>
      </c>
      <c r="AJ54" s="30">
        <v>184.04249999999999</v>
      </c>
      <c r="AK54" s="30">
        <v>123</v>
      </c>
      <c r="AL54" s="243">
        <v>0.6683238925791597</v>
      </c>
      <c r="AM54" s="30">
        <v>184.04249999999999</v>
      </c>
      <c r="AN54" s="30">
        <v>188</v>
      </c>
      <c r="AO54" s="243">
        <v>1.021503185405545</v>
      </c>
      <c r="AP54" s="30">
        <v>552.12749999999994</v>
      </c>
      <c r="AQ54" s="30">
        <v>0</v>
      </c>
      <c r="AR54" s="243">
        <v>0</v>
      </c>
      <c r="AS54" s="30">
        <v>184.04249999999999</v>
      </c>
      <c r="AT54" s="30">
        <v>133</v>
      </c>
      <c r="AU54" s="243">
        <v>0.72265916839860367</v>
      </c>
      <c r="AV54" s="30">
        <v>184.04249999999999</v>
      </c>
      <c r="AW54" s="30">
        <v>142</v>
      </c>
      <c r="AX54" s="243">
        <v>0.77156091663610316</v>
      </c>
      <c r="AY54" s="30">
        <v>184.04249999999999</v>
      </c>
      <c r="AZ54" s="30"/>
      <c r="BA54" s="243">
        <v>0</v>
      </c>
      <c r="BB54" s="30">
        <v>552.12749999999994</v>
      </c>
      <c r="BC54" s="30">
        <v>0</v>
      </c>
      <c r="BD54" s="243">
        <v>0</v>
      </c>
      <c r="BE54" s="30">
        <v>2208.5099999999998</v>
      </c>
      <c r="BF54" s="30">
        <v>417</v>
      </c>
      <c r="BG54" s="157">
        <v>18.881508347256752</v>
      </c>
      <c r="BI54" s="85" t="str">
        <f t="shared" si="0"/>
        <v>SI</v>
      </c>
    </row>
    <row r="55" spans="1:61" ht="84" customHeight="1">
      <c r="A55" s="368" t="s">
        <v>184</v>
      </c>
      <c r="B55" s="371"/>
      <c r="C55" s="46"/>
      <c r="D55" s="42"/>
      <c r="E55" s="42"/>
      <c r="F55" s="124"/>
      <c r="G55" s="175"/>
      <c r="H55" s="38"/>
      <c r="I55" s="265"/>
      <c r="J55" s="266"/>
      <c r="K55" s="273" t="s">
        <v>276</v>
      </c>
      <c r="L55" s="265"/>
      <c r="M55" s="266"/>
      <c r="N55" s="273" t="s">
        <v>276</v>
      </c>
      <c r="O55" s="265"/>
      <c r="P55" s="308">
        <v>0</v>
      </c>
      <c r="Q55" s="273" t="s">
        <v>276</v>
      </c>
      <c r="R55" s="265"/>
      <c r="S55" s="308"/>
      <c r="T55" s="273" t="s">
        <v>276</v>
      </c>
      <c r="U55" s="265"/>
      <c r="V55" s="276">
        <v>0</v>
      </c>
      <c r="W55" s="277" t="s">
        <v>276</v>
      </c>
      <c r="X55" s="265"/>
      <c r="Y55" s="272">
        <v>0</v>
      </c>
      <c r="Z55" s="273" t="s">
        <v>276</v>
      </c>
      <c r="AA55" s="265"/>
      <c r="AB55" s="272">
        <v>0</v>
      </c>
      <c r="AC55" s="273" t="s">
        <v>276</v>
      </c>
      <c r="AD55" s="265"/>
      <c r="AE55" s="308"/>
      <c r="AF55" s="309"/>
      <c r="AG55" s="24"/>
      <c r="AH55" s="250">
        <v>0</v>
      </c>
      <c r="AI55" s="251"/>
      <c r="AJ55" s="24"/>
      <c r="AK55" s="250">
        <v>0</v>
      </c>
      <c r="AL55" s="251"/>
      <c r="AM55" s="24"/>
      <c r="AN55" s="250">
        <v>0</v>
      </c>
      <c r="AO55" s="251"/>
      <c r="AP55" s="24"/>
      <c r="AQ55" s="250"/>
      <c r="AR55" s="251"/>
      <c r="AS55" s="24"/>
      <c r="AT55" s="250">
        <v>0</v>
      </c>
      <c r="AU55" s="251"/>
      <c r="AV55" s="24"/>
      <c r="AW55" s="250">
        <v>0</v>
      </c>
      <c r="AX55" s="251"/>
      <c r="AY55" s="24"/>
      <c r="AZ55" s="250"/>
      <c r="BA55" s="251"/>
      <c r="BB55" s="24"/>
      <c r="BC55" s="250"/>
      <c r="BD55" s="251"/>
      <c r="BE55" s="24"/>
      <c r="BF55" s="250"/>
      <c r="BG55" s="157" t="s">
        <v>276</v>
      </c>
      <c r="BI55" s="115"/>
    </row>
    <row r="56" spans="1:61" ht="84" customHeight="1">
      <c r="A56" s="372" t="s">
        <v>185</v>
      </c>
      <c r="B56" s="361"/>
      <c r="C56" s="47"/>
      <c r="D56" s="43"/>
      <c r="E56" s="43"/>
      <c r="F56" s="121"/>
      <c r="G56" s="176"/>
      <c r="H56" s="37"/>
      <c r="I56" s="268"/>
      <c r="J56" s="288"/>
      <c r="K56" s="273" t="s">
        <v>276</v>
      </c>
      <c r="L56" s="268"/>
      <c r="M56" s="288"/>
      <c r="N56" s="273" t="s">
        <v>276</v>
      </c>
      <c r="O56" s="268"/>
      <c r="P56" s="289">
        <v>0</v>
      </c>
      <c r="Q56" s="273" t="s">
        <v>276</v>
      </c>
      <c r="R56" s="268"/>
      <c r="S56" s="289"/>
      <c r="T56" s="273" t="s">
        <v>276</v>
      </c>
      <c r="U56" s="268"/>
      <c r="V56" s="276">
        <v>0</v>
      </c>
      <c r="W56" s="277" t="s">
        <v>276</v>
      </c>
      <c r="X56" s="268"/>
      <c r="Y56" s="272">
        <v>0</v>
      </c>
      <c r="Z56" s="273" t="s">
        <v>276</v>
      </c>
      <c r="AA56" s="268"/>
      <c r="AB56" s="272">
        <v>0</v>
      </c>
      <c r="AC56" s="273" t="s">
        <v>276</v>
      </c>
      <c r="AD56" s="268"/>
      <c r="AE56" s="289"/>
      <c r="AF56" s="290"/>
      <c r="AG56" s="26"/>
      <c r="AH56" s="165">
        <v>0</v>
      </c>
      <c r="AI56" s="166"/>
      <c r="AJ56" s="26"/>
      <c r="AK56" s="165">
        <v>0</v>
      </c>
      <c r="AL56" s="166"/>
      <c r="AM56" s="26"/>
      <c r="AN56" s="165">
        <v>0</v>
      </c>
      <c r="AO56" s="166"/>
      <c r="AP56" s="26"/>
      <c r="AQ56" s="165"/>
      <c r="AR56" s="166"/>
      <c r="AS56" s="26"/>
      <c r="AT56" s="165">
        <v>0</v>
      </c>
      <c r="AU56" s="166"/>
      <c r="AV56" s="26"/>
      <c r="AW56" s="165">
        <v>0</v>
      </c>
      <c r="AX56" s="166"/>
      <c r="AY56" s="26"/>
      <c r="AZ56" s="165"/>
      <c r="BA56" s="166"/>
      <c r="BB56" s="26"/>
      <c r="BC56" s="165"/>
      <c r="BD56" s="166"/>
      <c r="BE56" s="26"/>
      <c r="BF56" s="165"/>
      <c r="BG56" s="157" t="s">
        <v>276</v>
      </c>
      <c r="BI56" s="115"/>
    </row>
    <row r="57" spans="1:61" ht="96" customHeight="1">
      <c r="A57" s="14" t="s">
        <v>45</v>
      </c>
      <c r="B57" s="12" t="s">
        <v>129</v>
      </c>
      <c r="C57" s="53" t="s">
        <v>79</v>
      </c>
      <c r="D57" s="39">
        <v>0</v>
      </c>
      <c r="E57" s="41"/>
      <c r="F57" s="39">
        <v>0</v>
      </c>
      <c r="G57" s="156"/>
      <c r="H57" s="39">
        <v>8880</v>
      </c>
      <c r="I57" s="310">
        <v>740</v>
      </c>
      <c r="J57" s="310">
        <v>496</v>
      </c>
      <c r="K57" s="273">
        <v>67.027027027027032</v>
      </c>
      <c r="L57" s="310">
        <v>740</v>
      </c>
      <c r="M57" s="310">
        <v>594</v>
      </c>
      <c r="N57" s="273">
        <v>80.270270270270274</v>
      </c>
      <c r="O57" s="310">
        <v>740</v>
      </c>
      <c r="P57" s="310">
        <v>348</v>
      </c>
      <c r="Q57" s="273">
        <v>47.027027027027032</v>
      </c>
      <c r="R57" s="310">
        <v>2220</v>
      </c>
      <c r="S57" s="310">
        <v>1438</v>
      </c>
      <c r="T57" s="273">
        <v>64.774774774774784</v>
      </c>
      <c r="U57" s="310">
        <v>740</v>
      </c>
      <c r="V57" s="276">
        <v>357</v>
      </c>
      <c r="W57" s="277">
        <v>48.243243243243242</v>
      </c>
      <c r="X57" s="310">
        <v>740</v>
      </c>
      <c r="Y57" s="272">
        <v>338</v>
      </c>
      <c r="Z57" s="273">
        <v>45.675675675675677</v>
      </c>
      <c r="AA57" s="310">
        <v>740</v>
      </c>
      <c r="AB57" s="272">
        <v>358</v>
      </c>
      <c r="AC57" s="273">
        <v>48.378378378378379</v>
      </c>
      <c r="AD57" s="310">
        <v>2220</v>
      </c>
      <c r="AE57" s="310">
        <v>1053</v>
      </c>
      <c r="AF57" s="311">
        <v>0.47432432432432431</v>
      </c>
      <c r="AG57" s="39">
        <v>740</v>
      </c>
      <c r="AH57" s="39">
        <v>437</v>
      </c>
      <c r="AI57" s="199">
        <v>0.5905405405405405</v>
      </c>
      <c r="AJ57" s="39">
        <v>740</v>
      </c>
      <c r="AK57" s="39">
        <v>416</v>
      </c>
      <c r="AL57" s="199">
        <v>0.56216216216216219</v>
      </c>
      <c r="AM57" s="39">
        <v>740</v>
      </c>
      <c r="AN57" s="39">
        <v>447</v>
      </c>
      <c r="AO57" s="199">
        <v>0.6040540540540541</v>
      </c>
      <c r="AP57" s="39">
        <v>2220</v>
      </c>
      <c r="AQ57" s="39">
        <v>0</v>
      </c>
      <c r="AR57" s="199">
        <v>0</v>
      </c>
      <c r="AS57" s="39">
        <v>740</v>
      </c>
      <c r="AT57" s="39">
        <v>464</v>
      </c>
      <c r="AU57" s="199">
        <v>0.62702702702702706</v>
      </c>
      <c r="AV57" s="39">
        <v>740</v>
      </c>
      <c r="AW57" s="39">
        <v>352</v>
      </c>
      <c r="AX57" s="199">
        <v>0.4756756756756757</v>
      </c>
      <c r="AY57" s="39">
        <v>740</v>
      </c>
      <c r="AZ57" s="39"/>
      <c r="BA57" s="199">
        <v>0</v>
      </c>
      <c r="BB57" s="39">
        <v>2220</v>
      </c>
      <c r="BC57" s="39">
        <v>0</v>
      </c>
      <c r="BD57" s="199">
        <v>0</v>
      </c>
      <c r="BE57" s="39">
        <v>8880</v>
      </c>
      <c r="BF57" s="39">
        <v>1158</v>
      </c>
      <c r="BG57" s="157">
        <v>13.04054054054054</v>
      </c>
      <c r="BI57" s="85" t="str">
        <f t="shared" ref="BI57:BI63" si="1">IF(H57=SUM(I57,L57,O57,U57,X57,AA57,AG57,AJ57,AM57,AS57,AV57,AY57),"SI","NO")</f>
        <v>SI</v>
      </c>
    </row>
    <row r="58" spans="1:61" ht="84" customHeight="1">
      <c r="A58" s="14" t="s">
        <v>123</v>
      </c>
      <c r="B58" s="12" t="s">
        <v>130</v>
      </c>
      <c r="C58" s="53" t="s">
        <v>80</v>
      </c>
      <c r="D58" s="39">
        <v>0</v>
      </c>
      <c r="E58" s="41"/>
      <c r="F58" s="39">
        <v>0</v>
      </c>
      <c r="G58" s="156"/>
      <c r="H58" s="39">
        <v>5572</v>
      </c>
      <c r="I58" s="310">
        <v>464.33333333333337</v>
      </c>
      <c r="J58" s="310">
        <v>303</v>
      </c>
      <c r="K58" s="273">
        <v>65.254845656855693</v>
      </c>
      <c r="L58" s="310">
        <v>464.33333333333337</v>
      </c>
      <c r="M58" s="310">
        <v>291</v>
      </c>
      <c r="N58" s="273">
        <v>62.670495333811914</v>
      </c>
      <c r="O58" s="310">
        <v>464.33333333333337</v>
      </c>
      <c r="P58" s="310">
        <v>273</v>
      </c>
      <c r="Q58" s="273">
        <v>58.793969849246231</v>
      </c>
      <c r="R58" s="310">
        <v>1393</v>
      </c>
      <c r="S58" s="310">
        <v>867</v>
      </c>
      <c r="T58" s="273">
        <v>62.239770279971282</v>
      </c>
      <c r="U58" s="310">
        <v>464.33333333333337</v>
      </c>
      <c r="V58" s="276">
        <v>288</v>
      </c>
      <c r="W58" s="277">
        <v>62.024407753050959</v>
      </c>
      <c r="X58" s="310">
        <v>464.33333333333337</v>
      </c>
      <c r="Y58" s="272">
        <v>501</v>
      </c>
      <c r="Z58" s="273">
        <v>107.89662598707824</v>
      </c>
      <c r="AA58" s="310">
        <v>464.33333333333337</v>
      </c>
      <c r="AB58" s="272">
        <v>474</v>
      </c>
      <c r="AC58" s="273">
        <v>102.08183776022972</v>
      </c>
      <c r="AD58" s="310">
        <v>1393</v>
      </c>
      <c r="AE58" s="310">
        <v>1263</v>
      </c>
      <c r="AF58" s="311">
        <v>0.90667623833452982</v>
      </c>
      <c r="AG58" s="39">
        <v>464.33333333333337</v>
      </c>
      <c r="AH58" s="39">
        <v>493</v>
      </c>
      <c r="AI58" s="199">
        <v>1.0617372577171571</v>
      </c>
      <c r="AJ58" s="39">
        <v>464.33333333333337</v>
      </c>
      <c r="AK58" s="39">
        <v>474</v>
      </c>
      <c r="AL58" s="199">
        <v>1.0208183776022972</v>
      </c>
      <c r="AM58" s="39">
        <v>464.33333333333337</v>
      </c>
      <c r="AN58" s="39">
        <v>467</v>
      </c>
      <c r="AO58" s="199">
        <v>1.0057430007178749</v>
      </c>
      <c r="AP58" s="39">
        <v>1393</v>
      </c>
      <c r="AQ58" s="39">
        <v>0</v>
      </c>
      <c r="AR58" s="199">
        <v>0</v>
      </c>
      <c r="AS58" s="39">
        <v>464.33333333333337</v>
      </c>
      <c r="AT58" s="39">
        <v>476</v>
      </c>
      <c r="AU58" s="199">
        <v>1.0251256281407035</v>
      </c>
      <c r="AV58" s="39">
        <v>464.33333333333337</v>
      </c>
      <c r="AW58" s="39">
        <v>271</v>
      </c>
      <c r="AX58" s="199">
        <v>0.583632447954056</v>
      </c>
      <c r="AY58" s="39">
        <v>464.33333333333337</v>
      </c>
      <c r="AZ58" s="39"/>
      <c r="BA58" s="199">
        <v>0</v>
      </c>
      <c r="BB58" s="39">
        <v>1393</v>
      </c>
      <c r="BC58" s="39">
        <v>0</v>
      </c>
      <c r="BD58" s="199">
        <v>0</v>
      </c>
      <c r="BE58" s="39">
        <v>5572</v>
      </c>
      <c r="BF58" s="39">
        <v>655</v>
      </c>
      <c r="BG58" s="157">
        <v>11.755204594400574</v>
      </c>
      <c r="BI58" s="85" t="str">
        <f t="shared" si="1"/>
        <v>SI</v>
      </c>
    </row>
    <row r="59" spans="1:61" ht="84" customHeight="1">
      <c r="A59" s="14" t="s">
        <v>186</v>
      </c>
      <c r="B59" s="12" t="s">
        <v>131</v>
      </c>
      <c r="C59" s="53" t="s">
        <v>81</v>
      </c>
      <c r="D59" s="39">
        <v>0</v>
      </c>
      <c r="E59" s="41"/>
      <c r="F59" s="39">
        <v>0</v>
      </c>
      <c r="G59" s="156"/>
      <c r="H59" s="39">
        <v>10605</v>
      </c>
      <c r="I59" s="310">
        <v>949.75</v>
      </c>
      <c r="J59" s="310">
        <v>1124</v>
      </c>
      <c r="K59" s="273">
        <v>118.34693340352725</v>
      </c>
      <c r="L59" s="310">
        <v>900.75</v>
      </c>
      <c r="M59" s="310">
        <v>967</v>
      </c>
      <c r="N59" s="273">
        <v>107.35498195947821</v>
      </c>
      <c r="O59" s="310">
        <v>883.75</v>
      </c>
      <c r="P59" s="310">
        <v>567</v>
      </c>
      <c r="Q59" s="273">
        <v>64.158415841584159</v>
      </c>
      <c r="R59" s="310">
        <v>2734.25</v>
      </c>
      <c r="S59" s="310">
        <v>2658</v>
      </c>
      <c r="T59" s="273">
        <v>97.211301088049737</v>
      </c>
      <c r="U59" s="310">
        <v>883.75</v>
      </c>
      <c r="V59" s="276">
        <v>936</v>
      </c>
      <c r="W59" s="277">
        <v>105.91230551626592</v>
      </c>
      <c r="X59" s="310">
        <v>883.75</v>
      </c>
      <c r="Y59" s="272">
        <v>889</v>
      </c>
      <c r="Z59" s="273">
        <v>100.5940594059406</v>
      </c>
      <c r="AA59" s="310">
        <v>883.75</v>
      </c>
      <c r="AB59" s="272">
        <v>846</v>
      </c>
      <c r="AC59" s="273">
        <v>95.728429985855726</v>
      </c>
      <c r="AD59" s="310">
        <v>2651.25</v>
      </c>
      <c r="AE59" s="310">
        <v>2671</v>
      </c>
      <c r="AF59" s="311">
        <v>1.0074493163602074</v>
      </c>
      <c r="AG59" s="39">
        <v>883.75</v>
      </c>
      <c r="AH59" s="39">
        <v>1487</v>
      </c>
      <c r="AI59" s="199">
        <v>1.6826025459688827</v>
      </c>
      <c r="AJ59" s="39">
        <v>883.75</v>
      </c>
      <c r="AK59" s="39">
        <v>1290</v>
      </c>
      <c r="AL59" s="199">
        <v>1.4596888260254597</v>
      </c>
      <c r="AM59" s="39">
        <v>883.75</v>
      </c>
      <c r="AN59" s="39">
        <v>1549</v>
      </c>
      <c r="AO59" s="199">
        <v>1.7527581329561528</v>
      </c>
      <c r="AP59" s="39">
        <v>2651.25</v>
      </c>
      <c r="AQ59" s="39">
        <v>0</v>
      </c>
      <c r="AR59" s="199">
        <v>0</v>
      </c>
      <c r="AS59" s="39">
        <v>883.75</v>
      </c>
      <c r="AT59" s="39">
        <v>1513</v>
      </c>
      <c r="AU59" s="199">
        <v>1.7120226308345121</v>
      </c>
      <c r="AV59" s="39">
        <v>883.75</v>
      </c>
      <c r="AW59" s="39">
        <v>940</v>
      </c>
      <c r="AX59" s="199">
        <v>1.0636492220650637</v>
      </c>
      <c r="AY59" s="39">
        <v>883.75</v>
      </c>
      <c r="AZ59" s="39"/>
      <c r="BA59" s="199">
        <v>0</v>
      </c>
      <c r="BB59" s="39">
        <v>2651.25</v>
      </c>
      <c r="BC59" s="39">
        <v>0</v>
      </c>
      <c r="BD59" s="199">
        <v>0</v>
      </c>
      <c r="BE59" s="39">
        <v>10688</v>
      </c>
      <c r="BF59" s="39">
        <v>2010</v>
      </c>
      <c r="BG59" s="157">
        <v>18.806137724550897</v>
      </c>
      <c r="BI59" s="85" t="str">
        <f t="shared" si="1"/>
        <v>NO</v>
      </c>
    </row>
    <row r="60" spans="1:61" ht="84" customHeight="1">
      <c r="A60" s="372" t="s">
        <v>187</v>
      </c>
      <c r="B60" s="361"/>
      <c r="C60" s="47"/>
      <c r="D60" s="43"/>
      <c r="E60" s="43"/>
      <c r="F60" s="121"/>
      <c r="G60" s="176"/>
      <c r="H60" s="37"/>
      <c r="I60" s="268"/>
      <c r="J60" s="288"/>
      <c r="K60" s="273" t="s">
        <v>276</v>
      </c>
      <c r="L60" s="268"/>
      <c r="M60" s="288"/>
      <c r="N60" s="273" t="s">
        <v>276</v>
      </c>
      <c r="O60" s="268"/>
      <c r="P60" s="289">
        <v>0</v>
      </c>
      <c r="Q60" s="273" t="s">
        <v>276</v>
      </c>
      <c r="R60" s="268"/>
      <c r="S60" s="289"/>
      <c r="T60" s="273" t="s">
        <v>276</v>
      </c>
      <c r="U60" s="268"/>
      <c r="V60" s="276">
        <v>0</v>
      </c>
      <c r="W60" s="277" t="s">
        <v>276</v>
      </c>
      <c r="X60" s="268"/>
      <c r="Y60" s="272">
        <v>0</v>
      </c>
      <c r="Z60" s="273" t="s">
        <v>276</v>
      </c>
      <c r="AA60" s="268"/>
      <c r="AB60" s="272">
        <v>0</v>
      </c>
      <c r="AC60" s="273" t="s">
        <v>276</v>
      </c>
      <c r="AD60" s="268"/>
      <c r="AE60" s="289"/>
      <c r="AF60" s="290"/>
      <c r="AG60" s="26"/>
      <c r="AH60" s="165">
        <v>0</v>
      </c>
      <c r="AI60" s="166"/>
      <c r="AJ60" s="26"/>
      <c r="AK60" s="165">
        <v>0</v>
      </c>
      <c r="AL60" s="166"/>
      <c r="AM60" s="26"/>
      <c r="AN60" s="165">
        <v>0</v>
      </c>
      <c r="AO60" s="166"/>
      <c r="AP60" s="26"/>
      <c r="AQ60" s="165"/>
      <c r="AR60" s="166"/>
      <c r="AS60" s="26"/>
      <c r="AT60" s="165">
        <v>0</v>
      </c>
      <c r="AU60" s="166"/>
      <c r="AV60" s="26"/>
      <c r="AW60" s="165">
        <v>0</v>
      </c>
      <c r="AX60" s="166"/>
      <c r="AY60" s="26"/>
      <c r="AZ60" s="165"/>
      <c r="BA60" s="166"/>
      <c r="BB60" s="26"/>
      <c r="BC60" s="165"/>
      <c r="BD60" s="166"/>
      <c r="BE60" s="26"/>
      <c r="BF60" s="165"/>
      <c r="BG60" s="157" t="s">
        <v>276</v>
      </c>
      <c r="BI60" s="125"/>
    </row>
    <row r="61" spans="1:61" ht="84" customHeight="1">
      <c r="A61" s="14" t="s">
        <v>64</v>
      </c>
      <c r="B61" s="12" t="s">
        <v>132</v>
      </c>
      <c r="C61" s="53" t="s">
        <v>76</v>
      </c>
      <c r="D61" s="39">
        <v>0</v>
      </c>
      <c r="E61" s="41"/>
      <c r="F61" s="39">
        <v>0</v>
      </c>
      <c r="G61" s="156"/>
      <c r="H61" s="39">
        <v>8518</v>
      </c>
      <c r="I61" s="310">
        <v>709.83333333333326</v>
      </c>
      <c r="J61" s="310">
        <v>595</v>
      </c>
      <c r="K61" s="273">
        <v>83.822493543085244</v>
      </c>
      <c r="L61" s="310">
        <v>709.83333333333326</v>
      </c>
      <c r="M61" s="310">
        <v>550</v>
      </c>
      <c r="N61" s="273">
        <v>77.482977224700647</v>
      </c>
      <c r="O61" s="310">
        <v>709.83333333333326</v>
      </c>
      <c r="P61" s="310">
        <v>487</v>
      </c>
      <c r="Q61" s="273">
        <v>68.607654378962195</v>
      </c>
      <c r="R61" s="310">
        <v>2129.5</v>
      </c>
      <c r="S61" s="310">
        <v>1632</v>
      </c>
      <c r="T61" s="273">
        <v>76.637708382249357</v>
      </c>
      <c r="U61" s="310">
        <v>709.83333333333326</v>
      </c>
      <c r="V61" s="276">
        <v>576</v>
      </c>
      <c r="W61" s="277">
        <v>81.145808875322857</v>
      </c>
      <c r="X61" s="310">
        <v>709.83333333333326</v>
      </c>
      <c r="Y61" s="272">
        <v>710</v>
      </c>
      <c r="Z61" s="273">
        <v>100.0234796900681</v>
      </c>
      <c r="AA61" s="310">
        <v>709.83333333333326</v>
      </c>
      <c r="AB61" s="272">
        <v>617</v>
      </c>
      <c r="AC61" s="273">
        <v>86.921812632073269</v>
      </c>
      <c r="AD61" s="310">
        <v>2129.5</v>
      </c>
      <c r="AE61" s="310">
        <v>1903</v>
      </c>
      <c r="AF61" s="311">
        <v>0.89363700399154733</v>
      </c>
      <c r="AG61" s="39">
        <v>709.83333333333326</v>
      </c>
      <c r="AH61" s="39">
        <v>828</v>
      </c>
      <c r="AI61" s="199">
        <v>1.166471002582766</v>
      </c>
      <c r="AJ61" s="39">
        <v>709.83333333333326</v>
      </c>
      <c r="AK61" s="39">
        <v>788</v>
      </c>
      <c r="AL61" s="199">
        <v>1.1101197464193473</v>
      </c>
      <c r="AM61" s="39">
        <v>709.83333333333326</v>
      </c>
      <c r="AN61" s="39">
        <v>782</v>
      </c>
      <c r="AO61" s="199">
        <v>1.1016670579948347</v>
      </c>
      <c r="AP61" s="39">
        <v>2129.5</v>
      </c>
      <c r="AQ61" s="39">
        <v>0</v>
      </c>
      <c r="AR61" s="199">
        <v>0</v>
      </c>
      <c r="AS61" s="39">
        <v>709.83333333333326</v>
      </c>
      <c r="AT61" s="39">
        <v>868</v>
      </c>
      <c r="AU61" s="199">
        <v>1.2228222587461848</v>
      </c>
      <c r="AV61" s="39">
        <v>984.08333333333326</v>
      </c>
      <c r="AW61" s="39">
        <v>904</v>
      </c>
      <c r="AX61" s="199">
        <v>0.91862139046489977</v>
      </c>
      <c r="AY61" s="39">
        <v>709.83333333333326</v>
      </c>
      <c r="AZ61" s="39"/>
      <c r="BA61" s="199">
        <v>0</v>
      </c>
      <c r="BB61" s="39">
        <v>2129.5</v>
      </c>
      <c r="BC61" s="39">
        <v>0</v>
      </c>
      <c r="BD61" s="199">
        <v>0</v>
      </c>
      <c r="BE61" s="39">
        <v>8518</v>
      </c>
      <c r="BF61" s="39">
        <v>1209</v>
      </c>
      <c r="BG61" s="157">
        <v>14.193472646161071</v>
      </c>
      <c r="BI61" s="85" t="str">
        <f t="shared" si="1"/>
        <v>NO</v>
      </c>
    </row>
    <row r="62" spans="1:61" ht="84" customHeight="1">
      <c r="A62" s="14" t="s">
        <v>65</v>
      </c>
      <c r="B62" s="12" t="s">
        <v>133</v>
      </c>
      <c r="C62" s="53" t="s">
        <v>77</v>
      </c>
      <c r="D62" s="39">
        <v>0</v>
      </c>
      <c r="E62" s="41"/>
      <c r="F62" s="39">
        <v>0</v>
      </c>
      <c r="G62" s="156"/>
      <c r="H62" s="39">
        <v>14772</v>
      </c>
      <c r="I62" s="310">
        <v>1231</v>
      </c>
      <c r="J62" s="310">
        <v>1210</v>
      </c>
      <c r="K62" s="273">
        <v>98.294069861900894</v>
      </c>
      <c r="L62" s="310">
        <v>1231</v>
      </c>
      <c r="M62" s="310">
        <v>1107</v>
      </c>
      <c r="N62" s="273">
        <v>89.926888708367187</v>
      </c>
      <c r="O62" s="310">
        <v>1231</v>
      </c>
      <c r="P62" s="310">
        <v>1362</v>
      </c>
      <c r="Q62" s="273">
        <v>110.64175467099919</v>
      </c>
      <c r="R62" s="310">
        <v>3693</v>
      </c>
      <c r="S62" s="310">
        <v>3679</v>
      </c>
      <c r="T62" s="273">
        <v>99.620904413755753</v>
      </c>
      <c r="U62" s="310">
        <v>1231</v>
      </c>
      <c r="V62" s="276">
        <v>1007</v>
      </c>
      <c r="W62" s="277">
        <v>81.803411860276199</v>
      </c>
      <c r="X62" s="310">
        <v>1233.3333333333333</v>
      </c>
      <c r="Y62" s="272">
        <v>1072</v>
      </c>
      <c r="Z62" s="273">
        <v>86.918918918918919</v>
      </c>
      <c r="AA62" s="310">
        <v>1231</v>
      </c>
      <c r="AB62" s="272">
        <v>1111</v>
      </c>
      <c r="AC62" s="273">
        <v>90.251827782290817</v>
      </c>
      <c r="AD62" s="310">
        <v>3695.333333333333</v>
      </c>
      <c r="AE62" s="310">
        <v>3190</v>
      </c>
      <c r="AF62" s="311">
        <v>0.86325094714053774</v>
      </c>
      <c r="AG62" s="39">
        <v>1231</v>
      </c>
      <c r="AH62" s="39">
        <v>1390</v>
      </c>
      <c r="AI62" s="199">
        <v>1.1291632818846467</v>
      </c>
      <c r="AJ62" s="39">
        <v>1231</v>
      </c>
      <c r="AK62" s="39">
        <v>1138</v>
      </c>
      <c r="AL62" s="199">
        <v>0.92445166531275391</v>
      </c>
      <c r="AM62" s="39">
        <v>1231</v>
      </c>
      <c r="AN62" s="39">
        <v>1268</v>
      </c>
      <c r="AO62" s="199">
        <v>1.0300568643379366</v>
      </c>
      <c r="AP62" s="39">
        <v>3693</v>
      </c>
      <c r="AQ62" s="39">
        <v>0</v>
      </c>
      <c r="AR62" s="199">
        <v>0</v>
      </c>
      <c r="AS62" s="39">
        <v>1231</v>
      </c>
      <c r="AT62" s="39">
        <v>1151</v>
      </c>
      <c r="AU62" s="199">
        <v>0.93501218521527218</v>
      </c>
      <c r="AV62" s="39">
        <v>1638.75</v>
      </c>
      <c r="AW62" s="39">
        <v>1168</v>
      </c>
      <c r="AX62" s="199">
        <v>0.71273836765827614</v>
      </c>
      <c r="AY62" s="39">
        <v>1231</v>
      </c>
      <c r="AZ62" s="39"/>
      <c r="BA62" s="199">
        <v>0</v>
      </c>
      <c r="BB62" s="39">
        <v>3693</v>
      </c>
      <c r="BC62" s="39">
        <v>0</v>
      </c>
      <c r="BD62" s="199">
        <v>0</v>
      </c>
      <c r="BE62" s="39">
        <v>14772</v>
      </c>
      <c r="BF62" s="39">
        <v>2531</v>
      </c>
      <c r="BG62" s="157">
        <v>17.133766585431896</v>
      </c>
      <c r="BI62" s="85" t="str">
        <f t="shared" si="1"/>
        <v>NO</v>
      </c>
    </row>
    <row r="63" spans="1:61" ht="121.5" customHeight="1">
      <c r="A63" s="14" t="s">
        <v>188</v>
      </c>
      <c r="B63" s="12" t="s">
        <v>134</v>
      </c>
      <c r="C63" s="53" t="s">
        <v>78</v>
      </c>
      <c r="D63" s="39">
        <v>0</v>
      </c>
      <c r="E63" s="41"/>
      <c r="F63" s="39">
        <v>0</v>
      </c>
      <c r="G63" s="156"/>
      <c r="H63" s="39">
        <v>10993</v>
      </c>
      <c r="I63" s="310">
        <v>916.08333333333337</v>
      </c>
      <c r="J63" s="310">
        <v>995</v>
      </c>
      <c r="K63" s="273">
        <v>108.61457291003364</v>
      </c>
      <c r="L63" s="310">
        <v>916.08333333333337</v>
      </c>
      <c r="M63" s="310">
        <v>1122</v>
      </c>
      <c r="N63" s="273">
        <v>122.47794050759573</v>
      </c>
      <c r="O63" s="310">
        <v>916.08333333333337</v>
      </c>
      <c r="P63" s="310">
        <v>943</v>
      </c>
      <c r="Q63" s="273">
        <v>102.93823342126807</v>
      </c>
      <c r="R63" s="310">
        <v>2748.25</v>
      </c>
      <c r="S63" s="310">
        <v>3060</v>
      </c>
      <c r="T63" s="273">
        <v>111.3435822796325</v>
      </c>
      <c r="U63" s="310">
        <v>916.08333333333337</v>
      </c>
      <c r="V63" s="276">
        <v>922</v>
      </c>
      <c r="W63" s="277">
        <v>100.64586555080506</v>
      </c>
      <c r="X63" s="310">
        <v>916.08333333333337</v>
      </c>
      <c r="Y63" s="272">
        <v>624</v>
      </c>
      <c r="Z63" s="273">
        <v>68.116073865186934</v>
      </c>
      <c r="AA63" s="310">
        <v>916.08333333333337</v>
      </c>
      <c r="AB63" s="272">
        <v>689</v>
      </c>
      <c r="AC63" s="273">
        <v>75.211498226143902</v>
      </c>
      <c r="AD63" s="310">
        <v>2748.25</v>
      </c>
      <c r="AE63" s="310">
        <v>2235</v>
      </c>
      <c r="AF63" s="311">
        <v>0.81324479214045298</v>
      </c>
      <c r="AG63" s="39">
        <v>916.08333333333337</v>
      </c>
      <c r="AH63" s="39">
        <v>537</v>
      </c>
      <c r="AI63" s="199">
        <v>0.58619121258982987</v>
      </c>
      <c r="AJ63" s="39">
        <v>916.08333333333337</v>
      </c>
      <c r="AK63" s="39">
        <v>529</v>
      </c>
      <c r="AL63" s="199">
        <v>0.57745838260711357</v>
      </c>
      <c r="AM63" s="39">
        <v>916.08333333333337</v>
      </c>
      <c r="AN63" s="39">
        <v>535</v>
      </c>
      <c r="AO63" s="199">
        <v>0.58400800509415085</v>
      </c>
      <c r="AP63" s="39">
        <v>2748.25</v>
      </c>
      <c r="AQ63" s="39">
        <v>0</v>
      </c>
      <c r="AR63" s="199">
        <v>0</v>
      </c>
      <c r="AS63" s="39">
        <v>916.08333333333337</v>
      </c>
      <c r="AT63" s="39">
        <v>482</v>
      </c>
      <c r="AU63" s="199">
        <v>0.52615300645865548</v>
      </c>
      <c r="AV63" s="39">
        <v>1427.0833333333335</v>
      </c>
      <c r="AW63" s="39">
        <v>654</v>
      </c>
      <c r="AX63" s="199">
        <v>0.45827737226277365</v>
      </c>
      <c r="AY63" s="39">
        <v>916.08333333333337</v>
      </c>
      <c r="AZ63" s="39"/>
      <c r="BA63" s="199">
        <v>0</v>
      </c>
      <c r="BB63" s="39">
        <v>2748.25</v>
      </c>
      <c r="BC63" s="39">
        <v>0</v>
      </c>
      <c r="BD63" s="199">
        <v>0</v>
      </c>
      <c r="BE63" s="39">
        <v>10993</v>
      </c>
      <c r="BF63" s="39">
        <v>2277</v>
      </c>
      <c r="BG63" s="157">
        <v>20.713181115255164</v>
      </c>
      <c r="BI63" s="85" t="str">
        <f t="shared" si="1"/>
        <v>NO</v>
      </c>
    </row>
    <row r="64" spans="1:61" ht="84" customHeight="1">
      <c r="A64" s="14" t="s">
        <v>189</v>
      </c>
      <c r="B64" s="12" t="s">
        <v>135</v>
      </c>
      <c r="C64" s="53" t="s">
        <v>87</v>
      </c>
      <c r="D64" s="39">
        <v>0</v>
      </c>
      <c r="E64" s="41"/>
      <c r="F64" s="39">
        <v>0</v>
      </c>
      <c r="G64" s="156"/>
      <c r="H64" s="39">
        <v>26662</v>
      </c>
      <c r="I64" s="310">
        <v>2221.8333333333335</v>
      </c>
      <c r="J64" s="310">
        <v>2486</v>
      </c>
      <c r="K64" s="273">
        <v>111.88958067661841</v>
      </c>
      <c r="L64" s="310">
        <v>2221.8333333333335</v>
      </c>
      <c r="M64" s="310">
        <v>3067</v>
      </c>
      <c r="N64" s="273">
        <v>138.03915685244917</v>
      </c>
      <c r="O64" s="310">
        <v>2221.8333333333335</v>
      </c>
      <c r="P64" s="310">
        <v>2679</v>
      </c>
      <c r="Q64" s="273">
        <v>120.57610081764307</v>
      </c>
      <c r="R64" s="310">
        <v>6665.5</v>
      </c>
      <c r="S64" s="310">
        <v>8232</v>
      </c>
      <c r="T64" s="273">
        <v>123.5016127822369</v>
      </c>
      <c r="U64" s="310">
        <v>2221.8333333333335</v>
      </c>
      <c r="V64" s="276">
        <v>3287</v>
      </c>
      <c r="W64" s="277">
        <v>147.94088965568974</v>
      </c>
      <c r="X64" s="310">
        <v>2221.8333333333335</v>
      </c>
      <c r="Y64" s="272">
        <v>2192</v>
      </c>
      <c r="Z64" s="273">
        <v>98.657265021378734</v>
      </c>
      <c r="AA64" s="310">
        <v>2221.8333333333335</v>
      </c>
      <c r="AB64" s="272">
        <v>2376</v>
      </c>
      <c r="AC64" s="273">
        <v>106.93871427499812</v>
      </c>
      <c r="AD64" s="310">
        <v>6665.5</v>
      </c>
      <c r="AE64" s="310">
        <v>7855</v>
      </c>
      <c r="AF64" s="311">
        <v>1.1784562298402221</v>
      </c>
      <c r="AG64" s="39">
        <v>2221.8333333333335</v>
      </c>
      <c r="AH64" s="39">
        <v>3035</v>
      </c>
      <c r="AI64" s="199">
        <v>1.3659890480834145</v>
      </c>
      <c r="AJ64" s="39">
        <v>2221.8333333333335</v>
      </c>
      <c r="AK64" s="39">
        <v>1803</v>
      </c>
      <c r="AL64" s="199">
        <v>0.8114920111019428</v>
      </c>
      <c r="AM64" s="39">
        <v>2221.8333333333335</v>
      </c>
      <c r="AN64" s="39">
        <v>2567</v>
      </c>
      <c r="AO64" s="199">
        <v>1.1553521866326606</v>
      </c>
      <c r="AP64" s="39">
        <v>6665.5</v>
      </c>
      <c r="AQ64" s="39">
        <v>0</v>
      </c>
      <c r="AR64" s="199">
        <v>0</v>
      </c>
      <c r="AS64" s="39">
        <v>2221.8333333333335</v>
      </c>
      <c r="AT64" s="39">
        <v>2578</v>
      </c>
      <c r="AU64" s="199">
        <v>1.1603030530342808</v>
      </c>
      <c r="AV64" s="39">
        <v>3293.5833333333335</v>
      </c>
      <c r="AW64" s="39">
        <v>3399</v>
      </c>
      <c r="AX64" s="199">
        <v>1.0320066796548844</v>
      </c>
      <c r="AY64" s="39">
        <v>2221.8333333333335</v>
      </c>
      <c r="AZ64" s="39"/>
      <c r="BA64" s="199">
        <v>0</v>
      </c>
      <c r="BB64" s="39">
        <v>6665.5</v>
      </c>
      <c r="BC64" s="39">
        <v>0</v>
      </c>
      <c r="BD64" s="199">
        <v>0</v>
      </c>
      <c r="BE64" s="39">
        <v>26662</v>
      </c>
      <c r="BF64" s="39">
        <v>5598</v>
      </c>
      <c r="BG64" s="157">
        <v>20.996174330507838</v>
      </c>
      <c r="BI64" s="85"/>
    </row>
    <row r="65" spans="1:61" ht="84" customHeight="1">
      <c r="A65" s="373" t="s">
        <v>26</v>
      </c>
      <c r="B65" s="374"/>
      <c r="C65" s="45"/>
      <c r="D65" s="21"/>
      <c r="E65" s="19"/>
      <c r="F65" s="21"/>
      <c r="G65" s="252"/>
      <c r="H65" s="17"/>
      <c r="I65" s="312"/>
      <c r="J65" s="313"/>
      <c r="K65" s="273" t="s">
        <v>276</v>
      </c>
      <c r="L65" s="312"/>
      <c r="M65" s="313"/>
      <c r="N65" s="273" t="s">
        <v>276</v>
      </c>
      <c r="O65" s="312"/>
      <c r="P65" s="313">
        <v>0</v>
      </c>
      <c r="Q65" s="273" t="s">
        <v>276</v>
      </c>
      <c r="R65" s="312"/>
      <c r="S65" s="313"/>
      <c r="T65" s="273" t="s">
        <v>276</v>
      </c>
      <c r="U65" s="312"/>
      <c r="V65" s="276">
        <v>0</v>
      </c>
      <c r="W65" s="277" t="s">
        <v>276</v>
      </c>
      <c r="X65" s="312"/>
      <c r="Y65" s="272">
        <v>0</v>
      </c>
      <c r="Z65" s="273" t="s">
        <v>276</v>
      </c>
      <c r="AA65" s="312"/>
      <c r="AB65" s="272">
        <v>0</v>
      </c>
      <c r="AC65" s="273" t="s">
        <v>276</v>
      </c>
      <c r="AD65" s="312"/>
      <c r="AE65" s="313"/>
      <c r="AF65" s="314"/>
      <c r="AG65" s="18"/>
      <c r="AH65" s="21">
        <v>0</v>
      </c>
      <c r="AI65" s="20"/>
      <c r="AJ65" s="18"/>
      <c r="AK65" s="21">
        <v>0</v>
      </c>
      <c r="AL65" s="20"/>
      <c r="AM65" s="18"/>
      <c r="AN65" s="21">
        <v>0</v>
      </c>
      <c r="AO65" s="20"/>
      <c r="AP65" s="18"/>
      <c r="AQ65" s="21"/>
      <c r="AR65" s="20"/>
      <c r="AS65" s="18"/>
      <c r="AT65" s="21">
        <v>0</v>
      </c>
      <c r="AU65" s="20"/>
      <c r="AV65" s="18"/>
      <c r="AW65" s="21">
        <v>0</v>
      </c>
      <c r="AX65" s="20"/>
      <c r="AY65" s="18"/>
      <c r="AZ65" s="21"/>
      <c r="BA65" s="20"/>
      <c r="BB65" s="18"/>
      <c r="BC65" s="21"/>
      <c r="BD65" s="20"/>
      <c r="BE65" s="22"/>
      <c r="BF65" s="162"/>
      <c r="BG65" s="157" t="s">
        <v>276</v>
      </c>
      <c r="BI65" s="115"/>
    </row>
    <row r="66" spans="1:61" ht="84" customHeight="1">
      <c r="A66" s="368" t="s">
        <v>190</v>
      </c>
      <c r="B66" s="379"/>
      <c r="C66" s="46"/>
      <c r="D66" s="42"/>
      <c r="E66" s="42"/>
      <c r="F66" s="124"/>
      <c r="G66" s="239"/>
      <c r="H66" s="36"/>
      <c r="I66" s="265"/>
      <c r="J66" s="285"/>
      <c r="K66" s="273" t="s">
        <v>276</v>
      </c>
      <c r="L66" s="265"/>
      <c r="M66" s="285"/>
      <c r="N66" s="273" t="s">
        <v>276</v>
      </c>
      <c r="O66" s="265"/>
      <c r="P66" s="286">
        <v>0</v>
      </c>
      <c r="Q66" s="273" t="s">
        <v>276</v>
      </c>
      <c r="R66" s="265"/>
      <c r="S66" s="286"/>
      <c r="T66" s="273" t="s">
        <v>276</v>
      </c>
      <c r="U66" s="265"/>
      <c r="V66" s="276">
        <v>0</v>
      </c>
      <c r="W66" s="277" t="s">
        <v>276</v>
      </c>
      <c r="X66" s="265"/>
      <c r="Y66" s="272">
        <v>0</v>
      </c>
      <c r="Z66" s="273" t="s">
        <v>276</v>
      </c>
      <c r="AA66" s="265"/>
      <c r="AB66" s="272">
        <v>0</v>
      </c>
      <c r="AC66" s="273" t="s">
        <v>276</v>
      </c>
      <c r="AD66" s="265"/>
      <c r="AE66" s="286"/>
      <c r="AF66" s="287"/>
      <c r="AG66" s="24"/>
      <c r="AH66" s="163">
        <v>0</v>
      </c>
      <c r="AI66" s="164"/>
      <c r="AJ66" s="24"/>
      <c r="AK66" s="163">
        <v>0</v>
      </c>
      <c r="AL66" s="164"/>
      <c r="AM66" s="24"/>
      <c r="AN66" s="163">
        <v>0</v>
      </c>
      <c r="AO66" s="164"/>
      <c r="AP66" s="24"/>
      <c r="AQ66" s="163"/>
      <c r="AR66" s="164"/>
      <c r="AS66" s="24"/>
      <c r="AT66" s="163">
        <v>0</v>
      </c>
      <c r="AU66" s="164"/>
      <c r="AV66" s="24"/>
      <c r="AW66" s="163">
        <v>0</v>
      </c>
      <c r="AX66" s="164"/>
      <c r="AY66" s="24"/>
      <c r="AZ66" s="163"/>
      <c r="BA66" s="164"/>
      <c r="BB66" s="24"/>
      <c r="BC66" s="163"/>
      <c r="BD66" s="164"/>
      <c r="BE66" s="24"/>
      <c r="BF66" s="163"/>
      <c r="BG66" s="157" t="s">
        <v>276</v>
      </c>
      <c r="BI66" s="115"/>
    </row>
    <row r="67" spans="1:61" ht="96.75" customHeight="1">
      <c r="A67" s="372" t="s">
        <v>191</v>
      </c>
      <c r="B67" s="361"/>
      <c r="C67" s="47"/>
      <c r="D67" s="43"/>
      <c r="E67" s="43"/>
      <c r="F67" s="121"/>
      <c r="G67" s="240"/>
      <c r="H67" s="37"/>
      <c r="I67" s="268"/>
      <c r="J67" s="288"/>
      <c r="K67" s="273" t="s">
        <v>276</v>
      </c>
      <c r="L67" s="268"/>
      <c r="M67" s="288"/>
      <c r="N67" s="273" t="s">
        <v>276</v>
      </c>
      <c r="O67" s="268"/>
      <c r="P67" s="289">
        <v>0</v>
      </c>
      <c r="Q67" s="273" t="s">
        <v>276</v>
      </c>
      <c r="R67" s="268"/>
      <c r="S67" s="289"/>
      <c r="T67" s="273" t="s">
        <v>276</v>
      </c>
      <c r="U67" s="268"/>
      <c r="V67" s="276">
        <v>0</v>
      </c>
      <c r="W67" s="277" t="s">
        <v>276</v>
      </c>
      <c r="X67" s="268"/>
      <c r="Y67" s="272">
        <v>0</v>
      </c>
      <c r="Z67" s="273" t="s">
        <v>276</v>
      </c>
      <c r="AA67" s="268"/>
      <c r="AB67" s="272">
        <v>0</v>
      </c>
      <c r="AC67" s="273" t="s">
        <v>276</v>
      </c>
      <c r="AD67" s="268"/>
      <c r="AE67" s="289"/>
      <c r="AF67" s="290"/>
      <c r="AG67" s="26"/>
      <c r="AH67" s="165">
        <v>0</v>
      </c>
      <c r="AI67" s="166"/>
      <c r="AJ67" s="26"/>
      <c r="AK67" s="165">
        <v>0</v>
      </c>
      <c r="AL67" s="166"/>
      <c r="AM67" s="26"/>
      <c r="AN67" s="165">
        <v>0</v>
      </c>
      <c r="AO67" s="166"/>
      <c r="AP67" s="26"/>
      <c r="AQ67" s="165"/>
      <c r="AR67" s="166"/>
      <c r="AS67" s="26"/>
      <c r="AT67" s="165">
        <v>0</v>
      </c>
      <c r="AU67" s="166"/>
      <c r="AV67" s="26"/>
      <c r="AW67" s="165">
        <v>0</v>
      </c>
      <c r="AX67" s="166"/>
      <c r="AY67" s="26"/>
      <c r="AZ67" s="165"/>
      <c r="BA67" s="166"/>
      <c r="BB67" s="26"/>
      <c r="BC67" s="165"/>
      <c r="BD67" s="166"/>
      <c r="BE67" s="26"/>
      <c r="BF67" s="165"/>
      <c r="BG67" s="157" t="s">
        <v>276</v>
      </c>
      <c r="BI67" s="115"/>
    </row>
    <row r="68" spans="1:61" ht="84" customHeight="1">
      <c r="A68" s="14" t="s">
        <v>46</v>
      </c>
      <c r="B68" s="12" t="s">
        <v>122</v>
      </c>
      <c r="C68" s="53" t="s">
        <v>69</v>
      </c>
      <c r="D68" s="30">
        <v>197</v>
      </c>
      <c r="E68" s="118">
        <v>100</v>
      </c>
      <c r="F68" s="30">
        <v>14</v>
      </c>
      <c r="G68" s="253"/>
      <c r="H68" s="30">
        <v>548</v>
      </c>
      <c r="I68" s="275">
        <v>53</v>
      </c>
      <c r="J68" s="275">
        <v>51</v>
      </c>
      <c r="K68" s="273">
        <v>96.226415094339629</v>
      </c>
      <c r="L68" s="275">
        <v>55</v>
      </c>
      <c r="M68" s="275">
        <v>52</v>
      </c>
      <c r="N68" s="273">
        <v>94.545454545454547</v>
      </c>
      <c r="O68" s="275">
        <v>51</v>
      </c>
      <c r="P68" s="275">
        <v>48</v>
      </c>
      <c r="Q68" s="273">
        <v>94.117647058823522</v>
      </c>
      <c r="R68" s="275">
        <v>159</v>
      </c>
      <c r="S68" s="275">
        <v>151</v>
      </c>
      <c r="T68" s="273">
        <v>94.968553459119505</v>
      </c>
      <c r="U68" s="275">
        <v>56</v>
      </c>
      <c r="V68" s="276">
        <v>55</v>
      </c>
      <c r="W68" s="277">
        <v>98.214285714285708</v>
      </c>
      <c r="X68" s="275">
        <v>57</v>
      </c>
      <c r="Y68" s="272">
        <v>55</v>
      </c>
      <c r="Z68" s="273">
        <v>96.491228070175438</v>
      </c>
      <c r="AA68" s="275">
        <v>48</v>
      </c>
      <c r="AB68" s="272">
        <v>48</v>
      </c>
      <c r="AC68" s="273">
        <v>100</v>
      </c>
      <c r="AD68" s="275">
        <v>161</v>
      </c>
      <c r="AE68" s="275">
        <v>158</v>
      </c>
      <c r="AF68" s="291">
        <v>0.98136645962732916</v>
      </c>
      <c r="AG68" s="30">
        <v>59</v>
      </c>
      <c r="AH68" s="30">
        <v>55</v>
      </c>
      <c r="AI68" s="243">
        <v>0.93220338983050843</v>
      </c>
      <c r="AJ68" s="30">
        <v>49</v>
      </c>
      <c r="AK68" s="30">
        <v>52</v>
      </c>
      <c r="AL68" s="243">
        <v>1.0612244897959184</v>
      </c>
      <c r="AM68" s="30">
        <v>41</v>
      </c>
      <c r="AN68" s="30">
        <v>50</v>
      </c>
      <c r="AO68" s="243">
        <v>1.2195121951219512</v>
      </c>
      <c r="AP68" s="30">
        <v>120</v>
      </c>
      <c r="AQ68" s="30">
        <v>0</v>
      </c>
      <c r="AR68" s="243">
        <v>0</v>
      </c>
      <c r="AS68" s="30">
        <v>49</v>
      </c>
      <c r="AT68" s="30">
        <v>49</v>
      </c>
      <c r="AU68" s="243">
        <v>1</v>
      </c>
      <c r="AV68" s="30">
        <v>47</v>
      </c>
      <c r="AW68" s="30">
        <v>40</v>
      </c>
      <c r="AX68" s="243">
        <v>0.85106382978723405</v>
      </c>
      <c r="AY68" s="30">
        <v>32</v>
      </c>
      <c r="AZ68" s="30"/>
      <c r="BA68" s="243">
        <v>0</v>
      </c>
      <c r="BB68" s="30">
        <v>111</v>
      </c>
      <c r="BC68" s="30">
        <v>0</v>
      </c>
      <c r="BD68" s="243">
        <v>0</v>
      </c>
      <c r="BE68" s="30">
        <v>490</v>
      </c>
      <c r="BF68" s="30">
        <v>123</v>
      </c>
      <c r="BG68" s="157">
        <v>25.102040816326532</v>
      </c>
      <c r="BI68" s="85" t="str">
        <f>IF(H68=SUM(I68,L68,O68,U68,X68,AA68,AG68,AJ68,AM68,AS68,AV68,AY68),"SI","NO")</f>
        <v>NO</v>
      </c>
    </row>
    <row r="69" spans="1:61" ht="84" customHeight="1">
      <c r="A69" s="14" t="s">
        <v>66</v>
      </c>
      <c r="B69" s="12" t="s">
        <v>124</v>
      </c>
      <c r="C69" s="53" t="s">
        <v>69</v>
      </c>
      <c r="D69" s="30">
        <v>696</v>
      </c>
      <c r="E69" s="118">
        <v>100</v>
      </c>
      <c r="F69" s="30">
        <v>118</v>
      </c>
      <c r="G69" s="253"/>
      <c r="H69" s="30">
        <v>1046</v>
      </c>
      <c r="I69" s="275">
        <v>71</v>
      </c>
      <c r="J69" s="275">
        <v>88</v>
      </c>
      <c r="K69" s="273">
        <v>123.94366197183098</v>
      </c>
      <c r="L69" s="275">
        <v>96</v>
      </c>
      <c r="M69" s="275">
        <v>72</v>
      </c>
      <c r="N69" s="273">
        <v>75</v>
      </c>
      <c r="O69" s="275">
        <v>98</v>
      </c>
      <c r="P69" s="275">
        <v>49</v>
      </c>
      <c r="Q69" s="273">
        <v>50</v>
      </c>
      <c r="R69" s="275">
        <v>265</v>
      </c>
      <c r="S69" s="275">
        <v>209</v>
      </c>
      <c r="T69" s="273">
        <v>78.867924528301899</v>
      </c>
      <c r="U69" s="275">
        <v>93</v>
      </c>
      <c r="V69" s="276">
        <v>63</v>
      </c>
      <c r="W69" s="277">
        <v>67.741935483870961</v>
      </c>
      <c r="X69" s="275">
        <v>98</v>
      </c>
      <c r="Y69" s="272">
        <v>85</v>
      </c>
      <c r="Z69" s="273">
        <v>86.734693877551024</v>
      </c>
      <c r="AA69" s="275">
        <v>92</v>
      </c>
      <c r="AB69" s="272">
        <v>65</v>
      </c>
      <c r="AC69" s="273">
        <v>70.652173913043484</v>
      </c>
      <c r="AD69" s="275">
        <v>283</v>
      </c>
      <c r="AE69" s="275">
        <v>213</v>
      </c>
      <c r="AF69" s="291">
        <v>0.75265017667844525</v>
      </c>
      <c r="AG69" s="30">
        <v>90</v>
      </c>
      <c r="AH69" s="30">
        <v>111</v>
      </c>
      <c r="AI69" s="243">
        <v>1.2333333333333334</v>
      </c>
      <c r="AJ69" s="30">
        <v>92</v>
      </c>
      <c r="AK69" s="30">
        <v>56</v>
      </c>
      <c r="AL69" s="243">
        <v>0.60869565217391308</v>
      </c>
      <c r="AM69" s="30">
        <v>93</v>
      </c>
      <c r="AN69" s="30">
        <v>85</v>
      </c>
      <c r="AO69" s="243">
        <v>0.91397849462365588</v>
      </c>
      <c r="AP69" s="30">
        <v>233</v>
      </c>
      <c r="AQ69" s="30">
        <v>0</v>
      </c>
      <c r="AR69" s="243">
        <v>0</v>
      </c>
      <c r="AS69" s="30">
        <v>87</v>
      </c>
      <c r="AT69" s="30">
        <v>57</v>
      </c>
      <c r="AU69" s="243">
        <v>0.65517241379310343</v>
      </c>
      <c r="AV69" s="30">
        <v>94</v>
      </c>
      <c r="AW69" s="30">
        <v>32</v>
      </c>
      <c r="AX69" s="243">
        <v>0.34042553191489361</v>
      </c>
      <c r="AY69" s="30">
        <v>57</v>
      </c>
      <c r="AZ69" s="30"/>
      <c r="BA69" s="243">
        <v>0</v>
      </c>
      <c r="BB69" s="30">
        <v>215</v>
      </c>
      <c r="BC69" s="30">
        <v>0</v>
      </c>
      <c r="BD69" s="243">
        <v>0</v>
      </c>
      <c r="BE69" s="30">
        <v>920</v>
      </c>
      <c r="BF69" s="30">
        <v>150</v>
      </c>
      <c r="BG69" s="157">
        <v>16.304347826086957</v>
      </c>
      <c r="BI69" s="85" t="str">
        <f>IF(H69=SUM(I69,L69,O69,U69,X69,AA69,AG69,AJ69,AM69,AS69,AV69,AY69),"SI","NO")</f>
        <v>NO</v>
      </c>
    </row>
    <row r="70" spans="1:61" ht="84" customHeight="1">
      <c r="A70" s="360" t="s">
        <v>192</v>
      </c>
      <c r="B70" s="361"/>
      <c r="C70" s="47"/>
      <c r="D70" s="43"/>
      <c r="E70" s="43"/>
      <c r="F70" s="121"/>
      <c r="G70" s="240"/>
      <c r="H70" s="37"/>
      <c r="I70" s="268"/>
      <c r="J70" s="288"/>
      <c r="K70" s="273" t="s">
        <v>276</v>
      </c>
      <c r="L70" s="268"/>
      <c r="M70" s="288"/>
      <c r="N70" s="273" t="s">
        <v>276</v>
      </c>
      <c r="O70" s="268"/>
      <c r="P70" s="289">
        <v>0</v>
      </c>
      <c r="Q70" s="273" t="s">
        <v>276</v>
      </c>
      <c r="R70" s="268"/>
      <c r="S70" s="289"/>
      <c r="T70" s="273" t="s">
        <v>276</v>
      </c>
      <c r="U70" s="268"/>
      <c r="V70" s="276">
        <v>0</v>
      </c>
      <c r="W70" s="277" t="s">
        <v>276</v>
      </c>
      <c r="X70" s="268"/>
      <c r="Y70" s="272">
        <v>0</v>
      </c>
      <c r="Z70" s="273" t="s">
        <v>276</v>
      </c>
      <c r="AA70" s="268"/>
      <c r="AB70" s="272">
        <v>0</v>
      </c>
      <c r="AC70" s="273" t="s">
        <v>276</v>
      </c>
      <c r="AD70" s="268"/>
      <c r="AE70" s="289"/>
      <c r="AF70" s="290"/>
      <c r="AG70" s="26"/>
      <c r="AH70" s="165">
        <v>0</v>
      </c>
      <c r="AI70" s="166"/>
      <c r="AJ70" s="26"/>
      <c r="AK70" s="165">
        <v>0</v>
      </c>
      <c r="AL70" s="166"/>
      <c r="AM70" s="26"/>
      <c r="AN70" s="165">
        <v>0</v>
      </c>
      <c r="AO70" s="166"/>
      <c r="AP70" s="26"/>
      <c r="AQ70" s="165"/>
      <c r="AR70" s="166"/>
      <c r="AS70" s="26"/>
      <c r="AT70" s="165">
        <v>0</v>
      </c>
      <c r="AU70" s="166"/>
      <c r="AV70" s="26"/>
      <c r="AW70" s="165">
        <v>0</v>
      </c>
      <c r="AX70" s="166"/>
      <c r="AY70" s="26"/>
      <c r="AZ70" s="165"/>
      <c r="BA70" s="166"/>
      <c r="BB70" s="26"/>
      <c r="BC70" s="165"/>
      <c r="BD70" s="166"/>
      <c r="BE70" s="26"/>
      <c r="BF70" s="165"/>
      <c r="BG70" s="157" t="s">
        <v>276</v>
      </c>
      <c r="BI70" s="115"/>
    </row>
    <row r="71" spans="1:61" ht="84" customHeight="1">
      <c r="A71" s="14" t="s">
        <v>193</v>
      </c>
      <c r="B71" s="32" t="s">
        <v>49</v>
      </c>
      <c r="C71" s="53" t="s">
        <v>69</v>
      </c>
      <c r="D71" s="39">
        <v>248</v>
      </c>
      <c r="E71" s="118">
        <v>100</v>
      </c>
      <c r="F71" s="39">
        <v>21</v>
      </c>
      <c r="G71" s="253"/>
      <c r="H71" s="39">
        <v>883</v>
      </c>
      <c r="I71" s="310">
        <v>62</v>
      </c>
      <c r="J71" s="310">
        <v>50</v>
      </c>
      <c r="K71" s="273">
        <v>80.645161290322577</v>
      </c>
      <c r="L71" s="310">
        <v>76</v>
      </c>
      <c r="M71" s="310">
        <v>78</v>
      </c>
      <c r="N71" s="273">
        <v>102.63157894736842</v>
      </c>
      <c r="O71" s="310">
        <v>84</v>
      </c>
      <c r="P71" s="310">
        <v>124</v>
      </c>
      <c r="Q71" s="273">
        <v>147.61904761904762</v>
      </c>
      <c r="R71" s="310">
        <v>222</v>
      </c>
      <c r="S71" s="310">
        <v>252</v>
      </c>
      <c r="T71" s="273">
        <v>113.51351351351352</v>
      </c>
      <c r="U71" s="310">
        <v>54</v>
      </c>
      <c r="V71" s="276">
        <v>136</v>
      </c>
      <c r="W71" s="277">
        <v>251.85185185185185</v>
      </c>
      <c r="X71" s="310">
        <v>89</v>
      </c>
      <c r="Y71" s="272">
        <v>81</v>
      </c>
      <c r="Z71" s="273">
        <v>91.011235955056179</v>
      </c>
      <c r="AA71" s="310">
        <v>57</v>
      </c>
      <c r="AB71" s="272">
        <v>83</v>
      </c>
      <c r="AC71" s="273">
        <v>145.61403508771932</v>
      </c>
      <c r="AD71" s="310">
        <v>200</v>
      </c>
      <c r="AE71" s="310">
        <v>300</v>
      </c>
      <c r="AF71" s="311">
        <v>1.5</v>
      </c>
      <c r="AG71" s="39">
        <v>75</v>
      </c>
      <c r="AH71" s="39">
        <v>84</v>
      </c>
      <c r="AI71" s="199">
        <v>1.1200000000000001</v>
      </c>
      <c r="AJ71" s="39">
        <v>87</v>
      </c>
      <c r="AK71" s="39">
        <v>90</v>
      </c>
      <c r="AL71" s="199">
        <v>1.0344827586206897</v>
      </c>
      <c r="AM71" s="39">
        <v>80</v>
      </c>
      <c r="AN71" s="39">
        <v>80</v>
      </c>
      <c r="AO71" s="199">
        <v>1</v>
      </c>
      <c r="AP71" s="39">
        <v>219</v>
      </c>
      <c r="AQ71" s="39">
        <v>0</v>
      </c>
      <c r="AR71" s="199">
        <v>0</v>
      </c>
      <c r="AS71" s="39">
        <v>59</v>
      </c>
      <c r="AT71" s="39">
        <v>61</v>
      </c>
      <c r="AU71" s="199">
        <v>1.0338983050847457</v>
      </c>
      <c r="AV71" s="39">
        <v>77</v>
      </c>
      <c r="AW71" s="39">
        <v>51</v>
      </c>
      <c r="AX71" s="199">
        <v>0.66233766233766234</v>
      </c>
      <c r="AY71" s="39">
        <v>54</v>
      </c>
      <c r="AZ71" s="39"/>
      <c r="BA71" s="199">
        <v>0</v>
      </c>
      <c r="BB71" s="39">
        <v>180</v>
      </c>
      <c r="BC71" s="39">
        <v>0</v>
      </c>
      <c r="BD71" s="199">
        <v>0</v>
      </c>
      <c r="BE71" s="39">
        <v>814</v>
      </c>
      <c r="BF71" s="39">
        <v>132</v>
      </c>
      <c r="BG71" s="157">
        <v>16.216216216216218</v>
      </c>
      <c r="BI71" s="85" t="str">
        <f>IF(H71=SUM(I71,L71,O71,U71,X71,AA71,AG71,AJ71,AM71,AS71,AV71,AY71),"SI","NO")</f>
        <v>NO</v>
      </c>
    </row>
    <row r="72" spans="1:61" ht="84" customHeight="1">
      <c r="A72" s="14" t="s">
        <v>194</v>
      </c>
      <c r="B72" s="32" t="s">
        <v>125</v>
      </c>
      <c r="C72" s="53" t="s">
        <v>69</v>
      </c>
      <c r="D72" s="39">
        <v>5</v>
      </c>
      <c r="E72" s="19"/>
      <c r="F72" s="39">
        <v>3</v>
      </c>
      <c r="G72" s="253"/>
      <c r="H72" s="39">
        <v>48</v>
      </c>
      <c r="I72" s="310">
        <v>2</v>
      </c>
      <c r="J72" s="310">
        <v>1</v>
      </c>
      <c r="K72" s="273">
        <v>50</v>
      </c>
      <c r="L72" s="310">
        <v>1</v>
      </c>
      <c r="M72" s="310">
        <v>1</v>
      </c>
      <c r="N72" s="273">
        <v>100</v>
      </c>
      <c r="O72" s="310">
        <v>15</v>
      </c>
      <c r="P72" s="310">
        <v>12</v>
      </c>
      <c r="Q72" s="273">
        <v>80</v>
      </c>
      <c r="R72" s="310">
        <v>18</v>
      </c>
      <c r="S72" s="310">
        <v>14</v>
      </c>
      <c r="T72" s="273">
        <v>77.777777777777786</v>
      </c>
      <c r="U72" s="310">
        <v>4</v>
      </c>
      <c r="V72" s="276">
        <v>4</v>
      </c>
      <c r="W72" s="277">
        <v>100</v>
      </c>
      <c r="X72" s="310">
        <v>1</v>
      </c>
      <c r="Y72" s="272">
        <v>3</v>
      </c>
      <c r="Z72" s="273">
        <v>300</v>
      </c>
      <c r="AA72" s="310">
        <v>2</v>
      </c>
      <c r="AB72" s="272">
        <v>11</v>
      </c>
      <c r="AC72" s="273">
        <v>550</v>
      </c>
      <c r="AD72" s="310">
        <v>7</v>
      </c>
      <c r="AE72" s="310">
        <v>18</v>
      </c>
      <c r="AF72" s="311">
        <v>2.5714285714285716</v>
      </c>
      <c r="AG72" s="39">
        <v>2</v>
      </c>
      <c r="AH72" s="39">
        <v>1</v>
      </c>
      <c r="AI72" s="199">
        <v>0.5</v>
      </c>
      <c r="AJ72" s="39">
        <v>5</v>
      </c>
      <c r="AK72" s="39">
        <v>2</v>
      </c>
      <c r="AL72" s="199">
        <v>0.4</v>
      </c>
      <c r="AM72" s="39">
        <v>6</v>
      </c>
      <c r="AN72" s="39">
        <v>8</v>
      </c>
      <c r="AO72" s="199">
        <v>1.3333333333333333</v>
      </c>
      <c r="AP72" s="39">
        <v>11</v>
      </c>
      <c r="AQ72" s="39">
        <v>0</v>
      </c>
      <c r="AR72" s="199">
        <v>0</v>
      </c>
      <c r="AS72" s="39">
        <v>8</v>
      </c>
      <c r="AT72" s="39">
        <v>4</v>
      </c>
      <c r="AU72" s="199">
        <v>0.5</v>
      </c>
      <c r="AV72" s="39">
        <v>4</v>
      </c>
      <c r="AW72" s="39">
        <v>3</v>
      </c>
      <c r="AX72" s="199">
        <v>0.75</v>
      </c>
      <c r="AY72" s="39">
        <v>0</v>
      </c>
      <c r="AZ72" s="39"/>
      <c r="BA72" s="199" t="s">
        <v>276</v>
      </c>
      <c r="BB72" s="39">
        <v>7</v>
      </c>
      <c r="BC72" s="39">
        <v>0</v>
      </c>
      <c r="BD72" s="199">
        <v>0</v>
      </c>
      <c r="BE72" s="39">
        <v>42</v>
      </c>
      <c r="BF72" s="39">
        <v>4</v>
      </c>
      <c r="BG72" s="157">
        <v>9.5238095238095237</v>
      </c>
      <c r="BI72" s="85" t="str">
        <f>IF(H72=SUM(I72,L72,O72,U72,X72,AA72,AG72,AJ72,AM72,AS72,AV72,AY72),"SI","NO")</f>
        <v>NO</v>
      </c>
    </row>
    <row r="73" spans="1:61" ht="84" customHeight="1">
      <c r="A73" s="360" t="s">
        <v>195</v>
      </c>
      <c r="B73" s="361"/>
      <c r="C73" s="47"/>
      <c r="D73" s="43"/>
      <c r="E73" s="43"/>
      <c r="F73" s="121"/>
      <c r="G73" s="240"/>
      <c r="H73" s="37"/>
      <c r="I73" s="268"/>
      <c r="J73" s="288"/>
      <c r="K73" s="273" t="s">
        <v>276</v>
      </c>
      <c r="L73" s="268"/>
      <c r="M73" s="288"/>
      <c r="N73" s="273" t="s">
        <v>276</v>
      </c>
      <c r="O73" s="268"/>
      <c r="P73" s="289">
        <v>0</v>
      </c>
      <c r="Q73" s="273" t="s">
        <v>276</v>
      </c>
      <c r="R73" s="268"/>
      <c r="S73" s="289"/>
      <c r="T73" s="273" t="s">
        <v>276</v>
      </c>
      <c r="U73" s="268"/>
      <c r="V73" s="276">
        <v>0</v>
      </c>
      <c r="W73" s="277" t="s">
        <v>276</v>
      </c>
      <c r="X73" s="268"/>
      <c r="Y73" s="272">
        <v>0</v>
      </c>
      <c r="Z73" s="273" t="s">
        <v>276</v>
      </c>
      <c r="AA73" s="268"/>
      <c r="AB73" s="272">
        <v>0</v>
      </c>
      <c r="AC73" s="273" t="s">
        <v>276</v>
      </c>
      <c r="AD73" s="268"/>
      <c r="AE73" s="289"/>
      <c r="AF73" s="290"/>
      <c r="AG73" s="26"/>
      <c r="AH73" s="165">
        <v>0</v>
      </c>
      <c r="AI73" s="166"/>
      <c r="AJ73" s="26"/>
      <c r="AK73" s="165">
        <v>0</v>
      </c>
      <c r="AL73" s="166"/>
      <c r="AM73" s="26"/>
      <c r="AN73" s="165">
        <v>0</v>
      </c>
      <c r="AO73" s="166"/>
      <c r="AP73" s="26"/>
      <c r="AQ73" s="165"/>
      <c r="AR73" s="166"/>
      <c r="AS73" s="26"/>
      <c r="AT73" s="165">
        <v>0</v>
      </c>
      <c r="AU73" s="166"/>
      <c r="AV73" s="26"/>
      <c r="AW73" s="165">
        <v>0</v>
      </c>
      <c r="AX73" s="166"/>
      <c r="AY73" s="26"/>
      <c r="AZ73" s="165"/>
      <c r="BA73" s="166"/>
      <c r="BB73" s="26"/>
      <c r="BC73" s="165"/>
      <c r="BD73" s="166"/>
      <c r="BE73" s="26"/>
      <c r="BF73" s="165"/>
      <c r="BG73" s="157" t="s">
        <v>276</v>
      </c>
      <c r="BI73" s="115"/>
    </row>
    <row r="74" spans="1:61" ht="84" customHeight="1">
      <c r="A74" s="14" t="s">
        <v>196</v>
      </c>
      <c r="B74" s="12" t="s">
        <v>126</v>
      </c>
      <c r="C74" s="53" t="s">
        <v>86</v>
      </c>
      <c r="D74" s="30">
        <v>49240</v>
      </c>
      <c r="E74" s="241">
        <v>100</v>
      </c>
      <c r="F74" s="30">
        <v>49240</v>
      </c>
      <c r="G74" s="254">
        <v>2</v>
      </c>
      <c r="H74" s="30">
        <v>98480</v>
      </c>
      <c r="I74" s="275">
        <v>8206.6666666666661</v>
      </c>
      <c r="J74" s="275">
        <v>14093</v>
      </c>
      <c r="K74" s="273">
        <v>171.72623883021936</v>
      </c>
      <c r="L74" s="275">
        <v>8206.6666666666661</v>
      </c>
      <c r="M74" s="275">
        <v>15309</v>
      </c>
      <c r="N74" s="273">
        <v>186.5434606011373</v>
      </c>
      <c r="O74" s="275">
        <v>8206.6666666666661</v>
      </c>
      <c r="P74" s="275">
        <v>17876</v>
      </c>
      <c r="Q74" s="273">
        <v>217.82290820471161</v>
      </c>
      <c r="R74" s="275">
        <v>24620</v>
      </c>
      <c r="S74" s="275">
        <v>47278</v>
      </c>
      <c r="T74" s="273">
        <v>192.03086921202274</v>
      </c>
      <c r="U74" s="275">
        <v>8206.6666666666661</v>
      </c>
      <c r="V74" s="276">
        <v>15190</v>
      </c>
      <c r="W74" s="277">
        <v>185.09341998375305</v>
      </c>
      <c r="X74" s="275">
        <v>8206.6666666666661</v>
      </c>
      <c r="Y74" s="272">
        <v>17674</v>
      </c>
      <c r="Z74" s="273">
        <v>215.36149471974005</v>
      </c>
      <c r="AA74" s="275">
        <v>8206.6666666666661</v>
      </c>
      <c r="AB74" s="272">
        <v>16383</v>
      </c>
      <c r="AC74" s="273">
        <v>199.63038180341189</v>
      </c>
      <c r="AD74" s="275">
        <v>24620</v>
      </c>
      <c r="AE74" s="275">
        <v>49247</v>
      </c>
      <c r="AF74" s="291">
        <v>2.0002843216896831</v>
      </c>
      <c r="AG74" s="30">
        <v>8206.6666666666661</v>
      </c>
      <c r="AH74" s="30">
        <v>22346</v>
      </c>
      <c r="AI74" s="243">
        <v>2.7229082047116169</v>
      </c>
      <c r="AJ74" s="30">
        <v>8206.6666666666661</v>
      </c>
      <c r="AK74" s="30">
        <v>21836</v>
      </c>
      <c r="AL74" s="243">
        <v>2.6607636068237208</v>
      </c>
      <c r="AM74" s="30">
        <v>8206.6666666666661</v>
      </c>
      <c r="AN74" s="30">
        <v>17314</v>
      </c>
      <c r="AO74" s="243">
        <v>2.1097481722177092</v>
      </c>
      <c r="AP74" s="30">
        <v>24620</v>
      </c>
      <c r="AQ74" s="30">
        <v>0</v>
      </c>
      <c r="AR74" s="243">
        <v>0</v>
      </c>
      <c r="AS74" s="30">
        <v>8206.6666666666661</v>
      </c>
      <c r="AT74" s="30">
        <v>13762</v>
      </c>
      <c r="AU74" s="243">
        <v>1.6769293257514217</v>
      </c>
      <c r="AV74" s="30">
        <v>8206.6666666666661</v>
      </c>
      <c r="AW74" s="30">
        <v>10802</v>
      </c>
      <c r="AX74" s="243">
        <v>1.3162469536961821</v>
      </c>
      <c r="AY74" s="30">
        <v>8206.6666666666661</v>
      </c>
      <c r="AZ74" s="30"/>
      <c r="BA74" s="243">
        <v>0</v>
      </c>
      <c r="BB74" s="30">
        <v>24620</v>
      </c>
      <c r="BC74" s="30">
        <v>0</v>
      </c>
      <c r="BD74" s="243">
        <v>0</v>
      </c>
      <c r="BE74" s="30">
        <v>98480</v>
      </c>
      <c r="BF74" s="30">
        <v>27140</v>
      </c>
      <c r="BG74" s="157">
        <v>27.558895207148659</v>
      </c>
      <c r="BI74" s="85" t="str">
        <f>IF(H74=SUM(I74,L74,O74,U74,X74,AA74,AG74,AJ74,AM74,AS74,AV74,AY74),"SI","NO")</f>
        <v>SI</v>
      </c>
    </row>
    <row r="75" spans="1:61" ht="84" customHeight="1">
      <c r="A75" s="14" t="s">
        <v>197</v>
      </c>
      <c r="B75" s="12" t="s">
        <v>127</v>
      </c>
      <c r="C75" s="54" t="s">
        <v>85</v>
      </c>
      <c r="D75" s="30">
        <v>47730.004999999997</v>
      </c>
      <c r="E75" s="29">
        <v>20</v>
      </c>
      <c r="F75" s="30">
        <v>8831.6715000000004</v>
      </c>
      <c r="G75" s="254">
        <v>2</v>
      </c>
      <c r="H75" s="30">
        <v>16376.740000000002</v>
      </c>
      <c r="I75" s="275">
        <v>1014</v>
      </c>
      <c r="J75" s="275">
        <v>726</v>
      </c>
      <c r="K75" s="273">
        <v>71.597633136094672</v>
      </c>
      <c r="L75" s="275">
        <v>1221</v>
      </c>
      <c r="M75" s="275">
        <v>1148</v>
      </c>
      <c r="N75" s="273">
        <v>94.021294021294025</v>
      </c>
      <c r="O75" s="275">
        <v>1214</v>
      </c>
      <c r="P75" s="275">
        <v>1790</v>
      </c>
      <c r="Q75" s="273">
        <v>147.44645799011533</v>
      </c>
      <c r="R75" s="275">
        <v>3449</v>
      </c>
      <c r="S75" s="275">
        <v>3664</v>
      </c>
      <c r="T75" s="273">
        <v>106.23369092490577</v>
      </c>
      <c r="U75" s="275">
        <v>1027</v>
      </c>
      <c r="V75" s="276">
        <v>909</v>
      </c>
      <c r="W75" s="277">
        <v>88.510223953261928</v>
      </c>
      <c r="X75" s="275">
        <v>1011</v>
      </c>
      <c r="Y75" s="272">
        <v>1276</v>
      </c>
      <c r="Z75" s="273">
        <v>126.21167161226508</v>
      </c>
      <c r="AA75" s="275">
        <v>984</v>
      </c>
      <c r="AB75" s="272">
        <v>630</v>
      </c>
      <c r="AC75" s="273">
        <v>64.024390243902445</v>
      </c>
      <c r="AD75" s="275">
        <v>3022</v>
      </c>
      <c r="AE75" s="275">
        <v>2815</v>
      </c>
      <c r="AF75" s="291">
        <v>0.93150231634679026</v>
      </c>
      <c r="AG75" s="30">
        <v>1223</v>
      </c>
      <c r="AH75" s="30">
        <v>763</v>
      </c>
      <c r="AI75" s="243">
        <v>0.62387571545380216</v>
      </c>
      <c r="AJ75" s="30">
        <v>1007</v>
      </c>
      <c r="AK75" s="30">
        <v>716</v>
      </c>
      <c r="AL75" s="243">
        <v>0.71102284011916583</v>
      </c>
      <c r="AM75" s="30">
        <v>987</v>
      </c>
      <c r="AN75" s="30">
        <v>923</v>
      </c>
      <c r="AO75" s="243">
        <v>0.93515704154002022</v>
      </c>
      <c r="AP75" s="30" t="e">
        <v>#VALUE!</v>
      </c>
      <c r="AQ75" s="30">
        <v>0</v>
      </c>
      <c r="AR75" s="243" t="s">
        <v>276</v>
      </c>
      <c r="AS75" s="30">
        <v>971</v>
      </c>
      <c r="AT75" s="30">
        <v>625</v>
      </c>
      <c r="AU75" s="243">
        <v>0.64366632337796081</v>
      </c>
      <c r="AV75" s="30">
        <v>970</v>
      </c>
      <c r="AW75" s="30">
        <v>633</v>
      </c>
      <c r="AX75" s="243">
        <v>0.65257731958762888</v>
      </c>
      <c r="AY75" s="30">
        <v>833</v>
      </c>
      <c r="AZ75" s="30"/>
      <c r="BA75" s="243">
        <v>0</v>
      </c>
      <c r="BB75" s="30">
        <v>2625</v>
      </c>
      <c r="BC75" s="30">
        <v>0</v>
      </c>
      <c r="BD75" s="243">
        <v>0</v>
      </c>
      <c r="BE75" s="30" t="e">
        <v>#VALUE!</v>
      </c>
      <c r="BF75" s="30">
        <v>1779</v>
      </c>
      <c r="BG75" s="157" t="s">
        <v>276</v>
      </c>
      <c r="BI75" s="85" t="str">
        <f>IF(H75=SUM(I75,L75,O75,U75,X75,AA75,AG75,AJ75,AM75,AS75,AV75,AY75),"SI","NO")</f>
        <v>NO</v>
      </c>
    </row>
    <row r="76" spans="1:61" ht="84" customHeight="1">
      <c r="A76" s="14" t="s">
        <v>198</v>
      </c>
      <c r="B76" s="32" t="s">
        <v>128</v>
      </c>
      <c r="C76" s="53" t="s">
        <v>69</v>
      </c>
      <c r="D76" s="30">
        <v>64450</v>
      </c>
      <c r="E76" s="241">
        <v>2</v>
      </c>
      <c r="F76" s="30">
        <v>8559.7400000000016</v>
      </c>
      <c r="G76" s="242">
        <v>1</v>
      </c>
      <c r="H76" s="30">
        <v>8559.7400000000016</v>
      </c>
      <c r="I76" s="275">
        <v>100</v>
      </c>
      <c r="J76" s="275">
        <v>292</v>
      </c>
      <c r="K76" s="273">
        <v>292</v>
      </c>
      <c r="L76" s="275">
        <v>103</v>
      </c>
      <c r="M76" s="275">
        <v>232</v>
      </c>
      <c r="N76" s="273">
        <v>225.24271844660194</v>
      </c>
      <c r="O76" s="275">
        <v>3741</v>
      </c>
      <c r="P76" s="275">
        <v>3369</v>
      </c>
      <c r="Q76" s="273">
        <v>90.056134723336001</v>
      </c>
      <c r="R76" s="275">
        <v>3944</v>
      </c>
      <c r="S76" s="275">
        <v>3893</v>
      </c>
      <c r="T76" s="273">
        <v>98.706896551724128</v>
      </c>
      <c r="U76" s="275">
        <v>9</v>
      </c>
      <c r="V76" s="276">
        <v>389</v>
      </c>
      <c r="W76" s="277">
        <v>4322.2222222222217</v>
      </c>
      <c r="X76" s="275">
        <v>17</v>
      </c>
      <c r="Y76" s="272">
        <v>30</v>
      </c>
      <c r="Z76" s="273">
        <v>176.47058823529412</v>
      </c>
      <c r="AA76" s="275">
        <v>0</v>
      </c>
      <c r="AB76" s="272">
        <v>1</v>
      </c>
      <c r="AC76" s="273" t="s">
        <v>276</v>
      </c>
      <c r="AD76" s="275">
        <v>26</v>
      </c>
      <c r="AE76" s="275">
        <v>420</v>
      </c>
      <c r="AF76" s="291">
        <v>16.153846153846153</v>
      </c>
      <c r="AG76" s="30">
        <v>0</v>
      </c>
      <c r="AH76" s="30">
        <v>0</v>
      </c>
      <c r="AI76" s="243" t="s">
        <v>276</v>
      </c>
      <c r="AJ76" s="30">
        <v>0</v>
      </c>
      <c r="AK76" s="30">
        <v>0</v>
      </c>
      <c r="AL76" s="243" t="s">
        <v>276</v>
      </c>
      <c r="AM76" s="30">
        <v>8893.9</v>
      </c>
      <c r="AN76" s="30">
        <v>0</v>
      </c>
      <c r="AO76" s="243">
        <v>0</v>
      </c>
      <c r="AP76" s="30">
        <v>8893.9</v>
      </c>
      <c r="AQ76" s="30">
        <v>0</v>
      </c>
      <c r="AR76" s="243">
        <v>0</v>
      </c>
      <c r="AS76" s="30">
        <v>0</v>
      </c>
      <c r="AT76" s="30">
        <v>0</v>
      </c>
      <c r="AU76" s="243" t="s">
        <v>276</v>
      </c>
      <c r="AV76" s="30">
        <v>0</v>
      </c>
      <c r="AW76" s="30">
        <v>5</v>
      </c>
      <c r="AX76" s="243" t="s">
        <v>276</v>
      </c>
      <c r="AY76" s="30">
        <v>0</v>
      </c>
      <c r="AZ76" s="30"/>
      <c r="BA76" s="243" t="s">
        <v>276</v>
      </c>
      <c r="BB76" s="30">
        <v>0</v>
      </c>
      <c r="BC76" s="30">
        <v>0</v>
      </c>
      <c r="BD76" s="243" t="s">
        <v>276</v>
      </c>
      <c r="BE76" s="30">
        <v>12066.9</v>
      </c>
      <c r="BF76" s="30">
        <v>380</v>
      </c>
      <c r="BG76" s="157">
        <v>3.1491103763186903</v>
      </c>
      <c r="BI76" s="85" t="str">
        <f>IF(H76=SUM(I76,L76,O76,U76,X76,AA76,AG76,AJ76,AM76,AS76,AV76,AY76),"SI","NO")</f>
        <v>NO</v>
      </c>
    </row>
    <row r="77" spans="1:61" s="9" customFormat="1" ht="84" hidden="1" customHeight="1">
      <c r="A77" s="126"/>
      <c r="B77" s="127"/>
      <c r="C77" s="53"/>
      <c r="D77" s="128"/>
      <c r="E77" s="128"/>
      <c r="F77" s="128"/>
      <c r="G77" s="128"/>
      <c r="H77" s="129"/>
      <c r="I77" s="130"/>
      <c r="J77" s="131"/>
      <c r="K77" s="132"/>
      <c r="L77" s="130"/>
      <c r="M77" s="131"/>
      <c r="N77" s="132"/>
      <c r="O77" s="130"/>
      <c r="P77" s="131"/>
      <c r="Q77" s="132"/>
      <c r="R77" s="133"/>
      <c r="S77" s="134"/>
      <c r="T77" s="132"/>
      <c r="U77" s="130"/>
      <c r="V77" s="131"/>
      <c r="W77" s="132"/>
      <c r="X77" s="130"/>
      <c r="Y77" s="131"/>
      <c r="Z77" s="132"/>
      <c r="AA77" s="130"/>
      <c r="AB77" s="131"/>
      <c r="AC77" s="132"/>
      <c r="AD77" s="133"/>
      <c r="AE77" s="134"/>
      <c r="AF77" s="132"/>
      <c r="AG77" s="130"/>
      <c r="AH77" s="131"/>
      <c r="AI77" s="132"/>
      <c r="AJ77" s="130"/>
      <c r="AK77" s="131"/>
      <c r="AL77" s="132"/>
      <c r="AM77" s="130"/>
      <c r="AN77" s="131"/>
      <c r="AO77" s="132"/>
      <c r="AP77" s="133"/>
      <c r="AQ77" s="134"/>
      <c r="AR77" s="132"/>
      <c r="AS77" s="130"/>
      <c r="AT77" s="131"/>
      <c r="AU77" s="132"/>
      <c r="AV77" s="130"/>
      <c r="AW77" s="131"/>
      <c r="AX77" s="132"/>
      <c r="AY77" s="130"/>
      <c r="AZ77" s="131"/>
      <c r="BA77" s="132"/>
      <c r="BB77" s="133"/>
      <c r="BC77" s="134"/>
      <c r="BD77" s="132"/>
      <c r="BE77" s="133"/>
      <c r="BF77" s="134"/>
      <c r="BG77" s="132"/>
      <c r="BI77" s="125"/>
    </row>
    <row r="78" spans="1:61" s="9" customFormat="1" ht="84" hidden="1" customHeight="1">
      <c r="A78" s="126"/>
      <c r="B78" s="127"/>
      <c r="C78" s="53"/>
      <c r="D78" s="128"/>
      <c r="E78" s="128"/>
      <c r="F78" s="128"/>
      <c r="G78" s="128"/>
      <c r="H78" s="129"/>
      <c r="I78" s="130"/>
      <c r="J78" s="131"/>
      <c r="K78" s="132"/>
      <c r="L78" s="130"/>
      <c r="M78" s="131"/>
      <c r="N78" s="132"/>
      <c r="O78" s="130"/>
      <c r="P78" s="131"/>
      <c r="Q78" s="132"/>
      <c r="R78" s="133"/>
      <c r="S78" s="134"/>
      <c r="T78" s="132"/>
      <c r="U78" s="130"/>
      <c r="V78" s="131"/>
      <c r="W78" s="132"/>
      <c r="X78" s="130"/>
      <c r="Y78" s="131"/>
      <c r="Z78" s="132"/>
      <c r="AA78" s="130"/>
      <c r="AB78" s="131"/>
      <c r="AC78" s="132"/>
      <c r="AD78" s="133"/>
      <c r="AE78" s="134"/>
      <c r="AF78" s="132"/>
      <c r="AG78" s="130"/>
      <c r="AH78" s="131"/>
      <c r="AI78" s="132"/>
      <c r="AJ78" s="130"/>
      <c r="AK78" s="131"/>
      <c r="AL78" s="132"/>
      <c r="AM78" s="130"/>
      <c r="AN78" s="131"/>
      <c r="AO78" s="132"/>
      <c r="AP78" s="133"/>
      <c r="AQ78" s="134"/>
      <c r="AR78" s="132"/>
      <c r="AS78" s="130"/>
      <c r="AT78" s="131"/>
      <c r="AU78" s="132"/>
      <c r="AV78" s="130"/>
      <c r="AW78" s="131"/>
      <c r="AX78" s="132"/>
      <c r="AY78" s="130"/>
      <c r="AZ78" s="131"/>
      <c r="BA78" s="132"/>
      <c r="BB78" s="133"/>
      <c r="BC78" s="134"/>
      <c r="BD78" s="132"/>
      <c r="BE78" s="133"/>
      <c r="BF78" s="134"/>
      <c r="BG78" s="132"/>
      <c r="BI78" s="125"/>
    </row>
    <row r="79" spans="1:61" s="9" customFormat="1" ht="84" hidden="1" customHeight="1">
      <c r="A79" s="126"/>
      <c r="B79" s="127"/>
      <c r="C79" s="53"/>
      <c r="D79" s="128"/>
      <c r="E79" s="128"/>
      <c r="F79" s="128"/>
      <c r="G79" s="128"/>
      <c r="H79" s="129"/>
      <c r="I79" s="130"/>
      <c r="J79" s="131"/>
      <c r="K79" s="132"/>
      <c r="L79" s="130"/>
      <c r="M79" s="131"/>
      <c r="N79" s="132"/>
      <c r="O79" s="130"/>
      <c r="P79" s="131"/>
      <c r="Q79" s="132"/>
      <c r="R79" s="133"/>
      <c r="S79" s="134"/>
      <c r="T79" s="132"/>
      <c r="U79" s="130"/>
      <c r="V79" s="131"/>
      <c r="W79" s="132"/>
      <c r="X79" s="130"/>
      <c r="Y79" s="131"/>
      <c r="Z79" s="132"/>
      <c r="AA79" s="130"/>
      <c r="AB79" s="131"/>
      <c r="AC79" s="132"/>
      <c r="AD79" s="133"/>
      <c r="AE79" s="134"/>
      <c r="AF79" s="132"/>
      <c r="AG79" s="130"/>
      <c r="AH79" s="131"/>
      <c r="AI79" s="132"/>
      <c r="AJ79" s="130"/>
      <c r="AK79" s="131"/>
      <c r="AL79" s="132"/>
      <c r="AM79" s="130"/>
      <c r="AN79" s="131"/>
      <c r="AO79" s="132"/>
      <c r="AP79" s="133"/>
      <c r="AQ79" s="134"/>
      <c r="AR79" s="132"/>
      <c r="AS79" s="130"/>
      <c r="AT79" s="131"/>
      <c r="AU79" s="132"/>
      <c r="AV79" s="130"/>
      <c r="AW79" s="131"/>
      <c r="AX79" s="132"/>
      <c r="AY79" s="130"/>
      <c r="AZ79" s="131"/>
      <c r="BA79" s="132"/>
      <c r="BB79" s="133"/>
      <c r="BC79" s="134"/>
      <c r="BD79" s="132"/>
      <c r="BE79" s="133"/>
      <c r="BF79" s="134"/>
      <c r="BG79" s="132"/>
      <c r="BI79" s="125"/>
    </row>
    <row r="80" spans="1:61" s="9" customFormat="1" ht="84" hidden="1" customHeight="1">
      <c r="A80" s="126"/>
      <c r="B80" s="127"/>
      <c r="C80" s="53"/>
      <c r="D80" s="128"/>
      <c r="E80" s="128"/>
      <c r="F80" s="128"/>
      <c r="G80" s="128"/>
      <c r="H80" s="129"/>
      <c r="I80" s="130"/>
      <c r="J80" s="131"/>
      <c r="K80" s="132"/>
      <c r="L80" s="130"/>
      <c r="M80" s="131"/>
      <c r="N80" s="132"/>
      <c r="O80" s="130"/>
      <c r="P80" s="131"/>
      <c r="Q80" s="132"/>
      <c r="R80" s="133"/>
      <c r="S80" s="134"/>
      <c r="T80" s="132"/>
      <c r="U80" s="130"/>
      <c r="V80" s="131"/>
      <c r="W80" s="132"/>
      <c r="X80" s="130"/>
      <c r="Y80" s="131"/>
      <c r="Z80" s="132"/>
      <c r="AA80" s="130"/>
      <c r="AB80" s="131"/>
      <c r="AC80" s="132"/>
      <c r="AD80" s="133"/>
      <c r="AE80" s="134"/>
      <c r="AF80" s="132"/>
      <c r="AG80" s="130"/>
      <c r="AH80" s="131"/>
      <c r="AI80" s="132"/>
      <c r="AJ80" s="130"/>
      <c r="AK80" s="131"/>
      <c r="AL80" s="132"/>
      <c r="AM80" s="130"/>
      <c r="AN80" s="131"/>
      <c r="AO80" s="132"/>
      <c r="AP80" s="133"/>
      <c r="AQ80" s="134"/>
      <c r="AR80" s="132"/>
      <c r="AS80" s="130"/>
      <c r="AT80" s="131"/>
      <c r="AU80" s="132"/>
      <c r="AV80" s="130"/>
      <c r="AW80" s="131"/>
      <c r="AX80" s="132"/>
      <c r="AY80" s="130"/>
      <c r="AZ80" s="131"/>
      <c r="BA80" s="132"/>
      <c r="BB80" s="133"/>
      <c r="BC80" s="134"/>
      <c r="BD80" s="132"/>
      <c r="BE80" s="133"/>
      <c r="BF80" s="134"/>
      <c r="BG80" s="132"/>
      <c r="BI80" s="125"/>
    </row>
    <row r="81" spans="1:61" s="9" customFormat="1" ht="84" hidden="1" customHeight="1">
      <c r="A81" s="126"/>
      <c r="B81" s="127"/>
      <c r="C81" s="53"/>
      <c r="D81" s="128"/>
      <c r="E81" s="128"/>
      <c r="F81" s="128"/>
      <c r="G81" s="128"/>
      <c r="H81" s="129"/>
      <c r="I81" s="130"/>
      <c r="J81" s="131"/>
      <c r="K81" s="132"/>
      <c r="L81" s="130"/>
      <c r="M81" s="131"/>
      <c r="N81" s="132"/>
      <c r="O81" s="130"/>
      <c r="P81" s="131"/>
      <c r="Q81" s="132"/>
      <c r="R81" s="133"/>
      <c r="S81" s="134"/>
      <c r="T81" s="132"/>
      <c r="U81" s="130"/>
      <c r="V81" s="131"/>
      <c r="W81" s="132"/>
      <c r="X81" s="130"/>
      <c r="Y81" s="131"/>
      <c r="Z81" s="132"/>
      <c r="AA81" s="130"/>
      <c r="AB81" s="131"/>
      <c r="AC81" s="132"/>
      <c r="AD81" s="133"/>
      <c r="AE81" s="134"/>
      <c r="AF81" s="132"/>
      <c r="AG81" s="130"/>
      <c r="AH81" s="131"/>
      <c r="AI81" s="132"/>
      <c r="AJ81" s="130"/>
      <c r="AK81" s="131"/>
      <c r="AL81" s="132"/>
      <c r="AM81" s="130"/>
      <c r="AN81" s="131"/>
      <c r="AO81" s="132"/>
      <c r="AP81" s="133"/>
      <c r="AQ81" s="134"/>
      <c r="AR81" s="132"/>
      <c r="AS81" s="130"/>
      <c r="AT81" s="131"/>
      <c r="AU81" s="132"/>
      <c r="AV81" s="130"/>
      <c r="AW81" s="131"/>
      <c r="AX81" s="132"/>
      <c r="AY81" s="130"/>
      <c r="AZ81" s="131"/>
      <c r="BA81" s="132"/>
      <c r="BB81" s="133"/>
      <c r="BC81" s="134"/>
      <c r="BD81" s="132"/>
      <c r="BE81" s="133"/>
      <c r="BF81" s="134"/>
      <c r="BG81" s="132"/>
      <c r="BI81" s="125"/>
    </row>
    <row r="82" spans="1:61" s="9" customFormat="1" ht="84" hidden="1" customHeight="1">
      <c r="A82" s="126"/>
      <c r="B82" s="127"/>
      <c r="C82" s="53"/>
      <c r="D82" s="128"/>
      <c r="E82" s="128"/>
      <c r="F82" s="128"/>
      <c r="G82" s="128"/>
      <c r="H82" s="129"/>
      <c r="I82" s="130"/>
      <c r="J82" s="131"/>
      <c r="K82" s="132"/>
      <c r="L82" s="130"/>
      <c r="M82" s="131"/>
      <c r="N82" s="132"/>
      <c r="O82" s="130"/>
      <c r="P82" s="131"/>
      <c r="Q82" s="132"/>
      <c r="R82" s="133"/>
      <c r="S82" s="134"/>
      <c r="T82" s="132"/>
      <c r="U82" s="130"/>
      <c r="V82" s="131"/>
      <c r="W82" s="132"/>
      <c r="X82" s="130"/>
      <c r="Y82" s="131"/>
      <c r="Z82" s="132"/>
      <c r="AA82" s="130"/>
      <c r="AB82" s="131"/>
      <c r="AC82" s="132"/>
      <c r="AD82" s="133"/>
      <c r="AE82" s="134"/>
      <c r="AF82" s="132"/>
      <c r="AG82" s="130"/>
      <c r="AH82" s="131"/>
      <c r="AI82" s="132"/>
      <c r="AJ82" s="130"/>
      <c r="AK82" s="131"/>
      <c r="AL82" s="132"/>
      <c r="AM82" s="130"/>
      <c r="AN82" s="131"/>
      <c r="AO82" s="132"/>
      <c r="AP82" s="133"/>
      <c r="AQ82" s="134"/>
      <c r="AR82" s="132"/>
      <c r="AS82" s="130"/>
      <c r="AT82" s="131"/>
      <c r="AU82" s="132"/>
      <c r="AV82" s="130"/>
      <c r="AW82" s="131"/>
      <c r="AX82" s="132"/>
      <c r="AY82" s="130"/>
      <c r="AZ82" s="131"/>
      <c r="BA82" s="132"/>
      <c r="BB82" s="133"/>
      <c r="BC82" s="134"/>
      <c r="BD82" s="132"/>
      <c r="BE82" s="133"/>
      <c r="BF82" s="134"/>
      <c r="BG82" s="132"/>
      <c r="BI82" s="125"/>
    </row>
    <row r="83" spans="1:61" s="9" customFormat="1" ht="84" hidden="1" customHeight="1">
      <c r="A83" s="126"/>
      <c r="B83" s="127"/>
      <c r="C83" s="53"/>
      <c r="D83" s="128"/>
      <c r="E83" s="128"/>
      <c r="F83" s="128"/>
      <c r="G83" s="128"/>
      <c r="H83" s="129"/>
      <c r="I83" s="130"/>
      <c r="J83" s="131"/>
      <c r="K83" s="132"/>
      <c r="L83" s="130"/>
      <c r="M83" s="131"/>
      <c r="N83" s="132"/>
      <c r="O83" s="130"/>
      <c r="P83" s="131"/>
      <c r="Q83" s="132"/>
      <c r="R83" s="133"/>
      <c r="S83" s="134"/>
      <c r="T83" s="132"/>
      <c r="U83" s="130"/>
      <c r="V83" s="131"/>
      <c r="W83" s="132"/>
      <c r="X83" s="130"/>
      <c r="Y83" s="131"/>
      <c r="Z83" s="132"/>
      <c r="AA83" s="130"/>
      <c r="AB83" s="131"/>
      <c r="AC83" s="132"/>
      <c r="AD83" s="133"/>
      <c r="AE83" s="134"/>
      <c r="AF83" s="132"/>
      <c r="AG83" s="130"/>
      <c r="AH83" s="131"/>
      <c r="AI83" s="132"/>
      <c r="AJ83" s="130"/>
      <c r="AK83" s="131"/>
      <c r="AL83" s="132"/>
      <c r="AM83" s="130"/>
      <c r="AN83" s="131"/>
      <c r="AO83" s="132"/>
      <c r="AP83" s="133"/>
      <c r="AQ83" s="134"/>
      <c r="AR83" s="132"/>
      <c r="AS83" s="130"/>
      <c r="AT83" s="131"/>
      <c r="AU83" s="132"/>
      <c r="AV83" s="130"/>
      <c r="AW83" s="131"/>
      <c r="AX83" s="132"/>
      <c r="AY83" s="130"/>
      <c r="AZ83" s="131"/>
      <c r="BA83" s="132"/>
      <c r="BB83" s="133"/>
      <c r="BC83" s="134"/>
      <c r="BD83" s="132"/>
      <c r="BE83" s="133"/>
      <c r="BF83" s="134"/>
      <c r="BG83" s="132"/>
      <c r="BI83" s="125"/>
    </row>
    <row r="84" spans="1:61" s="9" customFormat="1" ht="84" hidden="1" customHeight="1">
      <c r="A84" s="126"/>
      <c r="B84" s="127"/>
      <c r="C84" s="53"/>
      <c r="D84" s="128"/>
      <c r="E84" s="128"/>
      <c r="F84" s="128"/>
      <c r="G84" s="128"/>
      <c r="H84" s="129"/>
      <c r="I84" s="130"/>
      <c r="J84" s="131"/>
      <c r="K84" s="132"/>
      <c r="L84" s="130"/>
      <c r="M84" s="131"/>
      <c r="N84" s="132"/>
      <c r="O84" s="130"/>
      <c r="P84" s="131"/>
      <c r="Q84" s="132"/>
      <c r="R84" s="133"/>
      <c r="S84" s="134"/>
      <c r="T84" s="132"/>
      <c r="U84" s="130"/>
      <c r="V84" s="131"/>
      <c r="W84" s="132"/>
      <c r="X84" s="130"/>
      <c r="Y84" s="131"/>
      <c r="Z84" s="132"/>
      <c r="AA84" s="130"/>
      <c r="AB84" s="131"/>
      <c r="AC84" s="132"/>
      <c r="AD84" s="133"/>
      <c r="AE84" s="134"/>
      <c r="AF84" s="132"/>
      <c r="AG84" s="130"/>
      <c r="AH84" s="131"/>
      <c r="AI84" s="132"/>
      <c r="AJ84" s="130"/>
      <c r="AK84" s="131"/>
      <c r="AL84" s="132"/>
      <c r="AM84" s="130"/>
      <c r="AN84" s="131"/>
      <c r="AO84" s="132"/>
      <c r="AP84" s="133"/>
      <c r="AQ84" s="134"/>
      <c r="AR84" s="132"/>
      <c r="AS84" s="130"/>
      <c r="AT84" s="131"/>
      <c r="AU84" s="132"/>
      <c r="AV84" s="130"/>
      <c r="AW84" s="131"/>
      <c r="AX84" s="132"/>
      <c r="AY84" s="130"/>
      <c r="AZ84" s="131"/>
      <c r="BA84" s="132"/>
      <c r="BB84" s="133"/>
      <c r="BC84" s="134"/>
      <c r="BD84" s="132"/>
      <c r="BE84" s="133"/>
      <c r="BF84" s="134"/>
      <c r="BG84" s="132"/>
      <c r="BI84" s="125"/>
    </row>
    <row r="85" spans="1:61" s="9" customFormat="1" ht="84" hidden="1" customHeight="1">
      <c r="A85" s="126"/>
      <c r="B85" s="127"/>
      <c r="C85" s="53"/>
      <c r="D85" s="128"/>
      <c r="E85" s="128"/>
      <c r="F85" s="128"/>
      <c r="G85" s="128"/>
      <c r="H85" s="129"/>
      <c r="I85" s="130"/>
      <c r="J85" s="131"/>
      <c r="K85" s="132"/>
      <c r="L85" s="130"/>
      <c r="M85" s="131"/>
      <c r="N85" s="132"/>
      <c r="O85" s="130"/>
      <c r="P85" s="131"/>
      <c r="Q85" s="132"/>
      <c r="R85" s="133"/>
      <c r="S85" s="134"/>
      <c r="T85" s="132"/>
      <c r="U85" s="130"/>
      <c r="V85" s="131"/>
      <c r="W85" s="132"/>
      <c r="X85" s="130"/>
      <c r="Y85" s="131"/>
      <c r="Z85" s="132"/>
      <c r="AA85" s="130"/>
      <c r="AB85" s="131"/>
      <c r="AC85" s="132"/>
      <c r="AD85" s="133"/>
      <c r="AE85" s="134"/>
      <c r="AF85" s="132"/>
      <c r="AG85" s="130"/>
      <c r="AH85" s="131"/>
      <c r="AI85" s="132"/>
      <c r="AJ85" s="130"/>
      <c r="AK85" s="131"/>
      <c r="AL85" s="132"/>
      <c r="AM85" s="130"/>
      <c r="AN85" s="131"/>
      <c r="AO85" s="132"/>
      <c r="AP85" s="133"/>
      <c r="AQ85" s="134"/>
      <c r="AR85" s="132"/>
      <c r="AS85" s="130"/>
      <c r="AT85" s="131"/>
      <c r="AU85" s="132"/>
      <c r="AV85" s="130"/>
      <c r="AW85" s="131"/>
      <c r="AX85" s="132"/>
      <c r="AY85" s="130"/>
      <c r="AZ85" s="131"/>
      <c r="BA85" s="132"/>
      <c r="BB85" s="133"/>
      <c r="BC85" s="134"/>
      <c r="BD85" s="132"/>
      <c r="BE85" s="133"/>
      <c r="BF85" s="134"/>
      <c r="BG85" s="132"/>
      <c r="BI85" s="125"/>
    </row>
    <row r="86" spans="1:61" s="9" customFormat="1" ht="84" hidden="1" customHeight="1">
      <c r="A86" s="126"/>
      <c r="B86" s="127"/>
      <c r="C86" s="53"/>
      <c r="D86" s="128"/>
      <c r="E86" s="128"/>
      <c r="F86" s="128"/>
      <c r="G86" s="128"/>
      <c r="H86" s="129"/>
      <c r="I86" s="130"/>
      <c r="J86" s="131"/>
      <c r="K86" s="132"/>
      <c r="L86" s="130"/>
      <c r="M86" s="131"/>
      <c r="N86" s="132"/>
      <c r="O86" s="130"/>
      <c r="P86" s="131"/>
      <c r="Q86" s="132"/>
      <c r="R86" s="133"/>
      <c r="S86" s="134"/>
      <c r="T86" s="132"/>
      <c r="U86" s="130"/>
      <c r="V86" s="131"/>
      <c r="W86" s="132"/>
      <c r="X86" s="130"/>
      <c r="Y86" s="131"/>
      <c r="Z86" s="132"/>
      <c r="AA86" s="130"/>
      <c r="AB86" s="131"/>
      <c r="AC86" s="132"/>
      <c r="AD86" s="133"/>
      <c r="AE86" s="134"/>
      <c r="AF86" s="132"/>
      <c r="AG86" s="130"/>
      <c r="AH86" s="131"/>
      <c r="AI86" s="132"/>
      <c r="AJ86" s="130"/>
      <c r="AK86" s="131"/>
      <c r="AL86" s="132"/>
      <c r="AM86" s="130"/>
      <c r="AN86" s="131"/>
      <c r="AO86" s="132"/>
      <c r="AP86" s="133"/>
      <c r="AQ86" s="134"/>
      <c r="AR86" s="132"/>
      <c r="AS86" s="130"/>
      <c r="AT86" s="131"/>
      <c r="AU86" s="132"/>
      <c r="AV86" s="130"/>
      <c r="AW86" s="131"/>
      <c r="AX86" s="132"/>
      <c r="AY86" s="130"/>
      <c r="AZ86" s="131"/>
      <c r="BA86" s="132"/>
      <c r="BB86" s="133"/>
      <c r="BC86" s="134"/>
      <c r="BD86" s="132"/>
      <c r="BE86" s="133"/>
      <c r="BF86" s="134"/>
      <c r="BG86" s="132"/>
      <c r="BI86" s="125"/>
    </row>
    <row r="98" ht="51" customHeight="1"/>
    <row r="99" ht="51" customHeight="1"/>
    <row r="100" ht="51" customHeight="1"/>
    <row r="101" ht="51" customHeight="1"/>
  </sheetData>
  <mergeCells count="51">
    <mergeCell ref="BE4:BG4"/>
    <mergeCell ref="BB4:BD4"/>
    <mergeCell ref="A6:B6"/>
    <mergeCell ref="X4:Z4"/>
    <mergeCell ref="AA4:AC4"/>
    <mergeCell ref="AD4:AF4"/>
    <mergeCell ref="AG4:AI4"/>
    <mergeCell ref="I4:K4"/>
    <mergeCell ref="AP4:AR4"/>
    <mergeCell ref="AM4:AO4"/>
    <mergeCell ref="A4:B5"/>
    <mergeCell ref="C4:C5"/>
    <mergeCell ref="D4:D5"/>
    <mergeCell ref="A56:B56"/>
    <mergeCell ref="A65:B65"/>
    <mergeCell ref="A14:B14"/>
    <mergeCell ref="A16:B16"/>
    <mergeCell ref="A7:B7"/>
    <mergeCell ref="A8:B8"/>
    <mergeCell ref="A10:B10"/>
    <mergeCell ref="A15:B15"/>
    <mergeCell ref="A1:BD1"/>
    <mergeCell ref="A2:BD2"/>
    <mergeCell ref="F4:F5"/>
    <mergeCell ref="G4:G5"/>
    <mergeCell ref="H4:H5"/>
    <mergeCell ref="E4:E5"/>
    <mergeCell ref="AJ4:AL4"/>
    <mergeCell ref="L4:N4"/>
    <mergeCell ref="O4:Q4"/>
    <mergeCell ref="R4:T4"/>
    <mergeCell ref="U4:W4"/>
    <mergeCell ref="AS4:AU4"/>
    <mergeCell ref="AV4:AX4"/>
    <mergeCell ref="AY4:BA4"/>
    <mergeCell ref="A66:B66"/>
    <mergeCell ref="A67:B67"/>
    <mergeCell ref="A73:B73"/>
    <mergeCell ref="A23:B23"/>
    <mergeCell ref="A24:B24"/>
    <mergeCell ref="A28:B28"/>
    <mergeCell ref="A29:B29"/>
    <mergeCell ref="A34:B34"/>
    <mergeCell ref="A35:B35"/>
    <mergeCell ref="A60:B60"/>
    <mergeCell ref="A43:B43"/>
    <mergeCell ref="A44:B44"/>
    <mergeCell ref="A48:B48"/>
    <mergeCell ref="A49:B49"/>
    <mergeCell ref="A70:B70"/>
    <mergeCell ref="A55:B55"/>
  </mergeCells>
  <printOptions horizontalCentered="1" gridLines="1"/>
  <pageMargins left="0.19685039370078741" right="0.19685039370078741" top="0.23622047244094491" bottom="0.19685039370078741" header="0.15748031496062992" footer="0.15748031496062992"/>
  <pageSetup scale="70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417"/>
  <sheetViews>
    <sheetView zoomScale="37" zoomScaleNormal="37" workbookViewId="0">
      <selection activeCell="X19" sqref="X19"/>
    </sheetView>
  </sheetViews>
  <sheetFormatPr baseColWidth="10" defaultColWidth="11.42578125" defaultRowHeight="15"/>
  <cols>
    <col min="1" max="1" width="7.140625" style="145" customWidth="1"/>
    <col min="2" max="2" width="49" style="145" customWidth="1"/>
    <col min="3" max="3" width="13.42578125" style="145" customWidth="1"/>
    <col min="4" max="4" width="28.28515625" style="145" customWidth="1"/>
    <col min="5" max="5" width="17.42578125" style="145" customWidth="1"/>
    <col min="6" max="6" width="22.5703125" style="145" customWidth="1"/>
    <col min="7" max="18" width="7.7109375" style="145" customWidth="1"/>
    <col min="19" max="19" width="50.42578125" style="145" customWidth="1"/>
    <col min="20" max="16384" width="11.42578125" style="145"/>
  </cols>
  <sheetData>
    <row r="1" spans="1:19" ht="21">
      <c r="A1" s="398" t="s">
        <v>225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</row>
    <row r="2" spans="1:19" ht="21">
      <c r="A2" s="398" t="s">
        <v>279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</row>
    <row r="3" spans="1:19" ht="18.75">
      <c r="A3" s="399" t="s">
        <v>141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400"/>
      <c r="S3" s="400"/>
    </row>
    <row r="4" spans="1:19" ht="18.75">
      <c r="A4" s="399" t="s">
        <v>161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400"/>
      <c r="S4" s="400"/>
    </row>
    <row r="5" spans="1:19" ht="4.5" customHeight="1">
      <c r="A5" s="146"/>
      <c r="B5" s="147"/>
      <c r="C5" s="147"/>
      <c r="D5" s="147"/>
      <c r="E5" s="147"/>
      <c r="F5" s="147"/>
      <c r="G5" s="147"/>
      <c r="H5" s="147"/>
      <c r="I5" s="147"/>
      <c r="J5" s="146"/>
      <c r="K5" s="146"/>
      <c r="L5" s="146"/>
      <c r="M5" s="146"/>
      <c r="N5" s="146"/>
      <c r="O5" s="146"/>
      <c r="P5" s="146"/>
      <c r="Q5" s="146"/>
      <c r="R5" s="146"/>
      <c r="S5" s="146"/>
    </row>
    <row r="6" spans="1:19" ht="18.75">
      <c r="A6" s="399" t="s">
        <v>226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  <c r="S6" s="400"/>
    </row>
    <row r="7" spans="1:19" ht="5.25" customHeight="1">
      <c r="A7" s="148"/>
      <c r="B7" s="148"/>
      <c r="C7" s="149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</row>
    <row r="8" spans="1:19">
      <c r="A8" s="401" t="s">
        <v>88</v>
      </c>
      <c r="B8" s="401" t="s">
        <v>227</v>
      </c>
      <c r="C8" s="401" t="s">
        <v>90</v>
      </c>
      <c r="D8" s="401" t="s">
        <v>228</v>
      </c>
      <c r="E8" s="401" t="s">
        <v>224</v>
      </c>
      <c r="F8" s="401" t="s">
        <v>89</v>
      </c>
      <c r="G8" s="395" t="s">
        <v>229</v>
      </c>
      <c r="H8" s="395"/>
      <c r="I8" s="396"/>
      <c r="J8" s="395" t="s">
        <v>230</v>
      </c>
      <c r="K8" s="395"/>
      <c r="L8" s="396"/>
      <c r="M8" s="395" t="s">
        <v>231</v>
      </c>
      <c r="N8" s="395"/>
      <c r="O8" s="396"/>
      <c r="P8" s="395" t="s">
        <v>232</v>
      </c>
      <c r="Q8" s="395"/>
      <c r="R8" s="396"/>
      <c r="S8" s="395" t="s">
        <v>233</v>
      </c>
    </row>
    <row r="9" spans="1:19">
      <c r="A9" s="401"/>
      <c r="B9" s="401"/>
      <c r="C9" s="401"/>
      <c r="D9" s="401"/>
      <c r="E9" s="401"/>
      <c r="F9" s="401"/>
      <c r="G9" s="150" t="s">
        <v>234</v>
      </c>
      <c r="H9" s="150" t="s">
        <v>235</v>
      </c>
      <c r="I9" s="150" t="s">
        <v>10</v>
      </c>
      <c r="J9" s="150" t="s">
        <v>234</v>
      </c>
      <c r="K9" s="150" t="s">
        <v>235</v>
      </c>
      <c r="L9" s="150" t="s">
        <v>10</v>
      </c>
      <c r="M9" s="150" t="s">
        <v>234</v>
      </c>
      <c r="N9" s="150" t="s">
        <v>235</v>
      </c>
      <c r="O9" s="150" t="s">
        <v>10</v>
      </c>
      <c r="P9" s="150" t="s">
        <v>234</v>
      </c>
      <c r="Q9" s="150" t="s">
        <v>235</v>
      </c>
      <c r="R9" s="150" t="s">
        <v>10</v>
      </c>
      <c r="S9" s="395"/>
    </row>
    <row r="10" spans="1:19" ht="34.5" customHeight="1">
      <c r="A10" s="151">
        <v>1</v>
      </c>
      <c r="B10" s="397" t="s">
        <v>236</v>
      </c>
      <c r="C10" s="390"/>
      <c r="D10" s="390"/>
      <c r="E10" s="390"/>
      <c r="F10" s="39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</row>
    <row r="11" spans="1:19" ht="75">
      <c r="A11" s="151">
        <v>1.1000000000000001</v>
      </c>
      <c r="B11" s="153" t="s">
        <v>237</v>
      </c>
      <c r="C11" s="152"/>
      <c r="D11" s="153" t="s">
        <v>238</v>
      </c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</row>
    <row r="12" spans="1:19">
      <c r="A12" s="151" t="s">
        <v>47</v>
      </c>
      <c r="B12" s="154" t="s">
        <v>239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</row>
    <row r="13" spans="1:19">
      <c r="A13" s="151" t="s">
        <v>91</v>
      </c>
      <c r="B13" s="154" t="s">
        <v>240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</row>
    <row r="14" spans="1:19">
      <c r="A14" s="151" t="s">
        <v>241</v>
      </c>
      <c r="B14" s="154" t="s">
        <v>242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</row>
    <row r="15" spans="1:19" ht="30">
      <c r="A15" s="151" t="s">
        <v>243</v>
      </c>
      <c r="B15" s="154" t="s">
        <v>244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</row>
    <row r="16" spans="1:19">
      <c r="A16" s="151" t="s">
        <v>245</v>
      </c>
      <c r="B16" s="154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</row>
    <row r="17" spans="1:19">
      <c r="A17" s="151" t="s">
        <v>246</v>
      </c>
      <c r="B17" s="154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</row>
    <row r="18" spans="1:19" ht="34.5" customHeight="1">
      <c r="A18" s="151">
        <v>2</v>
      </c>
      <c r="B18" s="389" t="s">
        <v>247</v>
      </c>
      <c r="C18" s="390"/>
      <c r="D18" s="390"/>
      <c r="E18" s="390"/>
      <c r="F18" s="391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</row>
    <row r="19" spans="1:19" ht="60">
      <c r="A19" s="151" t="s">
        <v>71</v>
      </c>
      <c r="B19" s="153" t="s">
        <v>248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</row>
    <row r="20" spans="1:19">
      <c r="A20" s="151" t="s">
        <v>29</v>
      </c>
      <c r="B20" s="154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</row>
    <row r="21" spans="1:19">
      <c r="A21" s="151" t="s">
        <v>30</v>
      </c>
      <c r="B21" s="154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</row>
    <row r="22" spans="1:19">
      <c r="A22" s="151" t="s">
        <v>31</v>
      </c>
      <c r="B22" s="154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</row>
    <row r="23" spans="1:19">
      <c r="A23" s="151" t="s">
        <v>32</v>
      </c>
      <c r="B23" s="154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</row>
    <row r="24" spans="1:19">
      <c r="A24" s="151" t="s">
        <v>33</v>
      </c>
      <c r="B24" s="154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</row>
    <row r="25" spans="1:19" ht="60" customHeight="1">
      <c r="A25" s="151">
        <v>3</v>
      </c>
      <c r="B25" s="389" t="s">
        <v>249</v>
      </c>
      <c r="C25" s="390"/>
      <c r="D25" s="390"/>
      <c r="E25" s="390"/>
      <c r="F25" s="391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</row>
    <row r="26" spans="1:19" ht="60">
      <c r="A26" s="151">
        <v>3.1</v>
      </c>
      <c r="B26" s="154" t="s">
        <v>250</v>
      </c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</row>
    <row r="27" spans="1:19" ht="30">
      <c r="A27" s="151" t="s">
        <v>72</v>
      </c>
      <c r="B27" s="140" t="s">
        <v>251</v>
      </c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</row>
    <row r="28" spans="1:19">
      <c r="A28" s="151" t="s">
        <v>34</v>
      </c>
      <c r="B28" s="140" t="s">
        <v>252</v>
      </c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</row>
    <row r="29" spans="1:19">
      <c r="A29" s="151" t="s">
        <v>35</v>
      </c>
      <c r="B29" s="140" t="s">
        <v>253</v>
      </c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</row>
    <row r="30" spans="1:19" ht="30">
      <c r="A30" s="151" t="s">
        <v>254</v>
      </c>
      <c r="B30" s="140" t="s">
        <v>255</v>
      </c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</row>
    <row r="31" spans="1:19" ht="30">
      <c r="A31" s="151" t="s">
        <v>256</v>
      </c>
      <c r="B31" s="140" t="s">
        <v>257</v>
      </c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</row>
    <row r="32" spans="1:19">
      <c r="A32" s="151" t="s">
        <v>258</v>
      </c>
      <c r="B32" s="140" t="s">
        <v>259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</row>
    <row r="33" spans="1:19" ht="60">
      <c r="A33" s="151">
        <v>3.2</v>
      </c>
      <c r="B33" s="154" t="s">
        <v>260</v>
      </c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</row>
    <row r="34" spans="1:19" ht="30">
      <c r="A34" s="151" t="s">
        <v>261</v>
      </c>
      <c r="B34" s="140" t="s">
        <v>262</v>
      </c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</row>
    <row r="35" spans="1:19">
      <c r="A35" s="151" t="s">
        <v>263</v>
      </c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</row>
    <row r="36" spans="1:19">
      <c r="A36" s="151" t="s">
        <v>264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</row>
    <row r="37" spans="1:19">
      <c r="A37" s="151" t="s">
        <v>265</v>
      </c>
      <c r="B37" s="154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</row>
    <row r="38" spans="1:19" ht="30">
      <c r="A38" s="151" t="s">
        <v>266</v>
      </c>
      <c r="B38" s="140" t="s">
        <v>267</v>
      </c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</row>
    <row r="39" spans="1:19">
      <c r="A39" s="151" t="s">
        <v>268</v>
      </c>
      <c r="B39" s="154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</row>
    <row r="40" spans="1:19">
      <c r="A40" s="151">
        <v>4</v>
      </c>
      <c r="B40" s="392" t="s">
        <v>269</v>
      </c>
      <c r="C40" s="393"/>
      <c r="D40" s="393"/>
      <c r="E40" s="393"/>
      <c r="F40" s="394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</row>
    <row r="41" spans="1:19">
      <c r="A41" s="151">
        <v>4.0999999999999996</v>
      </c>
      <c r="B41" s="154" t="s">
        <v>270</v>
      </c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</row>
    <row r="42" spans="1:19">
      <c r="A42" s="151" t="s">
        <v>73</v>
      </c>
      <c r="B42" s="154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</row>
    <row r="43" spans="1:19">
      <c r="A43" s="151" t="s">
        <v>36</v>
      </c>
      <c r="B43" s="154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</row>
    <row r="44" spans="1:19">
      <c r="A44" s="151" t="s">
        <v>37</v>
      </c>
      <c r="B44" s="154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</row>
    <row r="45" spans="1:19">
      <c r="A45" s="151" t="s">
        <v>59</v>
      </c>
      <c r="B45" s="154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</row>
    <row r="46" spans="1:19">
      <c r="A46" s="151" t="s">
        <v>271</v>
      </c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</row>
    <row r="47" spans="1:19">
      <c r="A47" s="151" t="s">
        <v>272</v>
      </c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</row>
    <row r="48" spans="1:19">
      <c r="A48" s="151"/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</row>
    <row r="49" spans="1:19">
      <c r="A49" s="151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</row>
    <row r="50" spans="1:19">
      <c r="A50" s="151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</row>
    <row r="51" spans="1:19">
      <c r="A51" s="151"/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</row>
    <row r="52" spans="1:19">
      <c r="A52" s="151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</row>
    <row r="53" spans="1:19">
      <c r="A53" s="151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</row>
    <row r="54" spans="1:19">
      <c r="A54" s="151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</row>
    <row r="55" spans="1:19">
      <c r="A55" s="151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</row>
    <row r="56" spans="1:19">
      <c r="A56" s="151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</row>
    <row r="57" spans="1:19">
      <c r="A57" s="151"/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</row>
    <row r="58" spans="1:19">
      <c r="A58" s="151"/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</row>
    <row r="59" spans="1:19">
      <c r="A59" s="151"/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</row>
    <row r="60" spans="1:19">
      <c r="A60" s="151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</row>
    <row r="61" spans="1:19">
      <c r="A61" s="151"/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</row>
    <row r="62" spans="1:19">
      <c r="A62" s="151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</row>
    <row r="63" spans="1:19">
      <c r="A63" s="151"/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</row>
    <row r="64" spans="1:19">
      <c r="A64" s="151"/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</row>
    <row r="65" spans="1:19">
      <c r="A65" s="151"/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</row>
    <row r="66" spans="1:19">
      <c r="A66" s="151"/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</row>
    <row r="67" spans="1:19">
      <c r="A67" s="151"/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</row>
    <row r="68" spans="1:19">
      <c r="A68" s="151"/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</row>
    <row r="69" spans="1:19">
      <c r="A69" s="151"/>
      <c r="B69" s="152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</row>
    <row r="70" spans="1:19">
      <c r="A70" s="151"/>
      <c r="B70" s="152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</row>
    <row r="71" spans="1:19">
      <c r="A71" s="151"/>
      <c r="B71" s="152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</row>
    <row r="72" spans="1:19">
      <c r="A72" s="151"/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</row>
    <row r="73" spans="1:19">
      <c r="A73" s="151"/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</row>
    <row r="74" spans="1:19">
      <c r="A74" s="151"/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</row>
    <row r="75" spans="1:19">
      <c r="A75" s="151"/>
      <c r="B75" s="152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</row>
    <row r="76" spans="1:19">
      <c r="A76" s="151"/>
      <c r="B76" s="152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</row>
    <row r="77" spans="1:19">
      <c r="A77" s="151"/>
      <c r="B77" s="152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</row>
    <row r="78" spans="1:19">
      <c r="A78" s="151"/>
      <c r="B78" s="152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</row>
    <row r="79" spans="1:19">
      <c r="A79" s="151"/>
      <c r="B79" s="152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</row>
    <row r="80" spans="1:19">
      <c r="A80" s="151"/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</row>
    <row r="81" spans="1:19">
      <c r="A81" s="151"/>
      <c r="B81" s="152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</row>
    <row r="82" spans="1:19">
      <c r="A82" s="151"/>
      <c r="B82" s="152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</row>
    <row r="83" spans="1:19">
      <c r="A83" s="151"/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</row>
    <row r="84" spans="1:19">
      <c r="A84" s="151"/>
      <c r="B84" s="152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</row>
    <row r="85" spans="1:19">
      <c r="A85" s="151"/>
      <c r="B85" s="152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</row>
    <row r="86" spans="1:19">
      <c r="A86" s="151"/>
      <c r="B86" s="152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</row>
    <row r="87" spans="1:19">
      <c r="A87" s="151"/>
      <c r="B87" s="152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</row>
    <row r="88" spans="1:19">
      <c r="A88" s="151"/>
      <c r="B88" s="152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</row>
    <row r="89" spans="1:19">
      <c r="A89" s="151"/>
      <c r="B89" s="152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</row>
    <row r="90" spans="1:19">
      <c r="A90" s="151"/>
      <c r="B90" s="152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</row>
    <row r="91" spans="1:19">
      <c r="A91" s="151"/>
      <c r="B91" s="152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</row>
    <row r="92" spans="1:19">
      <c r="A92" s="151"/>
      <c r="B92" s="152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</row>
    <row r="93" spans="1:19">
      <c r="A93" s="151"/>
      <c r="B93" s="152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</row>
    <row r="94" spans="1:19">
      <c r="A94" s="151"/>
      <c r="B94" s="152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</row>
    <row r="95" spans="1:19">
      <c r="A95" s="151"/>
      <c r="B95" s="152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</row>
    <row r="96" spans="1:19">
      <c r="A96" s="151"/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</row>
    <row r="97" spans="1:19">
      <c r="A97" s="151"/>
      <c r="B97" s="152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</row>
    <row r="98" spans="1:19">
      <c r="A98" s="151"/>
      <c r="B98" s="152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</row>
    <row r="99" spans="1:19">
      <c r="A99" s="151"/>
      <c r="B99" s="152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</row>
    <row r="100" spans="1:19">
      <c r="A100" s="151"/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</row>
    <row r="101" spans="1:19">
      <c r="A101" s="151"/>
      <c r="B101" s="152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</row>
    <row r="102" spans="1:19">
      <c r="A102" s="151"/>
      <c r="B102" s="152"/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</row>
    <row r="103" spans="1:19">
      <c r="A103" s="151"/>
      <c r="B103" s="152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</row>
    <row r="104" spans="1:19">
      <c r="A104" s="151"/>
      <c r="B104" s="152"/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</row>
    <row r="105" spans="1:19">
      <c r="A105" s="151"/>
      <c r="B105" s="152"/>
      <c r="C105" s="152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</row>
    <row r="106" spans="1:19">
      <c r="A106" s="151"/>
      <c r="B106" s="152"/>
      <c r="C106" s="152"/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</row>
    <row r="107" spans="1:19">
      <c r="A107" s="151"/>
      <c r="B107" s="152"/>
      <c r="C107" s="152"/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</row>
    <row r="108" spans="1:19">
      <c r="A108" s="151"/>
      <c r="B108" s="152"/>
      <c r="C108" s="152"/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</row>
    <row r="109" spans="1:19">
      <c r="A109" s="151"/>
      <c r="B109" s="152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</row>
    <row r="110" spans="1:19">
      <c r="A110" s="151"/>
      <c r="B110" s="152"/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</row>
    <row r="111" spans="1:19">
      <c r="A111" s="151"/>
      <c r="B111" s="152"/>
      <c r="C111" s="152"/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</row>
    <row r="112" spans="1:19">
      <c r="A112" s="151"/>
      <c r="B112" s="152"/>
      <c r="C112" s="152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</row>
    <row r="113" spans="1:19">
      <c r="A113" s="151"/>
      <c r="B113" s="152"/>
      <c r="C113" s="152"/>
      <c r="D113" s="152"/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</row>
    <row r="114" spans="1:19">
      <c r="A114" s="151"/>
      <c r="B114" s="152"/>
      <c r="C114" s="152"/>
      <c r="D114" s="152"/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</row>
    <row r="115" spans="1:19">
      <c r="A115" s="151"/>
      <c r="B115" s="152"/>
      <c r="C115" s="152"/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</row>
    <row r="116" spans="1:19">
      <c r="A116" s="151"/>
      <c r="B116" s="152"/>
      <c r="C116" s="152"/>
      <c r="D116" s="152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</row>
    <row r="117" spans="1:19">
      <c r="A117" s="151"/>
      <c r="B117" s="152"/>
      <c r="C117" s="152"/>
      <c r="D117" s="152"/>
      <c r="E117" s="152"/>
      <c r="F117" s="152"/>
      <c r="G117" s="152"/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</row>
    <row r="118" spans="1:19">
      <c r="A118" s="151"/>
      <c r="B118" s="152"/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</row>
    <row r="119" spans="1:19">
      <c r="A119" s="151"/>
      <c r="B119" s="152"/>
      <c r="C119" s="152"/>
      <c r="D119" s="152"/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</row>
    <row r="120" spans="1:19">
      <c r="A120" s="151"/>
      <c r="B120" s="152"/>
      <c r="C120" s="152"/>
      <c r="D120" s="152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</row>
    <row r="121" spans="1:19">
      <c r="A121" s="151"/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</row>
    <row r="122" spans="1:19">
      <c r="A122" s="151"/>
      <c r="B122" s="152"/>
      <c r="C122" s="152"/>
      <c r="D122" s="152"/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</row>
    <row r="123" spans="1:19">
      <c r="A123" s="151"/>
      <c r="B123" s="152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</row>
    <row r="124" spans="1:19">
      <c r="A124" s="151"/>
      <c r="B124" s="152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</row>
    <row r="125" spans="1:19">
      <c r="A125" s="151"/>
      <c r="B125" s="152"/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</row>
    <row r="126" spans="1:19">
      <c r="A126" s="151"/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</row>
    <row r="127" spans="1:19">
      <c r="A127" s="151"/>
      <c r="B127" s="152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</row>
    <row r="128" spans="1:19">
      <c r="A128" s="151"/>
      <c r="B128" s="152"/>
      <c r="C128" s="152"/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</row>
    <row r="129" spans="1:19">
      <c r="A129" s="151"/>
      <c r="B129" s="152"/>
      <c r="C129" s="152"/>
      <c r="D129" s="152"/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</row>
    <row r="130" spans="1:19">
      <c r="A130" s="151"/>
      <c r="B130" s="152"/>
      <c r="C130" s="152"/>
      <c r="D130" s="152"/>
      <c r="E130" s="152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</row>
    <row r="131" spans="1:19">
      <c r="A131" s="151"/>
      <c r="B131" s="152"/>
      <c r="C131" s="152"/>
      <c r="D131" s="152"/>
      <c r="E131" s="152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</row>
    <row r="132" spans="1:19">
      <c r="A132" s="151"/>
      <c r="B132" s="152"/>
      <c r="C132" s="152"/>
      <c r="D132" s="152"/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</row>
    <row r="133" spans="1:19">
      <c r="A133" s="151"/>
      <c r="B133" s="152"/>
      <c r="C133" s="152"/>
      <c r="D133" s="152"/>
      <c r="E133" s="152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</row>
    <row r="134" spans="1:19">
      <c r="A134" s="151"/>
      <c r="B134" s="152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</row>
    <row r="135" spans="1:19">
      <c r="A135" s="151"/>
      <c r="B135" s="152"/>
      <c r="C135" s="152"/>
      <c r="D135" s="152"/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</row>
    <row r="136" spans="1:19">
      <c r="A136" s="151"/>
      <c r="B136" s="152"/>
      <c r="C136" s="152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</row>
    <row r="137" spans="1:19">
      <c r="A137" s="151"/>
      <c r="B137" s="152"/>
      <c r="C137" s="152"/>
      <c r="D137" s="152"/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</row>
    <row r="138" spans="1:19">
      <c r="A138" s="151"/>
      <c r="B138" s="152"/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</row>
    <row r="139" spans="1:19">
      <c r="A139" s="151"/>
      <c r="B139" s="152"/>
      <c r="C139" s="152"/>
      <c r="D139" s="152"/>
      <c r="E139" s="152"/>
      <c r="F139" s="152"/>
      <c r="G139" s="152"/>
      <c r="H139" s="152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</row>
    <row r="140" spans="1:19">
      <c r="A140" s="151"/>
      <c r="B140" s="152"/>
      <c r="C140" s="152"/>
      <c r="D140" s="152"/>
      <c r="E140" s="152"/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</row>
    <row r="141" spans="1:19">
      <c r="A141" s="151"/>
      <c r="B141" s="152"/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</row>
    <row r="142" spans="1:19">
      <c r="A142" s="151"/>
      <c r="B142" s="152"/>
      <c r="C142" s="152"/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</row>
    <row r="143" spans="1:19">
      <c r="A143" s="151"/>
      <c r="B143" s="152"/>
      <c r="C143" s="152"/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</row>
    <row r="144" spans="1:19">
      <c r="A144" s="151"/>
      <c r="B144" s="152"/>
      <c r="C144" s="152"/>
      <c r="D144" s="152"/>
      <c r="E144" s="152"/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</row>
    <row r="145" spans="1:19">
      <c r="A145" s="151"/>
      <c r="B145" s="152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</row>
    <row r="146" spans="1:19">
      <c r="A146" s="151"/>
      <c r="B146" s="152"/>
      <c r="C146" s="152"/>
      <c r="D146" s="152"/>
      <c r="E146" s="152"/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</row>
    <row r="147" spans="1:19">
      <c r="A147" s="151"/>
      <c r="B147" s="152"/>
      <c r="C147" s="152"/>
      <c r="D147" s="152"/>
      <c r="E147" s="152"/>
      <c r="F147" s="152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</row>
    <row r="148" spans="1:19">
      <c r="A148" s="151"/>
      <c r="B148" s="152"/>
      <c r="C148" s="152"/>
      <c r="D148" s="152"/>
      <c r="E148" s="152"/>
      <c r="F148" s="152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</row>
    <row r="149" spans="1:19">
      <c r="A149" s="151"/>
      <c r="B149" s="152"/>
      <c r="C149" s="152"/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</row>
    <row r="150" spans="1:19">
      <c r="A150" s="151"/>
      <c r="B150" s="152"/>
      <c r="C150" s="152"/>
      <c r="D150" s="152"/>
      <c r="E150" s="152"/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</row>
    <row r="151" spans="1:19">
      <c r="A151" s="151"/>
      <c r="B151" s="152"/>
      <c r="C151" s="152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</row>
    <row r="152" spans="1:19">
      <c r="A152" s="151"/>
      <c r="B152" s="152"/>
      <c r="C152" s="152"/>
      <c r="D152" s="152"/>
      <c r="E152" s="152"/>
      <c r="F152" s="152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</row>
    <row r="153" spans="1:19">
      <c r="A153" s="151"/>
      <c r="B153" s="152"/>
      <c r="C153" s="152"/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</row>
    <row r="154" spans="1:19">
      <c r="A154" s="151"/>
      <c r="B154" s="152"/>
      <c r="C154" s="152"/>
      <c r="D154" s="152"/>
      <c r="E154" s="152"/>
      <c r="F154" s="152"/>
      <c r="G154" s="152"/>
      <c r="H154" s="152"/>
      <c r="I154" s="152"/>
      <c r="J154" s="152"/>
      <c r="K154" s="152"/>
      <c r="L154" s="152"/>
      <c r="M154" s="152"/>
      <c r="N154" s="152"/>
      <c r="O154" s="152"/>
      <c r="P154" s="152"/>
      <c r="Q154" s="152"/>
      <c r="R154" s="152"/>
      <c r="S154" s="152"/>
    </row>
    <row r="155" spans="1:19">
      <c r="A155" s="151"/>
      <c r="B155" s="152"/>
      <c r="C155" s="152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</row>
    <row r="156" spans="1:19">
      <c r="A156" s="151"/>
      <c r="B156" s="152"/>
      <c r="C156" s="152"/>
      <c r="D156" s="152"/>
      <c r="E156" s="152"/>
      <c r="F156" s="152"/>
      <c r="G156" s="152"/>
      <c r="H156" s="152"/>
      <c r="I156" s="152"/>
      <c r="J156" s="152"/>
      <c r="K156" s="152"/>
      <c r="L156" s="152"/>
      <c r="M156" s="152"/>
      <c r="N156" s="152"/>
      <c r="O156" s="152"/>
      <c r="P156" s="152"/>
      <c r="Q156" s="152"/>
      <c r="R156" s="152"/>
      <c r="S156" s="152"/>
    </row>
    <row r="157" spans="1:19">
      <c r="A157" s="151"/>
      <c r="B157" s="152"/>
      <c r="C157" s="152"/>
      <c r="D157" s="152"/>
      <c r="E157" s="152"/>
      <c r="F157" s="152"/>
      <c r="G157" s="152"/>
      <c r="H157" s="152"/>
      <c r="I157" s="152"/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</row>
    <row r="158" spans="1:19">
      <c r="A158" s="151"/>
      <c r="B158" s="152"/>
      <c r="C158" s="152"/>
      <c r="D158" s="152"/>
      <c r="E158" s="152"/>
      <c r="F158" s="152"/>
      <c r="G158" s="152"/>
      <c r="H158" s="152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</row>
    <row r="159" spans="1:19">
      <c r="A159" s="151"/>
      <c r="B159" s="152"/>
      <c r="C159" s="152"/>
      <c r="D159" s="152"/>
      <c r="E159" s="152"/>
      <c r="F159" s="152"/>
      <c r="G159" s="152"/>
      <c r="H159" s="152"/>
      <c r="I159" s="152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</row>
    <row r="160" spans="1:19">
      <c r="A160" s="151"/>
      <c r="B160" s="152"/>
      <c r="C160" s="152"/>
      <c r="D160" s="152"/>
      <c r="E160" s="152"/>
      <c r="F160" s="152"/>
      <c r="G160" s="152"/>
      <c r="H160" s="152"/>
      <c r="I160" s="152"/>
      <c r="J160" s="152"/>
      <c r="K160" s="152"/>
      <c r="L160" s="152"/>
      <c r="M160" s="152"/>
      <c r="N160" s="152"/>
      <c r="O160" s="152"/>
      <c r="P160" s="152"/>
      <c r="Q160" s="152"/>
      <c r="R160" s="152"/>
      <c r="S160" s="152"/>
    </row>
    <row r="161" spans="1:19">
      <c r="A161" s="151"/>
      <c r="B161" s="152"/>
      <c r="C161" s="152"/>
      <c r="D161" s="152"/>
      <c r="E161" s="152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</row>
    <row r="162" spans="1:19">
      <c r="A162" s="151"/>
      <c r="B162" s="152"/>
      <c r="C162" s="152"/>
      <c r="D162" s="152"/>
      <c r="E162" s="152"/>
      <c r="F162" s="152"/>
      <c r="G162" s="152"/>
      <c r="H162" s="152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</row>
    <row r="163" spans="1:19">
      <c r="A163" s="151"/>
      <c r="B163" s="152"/>
      <c r="C163" s="152"/>
      <c r="D163" s="152"/>
      <c r="E163" s="152"/>
      <c r="F163" s="152"/>
      <c r="G163" s="152"/>
      <c r="H163" s="152"/>
      <c r="I163" s="152"/>
      <c r="J163" s="152"/>
      <c r="K163" s="152"/>
      <c r="L163" s="152"/>
      <c r="M163" s="152"/>
      <c r="N163" s="152"/>
      <c r="O163" s="152"/>
      <c r="P163" s="152"/>
      <c r="Q163" s="152"/>
      <c r="R163" s="152"/>
      <c r="S163" s="152"/>
    </row>
    <row r="164" spans="1:19">
      <c r="A164" s="151"/>
      <c r="B164" s="152"/>
      <c r="C164" s="152"/>
      <c r="D164" s="152"/>
      <c r="E164" s="152"/>
      <c r="F164" s="152"/>
      <c r="G164" s="152"/>
      <c r="H164" s="152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</row>
    <row r="165" spans="1:19">
      <c r="A165" s="151"/>
      <c r="B165" s="152"/>
      <c r="C165" s="152"/>
      <c r="D165" s="152"/>
      <c r="E165" s="152"/>
      <c r="F165" s="152"/>
      <c r="G165" s="152"/>
      <c r="H165" s="152"/>
      <c r="I165" s="152"/>
      <c r="J165" s="152"/>
      <c r="K165" s="152"/>
      <c r="L165" s="152"/>
      <c r="M165" s="152"/>
      <c r="N165" s="152"/>
      <c r="O165" s="152"/>
      <c r="P165" s="152"/>
      <c r="Q165" s="152"/>
      <c r="R165" s="152"/>
      <c r="S165" s="152"/>
    </row>
    <row r="166" spans="1:19">
      <c r="A166" s="151"/>
      <c r="B166" s="152"/>
      <c r="C166" s="152"/>
      <c r="D166" s="152"/>
      <c r="E166" s="152"/>
      <c r="F166" s="152"/>
      <c r="G166" s="152"/>
      <c r="H166" s="152"/>
      <c r="I166" s="152"/>
      <c r="J166" s="152"/>
      <c r="K166" s="152"/>
      <c r="L166" s="152"/>
      <c r="M166" s="152"/>
      <c r="N166" s="152"/>
      <c r="O166" s="152"/>
      <c r="P166" s="152"/>
      <c r="Q166" s="152"/>
      <c r="R166" s="152"/>
      <c r="S166" s="152"/>
    </row>
    <row r="167" spans="1:19">
      <c r="A167" s="151"/>
      <c r="B167" s="152"/>
      <c r="C167" s="152"/>
      <c r="D167" s="152"/>
      <c r="E167" s="152"/>
      <c r="F167" s="152"/>
      <c r="G167" s="152"/>
      <c r="H167" s="152"/>
      <c r="I167" s="152"/>
      <c r="J167" s="152"/>
      <c r="K167" s="152"/>
      <c r="L167" s="152"/>
      <c r="M167" s="152"/>
      <c r="N167" s="152"/>
      <c r="O167" s="152"/>
      <c r="P167" s="152"/>
      <c r="Q167" s="152"/>
      <c r="R167" s="152"/>
      <c r="S167" s="152"/>
    </row>
    <row r="168" spans="1:19">
      <c r="A168" s="151"/>
      <c r="B168" s="152"/>
      <c r="C168" s="152"/>
      <c r="D168" s="152"/>
      <c r="E168" s="152"/>
      <c r="F168" s="152"/>
      <c r="G168" s="152"/>
      <c r="H168" s="152"/>
      <c r="I168" s="152"/>
      <c r="J168" s="152"/>
      <c r="K168" s="152"/>
      <c r="L168" s="152"/>
      <c r="M168" s="152"/>
      <c r="N168" s="152"/>
      <c r="O168" s="152"/>
      <c r="P168" s="152"/>
      <c r="Q168" s="152"/>
      <c r="R168" s="152"/>
      <c r="S168" s="152"/>
    </row>
    <row r="169" spans="1:19">
      <c r="A169" s="151"/>
      <c r="B169" s="152"/>
      <c r="C169" s="152"/>
      <c r="D169" s="152"/>
      <c r="E169" s="152"/>
      <c r="F169" s="152"/>
      <c r="G169" s="152"/>
      <c r="H169" s="152"/>
      <c r="I169" s="152"/>
      <c r="J169" s="152"/>
      <c r="K169" s="152"/>
      <c r="L169" s="152"/>
      <c r="M169" s="152"/>
      <c r="N169" s="152"/>
      <c r="O169" s="152"/>
      <c r="P169" s="152"/>
      <c r="Q169" s="152"/>
      <c r="R169" s="152"/>
      <c r="S169" s="152"/>
    </row>
    <row r="170" spans="1:19">
      <c r="A170" s="151"/>
      <c r="B170" s="152"/>
      <c r="C170" s="152"/>
      <c r="D170" s="152"/>
      <c r="E170" s="152"/>
      <c r="F170" s="152"/>
      <c r="G170" s="152"/>
      <c r="H170" s="152"/>
      <c r="I170" s="152"/>
      <c r="J170" s="152"/>
      <c r="K170" s="152"/>
      <c r="L170" s="152"/>
      <c r="M170" s="152"/>
      <c r="N170" s="152"/>
      <c r="O170" s="152"/>
      <c r="P170" s="152"/>
      <c r="Q170" s="152"/>
      <c r="R170" s="152"/>
      <c r="S170" s="152"/>
    </row>
    <row r="171" spans="1:19">
      <c r="A171" s="151"/>
      <c r="B171" s="152"/>
      <c r="C171" s="152"/>
      <c r="D171" s="152"/>
      <c r="E171" s="152"/>
      <c r="F171" s="152"/>
      <c r="G171" s="152"/>
      <c r="H171" s="152"/>
      <c r="I171" s="152"/>
      <c r="J171" s="152"/>
      <c r="K171" s="152"/>
      <c r="L171" s="152"/>
      <c r="M171" s="152"/>
      <c r="N171" s="152"/>
      <c r="O171" s="152"/>
      <c r="P171" s="152"/>
      <c r="Q171" s="152"/>
      <c r="R171" s="152"/>
      <c r="S171" s="152"/>
    </row>
    <row r="172" spans="1:19">
      <c r="A172" s="151"/>
      <c r="B172" s="152"/>
      <c r="C172" s="152"/>
      <c r="D172" s="152"/>
      <c r="E172" s="152"/>
      <c r="F172" s="152"/>
      <c r="G172" s="152"/>
      <c r="H172" s="152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</row>
    <row r="173" spans="1:19">
      <c r="A173" s="151"/>
      <c r="B173" s="152"/>
      <c r="C173" s="152"/>
      <c r="D173" s="152"/>
      <c r="E173" s="152"/>
      <c r="F173" s="152"/>
      <c r="G173" s="152"/>
      <c r="H173" s="152"/>
      <c r="I173" s="152"/>
      <c r="J173" s="152"/>
      <c r="K173" s="152"/>
      <c r="L173" s="152"/>
      <c r="M173" s="152"/>
      <c r="N173" s="152"/>
      <c r="O173" s="152"/>
      <c r="P173" s="152"/>
      <c r="Q173" s="152"/>
      <c r="R173" s="152"/>
      <c r="S173" s="152"/>
    </row>
    <row r="174" spans="1:19">
      <c r="A174" s="151"/>
      <c r="B174" s="152"/>
      <c r="C174" s="152"/>
      <c r="D174" s="152"/>
      <c r="E174" s="152"/>
      <c r="F174" s="152"/>
      <c r="G174" s="152"/>
      <c r="H174" s="152"/>
      <c r="I174" s="152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</row>
    <row r="175" spans="1:19">
      <c r="A175" s="151"/>
      <c r="B175" s="152"/>
      <c r="C175" s="152"/>
      <c r="D175" s="152"/>
      <c r="E175" s="152"/>
      <c r="F175" s="152"/>
      <c r="G175" s="152"/>
      <c r="H175" s="152"/>
      <c r="I175" s="152"/>
      <c r="J175" s="152"/>
      <c r="K175" s="152"/>
      <c r="L175" s="152"/>
      <c r="M175" s="152"/>
      <c r="N175" s="152"/>
      <c r="O175" s="152"/>
      <c r="P175" s="152"/>
      <c r="Q175" s="152"/>
      <c r="R175" s="152"/>
      <c r="S175" s="152"/>
    </row>
    <row r="176" spans="1:19">
      <c r="A176" s="151"/>
      <c r="B176" s="152"/>
      <c r="C176" s="152"/>
      <c r="D176" s="152"/>
      <c r="E176" s="152"/>
      <c r="F176" s="152"/>
      <c r="G176" s="152"/>
      <c r="H176" s="152"/>
      <c r="I176" s="152"/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</row>
    <row r="177" spans="1:19">
      <c r="A177" s="151"/>
      <c r="B177" s="152"/>
      <c r="C177" s="152"/>
      <c r="D177" s="152"/>
      <c r="E177" s="152"/>
      <c r="F177" s="152"/>
      <c r="G177" s="152"/>
      <c r="H177" s="152"/>
      <c r="I177" s="152"/>
      <c r="J177" s="152"/>
      <c r="K177" s="152"/>
      <c r="L177" s="152"/>
      <c r="M177" s="152"/>
      <c r="N177" s="152"/>
      <c r="O177" s="152"/>
      <c r="P177" s="152"/>
      <c r="Q177" s="152"/>
      <c r="R177" s="152"/>
      <c r="S177" s="152"/>
    </row>
    <row r="178" spans="1:19">
      <c r="A178" s="151"/>
      <c r="B178" s="152"/>
      <c r="C178" s="152"/>
      <c r="D178" s="152"/>
      <c r="E178" s="152"/>
      <c r="F178" s="152"/>
      <c r="G178" s="152"/>
      <c r="H178" s="152"/>
      <c r="I178" s="152"/>
      <c r="J178" s="152"/>
      <c r="K178" s="152"/>
      <c r="L178" s="152"/>
      <c r="M178" s="152"/>
      <c r="N178" s="152"/>
      <c r="O178" s="152"/>
      <c r="P178" s="152"/>
      <c r="Q178" s="152"/>
      <c r="R178" s="152"/>
      <c r="S178" s="152"/>
    </row>
    <row r="179" spans="1:19">
      <c r="A179" s="151"/>
      <c r="B179" s="152"/>
      <c r="C179" s="152"/>
      <c r="D179" s="152"/>
      <c r="E179" s="152"/>
      <c r="F179" s="152"/>
      <c r="G179" s="152"/>
      <c r="H179" s="152"/>
      <c r="I179" s="152"/>
      <c r="J179" s="152"/>
      <c r="K179" s="152"/>
      <c r="L179" s="152"/>
      <c r="M179" s="152"/>
      <c r="N179" s="152"/>
      <c r="O179" s="152"/>
      <c r="P179" s="152"/>
      <c r="Q179" s="152"/>
      <c r="R179" s="152"/>
      <c r="S179" s="152"/>
    </row>
    <row r="180" spans="1:19">
      <c r="A180" s="151"/>
      <c r="B180" s="152"/>
      <c r="C180" s="152"/>
      <c r="D180" s="152"/>
      <c r="E180" s="152"/>
      <c r="F180" s="152"/>
      <c r="G180" s="152"/>
      <c r="H180" s="152"/>
      <c r="I180" s="152"/>
      <c r="J180" s="152"/>
      <c r="K180" s="152"/>
      <c r="L180" s="152"/>
      <c r="M180" s="152"/>
      <c r="N180" s="152"/>
      <c r="O180" s="152"/>
      <c r="P180" s="152"/>
      <c r="Q180" s="152"/>
      <c r="R180" s="152"/>
      <c r="S180" s="152"/>
    </row>
    <row r="181" spans="1:19">
      <c r="A181" s="151"/>
      <c r="B181" s="152"/>
      <c r="C181" s="152"/>
      <c r="D181" s="152"/>
      <c r="E181" s="152"/>
      <c r="F181" s="152"/>
      <c r="G181" s="152"/>
      <c r="H181" s="152"/>
      <c r="I181" s="152"/>
      <c r="J181" s="152"/>
      <c r="K181" s="152"/>
      <c r="L181" s="152"/>
      <c r="M181" s="152"/>
      <c r="N181" s="152"/>
      <c r="O181" s="152"/>
      <c r="P181" s="152"/>
      <c r="Q181" s="152"/>
      <c r="R181" s="152"/>
      <c r="S181" s="152"/>
    </row>
    <row r="182" spans="1:19">
      <c r="A182" s="151"/>
      <c r="B182" s="152"/>
      <c r="C182" s="152"/>
      <c r="D182" s="152"/>
      <c r="E182" s="152"/>
      <c r="F182" s="152"/>
      <c r="G182" s="152"/>
      <c r="H182" s="152"/>
      <c r="I182" s="152"/>
      <c r="J182" s="152"/>
      <c r="K182" s="152"/>
      <c r="L182" s="152"/>
      <c r="M182" s="152"/>
      <c r="N182" s="152"/>
      <c r="O182" s="152"/>
      <c r="P182" s="152"/>
      <c r="Q182" s="152"/>
      <c r="R182" s="152"/>
      <c r="S182" s="152"/>
    </row>
    <row r="183" spans="1:19">
      <c r="A183" s="151"/>
      <c r="B183" s="152"/>
      <c r="C183" s="152"/>
      <c r="D183" s="152"/>
      <c r="E183" s="152"/>
      <c r="F183" s="152"/>
      <c r="G183" s="152"/>
      <c r="H183" s="152"/>
      <c r="I183" s="152"/>
      <c r="J183" s="152"/>
      <c r="K183" s="152"/>
      <c r="L183" s="152"/>
      <c r="M183" s="152"/>
      <c r="N183" s="152"/>
      <c r="O183" s="152"/>
      <c r="P183" s="152"/>
      <c r="Q183" s="152"/>
      <c r="R183" s="152"/>
      <c r="S183" s="152"/>
    </row>
    <row r="184" spans="1:19">
      <c r="A184" s="151"/>
      <c r="B184" s="152"/>
      <c r="C184" s="152"/>
      <c r="D184" s="152"/>
      <c r="E184" s="152"/>
      <c r="F184" s="152"/>
      <c r="G184" s="152"/>
      <c r="H184" s="152"/>
      <c r="I184" s="152"/>
      <c r="J184" s="152"/>
      <c r="K184" s="152"/>
      <c r="L184" s="152"/>
      <c r="M184" s="152"/>
      <c r="N184" s="152"/>
      <c r="O184" s="152"/>
      <c r="P184" s="152"/>
      <c r="Q184" s="152"/>
      <c r="R184" s="152"/>
      <c r="S184" s="152"/>
    </row>
    <row r="185" spans="1:19">
      <c r="A185" s="151"/>
      <c r="B185" s="152"/>
      <c r="C185" s="152"/>
      <c r="D185" s="152"/>
      <c r="E185" s="152"/>
      <c r="F185" s="152"/>
      <c r="G185" s="152"/>
      <c r="H185" s="152"/>
      <c r="I185" s="152"/>
      <c r="J185" s="152"/>
      <c r="K185" s="152"/>
      <c r="L185" s="152"/>
      <c r="M185" s="152"/>
      <c r="N185" s="152"/>
      <c r="O185" s="152"/>
      <c r="P185" s="152"/>
      <c r="Q185" s="152"/>
      <c r="R185" s="152"/>
      <c r="S185" s="152"/>
    </row>
    <row r="186" spans="1:19">
      <c r="A186" s="151"/>
      <c r="B186" s="152"/>
      <c r="C186" s="152"/>
      <c r="D186" s="152"/>
      <c r="E186" s="152"/>
      <c r="F186" s="152"/>
      <c r="G186" s="152"/>
      <c r="H186" s="152"/>
      <c r="I186" s="152"/>
      <c r="J186" s="152"/>
      <c r="K186" s="152"/>
      <c r="L186" s="152"/>
      <c r="M186" s="152"/>
      <c r="N186" s="152"/>
      <c r="O186" s="152"/>
      <c r="P186" s="152"/>
      <c r="Q186" s="152"/>
      <c r="R186" s="152"/>
      <c r="S186" s="152"/>
    </row>
    <row r="187" spans="1:19">
      <c r="A187" s="151"/>
      <c r="B187" s="152"/>
      <c r="C187" s="152"/>
      <c r="D187" s="152"/>
      <c r="E187" s="152"/>
      <c r="F187" s="152"/>
      <c r="G187" s="152"/>
      <c r="H187" s="152"/>
      <c r="I187" s="152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</row>
    <row r="188" spans="1:19">
      <c r="A188" s="151"/>
      <c r="B188" s="152"/>
      <c r="C188" s="152"/>
      <c r="D188" s="152"/>
      <c r="E188" s="152"/>
      <c r="F188" s="152"/>
      <c r="G188" s="152"/>
      <c r="H188" s="152"/>
      <c r="I188" s="152"/>
      <c r="J188" s="152"/>
      <c r="K188" s="152"/>
      <c r="L188" s="152"/>
      <c r="M188" s="152"/>
      <c r="N188" s="152"/>
      <c r="O188" s="152"/>
      <c r="P188" s="152"/>
      <c r="Q188" s="152"/>
      <c r="R188" s="152"/>
      <c r="S188" s="152"/>
    </row>
    <row r="189" spans="1:19">
      <c r="A189" s="151"/>
      <c r="B189" s="152"/>
      <c r="C189" s="152"/>
      <c r="D189" s="152"/>
      <c r="E189" s="152"/>
      <c r="F189" s="152"/>
      <c r="G189" s="152"/>
      <c r="H189" s="152"/>
      <c r="I189" s="152"/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</row>
    <row r="190" spans="1:19">
      <c r="A190" s="151"/>
      <c r="B190" s="152"/>
      <c r="C190" s="152"/>
      <c r="D190" s="152"/>
      <c r="E190" s="152"/>
      <c r="F190" s="152"/>
      <c r="G190" s="152"/>
      <c r="H190" s="152"/>
      <c r="I190" s="152"/>
      <c r="J190" s="152"/>
      <c r="K190" s="152"/>
      <c r="L190" s="152"/>
      <c r="M190" s="152"/>
      <c r="N190" s="152"/>
      <c r="O190" s="152"/>
      <c r="P190" s="152"/>
      <c r="Q190" s="152"/>
      <c r="R190" s="152"/>
      <c r="S190" s="152"/>
    </row>
    <row r="191" spans="1:19">
      <c r="A191" s="151"/>
      <c r="B191" s="152"/>
      <c r="C191" s="152"/>
      <c r="D191" s="152"/>
      <c r="E191" s="152"/>
      <c r="F191" s="152"/>
      <c r="G191" s="152"/>
      <c r="H191" s="152"/>
      <c r="I191" s="152"/>
      <c r="J191" s="152"/>
      <c r="K191" s="152"/>
      <c r="L191" s="152"/>
      <c r="M191" s="152"/>
      <c r="N191" s="152"/>
      <c r="O191" s="152"/>
      <c r="P191" s="152"/>
      <c r="Q191" s="152"/>
      <c r="R191" s="152"/>
      <c r="S191" s="152"/>
    </row>
    <row r="192" spans="1:19">
      <c r="A192" s="151"/>
      <c r="B192" s="152"/>
      <c r="C192" s="152"/>
      <c r="D192" s="152"/>
      <c r="E192" s="152"/>
      <c r="F192" s="152"/>
      <c r="G192" s="152"/>
      <c r="H192" s="152"/>
      <c r="I192" s="152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</row>
    <row r="193" spans="1:19">
      <c r="A193" s="151"/>
      <c r="B193" s="152"/>
      <c r="C193" s="152"/>
      <c r="D193" s="152"/>
      <c r="E193" s="152"/>
      <c r="F193" s="152"/>
      <c r="G193" s="152"/>
      <c r="H193" s="152"/>
      <c r="I193" s="152"/>
      <c r="J193" s="152"/>
      <c r="K193" s="152"/>
      <c r="L193" s="152"/>
      <c r="M193" s="152"/>
      <c r="N193" s="152"/>
      <c r="O193" s="152"/>
      <c r="P193" s="152"/>
      <c r="Q193" s="152"/>
      <c r="R193" s="152"/>
      <c r="S193" s="152"/>
    </row>
    <row r="194" spans="1:19">
      <c r="A194" s="151"/>
      <c r="B194" s="152"/>
      <c r="C194" s="152"/>
      <c r="D194" s="152"/>
      <c r="E194" s="152"/>
      <c r="F194" s="152"/>
      <c r="G194" s="152"/>
      <c r="H194" s="152"/>
      <c r="I194" s="152"/>
      <c r="J194" s="152"/>
      <c r="K194" s="152"/>
      <c r="L194" s="152"/>
      <c r="M194" s="152"/>
      <c r="N194" s="152"/>
      <c r="O194" s="152"/>
      <c r="P194" s="152"/>
      <c r="Q194" s="152"/>
      <c r="R194" s="152"/>
      <c r="S194" s="152"/>
    </row>
    <row r="195" spans="1:19">
      <c r="A195" s="151"/>
      <c r="B195" s="152"/>
      <c r="C195" s="152"/>
      <c r="D195" s="152"/>
      <c r="E195" s="152"/>
      <c r="F195" s="152"/>
      <c r="G195" s="152"/>
      <c r="H195" s="152"/>
      <c r="I195" s="152"/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</row>
    <row r="196" spans="1:19">
      <c r="A196" s="151"/>
      <c r="B196" s="152"/>
      <c r="C196" s="152"/>
      <c r="D196" s="152"/>
      <c r="E196" s="152"/>
      <c r="F196" s="152"/>
      <c r="G196" s="152"/>
      <c r="H196" s="152"/>
      <c r="I196" s="152"/>
      <c r="J196" s="152"/>
      <c r="K196" s="152"/>
      <c r="L196" s="152"/>
      <c r="M196" s="152"/>
      <c r="N196" s="152"/>
      <c r="O196" s="152"/>
      <c r="P196" s="152"/>
      <c r="Q196" s="152"/>
      <c r="R196" s="152"/>
      <c r="S196" s="152"/>
    </row>
    <row r="197" spans="1:19">
      <c r="A197" s="151"/>
      <c r="B197" s="152"/>
      <c r="C197" s="152"/>
      <c r="D197" s="152"/>
      <c r="E197" s="152"/>
      <c r="F197" s="152"/>
      <c r="G197" s="152"/>
      <c r="H197" s="152"/>
      <c r="I197" s="152"/>
      <c r="J197" s="152"/>
      <c r="K197" s="152"/>
      <c r="L197" s="152"/>
      <c r="M197" s="152"/>
      <c r="N197" s="152"/>
      <c r="O197" s="152"/>
      <c r="P197" s="152"/>
      <c r="Q197" s="152"/>
      <c r="R197" s="152"/>
      <c r="S197" s="152"/>
    </row>
    <row r="198" spans="1:19">
      <c r="A198" s="151"/>
      <c r="B198" s="152"/>
      <c r="C198" s="152"/>
      <c r="D198" s="152"/>
      <c r="E198" s="152"/>
      <c r="F198" s="152"/>
      <c r="G198" s="152"/>
      <c r="H198" s="152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152"/>
    </row>
    <row r="199" spans="1:19">
      <c r="A199" s="151"/>
      <c r="B199" s="152"/>
      <c r="C199" s="152"/>
      <c r="D199" s="152"/>
      <c r="E199" s="152"/>
      <c r="F199" s="152"/>
      <c r="G199" s="152"/>
      <c r="H199" s="152"/>
      <c r="I199" s="152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</row>
    <row r="200" spans="1:19">
      <c r="A200" s="151"/>
      <c r="B200" s="152"/>
      <c r="C200" s="152"/>
      <c r="D200" s="152"/>
      <c r="E200" s="152"/>
      <c r="F200" s="152"/>
      <c r="G200" s="152"/>
      <c r="H200" s="152"/>
      <c r="I200" s="152"/>
      <c r="J200" s="152"/>
      <c r="K200" s="152"/>
      <c r="L200" s="152"/>
      <c r="M200" s="152"/>
      <c r="N200" s="152"/>
      <c r="O200" s="152"/>
      <c r="P200" s="152"/>
      <c r="Q200" s="152"/>
      <c r="R200" s="152"/>
      <c r="S200" s="152"/>
    </row>
    <row r="201" spans="1:19">
      <c r="A201" s="151"/>
      <c r="B201" s="152"/>
      <c r="C201" s="152"/>
      <c r="D201" s="152"/>
      <c r="E201" s="152"/>
      <c r="F201" s="152"/>
      <c r="G201" s="152"/>
      <c r="H201" s="152"/>
      <c r="I201" s="152"/>
      <c r="J201" s="152"/>
      <c r="K201" s="152"/>
      <c r="L201" s="152"/>
      <c r="M201" s="152"/>
      <c r="N201" s="152"/>
      <c r="O201" s="152"/>
      <c r="P201" s="152"/>
      <c r="Q201" s="152"/>
      <c r="R201" s="152"/>
      <c r="S201" s="152"/>
    </row>
    <row r="202" spans="1:19">
      <c r="A202" s="151"/>
      <c r="B202" s="152"/>
      <c r="C202" s="152"/>
      <c r="D202" s="152"/>
      <c r="E202" s="152"/>
      <c r="F202" s="152"/>
      <c r="G202" s="152"/>
      <c r="H202" s="152"/>
      <c r="I202" s="152"/>
      <c r="J202" s="152"/>
      <c r="K202" s="152"/>
      <c r="L202" s="152"/>
      <c r="M202" s="152"/>
      <c r="N202" s="152"/>
      <c r="O202" s="152"/>
      <c r="P202" s="152"/>
      <c r="Q202" s="152"/>
      <c r="R202" s="152"/>
      <c r="S202" s="152"/>
    </row>
    <row r="203" spans="1:19">
      <c r="A203" s="151"/>
      <c r="B203" s="152"/>
      <c r="C203" s="152"/>
      <c r="D203" s="152"/>
      <c r="E203" s="152"/>
      <c r="F203" s="152"/>
      <c r="G203" s="152"/>
      <c r="H203" s="152"/>
      <c r="I203" s="152"/>
      <c r="J203" s="152"/>
      <c r="K203" s="152"/>
      <c r="L203" s="152"/>
      <c r="M203" s="152"/>
      <c r="N203" s="152"/>
      <c r="O203" s="152"/>
      <c r="P203" s="152"/>
      <c r="Q203" s="152"/>
      <c r="R203" s="152"/>
      <c r="S203" s="152"/>
    </row>
    <row r="204" spans="1:19">
      <c r="A204" s="151"/>
      <c r="B204" s="152"/>
      <c r="C204" s="152"/>
      <c r="D204" s="152"/>
      <c r="E204" s="152"/>
      <c r="F204" s="152"/>
      <c r="G204" s="152"/>
      <c r="H204" s="152"/>
      <c r="I204" s="152"/>
      <c r="J204" s="152"/>
      <c r="K204" s="152"/>
      <c r="L204" s="152"/>
      <c r="M204" s="152"/>
      <c r="N204" s="152"/>
      <c r="O204" s="152"/>
      <c r="P204" s="152"/>
      <c r="Q204" s="152"/>
      <c r="R204" s="152"/>
      <c r="S204" s="152"/>
    </row>
    <row r="205" spans="1:19">
      <c r="A205" s="151"/>
      <c r="B205" s="152"/>
      <c r="C205" s="152"/>
      <c r="D205" s="152"/>
      <c r="E205" s="152"/>
      <c r="F205" s="152"/>
      <c r="G205" s="152"/>
      <c r="H205" s="152"/>
      <c r="I205" s="152"/>
      <c r="J205" s="152"/>
      <c r="K205" s="152"/>
      <c r="L205" s="152"/>
      <c r="M205" s="152"/>
      <c r="N205" s="152"/>
      <c r="O205" s="152"/>
      <c r="P205" s="152"/>
      <c r="Q205" s="152"/>
      <c r="R205" s="152"/>
      <c r="S205" s="152"/>
    </row>
    <row r="206" spans="1:19">
      <c r="A206" s="151"/>
      <c r="B206" s="152"/>
      <c r="C206" s="152"/>
      <c r="D206" s="152"/>
      <c r="E206" s="152"/>
      <c r="F206" s="152"/>
      <c r="G206" s="152"/>
      <c r="H206" s="152"/>
      <c r="I206" s="152"/>
      <c r="J206" s="152"/>
      <c r="K206" s="152"/>
      <c r="L206" s="152"/>
      <c r="M206" s="152"/>
      <c r="N206" s="152"/>
      <c r="O206" s="152"/>
      <c r="P206" s="152"/>
      <c r="Q206" s="152"/>
      <c r="R206" s="152"/>
      <c r="S206" s="152"/>
    </row>
    <row r="207" spans="1:19">
      <c r="A207" s="151"/>
      <c r="B207" s="152"/>
      <c r="C207" s="152"/>
      <c r="D207" s="152"/>
      <c r="E207" s="152"/>
      <c r="F207" s="152"/>
      <c r="G207" s="152"/>
      <c r="H207" s="152"/>
      <c r="I207" s="152"/>
      <c r="J207" s="152"/>
      <c r="K207" s="152"/>
      <c r="L207" s="152"/>
      <c r="M207" s="152"/>
      <c r="N207" s="152"/>
      <c r="O207" s="152"/>
      <c r="P207" s="152"/>
      <c r="Q207" s="152"/>
      <c r="R207" s="152"/>
      <c r="S207" s="152"/>
    </row>
    <row r="208" spans="1:19">
      <c r="A208" s="151"/>
      <c r="B208" s="152"/>
      <c r="C208" s="152"/>
      <c r="D208" s="152"/>
      <c r="E208" s="152"/>
      <c r="F208" s="152"/>
      <c r="G208" s="152"/>
      <c r="H208" s="152"/>
      <c r="I208" s="152"/>
      <c r="J208" s="152"/>
      <c r="K208" s="152"/>
      <c r="L208" s="152"/>
      <c r="M208" s="152"/>
      <c r="N208" s="152"/>
      <c r="O208" s="152"/>
      <c r="P208" s="152"/>
      <c r="Q208" s="152"/>
      <c r="R208" s="152"/>
      <c r="S208" s="152"/>
    </row>
    <row r="209" spans="1:19">
      <c r="A209" s="151"/>
      <c r="B209" s="152"/>
      <c r="C209" s="152"/>
      <c r="D209" s="152"/>
      <c r="E209" s="152"/>
      <c r="F209" s="152"/>
      <c r="G209" s="152"/>
      <c r="H209" s="152"/>
      <c r="I209" s="152"/>
      <c r="J209" s="152"/>
      <c r="K209" s="152"/>
      <c r="L209" s="152"/>
      <c r="M209" s="152"/>
      <c r="N209" s="152"/>
      <c r="O209" s="152"/>
      <c r="P209" s="152"/>
      <c r="Q209" s="152"/>
      <c r="R209" s="152"/>
      <c r="S209" s="152"/>
    </row>
    <row r="210" spans="1:19">
      <c r="A210" s="151"/>
      <c r="B210" s="152"/>
      <c r="C210" s="152"/>
      <c r="D210" s="152"/>
      <c r="E210" s="152"/>
      <c r="F210" s="152"/>
      <c r="G210" s="152"/>
      <c r="H210" s="152"/>
      <c r="I210" s="152"/>
      <c r="J210" s="152"/>
      <c r="K210" s="152"/>
      <c r="L210" s="152"/>
      <c r="M210" s="152"/>
      <c r="N210" s="152"/>
      <c r="O210" s="152"/>
      <c r="P210" s="152"/>
      <c r="Q210" s="152"/>
      <c r="R210" s="152"/>
      <c r="S210" s="152"/>
    </row>
    <row r="211" spans="1:19">
      <c r="A211" s="151"/>
      <c r="B211" s="152"/>
      <c r="C211" s="152"/>
      <c r="D211" s="152"/>
      <c r="E211" s="152"/>
      <c r="F211" s="152"/>
      <c r="G211" s="152"/>
      <c r="H211" s="152"/>
      <c r="I211" s="152"/>
      <c r="J211" s="152"/>
      <c r="K211" s="152"/>
      <c r="L211" s="152"/>
      <c r="M211" s="152"/>
      <c r="N211" s="152"/>
      <c r="O211" s="152"/>
      <c r="P211" s="152"/>
      <c r="Q211" s="152"/>
      <c r="R211" s="152"/>
      <c r="S211" s="152"/>
    </row>
    <row r="212" spans="1:19">
      <c r="A212" s="151"/>
      <c r="B212" s="152"/>
      <c r="C212" s="152"/>
      <c r="D212" s="152"/>
      <c r="E212" s="152"/>
      <c r="F212" s="152"/>
      <c r="G212" s="152"/>
      <c r="H212" s="152"/>
      <c r="I212" s="152"/>
      <c r="J212" s="152"/>
      <c r="K212" s="152"/>
      <c r="L212" s="152"/>
      <c r="M212" s="152"/>
      <c r="N212" s="152"/>
      <c r="O212" s="152"/>
      <c r="P212" s="152"/>
      <c r="Q212" s="152"/>
      <c r="R212" s="152"/>
      <c r="S212" s="152"/>
    </row>
    <row r="213" spans="1:19">
      <c r="A213" s="151"/>
      <c r="B213" s="152"/>
      <c r="C213" s="152"/>
      <c r="D213" s="152"/>
      <c r="E213" s="152"/>
      <c r="F213" s="152"/>
      <c r="G213" s="152"/>
      <c r="H213" s="152"/>
      <c r="I213" s="152"/>
      <c r="J213" s="152"/>
      <c r="K213" s="152"/>
      <c r="L213" s="152"/>
      <c r="M213" s="152"/>
      <c r="N213" s="152"/>
      <c r="O213" s="152"/>
      <c r="P213" s="152"/>
      <c r="Q213" s="152"/>
      <c r="R213" s="152"/>
      <c r="S213" s="152"/>
    </row>
    <row r="214" spans="1:19">
      <c r="A214" s="151"/>
      <c r="B214" s="152"/>
      <c r="C214" s="152"/>
      <c r="D214" s="152"/>
      <c r="E214" s="152"/>
      <c r="F214" s="152"/>
      <c r="G214" s="152"/>
      <c r="H214" s="152"/>
      <c r="I214" s="152"/>
      <c r="J214" s="152"/>
      <c r="K214" s="152"/>
      <c r="L214" s="152"/>
      <c r="M214" s="152"/>
      <c r="N214" s="152"/>
      <c r="O214" s="152"/>
      <c r="P214" s="152"/>
      <c r="Q214" s="152"/>
      <c r="R214" s="152"/>
      <c r="S214" s="152"/>
    </row>
    <row r="215" spans="1:19">
      <c r="A215" s="151"/>
      <c r="B215" s="152"/>
      <c r="C215" s="152"/>
      <c r="D215" s="152"/>
      <c r="E215" s="152"/>
      <c r="F215" s="152"/>
      <c r="G215" s="152"/>
      <c r="H215" s="152"/>
      <c r="I215" s="152"/>
      <c r="J215" s="152"/>
      <c r="K215" s="152"/>
      <c r="L215" s="152"/>
      <c r="M215" s="152"/>
      <c r="N215" s="152"/>
      <c r="O215" s="152"/>
      <c r="P215" s="152"/>
      <c r="Q215" s="152"/>
      <c r="R215" s="152"/>
      <c r="S215" s="152"/>
    </row>
    <row r="216" spans="1:19">
      <c r="A216" s="151"/>
      <c r="B216" s="152"/>
      <c r="C216" s="152"/>
      <c r="D216" s="152"/>
      <c r="E216" s="152"/>
      <c r="F216" s="152"/>
      <c r="G216" s="152"/>
      <c r="H216" s="152"/>
      <c r="I216" s="152"/>
      <c r="J216" s="152"/>
      <c r="K216" s="152"/>
      <c r="L216" s="152"/>
      <c r="M216" s="152"/>
      <c r="N216" s="152"/>
      <c r="O216" s="152"/>
      <c r="P216" s="152"/>
      <c r="Q216" s="152"/>
      <c r="R216" s="152"/>
      <c r="S216" s="152"/>
    </row>
    <row r="217" spans="1:19">
      <c r="A217" s="151"/>
      <c r="B217" s="152"/>
      <c r="C217" s="152"/>
      <c r="D217" s="152"/>
      <c r="E217" s="152"/>
      <c r="F217" s="152"/>
      <c r="G217" s="152"/>
      <c r="H217" s="152"/>
      <c r="I217" s="152"/>
      <c r="J217" s="152"/>
      <c r="K217" s="152"/>
      <c r="L217" s="152"/>
      <c r="M217" s="152"/>
      <c r="N217" s="152"/>
      <c r="O217" s="152"/>
      <c r="P217" s="152"/>
      <c r="Q217" s="152"/>
      <c r="R217" s="152"/>
      <c r="S217" s="152"/>
    </row>
    <row r="218" spans="1:19">
      <c r="A218" s="151"/>
      <c r="B218" s="152"/>
      <c r="C218" s="152"/>
      <c r="D218" s="152"/>
      <c r="E218" s="152"/>
      <c r="F218" s="152"/>
      <c r="G218" s="152"/>
      <c r="H218" s="152"/>
      <c r="I218" s="152"/>
      <c r="J218" s="152"/>
      <c r="K218" s="152"/>
      <c r="L218" s="152"/>
      <c r="M218" s="152"/>
      <c r="N218" s="152"/>
      <c r="O218" s="152"/>
      <c r="P218" s="152"/>
      <c r="Q218" s="152"/>
      <c r="R218" s="152"/>
      <c r="S218" s="152"/>
    </row>
    <row r="219" spans="1:19">
      <c r="A219" s="151"/>
      <c r="B219" s="152"/>
      <c r="C219" s="152"/>
      <c r="D219" s="152"/>
      <c r="E219" s="152"/>
      <c r="F219" s="152"/>
      <c r="G219" s="152"/>
      <c r="H219" s="152"/>
      <c r="I219" s="152"/>
      <c r="J219" s="152"/>
      <c r="K219" s="152"/>
      <c r="L219" s="152"/>
      <c r="M219" s="152"/>
      <c r="N219" s="152"/>
      <c r="O219" s="152"/>
      <c r="P219" s="152"/>
      <c r="Q219" s="152"/>
      <c r="R219" s="152"/>
      <c r="S219" s="152"/>
    </row>
    <row r="220" spans="1:19">
      <c r="A220" s="151"/>
      <c r="B220" s="152"/>
      <c r="C220" s="152"/>
      <c r="D220" s="152"/>
      <c r="E220" s="152"/>
      <c r="F220" s="152"/>
      <c r="G220" s="152"/>
      <c r="H220" s="152"/>
      <c r="I220" s="152"/>
      <c r="J220" s="152"/>
      <c r="K220" s="152"/>
      <c r="L220" s="152"/>
      <c r="M220" s="152"/>
      <c r="N220" s="152"/>
      <c r="O220" s="152"/>
      <c r="P220" s="152"/>
      <c r="Q220" s="152"/>
      <c r="R220" s="152"/>
      <c r="S220" s="152"/>
    </row>
    <row r="221" spans="1:19">
      <c r="A221" s="151"/>
      <c r="B221" s="152"/>
      <c r="C221" s="152"/>
      <c r="D221" s="152"/>
      <c r="E221" s="152"/>
      <c r="F221" s="152"/>
      <c r="G221" s="152"/>
      <c r="H221" s="152"/>
      <c r="I221" s="152"/>
      <c r="J221" s="152"/>
      <c r="K221" s="152"/>
      <c r="L221" s="152"/>
      <c r="M221" s="152"/>
      <c r="N221" s="152"/>
      <c r="O221" s="152"/>
      <c r="P221" s="152"/>
      <c r="Q221" s="152"/>
      <c r="R221" s="152"/>
      <c r="S221" s="152"/>
    </row>
    <row r="222" spans="1:19">
      <c r="A222" s="151"/>
      <c r="B222" s="152"/>
      <c r="C222" s="152"/>
      <c r="D222" s="152"/>
      <c r="E222" s="152"/>
      <c r="F222" s="152"/>
      <c r="G222" s="152"/>
      <c r="H222" s="152"/>
      <c r="I222" s="152"/>
      <c r="J222" s="152"/>
      <c r="K222" s="152"/>
      <c r="L222" s="152"/>
      <c r="M222" s="152"/>
      <c r="N222" s="152"/>
      <c r="O222" s="152"/>
      <c r="P222" s="152"/>
      <c r="Q222" s="152"/>
      <c r="R222" s="152"/>
      <c r="S222" s="152"/>
    </row>
    <row r="223" spans="1:19">
      <c r="A223" s="151"/>
      <c r="B223" s="152"/>
      <c r="C223" s="152"/>
      <c r="D223" s="152"/>
      <c r="E223" s="152"/>
      <c r="F223" s="152"/>
      <c r="G223" s="152"/>
      <c r="H223" s="152"/>
      <c r="I223" s="152"/>
      <c r="J223" s="152"/>
      <c r="K223" s="152"/>
      <c r="L223" s="152"/>
      <c r="M223" s="152"/>
      <c r="N223" s="152"/>
      <c r="O223" s="152"/>
      <c r="P223" s="152"/>
      <c r="Q223" s="152"/>
      <c r="R223" s="152"/>
      <c r="S223" s="152"/>
    </row>
    <row r="224" spans="1:19">
      <c r="A224" s="151"/>
      <c r="B224" s="152"/>
      <c r="C224" s="152"/>
      <c r="D224" s="152"/>
      <c r="E224" s="152"/>
      <c r="F224" s="152"/>
      <c r="G224" s="152"/>
      <c r="H224" s="152"/>
      <c r="I224" s="152"/>
      <c r="J224" s="152"/>
      <c r="K224" s="152"/>
      <c r="L224" s="152"/>
      <c r="M224" s="152"/>
      <c r="N224" s="152"/>
      <c r="O224" s="152"/>
      <c r="P224" s="152"/>
      <c r="Q224" s="152"/>
      <c r="R224" s="152"/>
      <c r="S224" s="152"/>
    </row>
    <row r="225" spans="1:19">
      <c r="A225" s="151"/>
      <c r="B225" s="152"/>
      <c r="C225" s="152"/>
      <c r="D225" s="152"/>
      <c r="E225" s="152"/>
      <c r="F225" s="152"/>
      <c r="G225" s="152"/>
      <c r="H225" s="152"/>
      <c r="I225" s="152"/>
      <c r="J225" s="152"/>
      <c r="K225" s="152"/>
      <c r="L225" s="152"/>
      <c r="M225" s="152"/>
      <c r="N225" s="152"/>
      <c r="O225" s="152"/>
      <c r="P225" s="152"/>
      <c r="Q225" s="152"/>
      <c r="R225" s="152"/>
      <c r="S225" s="152"/>
    </row>
    <row r="226" spans="1:19">
      <c r="A226" s="151"/>
      <c r="B226" s="152"/>
      <c r="C226" s="152"/>
      <c r="D226" s="152"/>
      <c r="E226" s="152"/>
      <c r="F226" s="152"/>
      <c r="G226" s="152"/>
      <c r="H226" s="152"/>
      <c r="I226" s="152"/>
      <c r="J226" s="152"/>
      <c r="K226" s="152"/>
      <c r="L226" s="152"/>
      <c r="M226" s="152"/>
      <c r="N226" s="152"/>
      <c r="O226" s="152"/>
      <c r="P226" s="152"/>
      <c r="Q226" s="152"/>
      <c r="R226" s="152"/>
      <c r="S226" s="152"/>
    </row>
    <row r="227" spans="1:19">
      <c r="A227" s="151"/>
      <c r="B227" s="152"/>
      <c r="C227" s="152"/>
      <c r="D227" s="152"/>
      <c r="E227" s="152"/>
      <c r="F227" s="152"/>
      <c r="G227" s="152"/>
      <c r="H227" s="152"/>
      <c r="I227" s="152"/>
      <c r="J227" s="152"/>
      <c r="K227" s="152"/>
      <c r="L227" s="152"/>
      <c r="M227" s="152"/>
      <c r="N227" s="152"/>
      <c r="O227" s="152"/>
      <c r="P227" s="152"/>
      <c r="Q227" s="152"/>
      <c r="R227" s="152"/>
      <c r="S227" s="152"/>
    </row>
    <row r="228" spans="1:19">
      <c r="A228" s="151"/>
      <c r="B228" s="152"/>
      <c r="C228" s="152"/>
      <c r="D228" s="152"/>
      <c r="E228" s="152"/>
      <c r="F228" s="152"/>
      <c r="G228" s="152"/>
      <c r="H228" s="152"/>
      <c r="I228" s="152"/>
      <c r="J228" s="152"/>
      <c r="K228" s="152"/>
      <c r="L228" s="152"/>
      <c r="M228" s="152"/>
      <c r="N228" s="152"/>
      <c r="O228" s="152"/>
      <c r="P228" s="152"/>
      <c r="Q228" s="152"/>
      <c r="R228" s="152"/>
      <c r="S228" s="152"/>
    </row>
    <row r="229" spans="1:19">
      <c r="A229" s="151"/>
      <c r="B229" s="152"/>
      <c r="C229" s="152"/>
      <c r="D229" s="152"/>
      <c r="E229" s="152"/>
      <c r="F229" s="152"/>
      <c r="G229" s="152"/>
      <c r="H229" s="152"/>
      <c r="I229" s="152"/>
      <c r="J229" s="152"/>
      <c r="K229" s="152"/>
      <c r="L229" s="152"/>
      <c r="M229" s="152"/>
      <c r="N229" s="152"/>
      <c r="O229" s="152"/>
      <c r="P229" s="152"/>
      <c r="Q229" s="152"/>
      <c r="R229" s="152"/>
      <c r="S229" s="152"/>
    </row>
    <row r="230" spans="1:19">
      <c r="A230" s="151"/>
      <c r="B230" s="152"/>
      <c r="C230" s="152"/>
      <c r="D230" s="152"/>
      <c r="E230" s="152"/>
      <c r="F230" s="152"/>
      <c r="G230" s="152"/>
      <c r="H230" s="152"/>
      <c r="I230" s="152"/>
      <c r="J230" s="152"/>
      <c r="K230" s="152"/>
      <c r="L230" s="152"/>
      <c r="M230" s="152"/>
      <c r="N230" s="152"/>
      <c r="O230" s="152"/>
      <c r="P230" s="152"/>
      <c r="Q230" s="152"/>
      <c r="R230" s="152"/>
      <c r="S230" s="152"/>
    </row>
    <row r="231" spans="1:19">
      <c r="A231" s="151"/>
      <c r="B231" s="152"/>
      <c r="C231" s="152"/>
      <c r="D231" s="152"/>
      <c r="E231" s="152"/>
      <c r="F231" s="152"/>
      <c r="G231" s="152"/>
      <c r="H231" s="152"/>
      <c r="I231" s="152"/>
      <c r="J231" s="152"/>
      <c r="K231" s="152"/>
      <c r="L231" s="152"/>
      <c r="M231" s="152"/>
      <c r="N231" s="152"/>
      <c r="O231" s="152"/>
      <c r="P231" s="152"/>
      <c r="Q231" s="152"/>
      <c r="R231" s="152"/>
      <c r="S231" s="152"/>
    </row>
    <row r="232" spans="1:19">
      <c r="A232" s="151"/>
      <c r="B232" s="152"/>
      <c r="C232" s="152"/>
      <c r="D232" s="152"/>
      <c r="E232" s="152"/>
      <c r="F232" s="152"/>
      <c r="G232" s="152"/>
      <c r="H232" s="152"/>
      <c r="I232" s="152"/>
      <c r="J232" s="152"/>
      <c r="K232" s="152"/>
      <c r="L232" s="152"/>
      <c r="M232" s="152"/>
      <c r="N232" s="152"/>
      <c r="O232" s="152"/>
      <c r="P232" s="152"/>
      <c r="Q232" s="152"/>
      <c r="R232" s="152"/>
      <c r="S232" s="152"/>
    </row>
    <row r="233" spans="1:19">
      <c r="A233" s="151"/>
      <c r="B233" s="152"/>
      <c r="C233" s="152"/>
      <c r="D233" s="152"/>
      <c r="E233" s="152"/>
      <c r="F233" s="152"/>
      <c r="G233" s="152"/>
      <c r="H233" s="152"/>
      <c r="I233" s="152"/>
      <c r="J233" s="152"/>
      <c r="K233" s="152"/>
      <c r="L233" s="152"/>
      <c r="M233" s="152"/>
      <c r="N233" s="152"/>
      <c r="O233" s="152"/>
      <c r="P233" s="152"/>
      <c r="Q233" s="152"/>
      <c r="R233" s="152"/>
      <c r="S233" s="152"/>
    </row>
    <row r="234" spans="1:19">
      <c r="A234" s="151"/>
      <c r="B234" s="152"/>
      <c r="C234" s="152"/>
      <c r="D234" s="152"/>
      <c r="E234" s="152"/>
      <c r="F234" s="152"/>
      <c r="G234" s="152"/>
      <c r="H234" s="152"/>
      <c r="I234" s="152"/>
      <c r="J234" s="152"/>
      <c r="K234" s="152"/>
      <c r="L234" s="152"/>
      <c r="M234" s="152"/>
      <c r="N234" s="152"/>
      <c r="O234" s="152"/>
      <c r="P234" s="152"/>
      <c r="Q234" s="152"/>
      <c r="R234" s="152"/>
      <c r="S234" s="152"/>
    </row>
    <row r="235" spans="1:19">
      <c r="A235" s="151"/>
      <c r="B235" s="152"/>
      <c r="C235" s="152"/>
      <c r="D235" s="152"/>
      <c r="E235" s="152"/>
      <c r="F235" s="152"/>
      <c r="G235" s="152"/>
      <c r="H235" s="152"/>
      <c r="I235" s="152"/>
      <c r="J235" s="152"/>
      <c r="K235" s="152"/>
      <c r="L235" s="152"/>
      <c r="M235" s="152"/>
      <c r="N235" s="152"/>
      <c r="O235" s="152"/>
      <c r="P235" s="152"/>
      <c r="Q235" s="152"/>
      <c r="R235" s="152"/>
      <c r="S235" s="152"/>
    </row>
    <row r="236" spans="1:19">
      <c r="A236" s="151"/>
      <c r="B236" s="152"/>
      <c r="C236" s="152"/>
      <c r="D236" s="152"/>
      <c r="E236" s="152"/>
      <c r="F236" s="152"/>
      <c r="G236" s="152"/>
      <c r="H236" s="152"/>
      <c r="I236" s="152"/>
      <c r="J236" s="152"/>
      <c r="K236" s="152"/>
      <c r="L236" s="152"/>
      <c r="M236" s="152"/>
      <c r="N236" s="152"/>
      <c r="O236" s="152"/>
      <c r="P236" s="152"/>
      <c r="Q236" s="152"/>
      <c r="R236" s="152"/>
      <c r="S236" s="152"/>
    </row>
    <row r="237" spans="1:19">
      <c r="A237" s="151"/>
      <c r="B237" s="152"/>
      <c r="C237" s="152"/>
      <c r="D237" s="152"/>
      <c r="E237" s="152"/>
      <c r="F237" s="152"/>
      <c r="G237" s="152"/>
      <c r="H237" s="152"/>
      <c r="I237" s="152"/>
      <c r="J237" s="152"/>
      <c r="K237" s="152"/>
      <c r="L237" s="152"/>
      <c r="M237" s="152"/>
      <c r="N237" s="152"/>
      <c r="O237" s="152"/>
      <c r="P237" s="152"/>
      <c r="Q237" s="152"/>
      <c r="R237" s="152"/>
      <c r="S237" s="152"/>
    </row>
    <row r="238" spans="1:19">
      <c r="A238" s="151"/>
      <c r="B238" s="152"/>
      <c r="C238" s="152"/>
      <c r="D238" s="152"/>
      <c r="E238" s="152"/>
      <c r="F238" s="152"/>
      <c r="G238" s="152"/>
      <c r="H238" s="152"/>
      <c r="I238" s="152"/>
      <c r="J238" s="152"/>
      <c r="K238" s="152"/>
      <c r="L238" s="152"/>
      <c r="M238" s="152"/>
      <c r="N238" s="152"/>
      <c r="O238" s="152"/>
      <c r="P238" s="152"/>
      <c r="Q238" s="152"/>
      <c r="R238" s="152"/>
      <c r="S238" s="152"/>
    </row>
    <row r="239" spans="1:19">
      <c r="A239" s="151"/>
      <c r="B239" s="152"/>
      <c r="C239" s="152"/>
      <c r="D239" s="152"/>
      <c r="E239" s="152"/>
      <c r="F239" s="152"/>
      <c r="G239" s="152"/>
      <c r="H239" s="152"/>
      <c r="I239" s="152"/>
      <c r="J239" s="152"/>
      <c r="K239" s="152"/>
      <c r="L239" s="152"/>
      <c r="M239" s="152"/>
      <c r="N239" s="152"/>
      <c r="O239" s="152"/>
      <c r="P239" s="152"/>
      <c r="Q239" s="152"/>
      <c r="R239" s="152"/>
      <c r="S239" s="152"/>
    </row>
    <row r="240" spans="1:19">
      <c r="A240" s="151"/>
      <c r="B240" s="152"/>
      <c r="C240" s="152"/>
      <c r="D240" s="152"/>
      <c r="E240" s="152"/>
      <c r="F240" s="152"/>
      <c r="G240" s="152"/>
      <c r="H240" s="152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</row>
    <row r="241" spans="1:19">
      <c r="A241" s="151"/>
      <c r="B241" s="152"/>
      <c r="C241" s="152"/>
      <c r="D241" s="152"/>
      <c r="E241" s="152"/>
      <c r="F241" s="152"/>
      <c r="G241" s="152"/>
      <c r="H241" s="152"/>
      <c r="I241" s="152"/>
      <c r="J241" s="152"/>
      <c r="K241" s="152"/>
      <c r="L241" s="152"/>
      <c r="M241" s="152"/>
      <c r="N241" s="152"/>
      <c r="O241" s="152"/>
      <c r="P241" s="152"/>
      <c r="Q241" s="152"/>
      <c r="R241" s="152"/>
      <c r="S241" s="152"/>
    </row>
    <row r="242" spans="1:19">
      <c r="A242" s="151"/>
      <c r="B242" s="152"/>
      <c r="C242" s="152"/>
      <c r="D242" s="152"/>
      <c r="E242" s="152"/>
      <c r="F242" s="152"/>
      <c r="G242" s="152"/>
      <c r="H242" s="152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</row>
    <row r="243" spans="1:19">
      <c r="A243" s="151"/>
      <c r="B243" s="152"/>
      <c r="C243" s="152"/>
      <c r="D243" s="152"/>
      <c r="E243" s="152"/>
      <c r="F243" s="152"/>
      <c r="G243" s="152"/>
      <c r="H243" s="152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</row>
    <row r="244" spans="1:19">
      <c r="A244" s="151"/>
      <c r="B244" s="152"/>
      <c r="C244" s="152"/>
      <c r="D244" s="152"/>
      <c r="E244" s="152"/>
      <c r="F244" s="152"/>
      <c r="G244" s="152"/>
      <c r="H244" s="152"/>
      <c r="I244" s="152"/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</row>
    <row r="245" spans="1:19">
      <c r="A245" s="151"/>
      <c r="B245" s="152"/>
      <c r="C245" s="152"/>
      <c r="D245" s="152"/>
      <c r="E245" s="152"/>
      <c r="F245" s="152"/>
      <c r="G245" s="152"/>
      <c r="H245" s="152"/>
      <c r="I245" s="152"/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</row>
    <row r="246" spans="1:19">
      <c r="A246" s="151"/>
      <c r="B246" s="152"/>
      <c r="C246" s="152"/>
      <c r="D246" s="152"/>
      <c r="E246" s="152"/>
      <c r="F246" s="152"/>
      <c r="G246" s="152"/>
      <c r="H246" s="152"/>
      <c r="I246" s="152"/>
      <c r="J246" s="152"/>
      <c r="K246" s="152"/>
      <c r="L246" s="152"/>
      <c r="M246" s="152"/>
      <c r="N246" s="152"/>
      <c r="O246" s="152"/>
      <c r="P246" s="152"/>
      <c r="Q246" s="152"/>
      <c r="R246" s="152"/>
      <c r="S246" s="152"/>
    </row>
    <row r="247" spans="1:19">
      <c r="A247" s="151"/>
      <c r="B247" s="152"/>
      <c r="C247" s="152"/>
      <c r="D247" s="152"/>
      <c r="E247" s="152"/>
      <c r="F247" s="152"/>
      <c r="G247" s="152"/>
      <c r="H247" s="152"/>
      <c r="I247" s="152"/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</row>
    <row r="248" spans="1:19">
      <c r="A248" s="151"/>
      <c r="B248" s="152"/>
      <c r="C248" s="152"/>
      <c r="D248" s="152"/>
      <c r="E248" s="152"/>
      <c r="F248" s="152"/>
      <c r="G248" s="152"/>
      <c r="H248" s="152"/>
      <c r="I248" s="152"/>
      <c r="J248" s="152"/>
      <c r="K248" s="152"/>
      <c r="L248" s="152"/>
      <c r="M248" s="152"/>
      <c r="N248" s="152"/>
      <c r="O248" s="152"/>
      <c r="P248" s="152"/>
      <c r="Q248" s="152"/>
      <c r="R248" s="152"/>
      <c r="S248" s="152"/>
    </row>
    <row r="249" spans="1:19">
      <c r="A249" s="151"/>
      <c r="B249" s="152"/>
      <c r="C249" s="152"/>
      <c r="D249" s="152"/>
      <c r="E249" s="152"/>
      <c r="F249" s="152"/>
      <c r="G249" s="152"/>
      <c r="H249" s="152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</row>
    <row r="250" spans="1:19">
      <c r="A250" s="151"/>
      <c r="B250" s="152"/>
      <c r="C250" s="152"/>
      <c r="D250" s="152"/>
      <c r="E250" s="152"/>
      <c r="F250" s="152"/>
      <c r="G250" s="152"/>
      <c r="H250" s="152"/>
      <c r="I250" s="152"/>
      <c r="J250" s="152"/>
      <c r="K250" s="152"/>
      <c r="L250" s="152"/>
      <c r="M250" s="152"/>
      <c r="N250" s="152"/>
      <c r="O250" s="152"/>
      <c r="P250" s="152"/>
      <c r="Q250" s="152"/>
      <c r="R250" s="152"/>
      <c r="S250" s="152"/>
    </row>
    <row r="251" spans="1:19">
      <c r="A251" s="151"/>
      <c r="B251" s="152"/>
      <c r="C251" s="152"/>
      <c r="D251" s="152"/>
      <c r="E251" s="152"/>
      <c r="F251" s="152"/>
      <c r="G251" s="152"/>
      <c r="H251" s="152"/>
      <c r="I251" s="152"/>
      <c r="J251" s="152"/>
      <c r="K251" s="152"/>
      <c r="L251" s="152"/>
      <c r="M251" s="152"/>
      <c r="N251" s="152"/>
      <c r="O251" s="152"/>
      <c r="P251" s="152"/>
      <c r="Q251" s="152"/>
      <c r="R251" s="152"/>
      <c r="S251" s="152"/>
    </row>
    <row r="252" spans="1:19">
      <c r="A252" s="151"/>
      <c r="B252" s="152"/>
      <c r="C252" s="152"/>
      <c r="D252" s="152"/>
      <c r="E252" s="152"/>
      <c r="F252" s="152"/>
      <c r="G252" s="152"/>
      <c r="H252" s="152"/>
      <c r="I252" s="152"/>
      <c r="J252" s="152"/>
      <c r="K252" s="152"/>
      <c r="L252" s="152"/>
      <c r="M252" s="152"/>
      <c r="N252" s="152"/>
      <c r="O252" s="152"/>
      <c r="P252" s="152"/>
      <c r="Q252" s="152"/>
      <c r="R252" s="152"/>
      <c r="S252" s="152"/>
    </row>
    <row r="253" spans="1:19">
      <c r="A253" s="151"/>
      <c r="B253" s="152"/>
      <c r="C253" s="152"/>
      <c r="D253" s="152"/>
      <c r="E253" s="152"/>
      <c r="F253" s="152"/>
      <c r="G253" s="152"/>
      <c r="H253" s="152"/>
      <c r="I253" s="152"/>
      <c r="J253" s="152"/>
      <c r="K253" s="152"/>
      <c r="L253" s="152"/>
      <c r="M253" s="152"/>
      <c r="N253" s="152"/>
      <c r="O253" s="152"/>
      <c r="P253" s="152"/>
      <c r="Q253" s="152"/>
      <c r="R253" s="152"/>
      <c r="S253" s="152"/>
    </row>
    <row r="254" spans="1:19">
      <c r="A254" s="151"/>
      <c r="B254" s="152"/>
      <c r="C254" s="152"/>
      <c r="D254" s="152"/>
      <c r="E254" s="152"/>
      <c r="F254" s="152"/>
      <c r="G254" s="152"/>
      <c r="H254" s="152"/>
      <c r="I254" s="152"/>
      <c r="J254" s="152"/>
      <c r="K254" s="152"/>
      <c r="L254" s="152"/>
      <c r="M254" s="152"/>
      <c r="N254" s="152"/>
      <c r="O254" s="152"/>
      <c r="P254" s="152"/>
      <c r="Q254" s="152"/>
      <c r="R254" s="152"/>
      <c r="S254" s="152"/>
    </row>
    <row r="255" spans="1:19">
      <c r="A255" s="151"/>
      <c r="B255" s="152"/>
      <c r="C255" s="152"/>
      <c r="D255" s="152"/>
      <c r="E255" s="152"/>
      <c r="F255" s="152"/>
      <c r="G255" s="152"/>
      <c r="H255" s="152"/>
      <c r="I255" s="152"/>
      <c r="J255" s="152"/>
      <c r="K255" s="152"/>
      <c r="L255" s="152"/>
      <c r="M255" s="152"/>
      <c r="N255" s="152"/>
      <c r="O255" s="152"/>
      <c r="P255" s="152"/>
      <c r="Q255" s="152"/>
      <c r="R255" s="152"/>
      <c r="S255" s="152"/>
    </row>
    <row r="256" spans="1:19">
      <c r="A256" s="151"/>
      <c r="B256" s="152"/>
      <c r="C256" s="152"/>
      <c r="D256" s="152"/>
      <c r="E256" s="152"/>
      <c r="F256" s="152"/>
      <c r="G256" s="152"/>
      <c r="H256" s="152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</row>
    <row r="257" spans="1:19">
      <c r="A257" s="151"/>
      <c r="B257" s="152"/>
      <c r="C257" s="152"/>
      <c r="D257" s="152"/>
      <c r="E257" s="152"/>
      <c r="F257" s="152"/>
      <c r="G257" s="152"/>
      <c r="H257" s="152"/>
      <c r="I257" s="152"/>
      <c r="J257" s="152"/>
      <c r="K257" s="152"/>
      <c r="L257" s="152"/>
      <c r="M257" s="152"/>
      <c r="N257" s="152"/>
      <c r="O257" s="152"/>
      <c r="P257" s="152"/>
      <c r="Q257" s="152"/>
      <c r="R257" s="152"/>
      <c r="S257" s="152"/>
    </row>
    <row r="258" spans="1:19">
      <c r="A258" s="151"/>
      <c r="B258" s="152"/>
      <c r="C258" s="152"/>
      <c r="D258" s="152"/>
      <c r="E258" s="152"/>
      <c r="F258" s="152"/>
      <c r="G258" s="152"/>
      <c r="H258" s="152"/>
      <c r="I258" s="152"/>
      <c r="J258" s="152"/>
      <c r="K258" s="152"/>
      <c r="L258" s="152"/>
      <c r="M258" s="152"/>
      <c r="N258" s="152"/>
      <c r="O258" s="152"/>
      <c r="P258" s="152"/>
      <c r="Q258" s="152"/>
      <c r="R258" s="152"/>
      <c r="S258" s="152"/>
    </row>
    <row r="259" spans="1:19">
      <c r="A259" s="151"/>
      <c r="B259" s="152"/>
      <c r="C259" s="152"/>
      <c r="D259" s="152"/>
      <c r="E259" s="152"/>
      <c r="F259" s="152"/>
      <c r="G259" s="152"/>
      <c r="H259" s="152"/>
      <c r="I259" s="152"/>
      <c r="J259" s="152"/>
      <c r="K259" s="152"/>
      <c r="L259" s="152"/>
      <c r="M259" s="152"/>
      <c r="N259" s="152"/>
      <c r="O259" s="152"/>
      <c r="P259" s="152"/>
      <c r="Q259" s="152"/>
      <c r="R259" s="152"/>
      <c r="S259" s="152"/>
    </row>
    <row r="260" spans="1:19">
      <c r="A260" s="151"/>
      <c r="B260" s="152"/>
      <c r="C260" s="152"/>
      <c r="D260" s="152"/>
      <c r="E260" s="152"/>
      <c r="F260" s="152"/>
      <c r="G260" s="152"/>
      <c r="H260" s="152"/>
      <c r="I260" s="152"/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</row>
    <row r="261" spans="1:19">
      <c r="A261" s="151"/>
      <c r="B261" s="152"/>
      <c r="C261" s="152"/>
      <c r="D261" s="152"/>
      <c r="E261" s="152"/>
      <c r="F261" s="152"/>
      <c r="G261" s="152"/>
      <c r="H261" s="152"/>
      <c r="I261" s="152"/>
      <c r="J261" s="152"/>
      <c r="K261" s="152"/>
      <c r="L261" s="152"/>
      <c r="M261" s="152"/>
      <c r="N261" s="152"/>
      <c r="O261" s="152"/>
      <c r="P261" s="152"/>
      <c r="Q261" s="152"/>
      <c r="R261" s="152"/>
      <c r="S261" s="152"/>
    </row>
    <row r="262" spans="1:19">
      <c r="A262" s="151"/>
      <c r="B262" s="152"/>
      <c r="C262" s="152"/>
      <c r="D262" s="152"/>
      <c r="E262" s="152"/>
      <c r="F262" s="152"/>
      <c r="G262" s="152"/>
      <c r="H262" s="152"/>
      <c r="I262" s="152"/>
      <c r="J262" s="152"/>
      <c r="K262" s="152"/>
      <c r="L262" s="152"/>
      <c r="M262" s="152"/>
      <c r="N262" s="152"/>
      <c r="O262" s="152"/>
      <c r="P262" s="152"/>
      <c r="Q262" s="152"/>
      <c r="R262" s="152"/>
      <c r="S262" s="152"/>
    </row>
    <row r="263" spans="1:19">
      <c r="A263" s="151"/>
      <c r="B263" s="152"/>
      <c r="C263" s="152"/>
      <c r="D263" s="152"/>
      <c r="E263" s="152"/>
      <c r="F263" s="152"/>
      <c r="G263" s="152"/>
      <c r="H263" s="152"/>
      <c r="I263" s="152"/>
      <c r="J263" s="152"/>
      <c r="K263" s="152"/>
      <c r="L263" s="152"/>
      <c r="M263" s="152"/>
      <c r="N263" s="152"/>
      <c r="O263" s="152"/>
      <c r="P263" s="152"/>
      <c r="Q263" s="152"/>
      <c r="R263" s="152"/>
      <c r="S263" s="152"/>
    </row>
    <row r="264" spans="1:19">
      <c r="A264" s="151"/>
      <c r="B264" s="152"/>
      <c r="C264" s="152"/>
      <c r="D264" s="152"/>
      <c r="E264" s="152"/>
      <c r="F264" s="152"/>
      <c r="G264" s="152"/>
      <c r="H264" s="152"/>
      <c r="I264" s="152"/>
      <c r="J264" s="152"/>
      <c r="K264" s="152"/>
      <c r="L264" s="152"/>
      <c r="M264" s="152"/>
      <c r="N264" s="152"/>
      <c r="O264" s="152"/>
      <c r="P264" s="152"/>
      <c r="Q264" s="152"/>
      <c r="R264" s="152"/>
      <c r="S264" s="152"/>
    </row>
    <row r="265" spans="1:19">
      <c r="A265" s="151"/>
      <c r="B265" s="152"/>
      <c r="C265" s="152"/>
      <c r="D265" s="152"/>
      <c r="E265" s="152"/>
      <c r="F265" s="152"/>
      <c r="G265" s="152"/>
      <c r="H265" s="152"/>
      <c r="I265" s="152"/>
      <c r="J265" s="152"/>
      <c r="K265" s="152"/>
      <c r="L265" s="152"/>
      <c r="M265" s="152"/>
      <c r="N265" s="152"/>
      <c r="O265" s="152"/>
      <c r="P265" s="152"/>
      <c r="Q265" s="152"/>
      <c r="R265" s="152"/>
      <c r="S265" s="152"/>
    </row>
    <row r="266" spans="1:19">
      <c r="A266" s="151"/>
      <c r="B266" s="152"/>
      <c r="C266" s="152"/>
      <c r="D266" s="152"/>
      <c r="E266" s="152"/>
      <c r="F266" s="152"/>
      <c r="G266" s="152"/>
      <c r="H266" s="152"/>
      <c r="I266" s="152"/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</row>
    <row r="267" spans="1:19">
      <c r="A267" s="151"/>
      <c r="B267" s="152"/>
      <c r="C267" s="152"/>
      <c r="D267" s="152"/>
      <c r="E267" s="152"/>
      <c r="F267" s="152"/>
      <c r="G267" s="152"/>
      <c r="H267" s="152"/>
      <c r="I267" s="152"/>
      <c r="J267" s="152"/>
      <c r="K267" s="152"/>
      <c r="L267" s="152"/>
      <c r="M267" s="152"/>
      <c r="N267" s="152"/>
      <c r="O267" s="152"/>
      <c r="P267" s="152"/>
      <c r="Q267" s="152"/>
      <c r="R267" s="152"/>
      <c r="S267" s="152"/>
    </row>
    <row r="268" spans="1:19">
      <c r="A268" s="151"/>
      <c r="B268" s="152"/>
      <c r="C268" s="152"/>
      <c r="D268" s="152"/>
      <c r="E268" s="152"/>
      <c r="F268" s="152"/>
      <c r="G268" s="152"/>
      <c r="H268" s="152"/>
      <c r="I268" s="152"/>
      <c r="J268" s="152"/>
      <c r="K268" s="152"/>
      <c r="L268" s="152"/>
      <c r="M268" s="152"/>
      <c r="N268" s="152"/>
      <c r="O268" s="152"/>
      <c r="P268" s="152"/>
      <c r="Q268" s="152"/>
      <c r="R268" s="152"/>
      <c r="S268" s="152"/>
    </row>
    <row r="269" spans="1:19">
      <c r="A269" s="151"/>
      <c r="B269" s="152"/>
      <c r="C269" s="152"/>
      <c r="D269" s="152"/>
      <c r="E269" s="152"/>
      <c r="F269" s="152"/>
      <c r="G269" s="152"/>
      <c r="H269" s="152"/>
      <c r="I269" s="152"/>
      <c r="J269" s="152"/>
      <c r="K269" s="152"/>
      <c r="L269" s="152"/>
      <c r="M269" s="152"/>
      <c r="N269" s="152"/>
      <c r="O269" s="152"/>
      <c r="P269" s="152"/>
      <c r="Q269" s="152"/>
      <c r="R269" s="152"/>
      <c r="S269" s="152"/>
    </row>
    <row r="270" spans="1:19">
      <c r="A270" s="151"/>
      <c r="B270" s="152"/>
      <c r="C270" s="152"/>
      <c r="D270" s="152"/>
      <c r="E270" s="152"/>
      <c r="F270" s="152"/>
      <c r="G270" s="152"/>
      <c r="H270" s="152"/>
      <c r="I270" s="152"/>
      <c r="J270" s="152"/>
      <c r="K270" s="152"/>
      <c r="L270" s="152"/>
      <c r="M270" s="152"/>
      <c r="N270" s="152"/>
      <c r="O270" s="152"/>
      <c r="P270" s="152"/>
      <c r="Q270" s="152"/>
      <c r="R270" s="152"/>
      <c r="S270" s="152"/>
    </row>
    <row r="271" spans="1:19">
      <c r="A271" s="151"/>
      <c r="B271" s="152"/>
      <c r="C271" s="152"/>
      <c r="D271" s="152"/>
      <c r="E271" s="152"/>
      <c r="F271" s="152"/>
      <c r="G271" s="152"/>
      <c r="H271" s="152"/>
      <c r="I271" s="152"/>
      <c r="J271" s="152"/>
      <c r="K271" s="152"/>
      <c r="L271" s="152"/>
      <c r="M271" s="152"/>
      <c r="N271" s="152"/>
      <c r="O271" s="152"/>
      <c r="P271" s="152"/>
      <c r="Q271" s="152"/>
      <c r="R271" s="152"/>
      <c r="S271" s="152"/>
    </row>
    <row r="272" spans="1:19">
      <c r="A272" s="151"/>
      <c r="B272" s="152"/>
      <c r="C272" s="152"/>
      <c r="D272" s="152"/>
      <c r="E272" s="152"/>
      <c r="F272" s="152"/>
      <c r="G272" s="152"/>
      <c r="H272" s="152"/>
      <c r="I272" s="152"/>
      <c r="J272" s="152"/>
      <c r="K272" s="152"/>
      <c r="L272" s="152"/>
      <c r="M272" s="152"/>
      <c r="N272" s="152"/>
      <c r="O272" s="152"/>
      <c r="P272" s="152"/>
      <c r="Q272" s="152"/>
      <c r="R272" s="152"/>
      <c r="S272" s="152"/>
    </row>
    <row r="273" spans="1:19">
      <c r="A273" s="151"/>
      <c r="B273" s="152"/>
      <c r="C273" s="152"/>
      <c r="D273" s="152"/>
      <c r="E273" s="152"/>
      <c r="F273" s="152"/>
      <c r="G273" s="152"/>
      <c r="H273" s="152"/>
      <c r="I273" s="152"/>
      <c r="J273" s="152"/>
      <c r="K273" s="152"/>
      <c r="L273" s="152"/>
      <c r="M273" s="152"/>
      <c r="N273" s="152"/>
      <c r="O273" s="152"/>
      <c r="P273" s="152"/>
      <c r="Q273" s="152"/>
      <c r="R273" s="152"/>
      <c r="S273" s="152"/>
    </row>
    <row r="274" spans="1:19">
      <c r="A274" s="151"/>
      <c r="B274" s="152"/>
      <c r="C274" s="152"/>
      <c r="D274" s="152"/>
      <c r="E274" s="152"/>
      <c r="F274" s="152"/>
      <c r="G274" s="152"/>
      <c r="H274" s="152"/>
      <c r="I274" s="152"/>
      <c r="J274" s="152"/>
      <c r="K274" s="152"/>
      <c r="L274" s="152"/>
      <c r="M274" s="152"/>
      <c r="N274" s="152"/>
      <c r="O274" s="152"/>
      <c r="P274" s="152"/>
      <c r="Q274" s="152"/>
      <c r="R274" s="152"/>
      <c r="S274" s="152"/>
    </row>
    <row r="275" spans="1:19">
      <c r="A275" s="151"/>
      <c r="B275" s="152"/>
      <c r="C275" s="152"/>
      <c r="D275" s="152"/>
      <c r="E275" s="152"/>
      <c r="F275" s="152"/>
      <c r="G275" s="152"/>
      <c r="H275" s="152"/>
      <c r="I275" s="152"/>
      <c r="J275" s="152"/>
      <c r="K275" s="152"/>
      <c r="L275" s="152"/>
      <c r="M275" s="152"/>
      <c r="N275" s="152"/>
      <c r="O275" s="152"/>
      <c r="P275" s="152"/>
      <c r="Q275" s="152"/>
      <c r="R275" s="152"/>
      <c r="S275" s="152"/>
    </row>
    <row r="276" spans="1:19">
      <c r="A276" s="151"/>
      <c r="B276" s="152"/>
      <c r="C276" s="152"/>
      <c r="D276" s="152"/>
      <c r="E276" s="152"/>
      <c r="F276" s="152"/>
      <c r="G276" s="152"/>
      <c r="H276" s="152"/>
      <c r="I276" s="152"/>
      <c r="J276" s="152"/>
      <c r="K276" s="152"/>
      <c r="L276" s="152"/>
      <c r="M276" s="152"/>
      <c r="N276" s="152"/>
      <c r="O276" s="152"/>
      <c r="P276" s="152"/>
      <c r="Q276" s="152"/>
      <c r="R276" s="152"/>
      <c r="S276" s="152"/>
    </row>
    <row r="277" spans="1:19">
      <c r="A277" s="151"/>
      <c r="B277" s="152"/>
      <c r="C277" s="152"/>
      <c r="D277" s="152"/>
      <c r="E277" s="152"/>
      <c r="F277" s="152"/>
      <c r="G277" s="152"/>
      <c r="H277" s="152"/>
      <c r="I277" s="152"/>
      <c r="J277" s="152"/>
      <c r="K277" s="152"/>
      <c r="L277" s="152"/>
      <c r="M277" s="152"/>
      <c r="N277" s="152"/>
      <c r="O277" s="152"/>
      <c r="P277" s="152"/>
      <c r="Q277" s="152"/>
      <c r="R277" s="152"/>
      <c r="S277" s="152"/>
    </row>
    <row r="278" spans="1:19">
      <c r="A278" s="151"/>
      <c r="B278" s="152"/>
      <c r="C278" s="152"/>
      <c r="D278" s="152"/>
      <c r="E278" s="152"/>
      <c r="F278" s="152"/>
      <c r="G278" s="152"/>
      <c r="H278" s="152"/>
      <c r="I278" s="152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</row>
    <row r="279" spans="1:19">
      <c r="A279" s="151"/>
      <c r="B279" s="152"/>
      <c r="C279" s="152"/>
      <c r="D279" s="152"/>
      <c r="E279" s="152"/>
      <c r="F279" s="152"/>
      <c r="G279" s="152"/>
      <c r="H279" s="152"/>
      <c r="I279" s="152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</row>
    <row r="280" spans="1:19">
      <c r="A280" s="151"/>
      <c r="B280" s="152"/>
      <c r="C280" s="152"/>
      <c r="D280" s="152"/>
      <c r="E280" s="152"/>
      <c r="F280" s="152"/>
      <c r="G280" s="152"/>
      <c r="H280" s="152"/>
      <c r="I280" s="152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</row>
    <row r="281" spans="1:19">
      <c r="A281" s="151"/>
      <c r="B281" s="152"/>
      <c r="C281" s="152"/>
      <c r="D281" s="152"/>
      <c r="E281" s="152"/>
      <c r="F281" s="152"/>
      <c r="G281" s="152"/>
      <c r="H281" s="152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</row>
    <row r="282" spans="1:19">
      <c r="A282" s="151"/>
      <c r="B282" s="152"/>
      <c r="C282" s="152"/>
      <c r="D282" s="152"/>
      <c r="E282" s="152"/>
      <c r="F282" s="152"/>
      <c r="G282" s="152"/>
      <c r="H282" s="152"/>
      <c r="I282" s="152"/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</row>
    <row r="283" spans="1:19">
      <c r="A283" s="151"/>
      <c r="B283" s="152"/>
      <c r="C283" s="152"/>
      <c r="D283" s="152"/>
      <c r="E283" s="152"/>
      <c r="F283" s="152"/>
      <c r="G283" s="152"/>
      <c r="H283" s="152"/>
      <c r="I283" s="152"/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</row>
    <row r="284" spans="1:19">
      <c r="A284" s="151"/>
      <c r="B284" s="152"/>
      <c r="C284" s="152"/>
      <c r="D284" s="152"/>
      <c r="E284" s="152"/>
      <c r="F284" s="152"/>
      <c r="G284" s="152"/>
      <c r="H284" s="152"/>
      <c r="I284" s="152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</row>
    <row r="285" spans="1:19">
      <c r="A285" s="151"/>
      <c r="B285" s="152"/>
      <c r="C285" s="152"/>
      <c r="D285" s="152"/>
      <c r="E285" s="152"/>
      <c r="F285" s="152"/>
      <c r="G285" s="152"/>
      <c r="H285" s="152"/>
      <c r="I285" s="152"/>
      <c r="J285" s="152"/>
      <c r="K285" s="152"/>
      <c r="L285" s="152"/>
      <c r="M285" s="152"/>
      <c r="N285" s="152"/>
      <c r="O285" s="152"/>
      <c r="P285" s="152"/>
      <c r="Q285" s="152"/>
      <c r="R285" s="152"/>
      <c r="S285" s="152"/>
    </row>
    <row r="286" spans="1:19">
      <c r="A286" s="151"/>
      <c r="B286" s="152"/>
      <c r="C286" s="152"/>
      <c r="D286" s="152"/>
      <c r="E286" s="152"/>
      <c r="F286" s="152"/>
      <c r="G286" s="152"/>
      <c r="H286" s="152"/>
      <c r="I286" s="152"/>
      <c r="J286" s="152"/>
      <c r="K286" s="152"/>
      <c r="L286" s="152"/>
      <c r="M286" s="152"/>
      <c r="N286" s="152"/>
      <c r="O286" s="152"/>
      <c r="P286" s="152"/>
      <c r="Q286" s="152"/>
      <c r="R286" s="152"/>
      <c r="S286" s="152"/>
    </row>
    <row r="287" spans="1:19">
      <c r="A287" s="151"/>
      <c r="B287" s="152"/>
      <c r="C287" s="152"/>
      <c r="D287" s="152"/>
      <c r="E287" s="152"/>
      <c r="F287" s="152"/>
      <c r="G287" s="152"/>
      <c r="H287" s="152"/>
      <c r="I287" s="152"/>
      <c r="J287" s="152"/>
      <c r="K287" s="152"/>
      <c r="L287" s="152"/>
      <c r="M287" s="152"/>
      <c r="N287" s="152"/>
      <c r="O287" s="152"/>
      <c r="P287" s="152"/>
      <c r="Q287" s="152"/>
      <c r="R287" s="152"/>
      <c r="S287" s="152"/>
    </row>
    <row r="288" spans="1:19">
      <c r="A288" s="151"/>
      <c r="B288" s="152"/>
      <c r="C288" s="152"/>
      <c r="D288" s="152"/>
      <c r="E288" s="152"/>
      <c r="F288" s="152"/>
      <c r="G288" s="152"/>
      <c r="H288" s="152"/>
      <c r="I288" s="152"/>
      <c r="J288" s="152"/>
      <c r="K288" s="152"/>
      <c r="L288" s="152"/>
      <c r="M288" s="152"/>
      <c r="N288" s="152"/>
      <c r="O288" s="152"/>
      <c r="P288" s="152"/>
      <c r="Q288" s="152"/>
      <c r="R288" s="152"/>
      <c r="S288" s="152"/>
    </row>
    <row r="289" spans="1:19">
      <c r="A289" s="151"/>
      <c r="B289" s="152"/>
      <c r="C289" s="152"/>
      <c r="D289" s="152"/>
      <c r="E289" s="152"/>
      <c r="F289" s="152"/>
      <c r="G289" s="152"/>
      <c r="H289" s="152"/>
      <c r="I289" s="152"/>
      <c r="J289" s="152"/>
      <c r="K289" s="152"/>
      <c r="L289" s="152"/>
      <c r="M289" s="152"/>
      <c r="N289" s="152"/>
      <c r="O289" s="152"/>
      <c r="P289" s="152"/>
      <c r="Q289" s="152"/>
      <c r="R289" s="152"/>
      <c r="S289" s="152"/>
    </row>
    <row r="290" spans="1:19">
      <c r="A290" s="151"/>
      <c r="B290" s="152"/>
      <c r="C290" s="152"/>
      <c r="D290" s="152"/>
      <c r="E290" s="152"/>
      <c r="F290" s="152"/>
      <c r="G290" s="152"/>
      <c r="H290" s="152"/>
      <c r="I290" s="152"/>
      <c r="J290" s="152"/>
      <c r="K290" s="152"/>
      <c r="L290" s="152"/>
      <c r="M290" s="152"/>
      <c r="N290" s="152"/>
      <c r="O290" s="152"/>
      <c r="P290" s="152"/>
      <c r="Q290" s="152"/>
      <c r="R290" s="152"/>
      <c r="S290" s="152"/>
    </row>
    <row r="291" spans="1:19">
      <c r="A291" s="151"/>
      <c r="B291" s="152"/>
      <c r="C291" s="152"/>
      <c r="D291" s="152"/>
      <c r="E291" s="152"/>
      <c r="F291" s="152"/>
      <c r="G291" s="152"/>
      <c r="H291" s="152"/>
      <c r="I291" s="152"/>
      <c r="J291" s="152"/>
      <c r="K291" s="152"/>
      <c r="L291" s="152"/>
      <c r="M291" s="152"/>
      <c r="N291" s="152"/>
      <c r="O291" s="152"/>
      <c r="P291" s="152"/>
      <c r="Q291" s="152"/>
      <c r="R291" s="152"/>
      <c r="S291" s="152"/>
    </row>
    <row r="292" spans="1:19">
      <c r="A292" s="151"/>
      <c r="B292" s="152"/>
      <c r="C292" s="152"/>
      <c r="D292" s="152"/>
      <c r="E292" s="152"/>
      <c r="F292" s="152"/>
      <c r="G292" s="152"/>
      <c r="H292" s="152"/>
      <c r="I292" s="152"/>
      <c r="J292" s="152"/>
      <c r="K292" s="152"/>
      <c r="L292" s="152"/>
      <c r="M292" s="152"/>
      <c r="N292" s="152"/>
      <c r="O292" s="152"/>
      <c r="P292" s="152"/>
      <c r="Q292" s="152"/>
      <c r="R292" s="152"/>
      <c r="S292" s="152"/>
    </row>
    <row r="293" spans="1:19">
      <c r="A293" s="151"/>
      <c r="B293" s="152"/>
      <c r="C293" s="152"/>
      <c r="D293" s="152"/>
      <c r="E293" s="152"/>
      <c r="F293" s="152"/>
      <c r="G293" s="152"/>
      <c r="H293" s="152"/>
      <c r="I293" s="152"/>
      <c r="J293" s="152"/>
      <c r="K293" s="152"/>
      <c r="L293" s="152"/>
      <c r="M293" s="152"/>
      <c r="N293" s="152"/>
      <c r="O293" s="152"/>
      <c r="P293" s="152"/>
      <c r="Q293" s="152"/>
      <c r="R293" s="152"/>
      <c r="S293" s="152"/>
    </row>
    <row r="294" spans="1:19">
      <c r="A294" s="151"/>
      <c r="B294" s="152"/>
      <c r="C294" s="152"/>
      <c r="D294" s="152"/>
      <c r="E294" s="152"/>
      <c r="F294" s="152"/>
      <c r="G294" s="152"/>
      <c r="H294" s="152"/>
      <c r="I294" s="152"/>
      <c r="J294" s="152"/>
      <c r="K294" s="152"/>
      <c r="L294" s="152"/>
      <c r="M294" s="152"/>
      <c r="N294" s="152"/>
      <c r="O294" s="152"/>
      <c r="P294" s="152"/>
      <c r="Q294" s="152"/>
      <c r="R294" s="152"/>
      <c r="S294" s="152"/>
    </row>
    <row r="295" spans="1:19">
      <c r="A295" s="151"/>
      <c r="B295" s="152"/>
      <c r="C295" s="152"/>
      <c r="D295" s="152"/>
      <c r="E295" s="152"/>
      <c r="F295" s="152"/>
      <c r="G295" s="152"/>
      <c r="H295" s="152"/>
      <c r="I295" s="152"/>
      <c r="J295" s="152"/>
      <c r="K295" s="152"/>
      <c r="L295" s="152"/>
      <c r="M295" s="152"/>
      <c r="N295" s="152"/>
      <c r="O295" s="152"/>
      <c r="P295" s="152"/>
      <c r="Q295" s="152"/>
      <c r="R295" s="152"/>
      <c r="S295" s="152"/>
    </row>
    <row r="296" spans="1:19">
      <c r="A296" s="151"/>
      <c r="B296" s="152"/>
      <c r="C296" s="152"/>
      <c r="D296" s="152"/>
      <c r="E296" s="152"/>
      <c r="F296" s="152"/>
      <c r="G296" s="152"/>
      <c r="H296" s="152"/>
      <c r="I296" s="152"/>
      <c r="J296" s="152"/>
      <c r="K296" s="152"/>
      <c r="L296" s="152"/>
      <c r="M296" s="152"/>
      <c r="N296" s="152"/>
      <c r="O296" s="152"/>
      <c r="P296" s="152"/>
      <c r="Q296" s="152"/>
      <c r="R296" s="152"/>
      <c r="S296" s="152"/>
    </row>
    <row r="297" spans="1:19">
      <c r="A297" s="151"/>
      <c r="B297" s="152"/>
      <c r="C297" s="152"/>
      <c r="D297" s="152"/>
      <c r="E297" s="152"/>
      <c r="F297" s="152"/>
      <c r="G297" s="152"/>
      <c r="H297" s="152"/>
      <c r="I297" s="152"/>
      <c r="J297" s="152"/>
      <c r="K297" s="152"/>
      <c r="L297" s="152"/>
      <c r="M297" s="152"/>
      <c r="N297" s="152"/>
      <c r="O297" s="152"/>
      <c r="P297" s="152"/>
      <c r="Q297" s="152"/>
      <c r="R297" s="152"/>
      <c r="S297" s="152"/>
    </row>
    <row r="298" spans="1:19">
      <c r="A298" s="151"/>
      <c r="B298" s="152"/>
      <c r="C298" s="152"/>
      <c r="D298" s="152"/>
      <c r="E298" s="152"/>
      <c r="F298" s="152"/>
      <c r="G298" s="152"/>
      <c r="H298" s="152"/>
      <c r="I298" s="152"/>
      <c r="J298" s="152"/>
      <c r="K298" s="152"/>
      <c r="L298" s="152"/>
      <c r="M298" s="152"/>
      <c r="N298" s="152"/>
      <c r="O298" s="152"/>
      <c r="P298" s="152"/>
      <c r="Q298" s="152"/>
      <c r="R298" s="152"/>
      <c r="S298" s="152"/>
    </row>
    <row r="299" spans="1:19">
      <c r="A299" s="151"/>
      <c r="B299" s="152"/>
      <c r="C299" s="152"/>
      <c r="D299" s="152"/>
      <c r="E299" s="152"/>
      <c r="F299" s="152"/>
      <c r="G299" s="152"/>
      <c r="H299" s="152"/>
      <c r="I299" s="152"/>
      <c r="J299" s="152"/>
      <c r="K299" s="152"/>
      <c r="L299" s="152"/>
      <c r="M299" s="152"/>
      <c r="N299" s="152"/>
      <c r="O299" s="152"/>
      <c r="P299" s="152"/>
      <c r="Q299" s="152"/>
      <c r="R299" s="152"/>
      <c r="S299" s="152"/>
    </row>
    <row r="300" spans="1:19">
      <c r="A300" s="151"/>
      <c r="B300" s="152"/>
      <c r="C300" s="152"/>
      <c r="D300" s="152"/>
      <c r="E300" s="152"/>
      <c r="F300" s="152"/>
      <c r="G300" s="152"/>
      <c r="H300" s="152"/>
      <c r="I300" s="152"/>
      <c r="J300" s="152"/>
      <c r="K300" s="152"/>
      <c r="L300" s="152"/>
      <c r="M300" s="152"/>
      <c r="N300" s="152"/>
      <c r="O300" s="152"/>
      <c r="P300" s="152"/>
      <c r="Q300" s="152"/>
      <c r="R300" s="152"/>
      <c r="S300" s="152"/>
    </row>
    <row r="301" spans="1:19">
      <c r="A301" s="151"/>
      <c r="B301" s="152"/>
      <c r="C301" s="152"/>
      <c r="D301" s="152"/>
      <c r="E301" s="152"/>
      <c r="F301" s="152"/>
      <c r="G301" s="152"/>
      <c r="H301" s="152"/>
      <c r="I301" s="152"/>
      <c r="J301" s="152"/>
      <c r="K301" s="152"/>
      <c r="L301" s="152"/>
      <c r="M301" s="152"/>
      <c r="N301" s="152"/>
      <c r="O301" s="152"/>
      <c r="P301" s="152"/>
      <c r="Q301" s="152"/>
      <c r="R301" s="152"/>
      <c r="S301" s="152"/>
    </row>
    <row r="302" spans="1:19">
      <c r="A302" s="151"/>
      <c r="B302" s="152"/>
      <c r="C302" s="152"/>
      <c r="D302" s="152"/>
      <c r="E302" s="152"/>
      <c r="F302" s="152"/>
      <c r="G302" s="152"/>
      <c r="H302" s="152"/>
      <c r="I302" s="152"/>
      <c r="J302" s="152"/>
      <c r="K302" s="152"/>
      <c r="L302" s="152"/>
      <c r="M302" s="152"/>
      <c r="N302" s="152"/>
      <c r="O302" s="152"/>
      <c r="P302" s="152"/>
      <c r="Q302" s="152"/>
      <c r="R302" s="152"/>
      <c r="S302" s="152"/>
    </row>
    <row r="303" spans="1:19">
      <c r="A303" s="151"/>
      <c r="B303" s="152"/>
      <c r="C303" s="152"/>
      <c r="D303" s="152"/>
      <c r="E303" s="152"/>
      <c r="F303" s="152"/>
      <c r="G303" s="152"/>
      <c r="H303" s="152"/>
      <c r="I303" s="152"/>
      <c r="J303" s="152"/>
      <c r="K303" s="152"/>
      <c r="L303" s="152"/>
      <c r="M303" s="152"/>
      <c r="N303" s="152"/>
      <c r="O303" s="152"/>
      <c r="P303" s="152"/>
      <c r="Q303" s="152"/>
      <c r="R303" s="152"/>
      <c r="S303" s="152"/>
    </row>
    <row r="304" spans="1:19">
      <c r="A304" s="151"/>
      <c r="B304" s="152"/>
      <c r="C304" s="152"/>
      <c r="D304" s="152"/>
      <c r="E304" s="152"/>
      <c r="F304" s="152"/>
      <c r="G304" s="152"/>
      <c r="H304" s="152"/>
      <c r="I304" s="152"/>
      <c r="J304" s="152"/>
      <c r="K304" s="152"/>
      <c r="L304" s="152"/>
      <c r="M304" s="152"/>
      <c r="N304" s="152"/>
      <c r="O304" s="152"/>
      <c r="P304" s="152"/>
      <c r="Q304" s="152"/>
      <c r="R304" s="152"/>
      <c r="S304" s="152"/>
    </row>
    <row r="305" spans="1:19">
      <c r="A305" s="151"/>
      <c r="B305" s="152"/>
      <c r="C305" s="152"/>
      <c r="D305" s="152"/>
      <c r="E305" s="152"/>
      <c r="F305" s="152"/>
      <c r="G305" s="152"/>
      <c r="H305" s="152"/>
      <c r="I305" s="152"/>
      <c r="J305" s="152"/>
      <c r="K305" s="152"/>
      <c r="L305" s="152"/>
      <c r="M305" s="152"/>
      <c r="N305" s="152"/>
      <c r="O305" s="152"/>
      <c r="P305" s="152"/>
      <c r="Q305" s="152"/>
      <c r="R305" s="152"/>
      <c r="S305" s="152"/>
    </row>
    <row r="306" spans="1:19">
      <c r="A306" s="151"/>
      <c r="B306" s="152"/>
      <c r="C306" s="152"/>
      <c r="D306" s="152"/>
      <c r="E306" s="152"/>
      <c r="F306" s="152"/>
      <c r="G306" s="152"/>
      <c r="H306" s="152"/>
      <c r="I306" s="152"/>
      <c r="J306" s="152"/>
      <c r="K306" s="152"/>
      <c r="L306" s="152"/>
      <c r="M306" s="152"/>
      <c r="N306" s="152"/>
      <c r="O306" s="152"/>
      <c r="P306" s="152"/>
      <c r="Q306" s="152"/>
      <c r="R306" s="152"/>
      <c r="S306" s="152"/>
    </row>
    <row r="307" spans="1:19">
      <c r="A307" s="151"/>
      <c r="B307" s="152"/>
      <c r="C307" s="152"/>
      <c r="D307" s="152"/>
      <c r="E307" s="152"/>
      <c r="F307" s="152"/>
      <c r="G307" s="152"/>
      <c r="H307" s="152"/>
      <c r="I307" s="152"/>
      <c r="J307" s="152"/>
      <c r="K307" s="152"/>
      <c r="L307" s="152"/>
      <c r="M307" s="152"/>
      <c r="N307" s="152"/>
      <c r="O307" s="152"/>
      <c r="P307" s="152"/>
      <c r="Q307" s="152"/>
      <c r="R307" s="152"/>
      <c r="S307" s="152"/>
    </row>
    <row r="308" spans="1:19">
      <c r="A308" s="151"/>
      <c r="B308" s="152"/>
      <c r="C308" s="152"/>
      <c r="D308" s="152"/>
      <c r="E308" s="152"/>
      <c r="F308" s="152"/>
      <c r="G308" s="152"/>
      <c r="H308" s="152"/>
      <c r="I308" s="152"/>
      <c r="J308" s="152"/>
      <c r="K308" s="152"/>
      <c r="L308" s="152"/>
      <c r="M308" s="152"/>
      <c r="N308" s="152"/>
      <c r="O308" s="152"/>
      <c r="P308" s="152"/>
      <c r="Q308" s="152"/>
      <c r="R308" s="152"/>
      <c r="S308" s="152"/>
    </row>
    <row r="309" spans="1:19">
      <c r="A309" s="151"/>
      <c r="B309" s="152"/>
      <c r="C309" s="152"/>
      <c r="D309" s="152"/>
      <c r="E309" s="152"/>
      <c r="F309" s="152"/>
      <c r="G309" s="152"/>
      <c r="H309" s="152"/>
      <c r="I309" s="152"/>
      <c r="J309" s="152"/>
      <c r="K309" s="152"/>
      <c r="L309" s="152"/>
      <c r="M309" s="152"/>
      <c r="N309" s="152"/>
      <c r="O309" s="152"/>
      <c r="P309" s="152"/>
      <c r="Q309" s="152"/>
      <c r="R309" s="152"/>
      <c r="S309" s="152"/>
    </row>
    <row r="310" spans="1:19">
      <c r="A310" s="151"/>
      <c r="B310" s="152"/>
      <c r="C310" s="152"/>
      <c r="D310" s="152"/>
      <c r="E310" s="152"/>
      <c r="F310" s="152"/>
      <c r="G310" s="152"/>
      <c r="H310" s="152"/>
      <c r="I310" s="152"/>
      <c r="J310" s="152"/>
      <c r="K310" s="152"/>
      <c r="L310" s="152"/>
      <c r="M310" s="152"/>
      <c r="N310" s="152"/>
      <c r="O310" s="152"/>
      <c r="P310" s="152"/>
      <c r="Q310" s="152"/>
      <c r="R310" s="152"/>
      <c r="S310" s="152"/>
    </row>
    <row r="311" spans="1:19">
      <c r="A311" s="151"/>
      <c r="B311" s="152"/>
      <c r="C311" s="152"/>
      <c r="D311" s="152"/>
      <c r="E311" s="152"/>
      <c r="F311" s="152"/>
      <c r="G311" s="152"/>
      <c r="H311" s="152"/>
      <c r="I311" s="152"/>
      <c r="J311" s="152"/>
      <c r="K311" s="152"/>
      <c r="L311" s="152"/>
      <c r="M311" s="152"/>
      <c r="N311" s="152"/>
      <c r="O311" s="152"/>
      <c r="P311" s="152"/>
      <c r="Q311" s="152"/>
      <c r="R311" s="152"/>
      <c r="S311" s="152"/>
    </row>
    <row r="312" spans="1:19">
      <c r="A312" s="151"/>
      <c r="B312" s="152"/>
      <c r="C312" s="152"/>
      <c r="D312" s="152"/>
      <c r="E312" s="152"/>
      <c r="F312" s="152"/>
      <c r="G312" s="152"/>
      <c r="H312" s="152"/>
      <c r="I312" s="152"/>
      <c r="J312" s="152"/>
      <c r="K312" s="152"/>
      <c r="L312" s="152"/>
      <c r="M312" s="152"/>
      <c r="N312" s="152"/>
      <c r="O312" s="152"/>
      <c r="P312" s="152"/>
      <c r="Q312" s="152"/>
      <c r="R312" s="152"/>
      <c r="S312" s="152"/>
    </row>
    <row r="313" spans="1:19">
      <c r="A313" s="151"/>
      <c r="B313" s="152"/>
      <c r="C313" s="152"/>
      <c r="D313" s="152"/>
      <c r="E313" s="152"/>
      <c r="F313" s="152"/>
      <c r="G313" s="152"/>
      <c r="H313" s="152"/>
      <c r="I313" s="152"/>
      <c r="J313" s="152"/>
      <c r="K313" s="152"/>
      <c r="L313" s="152"/>
      <c r="M313" s="152"/>
      <c r="N313" s="152"/>
      <c r="O313" s="152"/>
      <c r="P313" s="152"/>
      <c r="Q313" s="152"/>
      <c r="R313" s="152"/>
      <c r="S313" s="152"/>
    </row>
    <row r="314" spans="1:19">
      <c r="A314" s="151"/>
      <c r="B314" s="152"/>
      <c r="C314" s="152"/>
      <c r="D314" s="152"/>
      <c r="E314" s="152"/>
      <c r="F314" s="152"/>
      <c r="G314" s="152"/>
      <c r="H314" s="152"/>
      <c r="I314" s="152"/>
      <c r="J314" s="152"/>
      <c r="K314" s="152"/>
      <c r="L314" s="152"/>
      <c r="M314" s="152"/>
      <c r="N314" s="152"/>
      <c r="O314" s="152"/>
      <c r="P314" s="152"/>
      <c r="Q314" s="152"/>
      <c r="R314" s="152"/>
      <c r="S314" s="152"/>
    </row>
    <row r="315" spans="1:19">
      <c r="A315" s="151"/>
      <c r="B315" s="152"/>
      <c r="C315" s="152"/>
      <c r="D315" s="152"/>
      <c r="E315" s="152"/>
      <c r="F315" s="152"/>
      <c r="G315" s="152"/>
      <c r="H315" s="152"/>
      <c r="I315" s="152"/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</row>
    <row r="316" spans="1:19">
      <c r="A316" s="151"/>
      <c r="B316" s="152"/>
      <c r="C316" s="152"/>
      <c r="D316" s="152"/>
      <c r="E316" s="152"/>
      <c r="F316" s="152"/>
      <c r="G316" s="152"/>
      <c r="H316" s="152"/>
      <c r="I316" s="152"/>
      <c r="J316" s="152"/>
      <c r="K316" s="152"/>
      <c r="L316" s="152"/>
      <c r="M316" s="152"/>
      <c r="N316" s="152"/>
      <c r="O316" s="152"/>
      <c r="P316" s="152"/>
      <c r="Q316" s="152"/>
      <c r="R316" s="152"/>
      <c r="S316" s="152"/>
    </row>
    <row r="317" spans="1:19">
      <c r="A317" s="151"/>
      <c r="B317" s="152"/>
      <c r="C317" s="152"/>
      <c r="D317" s="152"/>
      <c r="E317" s="152"/>
      <c r="F317" s="152"/>
      <c r="G317" s="152"/>
      <c r="H317" s="152"/>
      <c r="I317" s="152"/>
      <c r="J317" s="152"/>
      <c r="K317" s="152"/>
      <c r="L317" s="152"/>
      <c r="M317" s="152"/>
      <c r="N317" s="152"/>
      <c r="O317" s="152"/>
      <c r="P317" s="152"/>
      <c r="Q317" s="152"/>
      <c r="R317" s="152"/>
      <c r="S317" s="152"/>
    </row>
    <row r="318" spans="1:19">
      <c r="A318" s="151"/>
      <c r="B318" s="152"/>
      <c r="C318" s="152"/>
      <c r="D318" s="152"/>
      <c r="E318" s="152"/>
      <c r="F318" s="152"/>
      <c r="G318" s="152"/>
      <c r="H318" s="152"/>
      <c r="I318" s="152"/>
      <c r="J318" s="152"/>
      <c r="K318" s="152"/>
      <c r="L318" s="152"/>
      <c r="M318" s="152"/>
      <c r="N318" s="152"/>
      <c r="O318" s="152"/>
      <c r="P318" s="152"/>
      <c r="Q318" s="152"/>
      <c r="R318" s="152"/>
      <c r="S318" s="152"/>
    </row>
    <row r="319" spans="1:19">
      <c r="A319" s="151"/>
      <c r="B319" s="152"/>
      <c r="C319" s="152"/>
      <c r="D319" s="152"/>
      <c r="E319" s="152"/>
      <c r="F319" s="152"/>
      <c r="G319" s="152"/>
      <c r="H319" s="152"/>
      <c r="I319" s="152"/>
      <c r="J319" s="152"/>
      <c r="K319" s="152"/>
      <c r="L319" s="152"/>
      <c r="M319" s="152"/>
      <c r="N319" s="152"/>
      <c r="O319" s="152"/>
      <c r="P319" s="152"/>
      <c r="Q319" s="152"/>
      <c r="R319" s="152"/>
      <c r="S319" s="152"/>
    </row>
    <row r="320" spans="1:19">
      <c r="A320" s="151"/>
      <c r="B320" s="152"/>
      <c r="C320" s="152"/>
      <c r="D320" s="152"/>
      <c r="E320" s="152"/>
      <c r="F320" s="152"/>
      <c r="G320" s="152"/>
      <c r="H320" s="152"/>
      <c r="I320" s="152"/>
      <c r="J320" s="152"/>
      <c r="K320" s="152"/>
      <c r="L320" s="152"/>
      <c r="M320" s="152"/>
      <c r="N320" s="152"/>
      <c r="O320" s="152"/>
      <c r="P320" s="152"/>
      <c r="Q320" s="152"/>
      <c r="R320" s="152"/>
      <c r="S320" s="152"/>
    </row>
    <row r="321" spans="1:19">
      <c r="A321" s="151"/>
      <c r="B321" s="152"/>
      <c r="C321" s="152"/>
      <c r="D321" s="152"/>
      <c r="E321" s="152"/>
      <c r="F321" s="152"/>
      <c r="G321" s="152"/>
      <c r="H321" s="152"/>
      <c r="I321" s="152"/>
      <c r="J321" s="152"/>
      <c r="K321" s="152"/>
      <c r="L321" s="152"/>
      <c r="M321" s="152"/>
      <c r="N321" s="152"/>
      <c r="O321" s="152"/>
      <c r="P321" s="152"/>
      <c r="Q321" s="152"/>
      <c r="R321" s="152"/>
      <c r="S321" s="152"/>
    </row>
    <row r="322" spans="1:19">
      <c r="A322" s="151"/>
      <c r="B322" s="152"/>
      <c r="C322" s="152"/>
      <c r="D322" s="152"/>
      <c r="E322" s="152"/>
      <c r="F322" s="152"/>
      <c r="G322" s="152"/>
      <c r="H322" s="152"/>
      <c r="I322" s="152"/>
      <c r="J322" s="152"/>
      <c r="K322" s="152"/>
      <c r="L322" s="152"/>
      <c r="M322" s="152"/>
      <c r="N322" s="152"/>
      <c r="O322" s="152"/>
      <c r="P322" s="152"/>
      <c r="Q322" s="152"/>
      <c r="R322" s="152"/>
      <c r="S322" s="152"/>
    </row>
    <row r="323" spans="1:19">
      <c r="A323" s="151"/>
      <c r="B323" s="152"/>
      <c r="C323" s="152"/>
      <c r="D323" s="152"/>
      <c r="E323" s="152"/>
      <c r="F323" s="152"/>
      <c r="G323" s="152"/>
      <c r="H323" s="152"/>
      <c r="I323" s="152"/>
      <c r="J323" s="152"/>
      <c r="K323" s="152"/>
      <c r="L323" s="152"/>
      <c r="M323" s="152"/>
      <c r="N323" s="152"/>
      <c r="O323" s="152"/>
      <c r="P323" s="152"/>
      <c r="Q323" s="152"/>
      <c r="R323" s="152"/>
      <c r="S323" s="152"/>
    </row>
    <row r="324" spans="1:19">
      <c r="A324" s="151"/>
      <c r="B324" s="152"/>
      <c r="C324" s="152"/>
      <c r="D324" s="152"/>
      <c r="E324" s="152"/>
      <c r="F324" s="152"/>
      <c r="G324" s="152"/>
      <c r="H324" s="152"/>
      <c r="I324" s="152"/>
      <c r="J324" s="152"/>
      <c r="K324" s="152"/>
      <c r="L324" s="152"/>
      <c r="M324" s="152"/>
      <c r="N324" s="152"/>
      <c r="O324" s="152"/>
      <c r="P324" s="152"/>
      <c r="Q324" s="152"/>
      <c r="R324" s="152"/>
      <c r="S324" s="152"/>
    </row>
    <row r="325" spans="1:19">
      <c r="A325" s="151"/>
      <c r="B325" s="152"/>
      <c r="C325" s="152"/>
      <c r="D325" s="152"/>
      <c r="E325" s="152"/>
      <c r="F325" s="152"/>
      <c r="G325" s="152"/>
      <c r="H325" s="152"/>
      <c r="I325" s="152"/>
      <c r="J325" s="152"/>
      <c r="K325" s="152"/>
      <c r="L325" s="152"/>
      <c r="M325" s="152"/>
      <c r="N325" s="152"/>
      <c r="O325" s="152"/>
      <c r="P325" s="152"/>
      <c r="Q325" s="152"/>
      <c r="R325" s="152"/>
      <c r="S325" s="152"/>
    </row>
    <row r="326" spans="1:19">
      <c r="A326" s="151"/>
      <c r="B326" s="152"/>
      <c r="C326" s="152"/>
      <c r="D326" s="152"/>
      <c r="E326" s="152"/>
      <c r="F326" s="152"/>
      <c r="G326" s="152"/>
      <c r="H326" s="152"/>
      <c r="I326" s="152"/>
      <c r="J326" s="152"/>
      <c r="K326" s="152"/>
      <c r="L326" s="152"/>
      <c r="M326" s="152"/>
      <c r="N326" s="152"/>
      <c r="O326" s="152"/>
      <c r="P326" s="152"/>
      <c r="Q326" s="152"/>
      <c r="R326" s="152"/>
      <c r="S326" s="152"/>
    </row>
    <row r="327" spans="1:19">
      <c r="A327" s="151"/>
      <c r="B327" s="152"/>
      <c r="C327" s="152"/>
      <c r="D327" s="152"/>
      <c r="E327" s="152"/>
      <c r="F327" s="152"/>
      <c r="G327" s="152"/>
      <c r="H327" s="152"/>
      <c r="I327" s="152"/>
      <c r="J327" s="152"/>
      <c r="K327" s="152"/>
      <c r="L327" s="152"/>
      <c r="M327" s="152"/>
      <c r="N327" s="152"/>
      <c r="O327" s="152"/>
      <c r="P327" s="152"/>
      <c r="Q327" s="152"/>
      <c r="R327" s="152"/>
      <c r="S327" s="152"/>
    </row>
    <row r="328" spans="1:19">
      <c r="A328" s="151"/>
      <c r="B328" s="152"/>
      <c r="C328" s="152"/>
      <c r="D328" s="152"/>
      <c r="E328" s="152"/>
      <c r="F328" s="152"/>
      <c r="G328" s="152"/>
      <c r="H328" s="152"/>
      <c r="I328" s="152"/>
      <c r="J328" s="152"/>
      <c r="K328" s="152"/>
      <c r="L328" s="152"/>
      <c r="M328" s="152"/>
      <c r="N328" s="152"/>
      <c r="O328" s="152"/>
      <c r="P328" s="152"/>
      <c r="Q328" s="152"/>
      <c r="R328" s="152"/>
      <c r="S328" s="152"/>
    </row>
    <row r="329" spans="1:19">
      <c r="A329" s="151"/>
      <c r="B329" s="152"/>
      <c r="C329" s="152"/>
      <c r="D329" s="152"/>
      <c r="E329" s="152"/>
      <c r="F329" s="152"/>
      <c r="G329" s="152"/>
      <c r="H329" s="152"/>
      <c r="I329" s="152"/>
      <c r="J329" s="152"/>
      <c r="K329" s="152"/>
      <c r="L329" s="152"/>
      <c r="M329" s="152"/>
      <c r="N329" s="152"/>
      <c r="O329" s="152"/>
      <c r="P329" s="152"/>
      <c r="Q329" s="152"/>
      <c r="R329" s="152"/>
      <c r="S329" s="152"/>
    </row>
    <row r="330" spans="1:19">
      <c r="A330" s="151"/>
      <c r="B330" s="152"/>
      <c r="C330" s="152"/>
      <c r="D330" s="152"/>
      <c r="E330" s="152"/>
      <c r="F330" s="152"/>
      <c r="G330" s="152"/>
      <c r="H330" s="152"/>
      <c r="I330" s="152"/>
      <c r="J330" s="152"/>
      <c r="K330" s="152"/>
      <c r="L330" s="152"/>
      <c r="M330" s="152"/>
      <c r="N330" s="152"/>
      <c r="O330" s="152"/>
      <c r="P330" s="152"/>
      <c r="Q330" s="152"/>
      <c r="R330" s="152"/>
      <c r="S330" s="152"/>
    </row>
    <row r="331" spans="1:19">
      <c r="A331" s="151"/>
      <c r="B331" s="152"/>
      <c r="C331" s="152"/>
      <c r="D331" s="152"/>
      <c r="E331" s="152"/>
      <c r="F331" s="152"/>
      <c r="G331" s="152"/>
      <c r="H331" s="152"/>
      <c r="I331" s="152"/>
      <c r="J331" s="152"/>
      <c r="K331" s="152"/>
      <c r="L331" s="152"/>
      <c r="M331" s="152"/>
      <c r="N331" s="152"/>
      <c r="O331" s="152"/>
      <c r="P331" s="152"/>
      <c r="Q331" s="152"/>
      <c r="R331" s="152"/>
      <c r="S331" s="152"/>
    </row>
    <row r="332" spans="1:19">
      <c r="A332" s="151"/>
      <c r="B332" s="152"/>
      <c r="C332" s="152"/>
      <c r="D332" s="152"/>
      <c r="E332" s="152"/>
      <c r="F332" s="152"/>
      <c r="G332" s="152"/>
      <c r="H332" s="152"/>
      <c r="I332" s="152"/>
      <c r="J332" s="152"/>
      <c r="K332" s="152"/>
      <c r="L332" s="152"/>
      <c r="M332" s="152"/>
      <c r="N332" s="152"/>
      <c r="O332" s="152"/>
      <c r="P332" s="152"/>
      <c r="Q332" s="152"/>
      <c r="R332" s="152"/>
      <c r="S332" s="152"/>
    </row>
    <row r="333" spans="1:19">
      <c r="A333" s="151"/>
      <c r="B333" s="152"/>
      <c r="C333" s="152"/>
      <c r="D333" s="152"/>
      <c r="E333" s="152"/>
      <c r="F333" s="152"/>
      <c r="G333" s="152"/>
      <c r="H333" s="152"/>
      <c r="I333" s="152"/>
      <c r="J333" s="152"/>
      <c r="K333" s="152"/>
      <c r="L333" s="152"/>
      <c r="M333" s="152"/>
      <c r="N333" s="152"/>
      <c r="O333" s="152"/>
      <c r="P333" s="152"/>
      <c r="Q333" s="152"/>
      <c r="R333" s="152"/>
      <c r="S333" s="152"/>
    </row>
    <row r="334" spans="1:19">
      <c r="A334" s="151"/>
      <c r="B334" s="152"/>
      <c r="C334" s="152"/>
      <c r="D334" s="152"/>
      <c r="E334" s="152"/>
      <c r="F334" s="152"/>
      <c r="G334" s="152"/>
      <c r="H334" s="152"/>
      <c r="I334" s="152"/>
      <c r="J334" s="152"/>
      <c r="K334" s="152"/>
      <c r="L334" s="152"/>
      <c r="M334" s="152"/>
      <c r="N334" s="152"/>
      <c r="O334" s="152"/>
      <c r="P334" s="152"/>
      <c r="Q334" s="152"/>
      <c r="R334" s="152"/>
      <c r="S334" s="152"/>
    </row>
    <row r="335" spans="1:19">
      <c r="A335" s="151"/>
      <c r="B335" s="152"/>
      <c r="C335" s="152"/>
      <c r="D335" s="152"/>
      <c r="E335" s="152"/>
      <c r="F335" s="152"/>
      <c r="G335" s="152"/>
      <c r="H335" s="152"/>
      <c r="I335" s="152"/>
      <c r="J335" s="152"/>
      <c r="K335" s="152"/>
      <c r="L335" s="152"/>
      <c r="M335" s="152"/>
      <c r="N335" s="152"/>
      <c r="O335" s="152"/>
      <c r="P335" s="152"/>
      <c r="Q335" s="152"/>
      <c r="R335" s="152"/>
      <c r="S335" s="152"/>
    </row>
    <row r="336" spans="1:19">
      <c r="A336" s="151"/>
      <c r="B336" s="152"/>
      <c r="C336" s="152"/>
      <c r="D336" s="152"/>
      <c r="E336" s="152"/>
      <c r="F336" s="152"/>
      <c r="G336" s="152"/>
      <c r="H336" s="152"/>
      <c r="I336" s="152"/>
      <c r="J336" s="152"/>
      <c r="K336" s="152"/>
      <c r="L336" s="152"/>
      <c r="M336" s="152"/>
      <c r="N336" s="152"/>
      <c r="O336" s="152"/>
      <c r="P336" s="152"/>
      <c r="Q336" s="152"/>
      <c r="R336" s="152"/>
      <c r="S336" s="152"/>
    </row>
    <row r="337" spans="1:19">
      <c r="A337" s="151"/>
      <c r="B337" s="152"/>
      <c r="C337" s="152"/>
      <c r="D337" s="152"/>
      <c r="E337" s="152"/>
      <c r="F337" s="152"/>
      <c r="G337" s="152"/>
      <c r="H337" s="152"/>
      <c r="I337" s="152"/>
      <c r="J337" s="152"/>
      <c r="K337" s="152"/>
      <c r="L337" s="152"/>
      <c r="M337" s="152"/>
      <c r="N337" s="152"/>
      <c r="O337" s="152"/>
      <c r="P337" s="152"/>
      <c r="Q337" s="152"/>
      <c r="R337" s="152"/>
      <c r="S337" s="152"/>
    </row>
    <row r="338" spans="1:19">
      <c r="A338" s="151"/>
      <c r="B338" s="152"/>
      <c r="C338" s="152"/>
      <c r="D338" s="152"/>
      <c r="E338" s="152"/>
      <c r="F338" s="152"/>
      <c r="G338" s="152"/>
      <c r="H338" s="152"/>
      <c r="I338" s="152"/>
      <c r="J338" s="152"/>
      <c r="K338" s="152"/>
      <c r="L338" s="152"/>
      <c r="M338" s="152"/>
      <c r="N338" s="152"/>
      <c r="O338" s="152"/>
      <c r="P338" s="152"/>
      <c r="Q338" s="152"/>
      <c r="R338" s="152"/>
      <c r="S338" s="152"/>
    </row>
    <row r="339" spans="1:19">
      <c r="A339" s="151"/>
      <c r="B339" s="152"/>
      <c r="C339" s="152"/>
      <c r="D339" s="152"/>
      <c r="E339" s="152"/>
      <c r="F339" s="152"/>
      <c r="G339" s="152"/>
      <c r="H339" s="152"/>
      <c r="I339" s="152"/>
      <c r="J339" s="152"/>
      <c r="K339" s="152"/>
      <c r="L339" s="152"/>
      <c r="M339" s="152"/>
      <c r="N339" s="152"/>
      <c r="O339" s="152"/>
      <c r="P339" s="152"/>
      <c r="Q339" s="152"/>
      <c r="R339" s="152"/>
      <c r="S339" s="152"/>
    </row>
    <row r="340" spans="1:19">
      <c r="A340" s="151"/>
      <c r="B340" s="152"/>
      <c r="C340" s="152"/>
      <c r="D340" s="152"/>
      <c r="E340" s="152"/>
      <c r="F340" s="152"/>
      <c r="G340" s="152"/>
      <c r="H340" s="152"/>
      <c r="I340" s="152"/>
      <c r="J340" s="152"/>
      <c r="K340" s="152"/>
      <c r="L340" s="152"/>
      <c r="M340" s="152"/>
      <c r="N340" s="152"/>
      <c r="O340" s="152"/>
      <c r="P340" s="152"/>
      <c r="Q340" s="152"/>
      <c r="R340" s="152"/>
      <c r="S340" s="152"/>
    </row>
    <row r="341" spans="1:19">
      <c r="A341" s="151"/>
      <c r="B341" s="152"/>
      <c r="C341" s="152"/>
      <c r="D341" s="152"/>
      <c r="E341" s="152"/>
      <c r="F341" s="152"/>
      <c r="G341" s="152"/>
      <c r="H341" s="152"/>
      <c r="I341" s="152"/>
      <c r="J341" s="152"/>
      <c r="K341" s="152"/>
      <c r="L341" s="152"/>
      <c r="M341" s="152"/>
      <c r="N341" s="152"/>
      <c r="O341" s="152"/>
      <c r="P341" s="152"/>
      <c r="Q341" s="152"/>
      <c r="R341" s="152"/>
      <c r="S341" s="152"/>
    </row>
    <row r="342" spans="1:19">
      <c r="A342" s="151"/>
      <c r="B342" s="152"/>
      <c r="C342" s="152"/>
      <c r="D342" s="152"/>
      <c r="E342" s="152"/>
      <c r="F342" s="152"/>
      <c r="G342" s="152"/>
      <c r="H342" s="152"/>
      <c r="I342" s="152"/>
      <c r="J342" s="152"/>
      <c r="K342" s="152"/>
      <c r="L342" s="152"/>
      <c r="M342" s="152"/>
      <c r="N342" s="152"/>
      <c r="O342" s="152"/>
      <c r="P342" s="152"/>
      <c r="Q342" s="152"/>
      <c r="R342" s="152"/>
      <c r="S342" s="152"/>
    </row>
    <row r="343" spans="1:19">
      <c r="A343" s="151"/>
      <c r="B343" s="152"/>
      <c r="C343" s="152"/>
      <c r="D343" s="152"/>
      <c r="E343" s="152"/>
      <c r="F343" s="152"/>
      <c r="G343" s="152"/>
      <c r="H343" s="152"/>
      <c r="I343" s="152"/>
      <c r="J343" s="152"/>
      <c r="K343" s="152"/>
      <c r="L343" s="152"/>
      <c r="M343" s="152"/>
      <c r="N343" s="152"/>
      <c r="O343" s="152"/>
      <c r="P343" s="152"/>
      <c r="Q343" s="152"/>
      <c r="R343" s="152"/>
      <c r="S343" s="152"/>
    </row>
    <row r="344" spans="1:19">
      <c r="A344" s="151"/>
      <c r="B344" s="152"/>
      <c r="C344" s="152"/>
      <c r="D344" s="152"/>
      <c r="E344" s="152"/>
      <c r="F344" s="152"/>
      <c r="G344" s="152"/>
      <c r="H344" s="152"/>
      <c r="I344" s="152"/>
      <c r="J344" s="152"/>
      <c r="K344" s="152"/>
      <c r="L344" s="152"/>
      <c r="M344" s="152"/>
      <c r="N344" s="152"/>
      <c r="O344" s="152"/>
      <c r="P344" s="152"/>
      <c r="Q344" s="152"/>
      <c r="R344" s="152"/>
      <c r="S344" s="152"/>
    </row>
    <row r="345" spans="1:19">
      <c r="A345" s="151"/>
      <c r="B345" s="152"/>
      <c r="C345" s="152"/>
      <c r="D345" s="152"/>
      <c r="E345" s="152"/>
      <c r="F345" s="152"/>
      <c r="G345" s="152"/>
      <c r="H345" s="152"/>
      <c r="I345" s="152"/>
      <c r="J345" s="152"/>
      <c r="K345" s="152"/>
      <c r="L345" s="152"/>
      <c r="M345" s="152"/>
      <c r="N345" s="152"/>
      <c r="O345" s="152"/>
      <c r="P345" s="152"/>
      <c r="Q345" s="152"/>
      <c r="R345" s="152"/>
      <c r="S345" s="152"/>
    </row>
    <row r="346" spans="1:19">
      <c r="A346" s="151"/>
      <c r="B346" s="152"/>
      <c r="C346" s="152"/>
      <c r="D346" s="152"/>
      <c r="E346" s="152"/>
      <c r="F346" s="152"/>
      <c r="G346" s="152"/>
      <c r="H346" s="152"/>
      <c r="I346" s="152"/>
      <c r="J346" s="152"/>
      <c r="K346" s="152"/>
      <c r="L346" s="152"/>
      <c r="M346" s="152"/>
      <c r="N346" s="152"/>
      <c r="O346" s="152"/>
      <c r="P346" s="152"/>
      <c r="Q346" s="152"/>
      <c r="R346" s="152"/>
      <c r="S346" s="152"/>
    </row>
    <row r="347" spans="1:19">
      <c r="A347" s="151"/>
      <c r="B347" s="152"/>
      <c r="C347" s="152"/>
      <c r="D347" s="152"/>
      <c r="E347" s="152"/>
      <c r="F347" s="152"/>
      <c r="G347" s="152"/>
      <c r="H347" s="152"/>
      <c r="I347" s="152"/>
      <c r="J347" s="152"/>
      <c r="K347" s="152"/>
      <c r="L347" s="152"/>
      <c r="M347" s="152"/>
      <c r="N347" s="152"/>
      <c r="O347" s="152"/>
      <c r="P347" s="152"/>
      <c r="Q347" s="152"/>
      <c r="R347" s="152"/>
      <c r="S347" s="152"/>
    </row>
    <row r="348" spans="1:19">
      <c r="A348" s="151"/>
      <c r="B348" s="152"/>
      <c r="C348" s="152"/>
      <c r="D348" s="152"/>
      <c r="E348" s="152"/>
      <c r="F348" s="152"/>
      <c r="G348" s="152"/>
      <c r="H348" s="152"/>
      <c r="I348" s="152"/>
      <c r="J348" s="152"/>
      <c r="K348" s="152"/>
      <c r="L348" s="152"/>
      <c r="M348" s="152"/>
      <c r="N348" s="152"/>
      <c r="O348" s="152"/>
      <c r="P348" s="152"/>
      <c r="Q348" s="152"/>
      <c r="R348" s="152"/>
      <c r="S348" s="152"/>
    </row>
    <row r="349" spans="1:19">
      <c r="A349" s="151"/>
      <c r="B349" s="152"/>
      <c r="C349" s="152"/>
      <c r="D349" s="152"/>
      <c r="E349" s="152"/>
      <c r="F349" s="152"/>
      <c r="G349" s="152"/>
      <c r="H349" s="152"/>
      <c r="I349" s="152"/>
      <c r="J349" s="152"/>
      <c r="K349" s="152"/>
      <c r="L349" s="152"/>
      <c r="M349" s="152"/>
      <c r="N349" s="152"/>
      <c r="O349" s="152"/>
      <c r="P349" s="152"/>
      <c r="Q349" s="152"/>
      <c r="R349" s="152"/>
      <c r="S349" s="152"/>
    </row>
    <row r="350" spans="1:19">
      <c r="A350" s="151"/>
      <c r="B350" s="152"/>
      <c r="C350" s="152"/>
      <c r="D350" s="152"/>
      <c r="E350" s="152"/>
      <c r="F350" s="152"/>
      <c r="G350" s="152"/>
      <c r="H350" s="152"/>
      <c r="I350" s="152"/>
      <c r="J350" s="152"/>
      <c r="K350" s="152"/>
      <c r="L350" s="152"/>
      <c r="M350" s="152"/>
      <c r="N350" s="152"/>
      <c r="O350" s="152"/>
      <c r="P350" s="152"/>
      <c r="Q350" s="152"/>
      <c r="R350" s="152"/>
      <c r="S350" s="152"/>
    </row>
    <row r="351" spans="1:19">
      <c r="A351" s="151"/>
      <c r="B351" s="152"/>
      <c r="C351" s="152"/>
      <c r="D351" s="152"/>
      <c r="E351" s="152"/>
      <c r="F351" s="152"/>
      <c r="G351" s="152"/>
      <c r="H351" s="152"/>
      <c r="I351" s="152"/>
      <c r="J351" s="152"/>
      <c r="K351" s="152"/>
      <c r="L351" s="152"/>
      <c r="M351" s="152"/>
      <c r="N351" s="152"/>
      <c r="O351" s="152"/>
      <c r="P351" s="152"/>
      <c r="Q351" s="152"/>
      <c r="R351" s="152"/>
      <c r="S351" s="152"/>
    </row>
    <row r="352" spans="1:19">
      <c r="A352" s="151"/>
      <c r="B352" s="152"/>
      <c r="C352" s="152"/>
      <c r="D352" s="152"/>
      <c r="E352" s="152"/>
      <c r="F352" s="152"/>
      <c r="G352" s="152"/>
      <c r="H352" s="152"/>
      <c r="I352" s="152"/>
      <c r="J352" s="152"/>
      <c r="K352" s="152"/>
      <c r="L352" s="152"/>
      <c r="M352" s="152"/>
      <c r="N352" s="152"/>
      <c r="O352" s="152"/>
      <c r="P352" s="152"/>
      <c r="Q352" s="152"/>
      <c r="R352" s="152"/>
      <c r="S352" s="152"/>
    </row>
    <row r="353" spans="1:19">
      <c r="A353" s="151"/>
      <c r="B353" s="152"/>
      <c r="C353" s="152"/>
      <c r="D353" s="152"/>
      <c r="E353" s="152"/>
      <c r="F353" s="152"/>
      <c r="G353" s="152"/>
      <c r="H353" s="152"/>
      <c r="I353" s="152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</row>
    <row r="354" spans="1:19">
      <c r="A354" s="151"/>
      <c r="B354" s="152"/>
      <c r="C354" s="152"/>
      <c r="D354" s="152"/>
      <c r="E354" s="152"/>
      <c r="F354" s="152"/>
      <c r="G354" s="152"/>
      <c r="H354" s="152"/>
      <c r="I354" s="152"/>
      <c r="J354" s="152"/>
      <c r="K354" s="152"/>
      <c r="L354" s="152"/>
      <c r="M354" s="152"/>
      <c r="N354" s="152"/>
      <c r="O354" s="152"/>
      <c r="P354" s="152"/>
      <c r="Q354" s="152"/>
      <c r="R354" s="152"/>
      <c r="S354" s="152"/>
    </row>
    <row r="355" spans="1:19">
      <c r="A355" s="151"/>
      <c r="B355" s="152"/>
      <c r="C355" s="152"/>
      <c r="D355" s="152"/>
      <c r="E355" s="152"/>
      <c r="F355" s="152"/>
      <c r="G355" s="152"/>
      <c r="H355" s="152"/>
      <c r="I355" s="152"/>
      <c r="J355" s="152"/>
      <c r="K355" s="152"/>
      <c r="L355" s="152"/>
      <c r="M355" s="152"/>
      <c r="N355" s="152"/>
      <c r="O355" s="152"/>
      <c r="P355" s="152"/>
      <c r="Q355" s="152"/>
      <c r="R355" s="152"/>
      <c r="S355" s="152"/>
    </row>
    <row r="356" spans="1:19">
      <c r="A356" s="151"/>
      <c r="B356" s="152"/>
      <c r="C356" s="152"/>
      <c r="D356" s="152"/>
      <c r="E356" s="152"/>
      <c r="F356" s="152"/>
      <c r="G356" s="152"/>
      <c r="H356" s="152"/>
      <c r="I356" s="152"/>
      <c r="J356" s="152"/>
      <c r="K356" s="152"/>
      <c r="L356" s="152"/>
      <c r="M356" s="152"/>
      <c r="N356" s="152"/>
      <c r="O356" s="152"/>
      <c r="P356" s="152"/>
      <c r="Q356" s="152"/>
      <c r="R356" s="152"/>
      <c r="S356" s="152"/>
    </row>
    <row r="357" spans="1:19">
      <c r="A357" s="151"/>
      <c r="B357" s="152"/>
      <c r="C357" s="152"/>
      <c r="D357" s="152"/>
      <c r="E357" s="152"/>
      <c r="F357" s="152"/>
      <c r="G357" s="152"/>
      <c r="H357" s="152"/>
      <c r="I357" s="152"/>
      <c r="J357" s="152"/>
      <c r="K357" s="152"/>
      <c r="L357" s="152"/>
      <c r="M357" s="152"/>
      <c r="N357" s="152"/>
      <c r="O357" s="152"/>
      <c r="P357" s="152"/>
      <c r="Q357" s="152"/>
      <c r="R357" s="152"/>
      <c r="S357" s="152"/>
    </row>
    <row r="358" spans="1:19">
      <c r="A358" s="151"/>
      <c r="B358" s="152"/>
      <c r="C358" s="152"/>
      <c r="D358" s="152"/>
      <c r="E358" s="152"/>
      <c r="F358" s="152"/>
      <c r="G358" s="152"/>
      <c r="H358" s="152"/>
      <c r="I358" s="152"/>
      <c r="J358" s="152"/>
      <c r="K358" s="152"/>
      <c r="L358" s="152"/>
      <c r="M358" s="152"/>
      <c r="N358" s="152"/>
      <c r="O358" s="152"/>
      <c r="P358" s="152"/>
      <c r="Q358" s="152"/>
      <c r="R358" s="152"/>
      <c r="S358" s="152"/>
    </row>
    <row r="359" spans="1:19">
      <c r="A359" s="151"/>
      <c r="B359" s="152"/>
      <c r="C359" s="152"/>
      <c r="D359" s="152"/>
      <c r="E359" s="152"/>
      <c r="F359" s="152"/>
      <c r="G359" s="152"/>
      <c r="H359" s="152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</row>
    <row r="360" spans="1:19">
      <c r="A360" s="151"/>
      <c r="B360" s="152"/>
      <c r="C360" s="152"/>
      <c r="D360" s="152"/>
      <c r="E360" s="152"/>
      <c r="F360" s="152"/>
      <c r="G360" s="152"/>
      <c r="H360" s="152"/>
      <c r="I360" s="152"/>
      <c r="J360" s="152"/>
      <c r="K360" s="152"/>
      <c r="L360" s="152"/>
      <c r="M360" s="152"/>
      <c r="N360" s="152"/>
      <c r="O360" s="152"/>
      <c r="P360" s="152"/>
      <c r="Q360" s="152"/>
      <c r="R360" s="152"/>
      <c r="S360" s="152"/>
    </row>
    <row r="361" spans="1:19">
      <c r="A361" s="151"/>
      <c r="B361" s="152"/>
      <c r="C361" s="152"/>
      <c r="D361" s="152"/>
      <c r="E361" s="152"/>
      <c r="F361" s="152"/>
      <c r="G361" s="152"/>
      <c r="H361" s="152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</row>
    <row r="362" spans="1:19">
      <c r="A362" s="151"/>
      <c r="B362" s="152"/>
      <c r="C362" s="152"/>
      <c r="D362" s="152"/>
      <c r="E362" s="152"/>
      <c r="F362" s="152"/>
      <c r="G362" s="152"/>
      <c r="H362" s="152"/>
      <c r="I362" s="152"/>
      <c r="J362" s="152"/>
      <c r="K362" s="152"/>
      <c r="L362" s="152"/>
      <c r="M362" s="152"/>
      <c r="N362" s="152"/>
      <c r="O362" s="152"/>
      <c r="P362" s="152"/>
      <c r="Q362" s="152"/>
      <c r="R362" s="152"/>
      <c r="S362" s="152"/>
    </row>
    <row r="363" spans="1:19">
      <c r="A363" s="151"/>
      <c r="B363" s="152"/>
      <c r="C363" s="152"/>
      <c r="D363" s="152"/>
      <c r="E363" s="152"/>
      <c r="F363" s="152"/>
      <c r="G363" s="152"/>
      <c r="H363" s="152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</row>
    <row r="364" spans="1:19">
      <c r="A364" s="151"/>
      <c r="B364" s="152"/>
      <c r="C364" s="152"/>
      <c r="D364" s="152"/>
      <c r="E364" s="152"/>
      <c r="F364" s="152"/>
      <c r="G364" s="152"/>
      <c r="H364" s="152"/>
      <c r="I364" s="152"/>
      <c r="J364" s="152"/>
      <c r="K364" s="152"/>
      <c r="L364" s="152"/>
      <c r="M364" s="152"/>
      <c r="N364" s="152"/>
      <c r="O364" s="152"/>
      <c r="P364" s="152"/>
      <c r="Q364" s="152"/>
      <c r="R364" s="152"/>
      <c r="S364" s="152"/>
    </row>
    <row r="365" spans="1:19">
      <c r="A365" s="151"/>
      <c r="B365" s="152"/>
      <c r="C365" s="152"/>
      <c r="D365" s="152"/>
      <c r="E365" s="152"/>
      <c r="F365" s="152"/>
      <c r="G365" s="152"/>
      <c r="H365" s="152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</row>
    <row r="366" spans="1:19">
      <c r="A366" s="151"/>
      <c r="B366" s="152"/>
      <c r="C366" s="152"/>
      <c r="D366" s="152"/>
      <c r="E366" s="152"/>
      <c r="F366" s="152"/>
      <c r="G366" s="152"/>
      <c r="H366" s="152"/>
      <c r="I366" s="152"/>
      <c r="J366" s="152"/>
      <c r="K366" s="152"/>
      <c r="L366" s="152"/>
      <c r="M366" s="152"/>
      <c r="N366" s="152"/>
      <c r="O366" s="152"/>
      <c r="P366" s="152"/>
      <c r="Q366" s="152"/>
      <c r="R366" s="152"/>
      <c r="S366" s="152"/>
    </row>
    <row r="367" spans="1:19">
      <c r="A367" s="151"/>
      <c r="B367" s="152"/>
      <c r="C367" s="152"/>
      <c r="D367" s="152"/>
      <c r="E367" s="152"/>
      <c r="F367" s="152"/>
      <c r="G367" s="152"/>
      <c r="H367" s="152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</row>
    <row r="368" spans="1:19">
      <c r="A368" s="151"/>
      <c r="B368" s="152"/>
      <c r="C368" s="152"/>
      <c r="D368" s="152"/>
      <c r="E368" s="152"/>
      <c r="F368" s="152"/>
      <c r="G368" s="152"/>
      <c r="H368" s="152"/>
      <c r="I368" s="152"/>
      <c r="J368" s="152"/>
      <c r="K368" s="152"/>
      <c r="L368" s="152"/>
      <c r="M368" s="152"/>
      <c r="N368" s="152"/>
      <c r="O368" s="152"/>
      <c r="P368" s="152"/>
      <c r="Q368" s="152"/>
      <c r="R368" s="152"/>
      <c r="S368" s="152"/>
    </row>
    <row r="369" spans="1:19">
      <c r="A369" s="151"/>
      <c r="B369" s="152"/>
      <c r="C369" s="152"/>
      <c r="D369" s="152"/>
      <c r="E369" s="152"/>
      <c r="F369" s="152"/>
      <c r="G369" s="152"/>
      <c r="H369" s="152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</row>
    <row r="370" spans="1:19">
      <c r="A370" s="151"/>
      <c r="B370" s="152"/>
      <c r="C370" s="152"/>
      <c r="D370" s="152"/>
      <c r="E370" s="152"/>
      <c r="F370" s="152"/>
      <c r="G370" s="152"/>
      <c r="H370" s="152"/>
      <c r="I370" s="152"/>
      <c r="J370" s="152"/>
      <c r="K370" s="152"/>
      <c r="L370" s="152"/>
      <c r="M370" s="152"/>
      <c r="N370" s="152"/>
      <c r="O370" s="152"/>
      <c r="P370" s="152"/>
      <c r="Q370" s="152"/>
      <c r="R370" s="152"/>
      <c r="S370" s="152"/>
    </row>
    <row r="371" spans="1:19">
      <c r="A371" s="151"/>
      <c r="B371" s="152"/>
      <c r="C371" s="152"/>
      <c r="D371" s="152"/>
      <c r="E371" s="152"/>
      <c r="F371" s="152"/>
      <c r="G371" s="152"/>
      <c r="H371" s="152"/>
      <c r="I371" s="152"/>
      <c r="J371" s="152"/>
      <c r="K371" s="152"/>
      <c r="L371" s="152"/>
      <c r="M371" s="152"/>
      <c r="N371" s="152"/>
      <c r="O371" s="152"/>
      <c r="P371" s="152"/>
      <c r="Q371" s="152"/>
      <c r="R371" s="152"/>
      <c r="S371" s="152"/>
    </row>
    <row r="372" spans="1:19">
      <c r="A372" s="151"/>
      <c r="B372" s="152"/>
      <c r="C372" s="152"/>
      <c r="D372" s="152"/>
      <c r="E372" s="152"/>
      <c r="F372" s="152"/>
      <c r="G372" s="152"/>
      <c r="H372" s="152"/>
      <c r="I372" s="152"/>
      <c r="J372" s="152"/>
      <c r="K372" s="152"/>
      <c r="L372" s="152"/>
      <c r="M372" s="152"/>
      <c r="N372" s="152"/>
      <c r="O372" s="152"/>
      <c r="P372" s="152"/>
      <c r="Q372" s="152"/>
      <c r="R372" s="152"/>
      <c r="S372" s="152"/>
    </row>
    <row r="373" spans="1:19">
      <c r="A373" s="151"/>
      <c r="B373" s="152"/>
      <c r="C373" s="152"/>
      <c r="D373" s="152"/>
      <c r="E373" s="152"/>
      <c r="F373" s="152"/>
      <c r="G373" s="152"/>
      <c r="H373" s="152"/>
      <c r="I373" s="152"/>
      <c r="J373" s="152"/>
      <c r="K373" s="152"/>
      <c r="L373" s="152"/>
      <c r="M373" s="152"/>
      <c r="N373" s="152"/>
      <c r="O373" s="152"/>
      <c r="P373" s="152"/>
      <c r="Q373" s="152"/>
      <c r="R373" s="152"/>
      <c r="S373" s="152"/>
    </row>
    <row r="374" spans="1:19">
      <c r="A374" s="151"/>
      <c r="B374" s="152"/>
      <c r="C374" s="152"/>
      <c r="D374" s="152"/>
      <c r="E374" s="152"/>
      <c r="F374" s="152"/>
      <c r="G374" s="152"/>
      <c r="H374" s="152"/>
      <c r="I374" s="152"/>
      <c r="J374" s="152"/>
      <c r="K374" s="152"/>
      <c r="L374" s="152"/>
      <c r="M374" s="152"/>
      <c r="N374" s="152"/>
      <c r="O374" s="152"/>
      <c r="P374" s="152"/>
      <c r="Q374" s="152"/>
      <c r="R374" s="152"/>
      <c r="S374" s="152"/>
    </row>
    <row r="375" spans="1:19">
      <c r="A375" s="151"/>
      <c r="B375" s="152"/>
      <c r="C375" s="152"/>
      <c r="D375" s="152"/>
      <c r="E375" s="152"/>
      <c r="F375" s="152"/>
      <c r="G375" s="152"/>
      <c r="H375" s="152"/>
      <c r="I375" s="152"/>
      <c r="J375" s="152"/>
      <c r="K375" s="152"/>
      <c r="L375" s="152"/>
      <c r="M375" s="152"/>
      <c r="N375" s="152"/>
      <c r="O375" s="152"/>
      <c r="P375" s="152"/>
      <c r="Q375" s="152"/>
      <c r="R375" s="152"/>
      <c r="S375" s="152"/>
    </row>
    <row r="376" spans="1:19">
      <c r="A376" s="151"/>
      <c r="B376" s="152"/>
      <c r="C376" s="152"/>
      <c r="D376" s="152"/>
      <c r="E376" s="152"/>
      <c r="F376" s="152"/>
      <c r="G376" s="152"/>
      <c r="H376" s="152"/>
      <c r="I376" s="152"/>
      <c r="J376" s="152"/>
      <c r="K376" s="152"/>
      <c r="L376" s="152"/>
      <c r="M376" s="152"/>
      <c r="N376" s="152"/>
      <c r="O376" s="152"/>
      <c r="P376" s="152"/>
      <c r="Q376" s="152"/>
      <c r="R376" s="152"/>
      <c r="S376" s="152"/>
    </row>
    <row r="377" spans="1:19">
      <c r="A377" s="151"/>
      <c r="B377" s="152"/>
      <c r="C377" s="152"/>
      <c r="D377" s="152"/>
      <c r="E377" s="152"/>
      <c r="F377" s="152"/>
      <c r="G377" s="152"/>
      <c r="H377" s="152"/>
      <c r="I377" s="152"/>
      <c r="J377" s="152"/>
      <c r="K377" s="152"/>
      <c r="L377" s="152"/>
      <c r="M377" s="152"/>
      <c r="N377" s="152"/>
      <c r="O377" s="152"/>
      <c r="P377" s="152"/>
      <c r="Q377" s="152"/>
      <c r="R377" s="152"/>
      <c r="S377" s="152"/>
    </row>
    <row r="378" spans="1:19">
      <c r="A378" s="151"/>
      <c r="B378" s="152"/>
      <c r="C378" s="152"/>
      <c r="D378" s="152"/>
      <c r="E378" s="152"/>
      <c r="F378" s="152"/>
      <c r="G378" s="152"/>
      <c r="H378" s="152"/>
      <c r="I378" s="152"/>
      <c r="J378" s="152"/>
      <c r="K378" s="152"/>
      <c r="L378" s="152"/>
      <c r="M378" s="152"/>
      <c r="N378" s="152"/>
      <c r="O378" s="152"/>
      <c r="P378" s="152"/>
      <c r="Q378" s="152"/>
      <c r="R378" s="152"/>
      <c r="S378" s="152"/>
    </row>
    <row r="379" spans="1:19">
      <c r="A379" s="151"/>
      <c r="B379" s="152"/>
      <c r="C379" s="152"/>
      <c r="D379" s="152"/>
      <c r="E379" s="152"/>
      <c r="F379" s="152"/>
      <c r="G379" s="152"/>
      <c r="H379" s="152"/>
      <c r="I379" s="152"/>
      <c r="J379" s="152"/>
      <c r="K379" s="152"/>
      <c r="L379" s="152"/>
      <c r="M379" s="152"/>
      <c r="N379" s="152"/>
      <c r="O379" s="152"/>
      <c r="P379" s="152"/>
      <c r="Q379" s="152"/>
      <c r="R379" s="152"/>
      <c r="S379" s="152"/>
    </row>
    <row r="380" spans="1:19">
      <c r="A380" s="151"/>
      <c r="B380" s="152"/>
      <c r="C380" s="152"/>
      <c r="D380" s="152"/>
      <c r="E380" s="152"/>
      <c r="F380" s="152"/>
      <c r="G380" s="152"/>
      <c r="H380" s="152"/>
      <c r="I380" s="152"/>
      <c r="J380" s="152"/>
      <c r="K380" s="152"/>
      <c r="L380" s="152"/>
      <c r="M380" s="152"/>
      <c r="N380" s="152"/>
      <c r="O380" s="152"/>
      <c r="P380" s="152"/>
      <c r="Q380" s="152"/>
      <c r="R380" s="152"/>
      <c r="S380" s="152"/>
    </row>
    <row r="381" spans="1:19">
      <c r="A381" s="151"/>
      <c r="B381" s="152"/>
      <c r="C381" s="152"/>
      <c r="D381" s="152"/>
      <c r="E381" s="152"/>
      <c r="F381" s="152"/>
      <c r="G381" s="152"/>
      <c r="H381" s="152"/>
      <c r="I381" s="152"/>
      <c r="J381" s="152"/>
      <c r="K381" s="152"/>
      <c r="L381" s="152"/>
      <c r="M381" s="152"/>
      <c r="N381" s="152"/>
      <c r="O381" s="152"/>
      <c r="P381" s="152"/>
      <c r="Q381" s="152"/>
      <c r="R381" s="152"/>
      <c r="S381" s="152"/>
    </row>
    <row r="382" spans="1:19">
      <c r="A382" s="151"/>
      <c r="B382" s="152"/>
      <c r="C382" s="152"/>
      <c r="D382" s="152"/>
      <c r="E382" s="152"/>
      <c r="F382" s="152"/>
      <c r="G382" s="152"/>
      <c r="H382" s="152"/>
      <c r="I382" s="152"/>
      <c r="J382" s="152"/>
      <c r="K382" s="152"/>
      <c r="L382" s="152"/>
      <c r="M382" s="152"/>
      <c r="N382" s="152"/>
      <c r="O382" s="152"/>
      <c r="P382" s="152"/>
      <c r="Q382" s="152"/>
      <c r="R382" s="152"/>
      <c r="S382" s="152"/>
    </row>
    <row r="383" spans="1:19">
      <c r="A383" s="151"/>
      <c r="B383" s="152"/>
      <c r="C383" s="152"/>
      <c r="D383" s="152"/>
      <c r="E383" s="152"/>
      <c r="F383" s="152"/>
      <c r="G383" s="152"/>
      <c r="H383" s="152"/>
      <c r="I383" s="152"/>
      <c r="J383" s="152"/>
      <c r="K383" s="152"/>
      <c r="L383" s="152"/>
      <c r="M383" s="152"/>
      <c r="N383" s="152"/>
      <c r="O383" s="152"/>
      <c r="P383" s="152"/>
      <c r="Q383" s="152"/>
      <c r="R383" s="152"/>
      <c r="S383" s="152"/>
    </row>
    <row r="384" spans="1:19">
      <c r="A384" s="151"/>
      <c r="B384" s="152"/>
      <c r="C384" s="152"/>
      <c r="D384" s="152"/>
      <c r="E384" s="152"/>
      <c r="F384" s="152"/>
      <c r="G384" s="152"/>
      <c r="H384" s="152"/>
      <c r="I384" s="152"/>
      <c r="J384" s="152"/>
      <c r="K384" s="152"/>
      <c r="L384" s="152"/>
      <c r="M384" s="152"/>
      <c r="N384" s="152"/>
      <c r="O384" s="152"/>
      <c r="P384" s="152"/>
      <c r="Q384" s="152"/>
      <c r="R384" s="152"/>
      <c r="S384" s="152"/>
    </row>
    <row r="385" spans="1:19">
      <c r="A385" s="151"/>
      <c r="B385" s="152"/>
      <c r="C385" s="152"/>
      <c r="D385" s="152"/>
      <c r="E385" s="152"/>
      <c r="F385" s="152"/>
      <c r="G385" s="152"/>
      <c r="H385" s="152"/>
      <c r="I385" s="152"/>
      <c r="J385" s="152"/>
      <c r="K385" s="152"/>
      <c r="L385" s="152"/>
      <c r="M385" s="152"/>
      <c r="N385" s="152"/>
      <c r="O385" s="152"/>
      <c r="P385" s="152"/>
      <c r="Q385" s="152"/>
      <c r="R385" s="152"/>
      <c r="S385" s="152"/>
    </row>
    <row r="386" spans="1:19">
      <c r="A386" s="151"/>
      <c r="B386" s="152"/>
      <c r="C386" s="152"/>
      <c r="D386" s="152"/>
      <c r="E386" s="152"/>
      <c r="F386" s="152"/>
      <c r="G386" s="152"/>
      <c r="H386" s="152"/>
      <c r="I386" s="152"/>
      <c r="J386" s="152"/>
      <c r="K386" s="152"/>
      <c r="L386" s="152"/>
      <c r="M386" s="152"/>
      <c r="N386" s="152"/>
      <c r="O386" s="152"/>
      <c r="P386" s="152"/>
      <c r="Q386" s="152"/>
      <c r="R386" s="152"/>
      <c r="S386" s="152"/>
    </row>
    <row r="387" spans="1:19">
      <c r="A387" s="151"/>
      <c r="B387" s="152"/>
      <c r="C387" s="152"/>
      <c r="D387" s="152"/>
      <c r="E387" s="152"/>
      <c r="F387" s="152"/>
      <c r="G387" s="152"/>
      <c r="H387" s="152"/>
      <c r="I387" s="152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</row>
    <row r="388" spans="1:19">
      <c r="A388" s="151"/>
      <c r="B388" s="152"/>
      <c r="C388" s="152"/>
      <c r="D388" s="152"/>
      <c r="E388" s="152"/>
      <c r="F388" s="152"/>
      <c r="G388" s="152"/>
      <c r="H388" s="152"/>
      <c r="I388" s="152"/>
      <c r="J388" s="152"/>
      <c r="K388" s="152"/>
      <c r="L388" s="152"/>
      <c r="M388" s="152"/>
      <c r="N388" s="152"/>
      <c r="O388" s="152"/>
      <c r="P388" s="152"/>
      <c r="Q388" s="152"/>
      <c r="R388" s="152"/>
      <c r="S388" s="152"/>
    </row>
    <row r="389" spans="1:19">
      <c r="A389" s="151"/>
      <c r="B389" s="152"/>
      <c r="C389" s="152"/>
      <c r="D389" s="152"/>
      <c r="E389" s="152"/>
      <c r="F389" s="152"/>
      <c r="G389" s="152"/>
      <c r="H389" s="152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</row>
    <row r="390" spans="1:19">
      <c r="A390" s="151"/>
      <c r="B390" s="152"/>
      <c r="C390" s="152"/>
      <c r="D390" s="152"/>
      <c r="E390" s="152"/>
      <c r="F390" s="152"/>
      <c r="G390" s="152"/>
      <c r="H390" s="152"/>
      <c r="I390" s="152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</row>
    <row r="391" spans="1:19">
      <c r="A391" s="151"/>
      <c r="B391" s="152"/>
      <c r="C391" s="152"/>
      <c r="D391" s="152"/>
      <c r="E391" s="152"/>
      <c r="F391" s="152"/>
      <c r="G391" s="152"/>
      <c r="H391" s="152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</row>
    <row r="392" spans="1:19">
      <c r="A392" s="151"/>
      <c r="B392" s="152"/>
      <c r="C392" s="152"/>
      <c r="D392" s="152"/>
      <c r="E392" s="152"/>
      <c r="F392" s="152"/>
      <c r="G392" s="152"/>
      <c r="H392" s="152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</row>
    <row r="393" spans="1:19">
      <c r="A393" s="151"/>
      <c r="B393" s="152"/>
      <c r="C393" s="152"/>
      <c r="D393" s="152"/>
      <c r="E393" s="152"/>
      <c r="F393" s="152"/>
      <c r="G393" s="152"/>
      <c r="H393" s="152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</row>
    <row r="394" spans="1:19">
      <c r="A394" s="151"/>
      <c r="B394" s="152"/>
      <c r="C394" s="152"/>
      <c r="D394" s="152"/>
      <c r="E394" s="152"/>
      <c r="F394" s="152"/>
      <c r="G394" s="152"/>
      <c r="H394" s="152"/>
      <c r="I394" s="152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</row>
    <row r="395" spans="1:19">
      <c r="A395" s="151"/>
      <c r="B395" s="152"/>
      <c r="C395" s="152"/>
      <c r="D395" s="152"/>
      <c r="E395" s="152"/>
      <c r="F395" s="152"/>
      <c r="G395" s="152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</row>
    <row r="396" spans="1:19">
      <c r="A396" s="151"/>
      <c r="B396" s="152"/>
      <c r="C396" s="152"/>
      <c r="D396" s="152"/>
      <c r="E396" s="152"/>
      <c r="F396" s="152"/>
      <c r="G396" s="152"/>
      <c r="H396" s="152"/>
      <c r="I396" s="152"/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</row>
    <row r="397" spans="1:19">
      <c r="A397" s="151"/>
      <c r="B397" s="152"/>
      <c r="C397" s="152"/>
      <c r="D397" s="152"/>
      <c r="E397" s="152"/>
      <c r="F397" s="152"/>
      <c r="G397" s="152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</row>
    <row r="398" spans="1:19">
      <c r="A398" s="151"/>
      <c r="B398" s="152"/>
      <c r="C398" s="152"/>
      <c r="D398" s="152"/>
      <c r="E398" s="152"/>
      <c r="F398" s="152"/>
      <c r="G398" s="152"/>
      <c r="H398" s="152"/>
      <c r="I398" s="152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</row>
    <row r="399" spans="1:19">
      <c r="A399" s="151"/>
      <c r="B399" s="152"/>
      <c r="C399" s="152"/>
      <c r="D399" s="152"/>
      <c r="E399" s="152"/>
      <c r="F399" s="152"/>
      <c r="G399" s="152"/>
      <c r="H399" s="152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</row>
    <row r="400" spans="1:19">
      <c r="A400" s="151"/>
      <c r="B400" s="152"/>
      <c r="C400" s="152"/>
      <c r="D400" s="152"/>
      <c r="E400" s="152"/>
      <c r="F400" s="152"/>
      <c r="G400" s="152"/>
      <c r="H400" s="152"/>
      <c r="I400" s="152"/>
      <c r="J400" s="152"/>
      <c r="K400" s="152"/>
      <c r="L400" s="152"/>
      <c r="M400" s="152"/>
      <c r="N400" s="152"/>
      <c r="O400" s="152"/>
      <c r="P400" s="152"/>
      <c r="Q400" s="152"/>
      <c r="R400" s="152"/>
      <c r="S400" s="152"/>
    </row>
    <row r="401" spans="1:19">
      <c r="A401" s="151"/>
      <c r="B401" s="152"/>
      <c r="C401" s="152"/>
      <c r="D401" s="152"/>
      <c r="E401" s="152"/>
      <c r="F401" s="152"/>
      <c r="G401" s="152"/>
      <c r="H401" s="152"/>
      <c r="I401" s="152"/>
      <c r="J401" s="152"/>
      <c r="K401" s="152"/>
      <c r="L401" s="152"/>
      <c r="M401" s="152"/>
      <c r="N401" s="152"/>
      <c r="O401" s="152"/>
      <c r="P401" s="152"/>
      <c r="Q401" s="152"/>
      <c r="R401" s="152"/>
      <c r="S401" s="152"/>
    </row>
    <row r="402" spans="1:19">
      <c r="A402" s="151"/>
      <c r="B402" s="152"/>
      <c r="C402" s="152"/>
      <c r="D402" s="152"/>
      <c r="E402" s="152"/>
      <c r="F402" s="152"/>
      <c r="G402" s="152"/>
      <c r="H402" s="152"/>
      <c r="I402" s="152"/>
      <c r="J402" s="152"/>
      <c r="K402" s="152"/>
      <c r="L402" s="152"/>
      <c r="M402" s="152"/>
      <c r="N402" s="152"/>
      <c r="O402" s="152"/>
      <c r="P402" s="152"/>
      <c r="Q402" s="152"/>
      <c r="R402" s="152"/>
      <c r="S402" s="152"/>
    </row>
    <row r="403" spans="1:19">
      <c r="A403" s="151"/>
      <c r="B403" s="152"/>
      <c r="C403" s="152"/>
      <c r="D403" s="152"/>
      <c r="E403" s="152"/>
      <c r="F403" s="152"/>
      <c r="G403" s="152"/>
      <c r="H403" s="152"/>
      <c r="I403" s="152"/>
      <c r="J403" s="152"/>
      <c r="K403" s="152"/>
      <c r="L403" s="152"/>
      <c r="M403" s="152"/>
      <c r="N403" s="152"/>
      <c r="O403" s="152"/>
      <c r="P403" s="152"/>
      <c r="Q403" s="152"/>
      <c r="R403" s="152"/>
      <c r="S403" s="152"/>
    </row>
    <row r="404" spans="1:19">
      <c r="A404" s="151"/>
      <c r="B404" s="152"/>
      <c r="C404" s="152"/>
      <c r="D404" s="152"/>
      <c r="E404" s="152"/>
      <c r="F404" s="152"/>
      <c r="G404" s="152"/>
      <c r="H404" s="152"/>
      <c r="I404" s="152"/>
      <c r="J404" s="152"/>
      <c r="K404" s="152"/>
      <c r="L404" s="152"/>
      <c r="M404" s="152"/>
      <c r="N404" s="152"/>
      <c r="O404" s="152"/>
      <c r="P404" s="152"/>
      <c r="Q404" s="152"/>
      <c r="R404" s="152"/>
      <c r="S404" s="152"/>
    </row>
    <row r="405" spans="1:19">
      <c r="A405" s="151"/>
      <c r="B405" s="152"/>
      <c r="C405" s="152"/>
      <c r="D405" s="152"/>
      <c r="E405" s="152"/>
      <c r="F405" s="152"/>
      <c r="G405" s="152"/>
      <c r="H405" s="152"/>
      <c r="I405" s="152"/>
      <c r="J405" s="152"/>
      <c r="K405" s="152"/>
      <c r="L405" s="152"/>
      <c r="M405" s="152"/>
      <c r="N405" s="152"/>
      <c r="O405" s="152"/>
      <c r="P405" s="152"/>
      <c r="Q405" s="152"/>
      <c r="R405" s="152"/>
      <c r="S405" s="152"/>
    </row>
    <row r="406" spans="1:19">
      <c r="A406" s="151"/>
      <c r="B406" s="152"/>
      <c r="C406" s="152"/>
      <c r="D406" s="152"/>
      <c r="E406" s="152"/>
      <c r="F406" s="152"/>
      <c r="G406" s="152"/>
      <c r="H406" s="152"/>
      <c r="I406" s="152"/>
      <c r="J406" s="152"/>
      <c r="K406" s="152"/>
      <c r="L406" s="152"/>
      <c r="M406" s="152"/>
      <c r="N406" s="152"/>
      <c r="O406" s="152"/>
      <c r="P406" s="152"/>
      <c r="Q406" s="152"/>
      <c r="R406" s="152"/>
      <c r="S406" s="152"/>
    </row>
    <row r="407" spans="1:19">
      <c r="A407" s="151"/>
      <c r="B407" s="152"/>
      <c r="C407" s="152"/>
      <c r="D407" s="152"/>
      <c r="E407" s="152"/>
      <c r="F407" s="152"/>
      <c r="G407" s="152"/>
      <c r="H407" s="152"/>
      <c r="I407" s="152"/>
      <c r="J407" s="152"/>
      <c r="K407" s="152"/>
      <c r="L407" s="152"/>
      <c r="M407" s="152"/>
      <c r="N407" s="152"/>
      <c r="O407" s="152"/>
      <c r="P407" s="152"/>
      <c r="Q407" s="152"/>
      <c r="R407" s="152"/>
      <c r="S407" s="152"/>
    </row>
    <row r="408" spans="1:19">
      <c r="A408" s="151"/>
      <c r="B408" s="152"/>
      <c r="C408" s="152"/>
      <c r="D408" s="152"/>
      <c r="E408" s="152"/>
      <c r="F408" s="152"/>
      <c r="G408" s="152"/>
      <c r="H408" s="152"/>
      <c r="I408" s="152"/>
      <c r="J408" s="152"/>
      <c r="K408" s="152"/>
      <c r="L408" s="152"/>
      <c r="M408" s="152"/>
      <c r="N408" s="152"/>
      <c r="O408" s="152"/>
      <c r="P408" s="152"/>
      <c r="Q408" s="152"/>
      <c r="R408" s="152"/>
      <c r="S408" s="152"/>
    </row>
    <row r="409" spans="1:19">
      <c r="A409" s="151"/>
      <c r="B409" s="152"/>
      <c r="C409" s="152"/>
      <c r="D409" s="152"/>
      <c r="E409" s="152"/>
      <c r="F409" s="152"/>
      <c r="G409" s="152"/>
      <c r="H409" s="152"/>
      <c r="I409" s="152"/>
      <c r="J409" s="152"/>
      <c r="K409" s="152"/>
      <c r="L409" s="152"/>
      <c r="M409" s="152"/>
      <c r="N409" s="152"/>
      <c r="O409" s="152"/>
      <c r="P409" s="152"/>
      <c r="Q409" s="152"/>
      <c r="R409" s="152"/>
      <c r="S409" s="152"/>
    </row>
    <row r="410" spans="1:19">
      <c r="A410" s="151"/>
      <c r="B410" s="152"/>
      <c r="C410" s="152"/>
      <c r="D410" s="152"/>
      <c r="E410" s="152"/>
      <c r="F410" s="152"/>
      <c r="G410" s="152"/>
      <c r="H410" s="152"/>
      <c r="I410" s="152"/>
      <c r="J410" s="152"/>
      <c r="K410" s="152"/>
      <c r="L410" s="152"/>
      <c r="M410" s="152"/>
      <c r="N410" s="152"/>
      <c r="O410" s="152"/>
      <c r="P410" s="152"/>
      <c r="Q410" s="152"/>
      <c r="R410" s="152"/>
      <c r="S410" s="152"/>
    </row>
    <row r="411" spans="1:19">
      <c r="A411" s="151"/>
      <c r="B411" s="152"/>
      <c r="C411" s="152"/>
      <c r="D411" s="152"/>
      <c r="E411" s="152"/>
      <c r="F411" s="152"/>
      <c r="G411" s="152"/>
      <c r="H411" s="152"/>
      <c r="I411" s="152"/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</row>
    <row r="412" spans="1:19">
      <c r="A412" s="151"/>
      <c r="B412" s="152"/>
      <c r="C412" s="152"/>
      <c r="D412" s="152"/>
      <c r="E412" s="152"/>
      <c r="F412" s="152"/>
      <c r="G412" s="152"/>
      <c r="H412" s="152"/>
      <c r="I412" s="152"/>
      <c r="J412" s="152"/>
      <c r="K412" s="152"/>
      <c r="L412" s="152"/>
      <c r="M412" s="152"/>
      <c r="N412" s="152"/>
      <c r="O412" s="152"/>
      <c r="P412" s="152"/>
      <c r="Q412" s="152"/>
      <c r="R412" s="152"/>
      <c r="S412" s="152"/>
    </row>
    <row r="413" spans="1:19">
      <c r="A413" s="151"/>
      <c r="B413" s="152"/>
      <c r="C413" s="152"/>
      <c r="D413" s="152"/>
      <c r="E413" s="152"/>
      <c r="F413" s="152"/>
      <c r="G413" s="152"/>
      <c r="H413" s="152"/>
      <c r="I413" s="152"/>
      <c r="J413" s="152"/>
      <c r="K413" s="152"/>
      <c r="L413" s="152"/>
      <c r="M413" s="152"/>
      <c r="N413" s="152"/>
      <c r="O413" s="152"/>
      <c r="P413" s="152"/>
      <c r="Q413" s="152"/>
      <c r="R413" s="152"/>
      <c r="S413" s="152"/>
    </row>
    <row r="414" spans="1:19">
      <c r="A414" s="151"/>
      <c r="B414" s="152"/>
      <c r="C414" s="152"/>
      <c r="D414" s="152"/>
      <c r="E414" s="152"/>
      <c r="F414" s="152"/>
      <c r="G414" s="152"/>
      <c r="H414" s="152"/>
      <c r="I414" s="152"/>
      <c r="J414" s="152"/>
      <c r="K414" s="152"/>
      <c r="L414" s="152"/>
      <c r="M414" s="152"/>
      <c r="N414" s="152"/>
      <c r="O414" s="152"/>
      <c r="P414" s="152"/>
      <c r="Q414" s="152"/>
      <c r="R414" s="152"/>
      <c r="S414" s="152"/>
    </row>
    <row r="415" spans="1:19">
      <c r="A415" s="151"/>
      <c r="B415" s="152"/>
      <c r="C415" s="152"/>
      <c r="D415" s="152"/>
      <c r="E415" s="152"/>
      <c r="F415" s="152"/>
      <c r="G415" s="152"/>
      <c r="H415" s="152"/>
      <c r="I415" s="152"/>
      <c r="J415" s="152"/>
      <c r="K415" s="152"/>
      <c r="L415" s="152"/>
      <c r="M415" s="152"/>
      <c r="N415" s="152"/>
      <c r="O415" s="152"/>
      <c r="P415" s="152"/>
      <c r="Q415" s="152"/>
      <c r="R415" s="152"/>
      <c r="S415" s="152"/>
    </row>
    <row r="416" spans="1:19">
      <c r="A416" s="151"/>
      <c r="B416" s="152"/>
      <c r="C416" s="152"/>
      <c r="D416" s="152"/>
      <c r="E416" s="152"/>
      <c r="F416" s="152"/>
      <c r="G416" s="152"/>
      <c r="H416" s="152"/>
      <c r="I416" s="152"/>
      <c r="J416" s="152"/>
      <c r="K416" s="152"/>
      <c r="L416" s="152"/>
      <c r="M416" s="152"/>
      <c r="N416" s="152"/>
      <c r="O416" s="152"/>
      <c r="P416" s="152"/>
      <c r="Q416" s="152"/>
      <c r="R416" s="152"/>
      <c r="S416" s="152"/>
    </row>
    <row r="417" spans="1:19">
      <c r="A417" s="151"/>
      <c r="B417" s="152"/>
      <c r="C417" s="152"/>
      <c r="D417" s="152"/>
      <c r="E417" s="152"/>
      <c r="F417" s="152"/>
      <c r="G417" s="152"/>
      <c r="H417" s="152"/>
      <c r="I417" s="152"/>
      <c r="J417" s="152"/>
      <c r="K417" s="152"/>
      <c r="L417" s="152"/>
      <c r="M417" s="152"/>
      <c r="N417" s="152"/>
      <c r="O417" s="152"/>
      <c r="P417" s="152"/>
      <c r="Q417" s="152"/>
      <c r="R417" s="152"/>
      <c r="S417" s="152"/>
    </row>
  </sheetData>
  <protectedRanges>
    <protectedRange sqref="B12:B15" name="Rango1_1"/>
  </protectedRanges>
  <mergeCells count="20">
    <mergeCell ref="M8:O8"/>
    <mergeCell ref="P8:R8"/>
    <mergeCell ref="S8:S9"/>
    <mergeCell ref="B10:F10"/>
    <mergeCell ref="A1:S1"/>
    <mergeCell ref="A3:S3"/>
    <mergeCell ref="A4:S4"/>
    <mergeCell ref="A6:S6"/>
    <mergeCell ref="A8:A9"/>
    <mergeCell ref="B8:B9"/>
    <mergeCell ref="C8:C9"/>
    <mergeCell ref="D8:D9"/>
    <mergeCell ref="E8:E9"/>
    <mergeCell ref="F8:F9"/>
    <mergeCell ref="A2:S2"/>
    <mergeCell ref="B18:F18"/>
    <mergeCell ref="B25:F25"/>
    <mergeCell ref="B40:F40"/>
    <mergeCell ref="G8:I8"/>
    <mergeCell ref="J8:L8"/>
  </mergeCells>
  <dataValidations count="1">
    <dataValidation type="custom" showInputMessage="1" showErrorMessage="1" sqref="B12:B15">
      <formula1>BE11=2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8"/>
  <sheetViews>
    <sheetView zoomScale="50" zoomScaleNormal="50" workbookViewId="0">
      <selection activeCell="A2" sqref="A2:XFD2"/>
    </sheetView>
  </sheetViews>
  <sheetFormatPr baseColWidth="10" defaultColWidth="11.42578125" defaultRowHeight="15"/>
  <cols>
    <col min="1" max="1" width="44.85546875" style="2" customWidth="1"/>
    <col min="2" max="2" width="37" style="2" customWidth="1"/>
    <col min="3" max="4" width="11.42578125" style="2"/>
    <col min="5" max="5" width="11.5703125" style="2" bestFit="1" customWidth="1"/>
    <col min="6" max="6" width="11.42578125" style="2"/>
    <col min="7" max="7" width="13.42578125" style="2" customWidth="1"/>
    <col min="8" max="16384" width="11.42578125" style="2"/>
  </cols>
  <sheetData>
    <row r="1" spans="1:14" ht="35.25" customHeight="1">
      <c r="A1" s="408" t="s">
        <v>0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ht="30.75" customHeight="1">
      <c r="A2" s="408" t="s">
        <v>205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</row>
    <row r="3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28.5" customHeight="1">
      <c r="A4" s="405" t="s">
        <v>136</v>
      </c>
      <c r="B4" s="406" t="s">
        <v>137</v>
      </c>
      <c r="C4" s="402" t="s">
        <v>206</v>
      </c>
      <c r="D4" s="402"/>
      <c r="E4" s="402"/>
      <c r="F4" s="402"/>
      <c r="G4" s="403"/>
      <c r="H4" s="404"/>
      <c r="I4" s="404"/>
      <c r="J4" s="404"/>
      <c r="K4" s="404"/>
      <c r="L4" s="404"/>
      <c r="M4" s="404"/>
      <c r="N4" s="404"/>
    </row>
    <row r="5" spans="1:14" ht="32.25" customHeight="1">
      <c r="A5" s="405"/>
      <c r="B5" s="407"/>
      <c r="C5" s="144" t="s">
        <v>142</v>
      </c>
      <c r="D5" s="144" t="s">
        <v>143</v>
      </c>
      <c r="E5" s="144" t="s">
        <v>144</v>
      </c>
      <c r="F5" s="144" t="s">
        <v>145</v>
      </c>
      <c r="G5" s="144" t="s">
        <v>146</v>
      </c>
      <c r="H5" s="144" t="s">
        <v>147</v>
      </c>
      <c r="I5" s="144" t="s">
        <v>148</v>
      </c>
      <c r="J5" s="144" t="s">
        <v>149</v>
      </c>
      <c r="K5" s="144" t="s">
        <v>150</v>
      </c>
      <c r="L5" s="144" t="s">
        <v>151</v>
      </c>
      <c r="M5" s="144" t="s">
        <v>152</v>
      </c>
      <c r="N5" s="144" t="s">
        <v>153</v>
      </c>
    </row>
    <row r="6" spans="1:14" ht="70.5" customHeight="1">
      <c r="A6" s="141" t="s">
        <v>160</v>
      </c>
      <c r="B6" s="142" t="s">
        <v>207</v>
      </c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</row>
    <row r="7" spans="1:14" s="9" customFormat="1" ht="70.5" customHeight="1">
      <c r="A7" s="143" t="s">
        <v>154</v>
      </c>
      <c r="B7" s="142" t="s">
        <v>155</v>
      </c>
      <c r="C7" s="91"/>
      <c r="D7" s="91"/>
      <c r="E7" s="91"/>
      <c r="F7" s="91"/>
      <c r="G7" s="92"/>
      <c r="H7" s="92"/>
      <c r="I7" s="92"/>
      <c r="J7" s="92"/>
      <c r="K7" s="92"/>
      <c r="L7" s="92"/>
      <c r="M7" s="92"/>
      <c r="N7" s="92"/>
    </row>
    <row r="8" spans="1:14" s="9" customFormat="1" ht="70.5" customHeight="1">
      <c r="A8" s="143" t="s">
        <v>208</v>
      </c>
      <c r="B8" s="142" t="s">
        <v>209</v>
      </c>
      <c r="C8" s="91"/>
      <c r="D8" s="91"/>
      <c r="E8" s="91"/>
      <c r="F8" s="91"/>
      <c r="G8" s="92"/>
      <c r="H8" s="92"/>
      <c r="I8" s="92"/>
      <c r="J8" s="92"/>
      <c r="K8" s="92"/>
      <c r="L8" s="92"/>
      <c r="M8" s="92"/>
      <c r="N8" s="92"/>
    </row>
    <row r="9" spans="1:14" s="9" customFormat="1" ht="70.5" customHeight="1">
      <c r="A9" s="143" t="s">
        <v>159</v>
      </c>
      <c r="B9" s="142" t="s">
        <v>210</v>
      </c>
      <c r="C9" s="91"/>
      <c r="D9" s="91"/>
      <c r="E9" s="91"/>
      <c r="F9" s="91"/>
      <c r="G9" s="92"/>
      <c r="H9" s="92"/>
      <c r="I9" s="92"/>
      <c r="J9" s="92"/>
      <c r="K9" s="92"/>
      <c r="L9" s="92"/>
      <c r="M9" s="92"/>
      <c r="N9" s="92"/>
    </row>
    <row r="10" spans="1:14" s="9" customFormat="1" ht="70.5" customHeight="1">
      <c r="A10" s="143" t="s">
        <v>156</v>
      </c>
      <c r="B10" s="142" t="s">
        <v>211</v>
      </c>
      <c r="C10" s="91"/>
      <c r="D10" s="91"/>
      <c r="E10" s="91"/>
      <c r="F10" s="91"/>
      <c r="G10" s="92"/>
      <c r="H10" s="92"/>
      <c r="I10" s="92"/>
      <c r="J10" s="92"/>
      <c r="K10" s="92"/>
      <c r="L10" s="92"/>
      <c r="M10" s="92"/>
      <c r="N10" s="92"/>
    </row>
    <row r="11" spans="1:14" s="9" customFormat="1" ht="70.5" customHeight="1">
      <c r="A11" s="143" t="s">
        <v>158</v>
      </c>
      <c r="B11" s="142" t="s">
        <v>157</v>
      </c>
      <c r="C11" s="91"/>
      <c r="D11" s="91"/>
      <c r="E11" s="91"/>
      <c r="F11" s="91"/>
      <c r="G11" s="92"/>
      <c r="H11" s="92"/>
      <c r="I11" s="92"/>
      <c r="J11" s="92"/>
      <c r="K11" s="92"/>
      <c r="L11" s="92"/>
      <c r="M11" s="92"/>
      <c r="N11" s="92"/>
    </row>
    <row r="12" spans="1:14" s="9" customFormat="1" ht="70.5" customHeight="1">
      <c r="A12" s="143" t="s">
        <v>212</v>
      </c>
      <c r="B12" s="142" t="s">
        <v>213</v>
      </c>
      <c r="C12" s="91"/>
      <c r="D12" s="91"/>
      <c r="E12" s="91"/>
      <c r="F12" s="91"/>
      <c r="G12" s="92"/>
      <c r="H12" s="92"/>
      <c r="I12" s="92"/>
      <c r="J12" s="92"/>
      <c r="K12" s="92"/>
      <c r="L12" s="92"/>
      <c r="M12" s="92"/>
      <c r="N12" s="92"/>
    </row>
    <row r="13" spans="1:14" ht="70.5" customHeight="1">
      <c r="A13" s="141" t="s">
        <v>214</v>
      </c>
      <c r="B13" s="142" t="s">
        <v>215</v>
      </c>
      <c r="C13" s="91"/>
      <c r="D13" s="91"/>
      <c r="E13" s="91"/>
      <c r="F13" s="91"/>
      <c r="G13" s="92"/>
      <c r="H13" s="92"/>
      <c r="I13" s="92"/>
      <c r="J13" s="92"/>
      <c r="K13" s="92"/>
      <c r="L13" s="92"/>
      <c r="M13" s="92"/>
      <c r="N13" s="92"/>
    </row>
    <row r="14" spans="1:14" ht="70.5" customHeight="1">
      <c r="A14" s="141" t="s">
        <v>216</v>
      </c>
      <c r="B14" s="142" t="s">
        <v>217</v>
      </c>
      <c r="C14" s="91"/>
      <c r="D14" s="91"/>
      <c r="E14" s="91"/>
      <c r="F14" s="91"/>
      <c r="G14" s="92"/>
      <c r="H14" s="92"/>
      <c r="I14" s="92"/>
      <c r="J14" s="92"/>
      <c r="K14" s="92"/>
      <c r="L14" s="92"/>
      <c r="M14" s="92"/>
      <c r="N14" s="92"/>
    </row>
    <row r="15" spans="1:14" ht="70.5" customHeight="1">
      <c r="A15" s="141" t="s">
        <v>218</v>
      </c>
      <c r="B15" s="142" t="s">
        <v>219</v>
      </c>
      <c r="C15" s="91"/>
      <c r="D15" s="91"/>
      <c r="E15" s="91"/>
      <c r="F15" s="91"/>
      <c r="G15" s="92"/>
      <c r="H15" s="92"/>
      <c r="I15" s="92"/>
      <c r="J15" s="92"/>
      <c r="K15" s="92"/>
      <c r="L15" s="92"/>
      <c r="M15" s="92"/>
      <c r="N15" s="92"/>
    </row>
    <row r="16" spans="1:14" ht="70.5" customHeight="1">
      <c r="A16" s="141" t="s">
        <v>220</v>
      </c>
      <c r="B16" s="142" t="s">
        <v>221</v>
      </c>
      <c r="C16" s="91"/>
      <c r="D16" s="91"/>
      <c r="E16" s="91"/>
      <c r="F16" s="91"/>
      <c r="G16" s="92"/>
      <c r="H16" s="92"/>
      <c r="I16" s="92"/>
      <c r="J16" s="92"/>
      <c r="K16" s="92"/>
      <c r="L16" s="92"/>
      <c r="M16" s="92"/>
      <c r="N16" s="92"/>
    </row>
    <row r="17" spans="1:14" ht="70.5" customHeight="1">
      <c r="A17" s="141" t="s">
        <v>222</v>
      </c>
      <c r="B17" s="142" t="s">
        <v>273</v>
      </c>
      <c r="C17" s="91"/>
      <c r="D17" s="91"/>
      <c r="E17" s="91"/>
      <c r="F17" s="91"/>
      <c r="G17" s="92"/>
      <c r="H17" s="92"/>
      <c r="I17" s="92"/>
      <c r="J17" s="92"/>
      <c r="K17" s="92"/>
      <c r="L17" s="92"/>
      <c r="M17" s="92"/>
      <c r="N17" s="92"/>
    </row>
    <row r="18" spans="1:14" ht="74.25" customHeight="1">
      <c r="A18" s="141" t="s">
        <v>274</v>
      </c>
      <c r="B18" s="142" t="s">
        <v>275</v>
      </c>
      <c r="C18" s="91"/>
      <c r="D18" s="91"/>
      <c r="E18" s="91"/>
      <c r="F18" s="91"/>
      <c r="G18" s="92"/>
      <c r="H18" s="92"/>
      <c r="I18" s="92"/>
      <c r="J18" s="92"/>
      <c r="K18" s="92"/>
      <c r="L18" s="92"/>
      <c r="M18" s="92"/>
      <c r="N18" s="92"/>
    </row>
  </sheetData>
  <sheetProtection password="ED3B" sheet="1" objects="1" scenarios="1"/>
  <mergeCells count="5">
    <mergeCell ref="C4:N4"/>
    <mergeCell ref="A4:A5"/>
    <mergeCell ref="B4:B5"/>
    <mergeCell ref="A1:N1"/>
    <mergeCell ref="A2:N2"/>
  </mergeCells>
  <printOptions horizontalCentered="1"/>
  <pageMargins left="0.19685039370078741" right="0.27559055118110237" top="0.43307086614173229" bottom="0.27559055118110237" header="0.31496062992125984" footer="0.19685039370078741"/>
  <pageSetup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75"/>
  <sheetViews>
    <sheetView zoomScale="70" zoomScaleNormal="70" workbookViewId="0">
      <selection activeCell="H4" sqref="H4"/>
    </sheetView>
  </sheetViews>
  <sheetFormatPr baseColWidth="10" defaultColWidth="11.42578125" defaultRowHeight="15"/>
  <cols>
    <col min="1" max="1" width="8.85546875" style="87" customWidth="1"/>
    <col min="2" max="2" width="70" style="87" customWidth="1"/>
    <col min="3" max="15" width="14.7109375" style="87" customWidth="1"/>
    <col min="16" max="16384" width="11.42578125" style="87"/>
  </cols>
  <sheetData>
    <row r="1" spans="1:15" ht="36" customHeight="1">
      <c r="A1" s="430" t="s">
        <v>0</v>
      </c>
      <c r="B1" s="430"/>
      <c r="C1" s="430"/>
      <c r="D1" s="430"/>
      <c r="E1" s="430"/>
      <c r="F1" s="430"/>
      <c r="G1" s="430"/>
      <c r="H1" s="431"/>
      <c r="I1" s="431"/>
      <c r="J1" s="431"/>
      <c r="K1" s="431"/>
      <c r="L1" s="431"/>
      <c r="M1" s="431"/>
      <c r="N1" s="431"/>
      <c r="O1" s="431"/>
    </row>
    <row r="2" spans="1:15" ht="37.5" customHeight="1">
      <c r="A2" s="430">
        <v>2015</v>
      </c>
      <c r="B2" s="430"/>
      <c r="C2" s="430"/>
      <c r="D2" s="430"/>
      <c r="E2" s="430"/>
      <c r="F2" s="430"/>
      <c r="G2" s="430"/>
      <c r="H2" s="431"/>
      <c r="I2" s="431"/>
      <c r="J2" s="431"/>
      <c r="K2" s="431"/>
      <c r="L2" s="431"/>
      <c r="M2" s="431"/>
      <c r="N2" s="431"/>
      <c r="O2" s="431"/>
    </row>
    <row r="3" spans="1:15">
      <c r="A3" s="135"/>
      <c r="B3" s="136"/>
      <c r="C3" s="136"/>
      <c r="D3" s="136"/>
      <c r="E3" s="136"/>
      <c r="F3" s="136"/>
      <c r="G3" s="136"/>
      <c r="H3" s="135"/>
      <c r="I3" s="135"/>
      <c r="J3" s="135"/>
      <c r="K3" s="135"/>
      <c r="L3" s="135"/>
      <c r="M3" s="135"/>
      <c r="N3" s="135"/>
      <c r="O3" s="135"/>
    </row>
    <row r="4" spans="1:15" ht="65.25" customHeight="1">
      <c r="A4" s="432" t="s">
        <v>3</v>
      </c>
      <c r="B4" s="433"/>
      <c r="C4" s="137" t="s">
        <v>93</v>
      </c>
      <c r="D4" s="137" t="s">
        <v>142</v>
      </c>
      <c r="E4" s="137" t="s">
        <v>143</v>
      </c>
      <c r="F4" s="137" t="s">
        <v>144</v>
      </c>
      <c r="G4" s="137" t="s">
        <v>145</v>
      </c>
      <c r="H4" s="137" t="s">
        <v>146</v>
      </c>
      <c r="I4" s="137" t="s">
        <v>147</v>
      </c>
      <c r="J4" s="137" t="s">
        <v>148</v>
      </c>
      <c r="K4" s="137" t="s">
        <v>149</v>
      </c>
      <c r="L4" s="137" t="s">
        <v>150</v>
      </c>
      <c r="M4" s="137" t="s">
        <v>151</v>
      </c>
      <c r="N4" s="137" t="s">
        <v>152</v>
      </c>
      <c r="O4" s="137" t="s">
        <v>153</v>
      </c>
    </row>
    <row r="5" spans="1:15" ht="32.25" hidden="1" customHeight="1">
      <c r="A5" s="428" t="s">
        <v>25</v>
      </c>
      <c r="B5" s="429"/>
      <c r="C5" s="138">
        <f>Consolidado_Region!E6</f>
        <v>0</v>
      </c>
      <c r="D5" s="138">
        <f>Consolidado_Region!F6</f>
        <v>0</v>
      </c>
      <c r="E5" s="138">
        <f>Consolidado_Region!I6</f>
        <v>0</v>
      </c>
      <c r="F5" s="138">
        <f>Consolidado_Region!L6</f>
        <v>0</v>
      </c>
      <c r="G5" s="138">
        <f>Consolidado_Region!R6</f>
        <v>0</v>
      </c>
      <c r="H5" s="138">
        <f>Consolidado_Region!U6</f>
        <v>0</v>
      </c>
      <c r="I5" s="138">
        <f>Consolidado_Region!X6</f>
        <v>0</v>
      </c>
      <c r="J5" s="138">
        <f>Consolidado_Region!AD6</f>
        <v>0</v>
      </c>
      <c r="K5" s="138">
        <f>Consolidado_Region!AG6</f>
        <v>0</v>
      </c>
      <c r="L5" s="138">
        <f>Consolidado_Region!AJ6</f>
        <v>0</v>
      </c>
      <c r="M5" s="138">
        <f>Consolidado_Region!AP6</f>
        <v>0</v>
      </c>
      <c r="N5" s="138">
        <f>Consolidado_Region!AS6</f>
        <v>0</v>
      </c>
      <c r="O5" s="138">
        <f>Consolidado_Region!AV6</f>
        <v>0</v>
      </c>
    </row>
    <row r="6" spans="1:15" ht="76.5" hidden="1" customHeight="1">
      <c r="A6" s="414" t="s">
        <v>97</v>
      </c>
      <c r="B6" s="420"/>
      <c r="C6" s="138">
        <f>Consolidado_Region!E7</f>
        <v>0</v>
      </c>
      <c r="D6" s="138">
        <f>Consolidado_Region!F7</f>
        <v>0</v>
      </c>
      <c r="E6" s="138">
        <f>Consolidado_Region!I7</f>
        <v>0</v>
      </c>
      <c r="F6" s="138">
        <f>Consolidado_Region!L7</f>
        <v>0</v>
      </c>
      <c r="G6" s="138">
        <f>Consolidado_Region!R7</f>
        <v>0</v>
      </c>
      <c r="H6" s="138">
        <f>Consolidado_Region!U7</f>
        <v>0</v>
      </c>
      <c r="I6" s="138">
        <f>Consolidado_Region!X7</f>
        <v>0</v>
      </c>
      <c r="J6" s="138">
        <f>Consolidado_Region!AD7</f>
        <v>0</v>
      </c>
      <c r="K6" s="138">
        <f>Consolidado_Region!AG7</f>
        <v>0</v>
      </c>
      <c r="L6" s="138">
        <f>Consolidado_Region!AJ7</f>
        <v>0</v>
      </c>
      <c r="M6" s="138">
        <f>Consolidado_Region!AP7</f>
        <v>0</v>
      </c>
      <c r="N6" s="138">
        <f>Consolidado_Region!AS7</f>
        <v>0</v>
      </c>
      <c r="O6" s="138">
        <f>Consolidado_Region!AV7</f>
        <v>0</v>
      </c>
    </row>
    <row r="7" spans="1:15" ht="49.5" hidden="1" customHeight="1">
      <c r="A7" s="419" t="s">
        <v>98</v>
      </c>
      <c r="B7" s="411"/>
      <c r="C7" s="138">
        <f>Consolidado_Region!E8</f>
        <v>0</v>
      </c>
      <c r="D7" s="138">
        <f>Consolidado_Region!F8</f>
        <v>0</v>
      </c>
      <c r="E7" s="138">
        <f>Consolidado_Region!I8</f>
        <v>0</v>
      </c>
      <c r="F7" s="138">
        <f>Consolidado_Region!L8</f>
        <v>0</v>
      </c>
      <c r="G7" s="138">
        <f>Consolidado_Region!R8</f>
        <v>0</v>
      </c>
      <c r="H7" s="138">
        <f>Consolidado_Region!U8</f>
        <v>0</v>
      </c>
      <c r="I7" s="138">
        <f>Consolidado_Region!X8</f>
        <v>0</v>
      </c>
      <c r="J7" s="138">
        <f>Consolidado_Region!AD8</f>
        <v>0</v>
      </c>
      <c r="K7" s="138">
        <f>Consolidado_Region!AG8</f>
        <v>0</v>
      </c>
      <c r="L7" s="138">
        <f>Consolidado_Region!AJ8</f>
        <v>0</v>
      </c>
      <c r="M7" s="138">
        <f>Consolidado_Region!AP8</f>
        <v>0</v>
      </c>
      <c r="N7" s="138">
        <f>Consolidado_Region!AS8</f>
        <v>0</v>
      </c>
      <c r="O7" s="138">
        <f>Consolidado_Region!AV8</f>
        <v>0</v>
      </c>
    </row>
    <row r="8" spans="1:15" ht="61.5" customHeight="1">
      <c r="A8" s="89" t="s">
        <v>47</v>
      </c>
      <c r="B8" s="110" t="s">
        <v>27</v>
      </c>
      <c r="C8" s="138">
        <f>Consolidado_Region!E9</f>
        <v>256</v>
      </c>
      <c r="D8" s="138">
        <f>Consolidado_Region!F9</f>
        <v>180.08333333333331</v>
      </c>
      <c r="E8" s="138">
        <f>Consolidado_Region!I9</f>
        <v>1.0833333333333333</v>
      </c>
      <c r="F8" s="138">
        <f>Consolidado_Region!L9</f>
        <v>8.3333333333333329E-2</v>
      </c>
      <c r="G8" s="138">
        <f>Consolidado_Region!R9</f>
        <v>0</v>
      </c>
      <c r="H8" s="138">
        <f>Consolidado_Region!U9</f>
        <v>0</v>
      </c>
      <c r="I8" s="138">
        <f>Consolidado_Region!X9</f>
        <v>0</v>
      </c>
      <c r="J8" s="138">
        <f>Consolidado_Region!AD9</f>
        <v>0</v>
      </c>
      <c r="K8" s="138">
        <f>Consolidado_Region!AG9</f>
        <v>0</v>
      </c>
      <c r="L8" s="138">
        <f>Consolidado_Region!AJ9</f>
        <v>0</v>
      </c>
      <c r="M8" s="138">
        <f>Consolidado_Region!AP9</f>
        <v>1</v>
      </c>
      <c r="N8" s="138">
        <f>Consolidado_Region!AS9</f>
        <v>61</v>
      </c>
      <c r="O8" s="138">
        <f>Consolidado_Region!AV9</f>
        <v>10</v>
      </c>
    </row>
    <row r="9" spans="1:15" ht="66.75" hidden="1" customHeight="1">
      <c r="A9" s="410" t="s">
        <v>99</v>
      </c>
      <c r="B9" s="411"/>
      <c r="C9" s="138">
        <f>Consolidado_Region!E10</f>
        <v>0</v>
      </c>
      <c r="D9" s="138">
        <f>Consolidado_Region!F10</f>
        <v>0</v>
      </c>
      <c r="E9" s="138">
        <f>Consolidado_Region!I10</f>
        <v>0</v>
      </c>
      <c r="F9" s="138">
        <f>Consolidado_Region!L10</f>
        <v>0</v>
      </c>
      <c r="G9" s="138">
        <f>Consolidado_Region!R10</f>
        <v>0</v>
      </c>
      <c r="H9" s="138">
        <f>Consolidado_Region!U10</f>
        <v>0</v>
      </c>
      <c r="I9" s="138">
        <f>Consolidado_Region!X10</f>
        <v>0</v>
      </c>
      <c r="J9" s="138">
        <f>Consolidado_Region!AD10</f>
        <v>0</v>
      </c>
      <c r="K9" s="138">
        <f>Consolidado_Region!AG10</f>
        <v>0</v>
      </c>
      <c r="L9" s="138">
        <f>Consolidado_Region!AJ10</f>
        <v>0</v>
      </c>
      <c r="M9" s="138">
        <f>Consolidado_Region!AP10</f>
        <v>0</v>
      </c>
      <c r="N9" s="138">
        <f>Consolidado_Region!AS10</f>
        <v>0</v>
      </c>
      <c r="O9" s="138">
        <f>Consolidado_Region!AV10</f>
        <v>0</v>
      </c>
    </row>
    <row r="10" spans="1:15" ht="59.25" customHeight="1">
      <c r="A10" s="89" t="s">
        <v>67</v>
      </c>
      <c r="B10" s="110" t="s">
        <v>100</v>
      </c>
      <c r="C10" s="138">
        <f>Consolidado_Region!E11</f>
        <v>6446</v>
      </c>
      <c r="D10" s="138">
        <f>Consolidado_Region!F11</f>
        <v>497.83333333333337</v>
      </c>
      <c r="E10" s="138">
        <f>Consolidado_Region!I11</f>
        <v>534.33333333333337</v>
      </c>
      <c r="F10" s="138">
        <f>Consolidado_Region!L11</f>
        <v>538.33333333333337</v>
      </c>
      <c r="G10" s="138">
        <f>Consolidado_Region!R11</f>
        <v>519.33333333333337</v>
      </c>
      <c r="H10" s="138">
        <f>Consolidado_Region!U11</f>
        <v>532.33333333333337</v>
      </c>
      <c r="I10" s="138">
        <f>Consolidado_Region!X11</f>
        <v>530</v>
      </c>
      <c r="J10" s="138">
        <f>Consolidado_Region!AD11</f>
        <v>523</v>
      </c>
      <c r="K10" s="138">
        <f>Consolidado_Region!AG11</f>
        <v>526</v>
      </c>
      <c r="L10" s="138">
        <f>Consolidado_Region!AJ11</f>
        <v>531</v>
      </c>
      <c r="M10" s="138">
        <f>Consolidado_Region!AP11</f>
        <v>529</v>
      </c>
      <c r="N10" s="138">
        <f>Consolidado_Region!AS11</f>
        <v>529</v>
      </c>
      <c r="O10" s="138">
        <f>Consolidado_Region!AV11</f>
        <v>437</v>
      </c>
    </row>
    <row r="11" spans="1:15" ht="62.25" customHeight="1">
      <c r="A11" s="89" t="s">
        <v>68</v>
      </c>
      <c r="B11" s="110" t="s">
        <v>199</v>
      </c>
      <c r="C11" s="138">
        <f>Consolidado_Region!E12</f>
        <v>2945</v>
      </c>
      <c r="D11" s="138">
        <f>Consolidado_Region!F12</f>
        <v>274.33333333333331</v>
      </c>
      <c r="E11" s="138">
        <f>Consolidado_Region!I12</f>
        <v>275.33333333333331</v>
      </c>
      <c r="F11" s="138">
        <f>Consolidado_Region!L12</f>
        <v>275.33333333333331</v>
      </c>
      <c r="G11" s="138">
        <f>Consolidado_Region!R12</f>
        <v>275.33333333333331</v>
      </c>
      <c r="H11" s="138">
        <f>Consolidado_Region!U12</f>
        <v>275.33333333333331</v>
      </c>
      <c r="I11" s="138">
        <f>Consolidado_Region!X12</f>
        <v>275.33333333333331</v>
      </c>
      <c r="J11" s="138">
        <f>Consolidado_Region!AD12</f>
        <v>272.33333333333331</v>
      </c>
      <c r="K11" s="138">
        <f>Consolidado_Region!AG12</f>
        <v>272.33333333333331</v>
      </c>
      <c r="L11" s="138">
        <f>Consolidado_Region!AJ12</f>
        <v>272.33333333333331</v>
      </c>
      <c r="M11" s="138">
        <f>Consolidado_Region!AP12</f>
        <v>272.33333333333331</v>
      </c>
      <c r="N11" s="138">
        <f>Consolidado_Region!AS12</f>
        <v>272.33333333333331</v>
      </c>
      <c r="O11" s="138">
        <f>Consolidado_Region!AV12</f>
        <v>246.33333333333331</v>
      </c>
    </row>
    <row r="12" spans="1:15" ht="63.75" customHeight="1">
      <c r="A12" s="89" t="s">
        <v>138</v>
      </c>
      <c r="B12" s="110" t="s">
        <v>139</v>
      </c>
      <c r="C12" s="138">
        <f>Consolidado_Region!E13</f>
        <v>1706</v>
      </c>
      <c r="D12" s="138">
        <f>Consolidado_Region!F13</f>
        <v>237.08333333333331</v>
      </c>
      <c r="E12" s="138">
        <f>Consolidado_Region!I13</f>
        <v>240.08333333333331</v>
      </c>
      <c r="F12" s="138">
        <f>Consolidado_Region!L13</f>
        <v>240.08333333333331</v>
      </c>
      <c r="G12" s="138">
        <f>Consolidado_Region!R13</f>
        <v>240.08333333333331</v>
      </c>
      <c r="H12" s="138">
        <f>Consolidado_Region!U13</f>
        <v>240.08333333333331</v>
      </c>
      <c r="I12" s="138">
        <f>Consolidado_Region!X13</f>
        <v>240.08333333333331</v>
      </c>
      <c r="J12" s="138">
        <f>Consolidado_Region!AD13</f>
        <v>242.08333333333331</v>
      </c>
      <c r="K12" s="138">
        <f>Consolidado_Region!AG13</f>
        <v>242.08333333333331</v>
      </c>
      <c r="L12" s="138">
        <f>Consolidado_Region!AJ13</f>
        <v>241.08333333333331</v>
      </c>
      <c r="M12" s="138">
        <f>Consolidado_Region!AP13</f>
        <v>242.08333333333331</v>
      </c>
      <c r="N12" s="138">
        <f>Consolidado_Region!AS13</f>
        <v>242.08333333333331</v>
      </c>
      <c r="O12" s="138">
        <f>Consolidado_Region!AV13</f>
        <v>143.08333333333331</v>
      </c>
    </row>
    <row r="13" spans="1:15" ht="34.5" hidden="1" customHeight="1">
      <c r="A13" s="412" t="s">
        <v>4</v>
      </c>
      <c r="B13" s="413"/>
      <c r="C13" s="138">
        <f>Consolidado_Region!E14</f>
        <v>0</v>
      </c>
      <c r="D13" s="138">
        <f>Consolidado_Region!F14</f>
        <v>0</v>
      </c>
      <c r="E13" s="138">
        <f>Consolidado_Region!I14</f>
        <v>0</v>
      </c>
      <c r="F13" s="138">
        <f>Consolidado_Region!L14</f>
        <v>0</v>
      </c>
      <c r="G13" s="138">
        <f>Consolidado_Region!R14</f>
        <v>0</v>
      </c>
      <c r="H13" s="138">
        <f>Consolidado_Region!U14</f>
        <v>0</v>
      </c>
      <c r="I13" s="138">
        <f>Consolidado_Region!X14</f>
        <v>0</v>
      </c>
      <c r="J13" s="138">
        <f>Consolidado_Region!AD14</f>
        <v>0</v>
      </c>
      <c r="K13" s="138">
        <f>Consolidado_Region!AG14</f>
        <v>0</v>
      </c>
      <c r="L13" s="138">
        <f>Consolidado_Region!AJ14</f>
        <v>0</v>
      </c>
      <c r="M13" s="138">
        <f>Consolidado_Region!AP14</f>
        <v>0</v>
      </c>
      <c r="N13" s="138">
        <f>Consolidado_Region!AS14</f>
        <v>0</v>
      </c>
      <c r="O13" s="138">
        <f>Consolidado_Region!AV14</f>
        <v>0</v>
      </c>
    </row>
    <row r="14" spans="1:15" ht="71.25" hidden="1" customHeight="1">
      <c r="A14" s="414" t="s">
        <v>102</v>
      </c>
      <c r="B14" s="420"/>
      <c r="C14" s="138">
        <f>Consolidado_Region!E15</f>
        <v>0</v>
      </c>
      <c r="D14" s="138">
        <f>Consolidado_Region!F15</f>
        <v>0</v>
      </c>
      <c r="E14" s="138">
        <f>Consolidado_Region!I15</f>
        <v>0</v>
      </c>
      <c r="F14" s="138">
        <f>Consolidado_Region!L15</f>
        <v>0</v>
      </c>
      <c r="G14" s="138">
        <f>Consolidado_Region!R15</f>
        <v>0</v>
      </c>
      <c r="H14" s="138">
        <f>Consolidado_Region!U15</f>
        <v>0</v>
      </c>
      <c r="I14" s="138">
        <f>Consolidado_Region!X15</f>
        <v>0</v>
      </c>
      <c r="J14" s="138">
        <f>Consolidado_Region!AD15</f>
        <v>0</v>
      </c>
      <c r="K14" s="138">
        <f>Consolidado_Region!AG15</f>
        <v>0</v>
      </c>
      <c r="L14" s="138">
        <f>Consolidado_Region!AJ15</f>
        <v>0</v>
      </c>
      <c r="M14" s="138">
        <f>Consolidado_Region!AP15</f>
        <v>0</v>
      </c>
      <c r="N14" s="138">
        <f>Consolidado_Region!AS15</f>
        <v>0</v>
      </c>
      <c r="O14" s="138">
        <f>Consolidado_Region!AV15</f>
        <v>0</v>
      </c>
    </row>
    <row r="15" spans="1:15" ht="59.25" hidden="1" customHeight="1">
      <c r="A15" s="419" t="s">
        <v>103</v>
      </c>
      <c r="B15" s="411"/>
      <c r="C15" s="138">
        <f>Consolidado_Region!E16</f>
        <v>0</v>
      </c>
      <c r="D15" s="138">
        <f>Consolidado_Region!F16</f>
        <v>0</v>
      </c>
      <c r="E15" s="138">
        <f>Consolidado_Region!I16</f>
        <v>0</v>
      </c>
      <c r="F15" s="138">
        <f>Consolidado_Region!L16</f>
        <v>0</v>
      </c>
      <c r="G15" s="138">
        <f>Consolidado_Region!R16</f>
        <v>0</v>
      </c>
      <c r="H15" s="138">
        <f>Consolidado_Region!U16</f>
        <v>0</v>
      </c>
      <c r="I15" s="138">
        <f>Consolidado_Region!X16</f>
        <v>0</v>
      </c>
      <c r="J15" s="138">
        <f>Consolidado_Region!AD16</f>
        <v>0</v>
      </c>
      <c r="K15" s="138">
        <f>Consolidado_Region!AG16</f>
        <v>0</v>
      </c>
      <c r="L15" s="138">
        <f>Consolidado_Region!AJ16</f>
        <v>0</v>
      </c>
      <c r="M15" s="138">
        <f>Consolidado_Region!AP16</f>
        <v>0</v>
      </c>
      <c r="N15" s="138">
        <f>Consolidado_Region!AS16</f>
        <v>0</v>
      </c>
      <c r="O15" s="138">
        <f>Consolidado_Region!AV16</f>
        <v>0</v>
      </c>
    </row>
    <row r="16" spans="1:15" ht="54.75" customHeight="1">
      <c r="A16" s="89" t="s">
        <v>71</v>
      </c>
      <c r="B16" s="110" t="s">
        <v>164</v>
      </c>
      <c r="C16" s="138">
        <f>Consolidado_Region!E17</f>
        <v>74214.440775168856</v>
      </c>
      <c r="D16" s="138">
        <f>Consolidado_Region!F17</f>
        <v>6184.5367312640719</v>
      </c>
      <c r="E16" s="138">
        <f>Consolidado_Region!I17</f>
        <v>6184.5367312640719</v>
      </c>
      <c r="F16" s="138">
        <f>Consolidado_Region!L17</f>
        <v>6184.5367312640719</v>
      </c>
      <c r="G16" s="138">
        <f>Consolidado_Region!R17</f>
        <v>6184.5367312640719</v>
      </c>
      <c r="H16" s="138">
        <f>Consolidado_Region!U17</f>
        <v>6184.5367312640719</v>
      </c>
      <c r="I16" s="138">
        <f>Consolidado_Region!X17</f>
        <v>6184.5367312640719</v>
      </c>
      <c r="J16" s="138">
        <f>Consolidado_Region!AD17</f>
        <v>5965.3967312640725</v>
      </c>
      <c r="K16" s="138">
        <f>Consolidado_Region!AG17</f>
        <v>5965.3967312640725</v>
      </c>
      <c r="L16" s="138">
        <f>Consolidado_Region!AJ17</f>
        <v>5965.3967312640725</v>
      </c>
      <c r="M16" s="138">
        <f>Consolidado_Region!AP17</f>
        <v>5965.3967312640725</v>
      </c>
      <c r="N16" s="138">
        <f>Consolidado_Region!AS17</f>
        <v>5965.3967312640725</v>
      </c>
      <c r="O16" s="138">
        <f>Consolidado_Region!AV17</f>
        <v>6184.5367312640719</v>
      </c>
    </row>
    <row r="17" spans="1:15" ht="58.5" customHeight="1">
      <c r="A17" s="89" t="s">
        <v>29</v>
      </c>
      <c r="B17" s="110" t="s">
        <v>165</v>
      </c>
      <c r="C17" s="138">
        <f>Consolidado_Region!E18</f>
        <v>225519.42351238339</v>
      </c>
      <c r="D17" s="138">
        <f>Consolidado_Region!F18</f>
        <v>18780.235292698613</v>
      </c>
      <c r="E17" s="138">
        <f>Consolidado_Region!I18</f>
        <v>18780.235292698613</v>
      </c>
      <c r="F17" s="138">
        <f>Consolidado_Region!L18</f>
        <v>18780.235292698613</v>
      </c>
      <c r="G17" s="138">
        <f>Consolidado_Region!R18</f>
        <v>18780.235292698613</v>
      </c>
      <c r="H17" s="138">
        <f>Consolidado_Region!U18</f>
        <v>18780.235292698613</v>
      </c>
      <c r="I17" s="138">
        <f>Consolidado_Region!X18</f>
        <v>18780.235292698613</v>
      </c>
      <c r="J17" s="138">
        <f>Consolidado_Region!AD18</f>
        <v>20507.320292698616</v>
      </c>
      <c r="K17" s="138">
        <f>Consolidado_Region!AG18</f>
        <v>20507.320292698616</v>
      </c>
      <c r="L17" s="138">
        <f>Consolidado_Region!AJ18</f>
        <v>20507.320292698616</v>
      </c>
      <c r="M17" s="138">
        <f>Consolidado_Region!AP18</f>
        <v>20507.320292698616</v>
      </c>
      <c r="N17" s="138">
        <f>Consolidado_Region!AS18</f>
        <v>20507.320292698616</v>
      </c>
      <c r="O17" s="138">
        <f>Consolidado_Region!AV18</f>
        <v>18793.285292698612</v>
      </c>
    </row>
    <row r="18" spans="1:15" ht="51" customHeight="1">
      <c r="A18" s="89" t="s">
        <v>30</v>
      </c>
      <c r="B18" s="110" t="s">
        <v>166</v>
      </c>
      <c r="C18" s="138">
        <f>Consolidado_Region!E19</f>
        <v>28815.479208632332</v>
      </c>
      <c r="D18" s="138">
        <f>Consolidado_Region!F19</f>
        <v>2398.4566007193603</v>
      </c>
      <c r="E18" s="138">
        <f>Consolidado_Region!I19</f>
        <v>2398.4566007193603</v>
      </c>
      <c r="F18" s="138">
        <f>Consolidado_Region!L19</f>
        <v>2398.4566007193603</v>
      </c>
      <c r="G18" s="138">
        <f>Consolidado_Region!R19</f>
        <v>2398.4566007193603</v>
      </c>
      <c r="H18" s="138">
        <f>Consolidado_Region!U19</f>
        <v>2398.4566007193603</v>
      </c>
      <c r="I18" s="138">
        <f>Consolidado_Region!X19</f>
        <v>2398.4566007193603</v>
      </c>
      <c r="J18" s="138">
        <f>Consolidado_Region!AD19</f>
        <v>1813.7665762573822</v>
      </c>
      <c r="K18" s="138">
        <f>Consolidado_Region!AG19</f>
        <v>1813.7665762573822</v>
      </c>
      <c r="L18" s="138">
        <f>Consolidado_Region!AJ19</f>
        <v>1813.7665762573822</v>
      </c>
      <c r="M18" s="138">
        <f>Consolidado_Region!AP19</f>
        <v>1813.7665762573822</v>
      </c>
      <c r="N18" s="138">
        <f>Consolidado_Region!AS19</f>
        <v>1813.7665762573822</v>
      </c>
      <c r="O18" s="138">
        <f>Consolidado_Region!AV19</f>
        <v>2401.2899340526938</v>
      </c>
    </row>
    <row r="19" spans="1:15" ht="51.75" customHeight="1">
      <c r="A19" s="89" t="s">
        <v>31</v>
      </c>
      <c r="B19" s="110" t="s">
        <v>167</v>
      </c>
      <c r="C19" s="138">
        <f>Consolidado_Region!E20</f>
        <v>141222.01452391053</v>
      </c>
      <c r="D19" s="138">
        <f>Consolidado_Region!F20</f>
        <v>11780.709543659208</v>
      </c>
      <c r="E19" s="138">
        <f>Consolidado_Region!I20</f>
        <v>11780.709543659208</v>
      </c>
      <c r="F19" s="138">
        <f>Consolidado_Region!L20</f>
        <v>11780.709543659208</v>
      </c>
      <c r="G19" s="138">
        <f>Consolidado_Region!R20</f>
        <v>11780.709543659208</v>
      </c>
      <c r="H19" s="138">
        <f>Consolidado_Region!U20</f>
        <v>11780.709543659208</v>
      </c>
      <c r="I19" s="138">
        <f>Consolidado_Region!X20</f>
        <v>11780.709543659208</v>
      </c>
      <c r="J19" s="138">
        <f>Consolidado_Region!AD20</f>
        <v>10903.561824670487</v>
      </c>
      <c r="K19" s="138">
        <f>Consolidado_Region!AG20</f>
        <v>10903.561824670487</v>
      </c>
      <c r="L19" s="138">
        <f>Consolidado_Region!AJ20</f>
        <v>10903.561824670487</v>
      </c>
      <c r="M19" s="138">
        <f>Consolidado_Region!AP20</f>
        <v>10903.561824670487</v>
      </c>
      <c r="N19" s="138">
        <f>Consolidado_Region!AS20</f>
        <v>10903.561824670487</v>
      </c>
      <c r="O19" s="138">
        <f>Consolidado_Region!AV20</f>
        <v>11768.501210325874</v>
      </c>
    </row>
    <row r="20" spans="1:15" ht="54.75" customHeight="1">
      <c r="A20" s="89" t="s">
        <v>32</v>
      </c>
      <c r="B20" s="110" t="s">
        <v>168</v>
      </c>
      <c r="C20" s="138">
        <f>Consolidado_Region!E21</f>
        <v>301134.92077643244</v>
      </c>
      <c r="D20" s="138">
        <f>Consolidado_Region!F21</f>
        <v>24393.043398036039</v>
      </c>
      <c r="E20" s="138">
        <f>Consolidado_Region!I21</f>
        <v>24393.043398036039</v>
      </c>
      <c r="F20" s="138">
        <f>Consolidado_Region!L21</f>
        <v>24393.043398036039</v>
      </c>
      <c r="G20" s="138">
        <f>Consolidado_Region!R21</f>
        <v>24393.043398036039</v>
      </c>
      <c r="H20" s="138">
        <f>Consolidado_Region!U21</f>
        <v>24393.043398036039</v>
      </c>
      <c r="I20" s="138">
        <f>Consolidado_Region!X21</f>
        <v>24393.043398036039</v>
      </c>
      <c r="J20" s="138">
        <f>Consolidado_Region!AD21</f>
        <v>24675.65067968085</v>
      </c>
      <c r="K20" s="138">
        <f>Consolidado_Region!AG21</f>
        <v>24675.65067968085</v>
      </c>
      <c r="L20" s="138">
        <f>Consolidado_Region!AJ21</f>
        <v>24675.65067968085</v>
      </c>
      <c r="M20" s="138">
        <f>Consolidado_Region!AP21</f>
        <v>24675.65067968085</v>
      </c>
      <c r="N20" s="138">
        <f>Consolidado_Region!AS21</f>
        <v>24675.65067968085</v>
      </c>
      <c r="O20" s="138">
        <f>Consolidado_Region!AV21</f>
        <v>25094.576731369372</v>
      </c>
    </row>
    <row r="21" spans="1:15" ht="60" customHeight="1">
      <c r="A21" s="89" t="s">
        <v>33</v>
      </c>
      <c r="B21" s="110" t="s">
        <v>169</v>
      </c>
      <c r="C21" s="138">
        <f>Consolidado_Region!E22</f>
        <v>102155.82650459427</v>
      </c>
      <c r="D21" s="138">
        <f>Consolidado_Region!F22</f>
        <v>8492.5188753828552</v>
      </c>
      <c r="E21" s="138">
        <f>Consolidado_Region!I22</f>
        <v>8492.5188753828552</v>
      </c>
      <c r="F21" s="138">
        <f>Consolidado_Region!L22</f>
        <v>8492.7688753828552</v>
      </c>
      <c r="G21" s="138">
        <f>Consolidado_Region!R22</f>
        <v>8492.7688753828552</v>
      </c>
      <c r="H21" s="138">
        <f>Consolidado_Region!U22</f>
        <v>8492.7688753828552</v>
      </c>
      <c r="I21" s="138">
        <f>Consolidado_Region!X22</f>
        <v>8492.7688753828552</v>
      </c>
      <c r="J21" s="138">
        <f>Consolidado_Region!AD22</f>
        <v>8699.127448327552</v>
      </c>
      <c r="K21" s="138">
        <f>Consolidado_Region!AG22</f>
        <v>8699.127448327552</v>
      </c>
      <c r="L21" s="138">
        <f>Consolidado_Region!AJ22</f>
        <v>8699.127448327552</v>
      </c>
      <c r="M21" s="138">
        <f>Consolidado_Region!AP22</f>
        <v>8699.127448327552</v>
      </c>
      <c r="N21" s="138">
        <f>Consolidado_Region!AS22</f>
        <v>8699.127448327552</v>
      </c>
      <c r="O21" s="138">
        <f>Consolidado_Region!AV22</f>
        <v>8512.9855420495223</v>
      </c>
    </row>
    <row r="22" spans="1:15" ht="42" hidden="1" customHeight="1">
      <c r="A22" s="414" t="s">
        <v>104</v>
      </c>
      <c r="B22" s="415"/>
      <c r="C22" s="138">
        <f>Consolidado_Region!E23</f>
        <v>0</v>
      </c>
      <c r="D22" s="138">
        <f>Consolidado_Region!F23</f>
        <v>0</v>
      </c>
      <c r="E22" s="138">
        <f>Consolidado_Region!I23</f>
        <v>0</v>
      </c>
      <c r="F22" s="138">
        <f>Consolidado_Region!L23</f>
        <v>0</v>
      </c>
      <c r="G22" s="138">
        <f>Consolidado_Region!R23</f>
        <v>0</v>
      </c>
      <c r="H22" s="138">
        <f>Consolidado_Region!U23</f>
        <v>0</v>
      </c>
      <c r="I22" s="138">
        <f>Consolidado_Region!X23</f>
        <v>0</v>
      </c>
      <c r="J22" s="138">
        <f>Consolidado_Region!AD23</f>
        <v>0</v>
      </c>
      <c r="K22" s="138">
        <f>Consolidado_Region!AG23</f>
        <v>0</v>
      </c>
      <c r="L22" s="138">
        <f>Consolidado_Region!AJ23</f>
        <v>0</v>
      </c>
      <c r="M22" s="138">
        <f>Consolidado_Region!AP23</f>
        <v>0</v>
      </c>
      <c r="N22" s="138">
        <f>Consolidado_Region!AS23</f>
        <v>0</v>
      </c>
      <c r="O22" s="138">
        <f>Consolidado_Region!AV23</f>
        <v>0</v>
      </c>
    </row>
    <row r="23" spans="1:15" ht="51" hidden="1" customHeight="1">
      <c r="A23" s="416" t="s">
        <v>105</v>
      </c>
      <c r="B23" s="417"/>
      <c r="C23" s="138">
        <f>Consolidado_Region!E24</f>
        <v>0</v>
      </c>
      <c r="D23" s="138">
        <f>Consolidado_Region!F24</f>
        <v>0</v>
      </c>
      <c r="E23" s="138">
        <f>Consolidado_Region!I24</f>
        <v>0</v>
      </c>
      <c r="F23" s="138">
        <f>Consolidado_Region!L24</f>
        <v>0</v>
      </c>
      <c r="G23" s="138">
        <f>Consolidado_Region!R24</f>
        <v>0</v>
      </c>
      <c r="H23" s="138">
        <f>Consolidado_Region!U24</f>
        <v>0</v>
      </c>
      <c r="I23" s="138">
        <f>Consolidado_Region!X24</f>
        <v>0</v>
      </c>
      <c r="J23" s="138">
        <f>Consolidado_Region!AD24</f>
        <v>0</v>
      </c>
      <c r="K23" s="138">
        <f>Consolidado_Region!AG24</f>
        <v>0</v>
      </c>
      <c r="L23" s="138">
        <f>Consolidado_Region!AJ24</f>
        <v>0</v>
      </c>
      <c r="M23" s="138">
        <f>Consolidado_Region!AP24</f>
        <v>0</v>
      </c>
      <c r="N23" s="138">
        <f>Consolidado_Region!AS24</f>
        <v>0</v>
      </c>
      <c r="O23" s="138">
        <f>Consolidado_Region!AV24</f>
        <v>0</v>
      </c>
    </row>
    <row r="24" spans="1:15" ht="60.75" customHeight="1">
      <c r="A24" s="90" t="s">
        <v>72</v>
      </c>
      <c r="B24" s="110" t="s">
        <v>200</v>
      </c>
      <c r="C24" s="138">
        <f>Consolidado_Region!E25</f>
        <v>133991.67816018013</v>
      </c>
      <c r="D24" s="138">
        <f>Consolidado_Region!F25</f>
        <v>11165.973180015009</v>
      </c>
      <c r="E24" s="138">
        <f>Consolidado_Region!I25</f>
        <v>11165.973180015009</v>
      </c>
      <c r="F24" s="138">
        <f>Consolidado_Region!L25</f>
        <v>11165.973180015009</v>
      </c>
      <c r="G24" s="138">
        <f>Consolidado_Region!R25</f>
        <v>11165.973180015009</v>
      </c>
      <c r="H24" s="138">
        <f>Consolidado_Region!U25</f>
        <v>11165.973180015009</v>
      </c>
      <c r="I24" s="138">
        <f>Consolidado_Region!X25</f>
        <v>11165.973180015009</v>
      </c>
      <c r="J24" s="138">
        <f>Consolidado_Region!AD25</f>
        <v>11149.32318001501</v>
      </c>
      <c r="K24" s="138">
        <f>Consolidado_Region!AG25</f>
        <v>11149.32318001501</v>
      </c>
      <c r="L24" s="138">
        <f>Consolidado_Region!AJ25</f>
        <v>11149.32318001501</v>
      </c>
      <c r="M24" s="138">
        <f>Consolidado_Region!AP25</f>
        <v>11149.32318001501</v>
      </c>
      <c r="N24" s="138">
        <f>Consolidado_Region!AS25</f>
        <v>11149.32318001501</v>
      </c>
      <c r="O24" s="138">
        <f>Consolidado_Region!AV25</f>
        <v>11165.973180015009</v>
      </c>
    </row>
    <row r="25" spans="1:15" ht="72" customHeight="1">
      <c r="A25" s="90" t="s">
        <v>34</v>
      </c>
      <c r="B25" s="110" t="s">
        <v>107</v>
      </c>
      <c r="C25" s="138">
        <f>Consolidado_Region!E26</f>
        <v>35008.37620568979</v>
      </c>
      <c r="D25" s="138">
        <f>Consolidado_Region!F26</f>
        <v>2917.3646838074824</v>
      </c>
      <c r="E25" s="138">
        <f>Consolidado_Region!I26</f>
        <v>2917.3646838074824</v>
      </c>
      <c r="F25" s="138">
        <f>Consolidado_Region!L26</f>
        <v>2917.3646838074824</v>
      </c>
      <c r="G25" s="138">
        <f>Consolidado_Region!R26</f>
        <v>2917.3646838074824</v>
      </c>
      <c r="H25" s="138">
        <f>Consolidado_Region!U26</f>
        <v>2917.3646838074824</v>
      </c>
      <c r="I25" s="138">
        <f>Consolidado_Region!X26</f>
        <v>2917.3646838074824</v>
      </c>
      <c r="J25" s="138">
        <f>Consolidado_Region!AD26</f>
        <v>3180.841309362937</v>
      </c>
      <c r="K25" s="138">
        <f>Consolidado_Region!AG26</f>
        <v>3180.841309362937</v>
      </c>
      <c r="L25" s="138">
        <f>Consolidado_Region!AJ26</f>
        <v>3180.841309362937</v>
      </c>
      <c r="M25" s="138">
        <f>Consolidado_Region!AP26</f>
        <v>3180.841309362937</v>
      </c>
      <c r="N25" s="138">
        <f>Consolidado_Region!AS26</f>
        <v>3180.841309362937</v>
      </c>
      <c r="O25" s="138">
        <f>Consolidado_Region!AV26</f>
        <v>2917.3646838074824</v>
      </c>
    </row>
    <row r="26" spans="1:15" ht="68.25" customHeight="1">
      <c r="A26" s="90" t="s">
        <v>35</v>
      </c>
      <c r="B26" s="110" t="s">
        <v>108</v>
      </c>
      <c r="C26" s="138">
        <f>Consolidado_Region!E27</f>
        <v>134695.14736229627</v>
      </c>
      <c r="D26" s="138">
        <f>Consolidado_Region!F27</f>
        <v>11224.595613524689</v>
      </c>
      <c r="E26" s="138">
        <f>Consolidado_Region!I27</f>
        <v>11224.595613524689</v>
      </c>
      <c r="F26" s="138">
        <f>Consolidado_Region!L27</f>
        <v>11224.595613524689</v>
      </c>
      <c r="G26" s="138">
        <f>Consolidado_Region!R27</f>
        <v>11224.595613524689</v>
      </c>
      <c r="H26" s="138">
        <f>Consolidado_Region!U27</f>
        <v>11224.595613524689</v>
      </c>
      <c r="I26" s="138">
        <f>Consolidado_Region!X27</f>
        <v>11224.595613524689</v>
      </c>
      <c r="J26" s="138">
        <f>Consolidado_Region!AD27</f>
        <v>11222.10730074696</v>
      </c>
      <c r="K26" s="138">
        <f>Consolidado_Region!AG27</f>
        <v>11222.10730074696</v>
      </c>
      <c r="L26" s="138">
        <f>Consolidado_Region!AJ27</f>
        <v>11222.10730074696</v>
      </c>
      <c r="M26" s="138">
        <f>Consolidado_Region!AP27</f>
        <v>11222.10730074696</v>
      </c>
      <c r="N26" s="138">
        <f>Consolidado_Region!AS27</f>
        <v>11222.10730074696</v>
      </c>
      <c r="O26" s="138">
        <f>Consolidado_Region!AV27</f>
        <v>11224.595613524689</v>
      </c>
    </row>
    <row r="27" spans="1:15" ht="46.5" hidden="1" customHeight="1">
      <c r="A27" s="421" t="s">
        <v>109</v>
      </c>
      <c r="B27" s="422"/>
      <c r="C27" s="138">
        <f>Consolidado_Region!E28</f>
        <v>0</v>
      </c>
      <c r="D27" s="138">
        <f>Consolidado_Region!F28</f>
        <v>0</v>
      </c>
      <c r="E27" s="138">
        <f>Consolidado_Region!I28</f>
        <v>0</v>
      </c>
      <c r="F27" s="138">
        <f>Consolidado_Region!L28</f>
        <v>0</v>
      </c>
      <c r="G27" s="138">
        <f>Consolidado_Region!R28</f>
        <v>0</v>
      </c>
      <c r="H27" s="138">
        <f>Consolidado_Region!U28</f>
        <v>0</v>
      </c>
      <c r="I27" s="138">
        <f>Consolidado_Region!X28</f>
        <v>0</v>
      </c>
      <c r="J27" s="138">
        <f>Consolidado_Region!AD28</f>
        <v>0</v>
      </c>
      <c r="K27" s="138">
        <f>Consolidado_Region!AG28</f>
        <v>0</v>
      </c>
      <c r="L27" s="138">
        <f>Consolidado_Region!AJ28</f>
        <v>0</v>
      </c>
      <c r="M27" s="138">
        <f>Consolidado_Region!AP28</f>
        <v>0</v>
      </c>
      <c r="N27" s="138">
        <f>Consolidado_Region!AS28</f>
        <v>0</v>
      </c>
      <c r="O27" s="138">
        <f>Consolidado_Region!AV28</f>
        <v>0</v>
      </c>
    </row>
    <row r="28" spans="1:15" ht="50.25" hidden="1" customHeight="1">
      <c r="A28" s="416" t="s">
        <v>95</v>
      </c>
      <c r="B28" s="418"/>
      <c r="C28" s="138">
        <f>Consolidado_Region!E29</f>
        <v>0</v>
      </c>
      <c r="D28" s="138">
        <f>Consolidado_Region!F29</f>
        <v>0</v>
      </c>
      <c r="E28" s="138">
        <f>Consolidado_Region!I29</f>
        <v>0</v>
      </c>
      <c r="F28" s="138">
        <f>Consolidado_Region!L29</f>
        <v>0</v>
      </c>
      <c r="G28" s="138">
        <f>Consolidado_Region!R29</f>
        <v>0</v>
      </c>
      <c r="H28" s="138">
        <f>Consolidado_Region!U29</f>
        <v>0</v>
      </c>
      <c r="I28" s="138">
        <f>Consolidado_Region!X29</f>
        <v>0</v>
      </c>
      <c r="J28" s="138">
        <f>Consolidado_Region!AD29</f>
        <v>0</v>
      </c>
      <c r="K28" s="138">
        <f>Consolidado_Region!AG29</f>
        <v>0</v>
      </c>
      <c r="L28" s="138">
        <f>Consolidado_Region!AJ29</f>
        <v>0</v>
      </c>
      <c r="M28" s="138">
        <f>Consolidado_Region!AP29</f>
        <v>0</v>
      </c>
      <c r="N28" s="138">
        <f>Consolidado_Region!AS29</f>
        <v>0</v>
      </c>
      <c r="O28" s="138">
        <f>Consolidado_Region!AV29</f>
        <v>0</v>
      </c>
    </row>
    <row r="29" spans="1:15" ht="58.5" customHeight="1">
      <c r="A29" s="90" t="s">
        <v>73</v>
      </c>
      <c r="B29" s="110" t="s">
        <v>170</v>
      </c>
      <c r="C29" s="138">
        <f>Consolidado_Region!E30</f>
        <v>351947.86217433261</v>
      </c>
      <c r="D29" s="138">
        <f>Consolidado_Region!F30</f>
        <v>29328.988514527719</v>
      </c>
      <c r="E29" s="138">
        <f>Consolidado_Region!I30</f>
        <v>29328.988514527719</v>
      </c>
      <c r="F29" s="138">
        <f>Consolidado_Region!L30</f>
        <v>29328.988514527719</v>
      </c>
      <c r="G29" s="138">
        <f>Consolidado_Region!R30</f>
        <v>29328.988514527719</v>
      </c>
      <c r="H29" s="138">
        <f>Consolidado_Region!U30</f>
        <v>29328.988514527719</v>
      </c>
      <c r="I29" s="138">
        <f>Consolidado_Region!X30</f>
        <v>29328.988514527719</v>
      </c>
      <c r="J29" s="138">
        <f>Consolidado_Region!AD30</f>
        <v>29328.988514527719</v>
      </c>
      <c r="K29" s="138">
        <f>Consolidado_Region!AG30</f>
        <v>29328.988514527719</v>
      </c>
      <c r="L29" s="138">
        <f>Consolidado_Region!AJ30</f>
        <v>29328.988514527719</v>
      </c>
      <c r="M29" s="138">
        <f>Consolidado_Region!AP30</f>
        <v>29328.988514527719</v>
      </c>
      <c r="N29" s="138">
        <f>Consolidado_Region!AS30</f>
        <v>29328.988514527719</v>
      </c>
      <c r="O29" s="138">
        <f>Consolidado_Region!AV30</f>
        <v>29328.988514527719</v>
      </c>
    </row>
    <row r="30" spans="1:15" ht="57" customHeight="1">
      <c r="A30" s="90" t="s">
        <v>36</v>
      </c>
      <c r="B30" s="110" t="s">
        <v>110</v>
      </c>
      <c r="C30" s="138">
        <f>Consolidado_Region!E31</f>
        <v>16157.2</v>
      </c>
      <c r="D30" s="138">
        <f>Consolidado_Region!F31</f>
        <v>1346.4333333333334</v>
      </c>
      <c r="E30" s="138">
        <f>Consolidado_Region!I31</f>
        <v>1346.4333333333334</v>
      </c>
      <c r="F30" s="138">
        <f>Consolidado_Region!L31</f>
        <v>1346.4333333333334</v>
      </c>
      <c r="G30" s="138">
        <f>Consolidado_Region!R31</f>
        <v>1346.4333333333334</v>
      </c>
      <c r="H30" s="138">
        <f>Consolidado_Region!U31</f>
        <v>1346.4333333333334</v>
      </c>
      <c r="I30" s="138">
        <f>Consolidado_Region!X31</f>
        <v>1346.4333333333334</v>
      </c>
      <c r="J30" s="138">
        <f>Consolidado_Region!AD31</f>
        <v>1346.2750000000003</v>
      </c>
      <c r="K30" s="138">
        <f>Consolidado_Region!AG31</f>
        <v>1346.2750000000003</v>
      </c>
      <c r="L30" s="138">
        <f>Consolidado_Region!AJ31</f>
        <v>1346.2750000000003</v>
      </c>
      <c r="M30" s="138">
        <f>Consolidado_Region!AP31</f>
        <v>1346.2750000000003</v>
      </c>
      <c r="N30" s="138">
        <f>Consolidado_Region!AS31</f>
        <v>1346.2750000000003</v>
      </c>
      <c r="O30" s="138">
        <f>Consolidado_Region!AV31</f>
        <v>1346.4333333333334</v>
      </c>
    </row>
    <row r="31" spans="1:15" ht="53.25" customHeight="1">
      <c r="A31" s="90" t="s">
        <v>37</v>
      </c>
      <c r="B31" s="110" t="s">
        <v>111</v>
      </c>
      <c r="C31" s="138">
        <f>Consolidado_Region!E32</f>
        <v>37164.9</v>
      </c>
      <c r="D31" s="138">
        <f>Consolidado_Region!F32</f>
        <v>3099.4916666666668</v>
      </c>
      <c r="E31" s="138">
        <f>Consolidado_Region!I32</f>
        <v>3099.4916666666668</v>
      </c>
      <c r="F31" s="138">
        <f>Consolidado_Region!L32</f>
        <v>3099.4916666666668</v>
      </c>
      <c r="G31" s="138">
        <f>Consolidado_Region!R32</f>
        <v>3099.4916666666668</v>
      </c>
      <c r="H31" s="138">
        <f>Consolidado_Region!U32</f>
        <v>3099.4916666666668</v>
      </c>
      <c r="I31" s="138">
        <f>Consolidado_Region!X32</f>
        <v>3099.4916666666668</v>
      </c>
      <c r="J31" s="138">
        <f>Consolidado_Region!AD32</f>
        <v>2976.5</v>
      </c>
      <c r="K31" s="138">
        <f>Consolidado_Region!AG32</f>
        <v>2976.5</v>
      </c>
      <c r="L31" s="138">
        <f>Consolidado_Region!AJ32</f>
        <v>2976.5</v>
      </c>
      <c r="M31" s="138">
        <f>Consolidado_Region!AP32</f>
        <v>2976.5</v>
      </c>
      <c r="N31" s="138">
        <f>Consolidado_Region!AS32</f>
        <v>2976.5</v>
      </c>
      <c r="O31" s="138">
        <f>Consolidado_Region!AV32</f>
        <v>3097.0750000000003</v>
      </c>
    </row>
    <row r="32" spans="1:15" ht="53.25" customHeight="1">
      <c r="A32" s="90" t="s">
        <v>59</v>
      </c>
      <c r="B32" s="110" t="s">
        <v>171</v>
      </c>
      <c r="C32" s="138">
        <f>Consolidado_Region!E33</f>
        <v>135830.36231457203</v>
      </c>
      <c r="D32" s="138">
        <f>Consolidado_Region!F33</f>
        <v>11319.196859547668</v>
      </c>
      <c r="E32" s="138">
        <f>Consolidado_Region!I33</f>
        <v>11319.196859547668</v>
      </c>
      <c r="F32" s="138">
        <f>Consolidado_Region!L33</f>
        <v>11319.196859547668</v>
      </c>
      <c r="G32" s="138">
        <f>Consolidado_Region!R33</f>
        <v>11319.196859547668</v>
      </c>
      <c r="H32" s="138">
        <f>Consolidado_Region!U33</f>
        <v>11319.196859547668</v>
      </c>
      <c r="I32" s="138">
        <f>Consolidado_Region!X33</f>
        <v>11319.196859547668</v>
      </c>
      <c r="J32" s="138">
        <f>Consolidado_Region!AD33</f>
        <v>11320.888526214338</v>
      </c>
      <c r="K32" s="138">
        <f>Consolidado_Region!AG33</f>
        <v>11320.888526214338</v>
      </c>
      <c r="L32" s="138">
        <f>Consolidado_Region!AJ33</f>
        <v>11320.888526214338</v>
      </c>
      <c r="M32" s="138">
        <f>Consolidado_Region!AP33</f>
        <v>11320.888526214338</v>
      </c>
      <c r="N32" s="138">
        <f>Consolidado_Region!AS33</f>
        <v>11320.888526214338</v>
      </c>
      <c r="O32" s="138">
        <f>Consolidado_Region!AV33</f>
        <v>11319.196859547668</v>
      </c>
    </row>
    <row r="33" spans="1:15" ht="51.75" hidden="1" customHeight="1">
      <c r="A33" s="423" t="s">
        <v>112</v>
      </c>
      <c r="B33" s="422"/>
      <c r="C33" s="138">
        <f>Consolidado_Region!E34</f>
        <v>0</v>
      </c>
      <c r="D33" s="138">
        <f>Consolidado_Region!F34</f>
        <v>0</v>
      </c>
      <c r="E33" s="138">
        <f>Consolidado_Region!I34</f>
        <v>0</v>
      </c>
      <c r="F33" s="138">
        <f>Consolidado_Region!L34</f>
        <v>0</v>
      </c>
      <c r="G33" s="138">
        <f>Consolidado_Region!R34</f>
        <v>0</v>
      </c>
      <c r="H33" s="138">
        <f>Consolidado_Region!U34</f>
        <v>0</v>
      </c>
      <c r="I33" s="138">
        <f>Consolidado_Region!X34</f>
        <v>0</v>
      </c>
      <c r="J33" s="138">
        <f>Consolidado_Region!AD34</f>
        <v>0</v>
      </c>
      <c r="K33" s="138">
        <f>Consolidado_Region!AG34</f>
        <v>0</v>
      </c>
      <c r="L33" s="138">
        <f>Consolidado_Region!AJ34</f>
        <v>0</v>
      </c>
      <c r="M33" s="138">
        <f>Consolidado_Region!AP34</f>
        <v>0</v>
      </c>
      <c r="N33" s="138">
        <f>Consolidado_Region!AS34</f>
        <v>0</v>
      </c>
      <c r="O33" s="138">
        <f>Consolidado_Region!AV34</f>
        <v>0</v>
      </c>
    </row>
    <row r="34" spans="1:15" ht="50.25" hidden="1" customHeight="1">
      <c r="A34" s="424" t="s">
        <v>113</v>
      </c>
      <c r="B34" s="427"/>
      <c r="C34" s="138">
        <f>Consolidado_Region!E35</f>
        <v>0</v>
      </c>
      <c r="D34" s="138">
        <f>Consolidado_Region!F35</f>
        <v>0</v>
      </c>
      <c r="E34" s="138">
        <f>Consolidado_Region!I35</f>
        <v>0</v>
      </c>
      <c r="F34" s="138">
        <f>Consolidado_Region!L35</f>
        <v>0</v>
      </c>
      <c r="G34" s="138">
        <f>Consolidado_Region!R35</f>
        <v>0</v>
      </c>
      <c r="H34" s="138">
        <f>Consolidado_Region!U35</f>
        <v>0</v>
      </c>
      <c r="I34" s="138">
        <f>Consolidado_Region!X35</f>
        <v>0</v>
      </c>
      <c r="J34" s="138">
        <f>Consolidado_Region!AD35</f>
        <v>0</v>
      </c>
      <c r="K34" s="138">
        <f>Consolidado_Region!AG35</f>
        <v>0</v>
      </c>
      <c r="L34" s="138">
        <f>Consolidado_Region!AJ35</f>
        <v>0</v>
      </c>
      <c r="M34" s="138">
        <f>Consolidado_Region!AP35</f>
        <v>0</v>
      </c>
      <c r="N34" s="138">
        <f>Consolidado_Region!AS35</f>
        <v>0</v>
      </c>
      <c r="O34" s="138">
        <f>Consolidado_Region!AV35</f>
        <v>0</v>
      </c>
    </row>
    <row r="35" spans="1:15" ht="54.75" customHeight="1">
      <c r="A35" s="90" t="s">
        <v>38</v>
      </c>
      <c r="B35" s="110" t="s">
        <v>172</v>
      </c>
      <c r="C35" s="138">
        <f>Consolidado_Region!E36</f>
        <v>105591.48999999999</v>
      </c>
      <c r="D35" s="138">
        <f>Consolidado_Region!F36</f>
        <v>8799.2908333333344</v>
      </c>
      <c r="E35" s="138">
        <f>Consolidado_Region!I36</f>
        <v>8799.2908333333344</v>
      </c>
      <c r="F35" s="138">
        <f>Consolidado_Region!L36</f>
        <v>8799.2908333333344</v>
      </c>
      <c r="G35" s="138">
        <f>Consolidado_Region!R36</f>
        <v>8799.2908333333344</v>
      </c>
      <c r="H35" s="138">
        <f>Consolidado_Region!U36</f>
        <v>8799.2908333333344</v>
      </c>
      <c r="I35" s="138">
        <f>Consolidado_Region!X36</f>
        <v>8799.2908333333344</v>
      </c>
      <c r="J35" s="138">
        <f>Consolidado_Region!AD36</f>
        <v>9038.0008333333335</v>
      </c>
      <c r="K35" s="138">
        <f>Consolidado_Region!AG36</f>
        <v>9038.0008333333335</v>
      </c>
      <c r="L35" s="138">
        <f>Consolidado_Region!AJ36</f>
        <v>9038.0008333333335</v>
      </c>
      <c r="M35" s="138">
        <f>Consolidado_Region!AP36</f>
        <v>9038.0008333333335</v>
      </c>
      <c r="N35" s="138">
        <f>Consolidado_Region!AS36</f>
        <v>9037.6674999999996</v>
      </c>
      <c r="O35" s="138">
        <f>Consolidado_Region!AV36</f>
        <v>8799.2908333333344</v>
      </c>
    </row>
    <row r="36" spans="1:15" ht="57.75" customHeight="1">
      <c r="A36" s="90" t="s">
        <v>39</v>
      </c>
      <c r="B36" s="110" t="s">
        <v>114</v>
      </c>
      <c r="C36" s="138">
        <f>Consolidado_Region!E37</f>
        <v>26517.143385019852</v>
      </c>
      <c r="D36" s="138">
        <f>Consolidado_Region!F37</f>
        <v>2209.7619487516545</v>
      </c>
      <c r="E36" s="138">
        <f>Consolidado_Region!I37</f>
        <v>2209.7619487516545</v>
      </c>
      <c r="F36" s="138">
        <f>Consolidado_Region!L37</f>
        <v>2209.7619487516545</v>
      </c>
      <c r="G36" s="138">
        <f>Consolidado_Region!R37</f>
        <v>2209.7619487516545</v>
      </c>
      <c r="H36" s="138">
        <f>Consolidado_Region!U37</f>
        <v>2209.7619487516545</v>
      </c>
      <c r="I36" s="138">
        <f>Consolidado_Region!X37</f>
        <v>2209.7619487516545</v>
      </c>
      <c r="J36" s="138">
        <f>Consolidado_Region!AD37</f>
        <v>1945.1894904183209</v>
      </c>
      <c r="K36" s="138">
        <f>Consolidado_Region!AG37</f>
        <v>1945.1894904183209</v>
      </c>
      <c r="L36" s="138">
        <f>Consolidado_Region!AJ37</f>
        <v>1945.1894904183209</v>
      </c>
      <c r="M36" s="138">
        <f>Consolidado_Region!AP37</f>
        <v>1945.1894904183209</v>
      </c>
      <c r="N36" s="138">
        <f>Consolidado_Region!AS37</f>
        <v>1945.1894904183209</v>
      </c>
      <c r="O36" s="138">
        <f>Consolidado_Region!AV37</f>
        <v>2209.7619487516545</v>
      </c>
    </row>
    <row r="37" spans="1:15" ht="50.25" customHeight="1">
      <c r="A37" s="90" t="s">
        <v>40</v>
      </c>
      <c r="B37" s="110" t="s">
        <v>173</v>
      </c>
      <c r="C37" s="138">
        <f>Consolidado_Region!E38</f>
        <v>117817.07365720169</v>
      </c>
      <c r="D37" s="138">
        <f>Consolidado_Region!F38</f>
        <v>9818.0894714334772</v>
      </c>
      <c r="E37" s="138">
        <f>Consolidado_Region!I38</f>
        <v>9818.0894714334772</v>
      </c>
      <c r="F37" s="138">
        <f>Consolidado_Region!L38</f>
        <v>9818.0894714334772</v>
      </c>
      <c r="G37" s="138">
        <f>Consolidado_Region!R38</f>
        <v>9818.0894714334772</v>
      </c>
      <c r="H37" s="138">
        <f>Consolidado_Region!U38</f>
        <v>9818.0894714334772</v>
      </c>
      <c r="I37" s="138">
        <f>Consolidado_Region!X38</f>
        <v>9818.0894714334772</v>
      </c>
      <c r="J37" s="138">
        <f>Consolidado_Region!AD38</f>
        <v>9831.5912750082734</v>
      </c>
      <c r="K37" s="138">
        <f>Consolidado_Region!AG38</f>
        <v>9831.5912750082734</v>
      </c>
      <c r="L37" s="138">
        <f>Consolidado_Region!AJ38</f>
        <v>9831.5912750082734</v>
      </c>
      <c r="M37" s="138">
        <f>Consolidado_Region!AP38</f>
        <v>9831.5912750082734</v>
      </c>
      <c r="N37" s="138">
        <f>Consolidado_Region!AS38</f>
        <v>9831.5912750082734</v>
      </c>
      <c r="O37" s="138">
        <f>Consolidado_Region!AV38</f>
        <v>9818.0894714334772</v>
      </c>
    </row>
    <row r="38" spans="1:15" ht="54" customHeight="1">
      <c r="A38" s="90" t="s">
        <v>41</v>
      </c>
      <c r="B38" s="110" t="s">
        <v>70</v>
      </c>
      <c r="C38" s="138">
        <f>Consolidado_Region!E39</f>
        <v>28745.075885019854</v>
      </c>
      <c r="D38" s="138">
        <f>Consolidado_Region!F39</f>
        <v>2288.6979904183213</v>
      </c>
      <c r="E38" s="138">
        <f>Consolidado_Region!I39</f>
        <v>2288.6979904183213</v>
      </c>
      <c r="F38" s="138">
        <f>Consolidado_Region!L39</f>
        <v>2288.6979904183213</v>
      </c>
      <c r="G38" s="138">
        <f>Consolidado_Region!R39</f>
        <v>2288.6979904183213</v>
      </c>
      <c r="H38" s="138">
        <f>Consolidado_Region!U39</f>
        <v>2288.6979904183213</v>
      </c>
      <c r="I38" s="138">
        <f>Consolidado_Region!X39</f>
        <v>2288.6979904183213</v>
      </c>
      <c r="J38" s="138">
        <f>Consolidado_Region!AD39</f>
        <v>2169.5563237516544</v>
      </c>
      <c r="K38" s="138">
        <f>Consolidado_Region!AG39</f>
        <v>2169.5563237516544</v>
      </c>
      <c r="L38" s="138">
        <f>Consolidado_Region!AJ39</f>
        <v>2169.5563237516544</v>
      </c>
      <c r="M38" s="138">
        <f>Consolidado_Region!AP39</f>
        <v>2169.5563237516544</v>
      </c>
      <c r="N38" s="138">
        <f>Consolidado_Region!AS39</f>
        <v>2169.5563237516544</v>
      </c>
      <c r="O38" s="138">
        <f>Consolidado_Region!AV39</f>
        <v>2395.4229904183212</v>
      </c>
    </row>
    <row r="39" spans="1:15" ht="67.5" customHeight="1">
      <c r="A39" s="90" t="s">
        <v>1</v>
      </c>
      <c r="B39" s="110" t="s">
        <v>115</v>
      </c>
      <c r="C39" s="138">
        <f>Consolidado_Region!E40</f>
        <v>57685.260343329617</v>
      </c>
      <c r="D39" s="138">
        <f>Consolidado_Region!F40</f>
        <v>4498.5550286108009</v>
      </c>
      <c r="E39" s="138">
        <f>Consolidado_Region!I40</f>
        <v>4498.5550286108009</v>
      </c>
      <c r="F39" s="138">
        <f>Consolidado_Region!L40</f>
        <v>4498.5550286108009</v>
      </c>
      <c r="G39" s="138">
        <f>Consolidado_Region!R40</f>
        <v>4498.5550286108009</v>
      </c>
      <c r="H39" s="138">
        <f>Consolidado_Region!U40</f>
        <v>4498.5550286108009</v>
      </c>
      <c r="I39" s="138">
        <f>Consolidado_Region!X40</f>
        <v>4498.5550286108009</v>
      </c>
      <c r="J39" s="138">
        <f>Consolidado_Region!AD40</f>
        <v>4350.0550286108009</v>
      </c>
      <c r="K39" s="138">
        <f>Consolidado_Region!AG40</f>
        <v>4350.0550286108009</v>
      </c>
      <c r="L39" s="138">
        <f>Consolidado_Region!AJ40</f>
        <v>4350.0550286108009</v>
      </c>
      <c r="M39" s="138">
        <f>Consolidado_Region!AP40</f>
        <v>4350.0550286108009</v>
      </c>
      <c r="N39" s="138">
        <f>Consolidado_Region!AS40</f>
        <v>4350.0550286108009</v>
      </c>
      <c r="O39" s="138">
        <f>Consolidado_Region!AV40</f>
        <v>4807.1050286108011</v>
      </c>
    </row>
    <row r="40" spans="1:15" ht="50.25" customHeight="1">
      <c r="A40" s="90" t="s">
        <v>60</v>
      </c>
      <c r="B40" s="110" t="s">
        <v>174</v>
      </c>
      <c r="C40" s="138">
        <f>Consolidado_Region!E41</f>
        <v>69802.760775168863</v>
      </c>
      <c r="D40" s="138">
        <f>Consolidado_Region!F41</f>
        <v>5816.8967312640725</v>
      </c>
      <c r="E40" s="138">
        <f>Consolidado_Region!I41</f>
        <v>5816.8967312640725</v>
      </c>
      <c r="F40" s="138">
        <f>Consolidado_Region!L41</f>
        <v>5816.8967312640725</v>
      </c>
      <c r="G40" s="138">
        <f>Consolidado_Region!R41</f>
        <v>5816.8967312640725</v>
      </c>
      <c r="H40" s="138">
        <f>Consolidado_Region!U41</f>
        <v>5816.8967312640725</v>
      </c>
      <c r="I40" s="138">
        <f>Consolidado_Region!X41</f>
        <v>5816.8967312640725</v>
      </c>
      <c r="J40" s="138">
        <f>Consolidado_Region!AD41</f>
        <v>5965.3967312640725</v>
      </c>
      <c r="K40" s="138">
        <f>Consolidado_Region!AG41</f>
        <v>5965.3967312640725</v>
      </c>
      <c r="L40" s="138">
        <f>Consolidado_Region!AJ41</f>
        <v>5965.3967312640725</v>
      </c>
      <c r="M40" s="138">
        <f>Consolidado_Region!AP41</f>
        <v>5965.3967312640725</v>
      </c>
      <c r="N40" s="138">
        <f>Consolidado_Region!AS41</f>
        <v>5965.3967312640725</v>
      </c>
      <c r="O40" s="138">
        <f>Consolidado_Region!AV41</f>
        <v>5816.8967312640725</v>
      </c>
    </row>
    <row r="41" spans="1:15" ht="51" customHeight="1">
      <c r="A41" s="90" t="s">
        <v>61</v>
      </c>
      <c r="B41" s="110" t="s">
        <v>175</v>
      </c>
      <c r="C41" s="138">
        <f>Consolidado_Region!E42</f>
        <v>49320.304933361534</v>
      </c>
      <c r="D41" s="138">
        <f>Consolidado_Region!F42</f>
        <v>4110.1087444467939</v>
      </c>
      <c r="E41" s="138">
        <f>Consolidado_Region!I42</f>
        <v>4110.1087444467939</v>
      </c>
      <c r="F41" s="138">
        <f>Consolidado_Region!L42</f>
        <v>4110.1087444467939</v>
      </c>
      <c r="G41" s="138">
        <f>Consolidado_Region!R42</f>
        <v>4110.1009247711354</v>
      </c>
      <c r="H41" s="138">
        <f>Consolidado_Region!U42</f>
        <v>4110.1009247711354</v>
      </c>
      <c r="I41" s="138">
        <f>Consolidado_Region!X42</f>
        <v>4110.1009247711354</v>
      </c>
      <c r="J41" s="138">
        <f>Consolidado_Region!AD42</f>
        <v>4211.5175914378024</v>
      </c>
      <c r="K41" s="138">
        <f>Consolidado_Region!AG42</f>
        <v>4211.5175914378024</v>
      </c>
      <c r="L41" s="138">
        <f>Consolidado_Region!AJ42</f>
        <v>4211.5175914378024</v>
      </c>
      <c r="M41" s="138">
        <f>Consolidado_Region!AP42</f>
        <v>4211.5254111134609</v>
      </c>
      <c r="N41" s="138">
        <f>Consolidado_Region!AS42</f>
        <v>4211.5175914378024</v>
      </c>
      <c r="O41" s="138">
        <f>Consolidado_Region!AV42</f>
        <v>4110.1009247711354</v>
      </c>
    </row>
    <row r="42" spans="1:15" ht="50.25" hidden="1" customHeight="1">
      <c r="A42" s="414" t="s">
        <v>116</v>
      </c>
      <c r="B42" s="422"/>
      <c r="C42" s="138">
        <f>Consolidado_Region!E43</f>
        <v>0</v>
      </c>
      <c r="D42" s="138">
        <f>Consolidado_Region!F43</f>
        <v>0</v>
      </c>
      <c r="E42" s="138">
        <f>Consolidado_Region!I43</f>
        <v>0</v>
      </c>
      <c r="F42" s="138">
        <f>Consolidado_Region!L43</f>
        <v>0</v>
      </c>
      <c r="G42" s="138">
        <f>Consolidado_Region!R43</f>
        <v>0</v>
      </c>
      <c r="H42" s="138">
        <f>Consolidado_Region!U43</f>
        <v>0</v>
      </c>
      <c r="I42" s="138">
        <f>Consolidado_Region!X43</f>
        <v>0</v>
      </c>
      <c r="J42" s="138">
        <f>Consolidado_Region!AD43</f>
        <v>0</v>
      </c>
      <c r="K42" s="138">
        <f>Consolidado_Region!AG43</f>
        <v>0</v>
      </c>
      <c r="L42" s="138">
        <f>Consolidado_Region!AJ43</f>
        <v>0</v>
      </c>
      <c r="M42" s="138">
        <f>Consolidado_Region!AP43</f>
        <v>0</v>
      </c>
      <c r="N42" s="138">
        <f>Consolidado_Region!AS43</f>
        <v>0</v>
      </c>
      <c r="O42" s="138">
        <f>Consolidado_Region!AV43</f>
        <v>0</v>
      </c>
    </row>
    <row r="43" spans="1:15" ht="50.25" hidden="1" customHeight="1">
      <c r="A43" s="416" t="s">
        <v>96</v>
      </c>
      <c r="B43" s="411"/>
      <c r="C43" s="138">
        <f>Consolidado_Region!E44</f>
        <v>0</v>
      </c>
      <c r="D43" s="138">
        <f>Consolidado_Region!F44</f>
        <v>0</v>
      </c>
      <c r="E43" s="138">
        <f>Consolidado_Region!I44</f>
        <v>0</v>
      </c>
      <c r="F43" s="138">
        <f>Consolidado_Region!L44</f>
        <v>0</v>
      </c>
      <c r="G43" s="138">
        <f>Consolidado_Region!R44</f>
        <v>0</v>
      </c>
      <c r="H43" s="138">
        <f>Consolidado_Region!U44</f>
        <v>0</v>
      </c>
      <c r="I43" s="138">
        <f>Consolidado_Region!X44</f>
        <v>0</v>
      </c>
      <c r="J43" s="138">
        <f>Consolidado_Region!AD44</f>
        <v>0</v>
      </c>
      <c r="K43" s="138">
        <f>Consolidado_Region!AG44</f>
        <v>0</v>
      </c>
      <c r="L43" s="138">
        <f>Consolidado_Region!AJ44</f>
        <v>0</v>
      </c>
      <c r="M43" s="138">
        <f>Consolidado_Region!AP44</f>
        <v>0</v>
      </c>
      <c r="N43" s="138">
        <f>Consolidado_Region!AS44</f>
        <v>0</v>
      </c>
      <c r="O43" s="138">
        <f>Consolidado_Region!AV44</f>
        <v>0</v>
      </c>
    </row>
    <row r="44" spans="1:15" ht="49.5" customHeight="1">
      <c r="A44" s="90" t="s">
        <v>92</v>
      </c>
      <c r="B44" s="110" t="s">
        <v>201</v>
      </c>
      <c r="C44" s="138">
        <f>Consolidado_Region!E45</f>
        <v>91283.478690897391</v>
      </c>
      <c r="D44" s="138">
        <f>Consolidado_Region!F45</f>
        <v>7606.9565575747838</v>
      </c>
      <c r="E44" s="138">
        <f>Consolidado_Region!I45</f>
        <v>7606.9565575747838</v>
      </c>
      <c r="F44" s="138">
        <f>Consolidado_Region!L45</f>
        <v>7606.9565575747838</v>
      </c>
      <c r="G44" s="138">
        <f>Consolidado_Region!R45</f>
        <v>7606.9565575747838</v>
      </c>
      <c r="H44" s="138">
        <f>Consolidado_Region!U45</f>
        <v>7606.9565575747838</v>
      </c>
      <c r="I44" s="138">
        <f>Consolidado_Region!X45</f>
        <v>7606.9565575747838</v>
      </c>
      <c r="J44" s="138">
        <f>Consolidado_Region!AD45</f>
        <v>7609.7065575747838</v>
      </c>
      <c r="K44" s="138">
        <f>Consolidado_Region!AG45</f>
        <v>7609.7065575747838</v>
      </c>
      <c r="L44" s="138">
        <f>Consolidado_Region!AJ45</f>
        <v>7609.7065575747838</v>
      </c>
      <c r="M44" s="138">
        <f>Consolidado_Region!AP45</f>
        <v>7609.7065575747838</v>
      </c>
      <c r="N44" s="138">
        <f>Consolidado_Region!AS45</f>
        <v>7609.7065575747838</v>
      </c>
      <c r="O44" s="138">
        <f>Consolidado_Region!AV45</f>
        <v>7606.9565575747838</v>
      </c>
    </row>
    <row r="45" spans="1:15" s="88" customFormat="1" ht="51.75" customHeight="1">
      <c r="A45" s="90" t="s">
        <v>42</v>
      </c>
      <c r="B45" s="110" t="s">
        <v>118</v>
      </c>
      <c r="C45" s="138">
        <f>Consolidado_Region!E46</f>
        <v>9481.1560126381246</v>
      </c>
      <c r="D45" s="138">
        <f>Consolidado_Region!F46</f>
        <v>790.09633438651042</v>
      </c>
      <c r="E45" s="138">
        <f>Consolidado_Region!I46</f>
        <v>791.40883438651042</v>
      </c>
      <c r="F45" s="138">
        <f>Consolidado_Region!L46</f>
        <v>790.09633438651042</v>
      </c>
      <c r="G45" s="138">
        <f>Consolidado_Region!R46</f>
        <v>790.09633438651042</v>
      </c>
      <c r="H45" s="138">
        <f>Consolidado_Region!U46</f>
        <v>790.09633438651042</v>
      </c>
      <c r="I45" s="138">
        <f>Consolidado_Region!X46</f>
        <v>790.09633438651042</v>
      </c>
      <c r="J45" s="138">
        <f>Consolidado_Region!AD46</f>
        <v>812.09821235271465</v>
      </c>
      <c r="K45" s="138">
        <f>Consolidado_Region!AG46</f>
        <v>812.09821235271465</v>
      </c>
      <c r="L45" s="138">
        <f>Consolidado_Region!AJ46</f>
        <v>812.09821235271465</v>
      </c>
      <c r="M45" s="138">
        <f>Consolidado_Region!AP46</f>
        <v>812.78571235271465</v>
      </c>
      <c r="N45" s="138">
        <f>Consolidado_Region!AS46</f>
        <v>812.09821235271465</v>
      </c>
      <c r="O45" s="138">
        <f>Consolidado_Region!AV46</f>
        <v>790.09633438651042</v>
      </c>
    </row>
    <row r="46" spans="1:15" s="88" customFormat="1" ht="50.25" customHeight="1">
      <c r="A46" s="90" t="s">
        <v>43</v>
      </c>
      <c r="B46" s="110" t="s">
        <v>119</v>
      </c>
      <c r="C46" s="138">
        <f>Consolidado_Region!E47</f>
        <v>74987.493822515637</v>
      </c>
      <c r="D46" s="138">
        <f>Consolidado_Region!F47</f>
        <v>6208.9024620961591</v>
      </c>
      <c r="E46" s="138">
        <f>Consolidado_Region!I47</f>
        <v>6234.8337641363314</v>
      </c>
      <c r="F46" s="138">
        <f>Consolidado_Region!L47</f>
        <v>6244.8337641363314</v>
      </c>
      <c r="G46" s="138">
        <f>Consolidado_Region!R47</f>
        <v>6237.8337641363314</v>
      </c>
      <c r="H46" s="138">
        <f>Consolidado_Region!U47</f>
        <v>6248.8337641363314</v>
      </c>
      <c r="I46" s="138">
        <f>Consolidado_Region!X47</f>
        <v>6241.8337641363314</v>
      </c>
      <c r="J46" s="138">
        <f>Consolidado_Region!AD47</f>
        <v>6166.9181975955325</v>
      </c>
      <c r="K46" s="138">
        <f>Consolidado_Region!AG47</f>
        <v>6170.9181975955325</v>
      </c>
      <c r="L46" s="138">
        <f>Consolidado_Region!AJ47</f>
        <v>6174.9181975955325</v>
      </c>
      <c r="M46" s="138">
        <f>Consolidado_Region!AP47</f>
        <v>6170.9181975955325</v>
      </c>
      <c r="N46" s="138">
        <f>Consolidado_Region!AS47</f>
        <v>6172.9181975955325</v>
      </c>
      <c r="O46" s="138">
        <f>Consolidado_Region!AV47</f>
        <v>6130.4587641363314</v>
      </c>
    </row>
    <row r="47" spans="1:15" ht="50.25" hidden="1" customHeight="1">
      <c r="A47" s="423" t="s">
        <v>120</v>
      </c>
      <c r="B47" s="414"/>
      <c r="C47" s="138">
        <f>Consolidado_Region!E48</f>
        <v>0</v>
      </c>
      <c r="D47" s="138">
        <f>Consolidado_Region!F48</f>
        <v>0</v>
      </c>
      <c r="E47" s="138">
        <f>Consolidado_Region!I48</f>
        <v>0</v>
      </c>
      <c r="F47" s="138">
        <f>Consolidado_Region!L48</f>
        <v>0</v>
      </c>
      <c r="G47" s="138">
        <f>Consolidado_Region!R48</f>
        <v>0</v>
      </c>
      <c r="H47" s="138">
        <f>Consolidado_Region!U48</f>
        <v>0</v>
      </c>
      <c r="I47" s="138">
        <f>Consolidado_Region!X48</f>
        <v>0</v>
      </c>
      <c r="J47" s="138">
        <f>Consolidado_Region!AD48</f>
        <v>0</v>
      </c>
      <c r="K47" s="138">
        <f>Consolidado_Region!AG48</f>
        <v>0</v>
      </c>
      <c r="L47" s="138">
        <f>Consolidado_Region!AJ48</f>
        <v>0</v>
      </c>
      <c r="M47" s="138">
        <f>Consolidado_Region!AP48</f>
        <v>0</v>
      </c>
      <c r="N47" s="138">
        <f>Consolidado_Region!AS48</f>
        <v>0</v>
      </c>
      <c r="O47" s="138">
        <f>Consolidado_Region!AV48</f>
        <v>0</v>
      </c>
    </row>
    <row r="48" spans="1:15" ht="50.25" hidden="1" customHeight="1">
      <c r="A48" s="416" t="s">
        <v>176</v>
      </c>
      <c r="B48" s="411"/>
      <c r="C48" s="138">
        <f>Consolidado_Region!E49</f>
        <v>0</v>
      </c>
      <c r="D48" s="138">
        <f>Consolidado_Region!F49</f>
        <v>0</v>
      </c>
      <c r="E48" s="138">
        <f>Consolidado_Region!I49</f>
        <v>0</v>
      </c>
      <c r="F48" s="138">
        <f>Consolidado_Region!L49</f>
        <v>0</v>
      </c>
      <c r="G48" s="138">
        <f>Consolidado_Region!R49</f>
        <v>0</v>
      </c>
      <c r="H48" s="138">
        <f>Consolidado_Region!U49</f>
        <v>0</v>
      </c>
      <c r="I48" s="138">
        <f>Consolidado_Region!X49</f>
        <v>0</v>
      </c>
      <c r="J48" s="138">
        <f>Consolidado_Region!AD49</f>
        <v>0</v>
      </c>
      <c r="K48" s="138">
        <f>Consolidado_Region!AG49</f>
        <v>0</v>
      </c>
      <c r="L48" s="138">
        <f>Consolidado_Region!AJ49</f>
        <v>0</v>
      </c>
      <c r="M48" s="138">
        <f>Consolidado_Region!AP49</f>
        <v>0</v>
      </c>
      <c r="N48" s="138">
        <f>Consolidado_Region!AS49</f>
        <v>0</v>
      </c>
      <c r="O48" s="138">
        <f>Consolidado_Region!AV49</f>
        <v>0</v>
      </c>
    </row>
    <row r="49" spans="1:15" ht="55.5" customHeight="1">
      <c r="A49" s="139" t="s">
        <v>44</v>
      </c>
      <c r="B49" s="140" t="s">
        <v>177</v>
      </c>
      <c r="C49" s="138">
        <f>Consolidado_Region!E50</f>
        <v>9645.0300000000007</v>
      </c>
      <c r="D49" s="138">
        <f>Consolidado_Region!F50</f>
        <v>806.39208333333329</v>
      </c>
      <c r="E49" s="138">
        <f>Consolidado_Region!I50</f>
        <v>806.39208333333329</v>
      </c>
      <c r="F49" s="138">
        <f>Consolidado_Region!L50</f>
        <v>806.39208333333329</v>
      </c>
      <c r="G49" s="138">
        <f>Consolidado_Region!R50</f>
        <v>806.77333333333331</v>
      </c>
      <c r="H49" s="138">
        <f>Consolidado_Region!U50</f>
        <v>806.39208333333329</v>
      </c>
      <c r="I49" s="138">
        <f>Consolidado_Region!X50</f>
        <v>806.39208333333329</v>
      </c>
      <c r="J49" s="138">
        <f>Consolidado_Region!AD50</f>
        <v>743.87333333333333</v>
      </c>
      <c r="K49" s="138">
        <f>Consolidado_Region!AG50</f>
        <v>743.87333333333333</v>
      </c>
      <c r="L49" s="138">
        <f>Consolidado_Region!AJ50</f>
        <v>743.87333333333333</v>
      </c>
      <c r="M49" s="138">
        <f>Consolidado_Region!AP50</f>
        <v>743.87333333333333</v>
      </c>
      <c r="N49" s="138">
        <f>Consolidado_Region!AS50</f>
        <v>743.87333333333333</v>
      </c>
      <c r="O49" s="138">
        <f>Consolidado_Region!AV50</f>
        <v>803.75249999999994</v>
      </c>
    </row>
    <row r="50" spans="1:15" ht="42.75" customHeight="1">
      <c r="A50" s="139" t="s">
        <v>62</v>
      </c>
      <c r="B50" s="140" t="s">
        <v>179</v>
      </c>
      <c r="C50" s="138">
        <f>Consolidado_Region!E51</f>
        <v>3887.46</v>
      </c>
      <c r="D50" s="138">
        <f>Consolidado_Region!F51</f>
        <v>325.01083333333332</v>
      </c>
      <c r="E50" s="138">
        <f>Consolidado_Region!I51</f>
        <v>325.01083333333332</v>
      </c>
      <c r="F50" s="138">
        <f>Consolidado_Region!L51</f>
        <v>325.01083333333332</v>
      </c>
      <c r="G50" s="138">
        <f>Consolidado_Region!R51</f>
        <v>325.01083333333332</v>
      </c>
      <c r="H50" s="138">
        <f>Consolidado_Region!U51</f>
        <v>325.01083333333332</v>
      </c>
      <c r="I50" s="138">
        <f>Consolidado_Region!X51</f>
        <v>325.01083333333332</v>
      </c>
      <c r="J50" s="138">
        <f>Consolidado_Region!AD51</f>
        <v>299.08833333333331</v>
      </c>
      <c r="K50" s="138">
        <f>Consolidado_Region!AG51</f>
        <v>299.08833333333331</v>
      </c>
      <c r="L50" s="138">
        <f>Consolidado_Region!AJ51</f>
        <v>299.08833333333331</v>
      </c>
      <c r="M50" s="138">
        <f>Consolidado_Region!AP51</f>
        <v>299.08833333333331</v>
      </c>
      <c r="N50" s="138">
        <f>Consolidado_Region!AS51</f>
        <v>299.08833333333331</v>
      </c>
      <c r="O50" s="138">
        <f>Consolidado_Region!AV51</f>
        <v>323.95499999999998</v>
      </c>
    </row>
    <row r="51" spans="1:15" ht="75" customHeight="1">
      <c r="A51" s="90" t="s">
        <v>63</v>
      </c>
      <c r="B51" s="110" t="s">
        <v>180</v>
      </c>
      <c r="C51" s="138">
        <f>Consolidado_Region!E52</f>
        <v>3841.944786</v>
      </c>
      <c r="D51" s="138">
        <f>Consolidado_Region!F52</f>
        <v>321.21789883333332</v>
      </c>
      <c r="E51" s="138">
        <f>Consolidado_Region!I52</f>
        <v>321.21789883333332</v>
      </c>
      <c r="F51" s="138">
        <f>Consolidado_Region!L52</f>
        <v>321.21789883333332</v>
      </c>
      <c r="G51" s="138">
        <f>Consolidado_Region!R52</f>
        <v>321.21789883333332</v>
      </c>
      <c r="H51" s="138">
        <f>Consolidado_Region!U52</f>
        <v>321.21789883333332</v>
      </c>
      <c r="I51" s="138">
        <f>Consolidado_Region!X52</f>
        <v>321.21789883333332</v>
      </c>
      <c r="J51" s="138">
        <f>Consolidado_Region!AD52</f>
        <v>297.08794999999998</v>
      </c>
      <c r="K51" s="138">
        <f>Consolidado_Region!AG52</f>
        <v>297.08794999999998</v>
      </c>
      <c r="L51" s="138">
        <f>Consolidado_Region!AJ52</f>
        <v>297.08794999999998</v>
      </c>
      <c r="M51" s="138">
        <f>Consolidado_Region!AP52</f>
        <v>297.08794999999998</v>
      </c>
      <c r="N51" s="138">
        <f>Consolidado_Region!AS52</f>
        <v>297.08794999999998</v>
      </c>
      <c r="O51" s="138">
        <f>Consolidado_Region!AV52</f>
        <v>320.16206549999998</v>
      </c>
    </row>
    <row r="52" spans="1:15" ht="58.5" customHeight="1">
      <c r="A52" s="139" t="s">
        <v>181</v>
      </c>
      <c r="B52" s="110" t="s">
        <v>182</v>
      </c>
      <c r="C52" s="138">
        <f>Consolidado_Region!E53</f>
        <v>838.5586929000001</v>
      </c>
      <c r="D52" s="138">
        <f>Consolidado_Region!F53</f>
        <v>69.888443324999997</v>
      </c>
      <c r="E52" s="138">
        <f>Consolidado_Region!I53</f>
        <v>69.888443324999997</v>
      </c>
      <c r="F52" s="138">
        <f>Consolidado_Region!L53</f>
        <v>69.888443324999997</v>
      </c>
      <c r="G52" s="138">
        <f>Consolidado_Region!R53</f>
        <v>69.888443324999997</v>
      </c>
      <c r="H52" s="138">
        <f>Consolidado_Region!U53</f>
        <v>69.888443324999997</v>
      </c>
      <c r="I52" s="138">
        <f>Consolidado_Region!X53</f>
        <v>69.888443324999997</v>
      </c>
      <c r="J52" s="138">
        <f>Consolidado_Region!AD53</f>
        <v>24.170057324999998</v>
      </c>
      <c r="K52" s="138">
        <f>Consolidado_Region!AG53</f>
        <v>24.170057324999998</v>
      </c>
      <c r="L52" s="138">
        <f>Consolidado_Region!AJ53</f>
        <v>23.779704825</v>
      </c>
      <c r="M52" s="138">
        <f>Consolidado_Region!AP53</f>
        <v>23.779704825</v>
      </c>
      <c r="N52" s="138">
        <f>Consolidado_Region!AS53</f>
        <v>23.779704825</v>
      </c>
      <c r="O52" s="138">
        <f>Consolidado_Region!AV53</f>
        <v>69.879891075000003</v>
      </c>
    </row>
    <row r="53" spans="1:15" ht="53.25" customHeight="1">
      <c r="A53" s="139" t="s">
        <v>183</v>
      </c>
      <c r="B53" s="140" t="s">
        <v>121</v>
      </c>
      <c r="C53" s="138">
        <f>Consolidado_Region!E54</f>
        <v>11677.26</v>
      </c>
      <c r="D53" s="138">
        <f>Consolidado_Region!F54</f>
        <v>973.10500000000002</v>
      </c>
      <c r="E53" s="138">
        <f>Consolidado_Region!I54</f>
        <v>973.10500000000002</v>
      </c>
      <c r="F53" s="138">
        <f>Consolidado_Region!L54</f>
        <v>973.10500000000002</v>
      </c>
      <c r="G53" s="138">
        <f>Consolidado_Region!R54</f>
        <v>973.10500000000002</v>
      </c>
      <c r="H53" s="138">
        <f>Consolidado_Region!U54</f>
        <v>973.10500000000002</v>
      </c>
      <c r="I53" s="138">
        <f>Consolidado_Region!X54</f>
        <v>973.10500000000002</v>
      </c>
      <c r="J53" s="138">
        <f>Consolidado_Region!AD54</f>
        <v>977.7016666666666</v>
      </c>
      <c r="K53" s="138">
        <f>Consolidado_Region!AG54</f>
        <v>977.7016666666666</v>
      </c>
      <c r="L53" s="138">
        <f>Consolidado_Region!AJ54</f>
        <v>977.7016666666666</v>
      </c>
      <c r="M53" s="138">
        <f>Consolidado_Region!AP54</f>
        <v>977.7016666666666</v>
      </c>
      <c r="N53" s="138">
        <f>Consolidado_Region!AS54</f>
        <v>977.7016666666666</v>
      </c>
      <c r="O53" s="138">
        <f>Consolidado_Region!AV54</f>
        <v>973.10500000000002</v>
      </c>
    </row>
    <row r="54" spans="1:15" ht="51" hidden="1" customHeight="1">
      <c r="A54" s="414" t="s">
        <v>184</v>
      </c>
      <c r="B54" s="420"/>
      <c r="C54" s="138">
        <f>Consolidado_Region!E55</f>
        <v>0</v>
      </c>
      <c r="D54" s="138">
        <f>Consolidado_Region!F55</f>
        <v>0</v>
      </c>
      <c r="E54" s="138">
        <f>Consolidado_Region!I55</f>
        <v>0</v>
      </c>
      <c r="F54" s="138">
        <f>Consolidado_Region!L55</f>
        <v>0</v>
      </c>
      <c r="G54" s="138">
        <f>Consolidado_Region!R55</f>
        <v>0</v>
      </c>
      <c r="H54" s="138">
        <f>Consolidado_Region!U55</f>
        <v>0</v>
      </c>
      <c r="I54" s="138">
        <f>Consolidado_Region!X55</f>
        <v>0</v>
      </c>
      <c r="J54" s="138">
        <f>Consolidado_Region!AD55</f>
        <v>0</v>
      </c>
      <c r="K54" s="138">
        <f>Consolidado_Region!AG55</f>
        <v>0</v>
      </c>
      <c r="L54" s="138">
        <f>Consolidado_Region!AJ55</f>
        <v>0</v>
      </c>
      <c r="M54" s="138">
        <f>Consolidado_Region!AP55</f>
        <v>0</v>
      </c>
      <c r="N54" s="138">
        <f>Consolidado_Region!AS55</f>
        <v>0</v>
      </c>
      <c r="O54" s="138">
        <f>Consolidado_Region!AV55</f>
        <v>0</v>
      </c>
    </row>
    <row r="55" spans="1:15" ht="57" hidden="1" customHeight="1">
      <c r="A55" s="424" t="s">
        <v>185</v>
      </c>
      <c r="B55" s="411"/>
      <c r="C55" s="138">
        <f>Consolidado_Region!E56</f>
        <v>0</v>
      </c>
      <c r="D55" s="138">
        <f>Consolidado_Region!F56</f>
        <v>0</v>
      </c>
      <c r="E55" s="138">
        <f>Consolidado_Region!I56</f>
        <v>0</v>
      </c>
      <c r="F55" s="138">
        <f>Consolidado_Region!L56</f>
        <v>0</v>
      </c>
      <c r="G55" s="138">
        <f>Consolidado_Region!R56</f>
        <v>0</v>
      </c>
      <c r="H55" s="138">
        <f>Consolidado_Region!U56</f>
        <v>0</v>
      </c>
      <c r="I55" s="138">
        <f>Consolidado_Region!X56</f>
        <v>0</v>
      </c>
      <c r="J55" s="138">
        <f>Consolidado_Region!AD56</f>
        <v>0</v>
      </c>
      <c r="K55" s="138">
        <f>Consolidado_Region!AG56</f>
        <v>0</v>
      </c>
      <c r="L55" s="138">
        <f>Consolidado_Region!AJ56</f>
        <v>0</v>
      </c>
      <c r="M55" s="138">
        <f>Consolidado_Region!AP56</f>
        <v>0</v>
      </c>
      <c r="N55" s="138">
        <f>Consolidado_Region!AS56</f>
        <v>0</v>
      </c>
      <c r="O55" s="138">
        <f>Consolidado_Region!AV56</f>
        <v>0</v>
      </c>
    </row>
    <row r="56" spans="1:15" ht="56.25" customHeight="1">
      <c r="A56" s="90" t="s">
        <v>45</v>
      </c>
      <c r="B56" s="110" t="s">
        <v>129</v>
      </c>
      <c r="C56" s="138">
        <f>Consolidado_Region!E57</f>
        <v>18702</v>
      </c>
      <c r="D56" s="138">
        <f>Consolidado_Region!F57</f>
        <v>1558.5</v>
      </c>
      <c r="E56" s="138">
        <f>Consolidado_Region!I57</f>
        <v>1558.5</v>
      </c>
      <c r="F56" s="138">
        <f>Consolidado_Region!L57</f>
        <v>1558.5</v>
      </c>
      <c r="G56" s="138">
        <f>Consolidado_Region!R57</f>
        <v>1558.5</v>
      </c>
      <c r="H56" s="138">
        <f>Consolidado_Region!U57</f>
        <v>1558.5</v>
      </c>
      <c r="I56" s="138">
        <f>Consolidado_Region!X57</f>
        <v>1558.5</v>
      </c>
      <c r="J56" s="138">
        <f>Consolidado_Region!AD57</f>
        <v>1558.5</v>
      </c>
      <c r="K56" s="138">
        <f>Consolidado_Region!AG57</f>
        <v>1558.5</v>
      </c>
      <c r="L56" s="138">
        <f>Consolidado_Region!AJ57</f>
        <v>1558.5</v>
      </c>
      <c r="M56" s="138">
        <f>Consolidado_Region!AP57</f>
        <v>1558.5</v>
      </c>
      <c r="N56" s="138">
        <f>Consolidado_Region!AS57</f>
        <v>1558.5</v>
      </c>
      <c r="O56" s="138">
        <f>Consolidado_Region!AV57</f>
        <v>1558.5</v>
      </c>
    </row>
    <row r="57" spans="1:15" ht="51" customHeight="1">
      <c r="A57" s="90" t="s">
        <v>123</v>
      </c>
      <c r="B57" s="110" t="s">
        <v>130</v>
      </c>
      <c r="C57" s="138">
        <f>Consolidado_Region!E58</f>
        <v>23099</v>
      </c>
      <c r="D57" s="138">
        <f>Consolidado_Region!F58</f>
        <v>1924.9166666666665</v>
      </c>
      <c r="E57" s="138">
        <f>Consolidado_Region!I58</f>
        <v>1924.9166666666665</v>
      </c>
      <c r="F57" s="138">
        <f>Consolidado_Region!L58</f>
        <v>1924.9166666666665</v>
      </c>
      <c r="G57" s="138">
        <f>Consolidado_Region!R58</f>
        <v>1924.9166666666665</v>
      </c>
      <c r="H57" s="138">
        <f>Consolidado_Region!U58</f>
        <v>1924.9166666666665</v>
      </c>
      <c r="I57" s="138">
        <f>Consolidado_Region!X58</f>
        <v>1924.9166666666665</v>
      </c>
      <c r="J57" s="138">
        <f>Consolidado_Region!AD58</f>
        <v>1773.6666666666665</v>
      </c>
      <c r="K57" s="138">
        <f>Consolidado_Region!AG58</f>
        <v>1773.6666666666665</v>
      </c>
      <c r="L57" s="138">
        <f>Consolidado_Region!AJ58</f>
        <v>1773.6666666666665</v>
      </c>
      <c r="M57" s="138">
        <f>Consolidado_Region!AP58</f>
        <v>1773.6666666666665</v>
      </c>
      <c r="N57" s="138">
        <f>Consolidado_Region!AS58</f>
        <v>1773.6666666666665</v>
      </c>
      <c r="O57" s="138">
        <f>Consolidado_Region!AV58</f>
        <v>1924.9166666666665</v>
      </c>
    </row>
    <row r="58" spans="1:15" ht="53.25" customHeight="1">
      <c r="A58" s="90" t="s">
        <v>186</v>
      </c>
      <c r="B58" s="110" t="s">
        <v>131</v>
      </c>
      <c r="C58" s="138">
        <f>Consolidado_Region!E59</f>
        <v>31603</v>
      </c>
      <c r="D58" s="138">
        <f>Consolidado_Region!F59</f>
        <v>2699.166666666667</v>
      </c>
      <c r="E58" s="138">
        <f>Consolidado_Region!I59</f>
        <v>2652.166666666667</v>
      </c>
      <c r="F58" s="138">
        <f>Consolidado_Region!L59</f>
        <v>2635.166666666667</v>
      </c>
      <c r="G58" s="138">
        <f>Consolidado_Region!R59</f>
        <v>2634.166666666667</v>
      </c>
      <c r="H58" s="138">
        <f>Consolidado_Region!U59</f>
        <v>2633.166666666667</v>
      </c>
      <c r="I58" s="138">
        <f>Consolidado_Region!X59</f>
        <v>2633.166666666667</v>
      </c>
      <c r="J58" s="138">
        <f>Consolidado_Region!AD59</f>
        <v>2265.75</v>
      </c>
      <c r="K58" s="138">
        <f>Consolidado_Region!AG59</f>
        <v>2265.75</v>
      </c>
      <c r="L58" s="138">
        <f>Consolidado_Region!AJ59</f>
        <v>2265.75</v>
      </c>
      <c r="M58" s="138">
        <f>Consolidado_Region!AP59</f>
        <v>2265.75</v>
      </c>
      <c r="N58" s="138">
        <f>Consolidado_Region!AS59</f>
        <v>2265.75</v>
      </c>
      <c r="O58" s="138">
        <f>Consolidado_Region!AV59</f>
        <v>2633.166666666667</v>
      </c>
    </row>
    <row r="59" spans="1:15" ht="75.75" hidden="1" customHeight="1">
      <c r="A59" s="424" t="s">
        <v>187</v>
      </c>
      <c r="B59" s="411"/>
      <c r="C59" s="138">
        <f>Consolidado_Region!E60</f>
        <v>0</v>
      </c>
      <c r="D59" s="138">
        <f>Consolidado_Region!F60</f>
        <v>0</v>
      </c>
      <c r="E59" s="138">
        <f>Consolidado_Region!I60</f>
        <v>0</v>
      </c>
      <c r="F59" s="138">
        <f>Consolidado_Region!L60</f>
        <v>0</v>
      </c>
      <c r="G59" s="138">
        <f>Consolidado_Region!R60</f>
        <v>0</v>
      </c>
      <c r="H59" s="138">
        <f>Consolidado_Region!U60</f>
        <v>0</v>
      </c>
      <c r="I59" s="138">
        <f>Consolidado_Region!X60</f>
        <v>0</v>
      </c>
      <c r="J59" s="138">
        <f>Consolidado_Region!AD60</f>
        <v>0</v>
      </c>
      <c r="K59" s="138">
        <f>Consolidado_Region!AG60</f>
        <v>0</v>
      </c>
      <c r="L59" s="138">
        <f>Consolidado_Region!AJ60</f>
        <v>0</v>
      </c>
      <c r="M59" s="138">
        <f>Consolidado_Region!AP60</f>
        <v>0</v>
      </c>
      <c r="N59" s="138">
        <f>Consolidado_Region!AS60</f>
        <v>0</v>
      </c>
      <c r="O59" s="138">
        <f>Consolidado_Region!AV60</f>
        <v>0</v>
      </c>
    </row>
    <row r="60" spans="1:15" ht="52.5" customHeight="1">
      <c r="A60" s="90" t="s">
        <v>64</v>
      </c>
      <c r="B60" s="110" t="s">
        <v>132</v>
      </c>
      <c r="C60" s="138">
        <f>Consolidado_Region!E61</f>
        <v>53187</v>
      </c>
      <c r="D60" s="138">
        <f>Consolidado_Region!F61</f>
        <v>4431.916666666667</v>
      </c>
      <c r="E60" s="138">
        <f>Consolidado_Region!I61</f>
        <v>4433.916666666667</v>
      </c>
      <c r="F60" s="138">
        <f>Consolidado_Region!L61</f>
        <v>4433.916666666667</v>
      </c>
      <c r="G60" s="138">
        <f>Consolidado_Region!R61</f>
        <v>4431.916666666667</v>
      </c>
      <c r="H60" s="138">
        <f>Consolidado_Region!U61</f>
        <v>4431.916666666667</v>
      </c>
      <c r="I60" s="138">
        <f>Consolidado_Region!X61</f>
        <v>4431.916666666667</v>
      </c>
      <c r="J60" s="138">
        <f>Consolidado_Region!AD61</f>
        <v>4254.416666666667</v>
      </c>
      <c r="K60" s="138">
        <f>Consolidado_Region!AG61</f>
        <v>4254.416666666667</v>
      </c>
      <c r="L60" s="138">
        <f>Consolidado_Region!AJ61</f>
        <v>4254.416666666667</v>
      </c>
      <c r="M60" s="138">
        <f>Consolidado_Region!AP61</f>
        <v>4254.416666666667</v>
      </c>
      <c r="N60" s="138">
        <f>Consolidado_Region!AS61</f>
        <v>4528.666666666667</v>
      </c>
      <c r="O60" s="138">
        <f>Consolidado_Region!AV61</f>
        <v>4431.916666666667</v>
      </c>
    </row>
    <row r="61" spans="1:15" ht="45" customHeight="1">
      <c r="A61" s="90" t="s">
        <v>65</v>
      </c>
      <c r="B61" s="110" t="s">
        <v>133</v>
      </c>
      <c r="C61" s="138">
        <f>Consolidado_Region!E62</f>
        <v>65926</v>
      </c>
      <c r="D61" s="138">
        <f>Consolidado_Region!F62</f>
        <v>5493.833333333333</v>
      </c>
      <c r="E61" s="138">
        <f>Consolidado_Region!I62</f>
        <v>5493.833333333333</v>
      </c>
      <c r="F61" s="138">
        <f>Consolidado_Region!L62</f>
        <v>5493.833333333333</v>
      </c>
      <c r="G61" s="138">
        <f>Consolidado_Region!R62</f>
        <v>5493.833333333333</v>
      </c>
      <c r="H61" s="138">
        <f>Consolidado_Region!U62</f>
        <v>5496.1666666666661</v>
      </c>
      <c r="I61" s="138">
        <f>Consolidado_Region!X62</f>
        <v>5493.833333333333</v>
      </c>
      <c r="J61" s="138">
        <f>Consolidado_Region!AD62</f>
        <v>5493.833333333333</v>
      </c>
      <c r="K61" s="138">
        <f>Consolidado_Region!AG62</f>
        <v>5493.833333333333</v>
      </c>
      <c r="L61" s="138">
        <f>Consolidado_Region!AJ62</f>
        <v>5493.833333333333</v>
      </c>
      <c r="M61" s="138">
        <f>Consolidado_Region!AP62</f>
        <v>5493.833333333333</v>
      </c>
      <c r="N61" s="138">
        <f>Consolidado_Region!AS62</f>
        <v>5901.583333333333</v>
      </c>
      <c r="O61" s="138">
        <f>Consolidado_Region!AV62</f>
        <v>5493.833333333333</v>
      </c>
    </row>
    <row r="62" spans="1:15" ht="50.25" customHeight="1">
      <c r="A62" s="90" t="s">
        <v>188</v>
      </c>
      <c r="B62" s="110" t="s">
        <v>134</v>
      </c>
      <c r="C62" s="138">
        <f>Consolidado_Region!E63</f>
        <v>35410</v>
      </c>
      <c r="D62" s="138">
        <f>Consolidado_Region!F63</f>
        <v>2950.8333333333335</v>
      </c>
      <c r="E62" s="138">
        <f>Consolidado_Region!I63</f>
        <v>2950.8333333333335</v>
      </c>
      <c r="F62" s="138">
        <f>Consolidado_Region!L63</f>
        <v>2950.8333333333335</v>
      </c>
      <c r="G62" s="138">
        <f>Consolidado_Region!R63</f>
        <v>2950.8333333333335</v>
      </c>
      <c r="H62" s="138">
        <f>Consolidado_Region!U63</f>
        <v>2950.8333333333335</v>
      </c>
      <c r="I62" s="138">
        <f>Consolidado_Region!X63</f>
        <v>2950.8333333333335</v>
      </c>
      <c r="J62" s="138">
        <f>Consolidado_Region!AD63</f>
        <v>2848.5833333333335</v>
      </c>
      <c r="K62" s="138">
        <f>Consolidado_Region!AG63</f>
        <v>2848.5833333333335</v>
      </c>
      <c r="L62" s="138">
        <f>Consolidado_Region!AJ63</f>
        <v>2848.5833333333335</v>
      </c>
      <c r="M62" s="138">
        <f>Consolidado_Region!AP63</f>
        <v>2848.5833333333335</v>
      </c>
      <c r="N62" s="138">
        <f>Consolidado_Region!AS63</f>
        <v>3359.5833333333339</v>
      </c>
      <c r="O62" s="138">
        <f>Consolidado_Region!AV63</f>
        <v>2950.8333333333335</v>
      </c>
    </row>
    <row r="63" spans="1:15" ht="54.75" customHeight="1">
      <c r="A63" s="90" t="s">
        <v>189</v>
      </c>
      <c r="B63" s="110" t="s">
        <v>135</v>
      </c>
      <c r="C63" s="138">
        <f>Consolidado_Region!E64</f>
        <v>72081</v>
      </c>
      <c r="D63" s="138">
        <f>Consolidado_Region!F64</f>
        <v>6011.3333333333339</v>
      </c>
      <c r="E63" s="138">
        <f>Consolidado_Region!I64</f>
        <v>6006.3333333333339</v>
      </c>
      <c r="F63" s="138">
        <f>Consolidado_Region!L64</f>
        <v>6006.3333333333339</v>
      </c>
      <c r="G63" s="138">
        <f>Consolidado_Region!R64</f>
        <v>6006.3333333333339</v>
      </c>
      <c r="H63" s="138">
        <f>Consolidado_Region!U64</f>
        <v>6006.3333333333339</v>
      </c>
      <c r="I63" s="138">
        <f>Consolidado_Region!X64</f>
        <v>6006.3333333333339</v>
      </c>
      <c r="J63" s="138">
        <f>Consolidado_Region!AD64</f>
        <v>5453.75</v>
      </c>
      <c r="K63" s="138">
        <f>Consolidado_Region!AG64</f>
        <v>5453.75</v>
      </c>
      <c r="L63" s="138">
        <f>Consolidado_Region!AJ64</f>
        <v>5453.75</v>
      </c>
      <c r="M63" s="138">
        <f>Consolidado_Region!AP64</f>
        <v>5453.75</v>
      </c>
      <c r="N63" s="138" t="e">
        <f>Consolidado_Region!AS64</f>
        <v>#VALUE!</v>
      </c>
      <c r="O63" s="138">
        <f>Consolidado_Region!AV64</f>
        <v>6006.3333333333339</v>
      </c>
    </row>
    <row r="64" spans="1:15" ht="47.25" hidden="1" customHeight="1">
      <c r="A64" s="425" t="s">
        <v>26</v>
      </c>
      <c r="B64" s="413"/>
      <c r="C64" s="138">
        <f>Consolidado_Region!E65</f>
        <v>0</v>
      </c>
      <c r="D64" s="138">
        <f>Consolidado_Region!F65</f>
        <v>0</v>
      </c>
      <c r="E64" s="138">
        <f>Consolidado_Region!I65</f>
        <v>0</v>
      </c>
      <c r="F64" s="138">
        <f>Consolidado_Region!L65</f>
        <v>0</v>
      </c>
      <c r="G64" s="138">
        <f>Consolidado_Region!R65</f>
        <v>0</v>
      </c>
      <c r="H64" s="138">
        <f>Consolidado_Region!U65</f>
        <v>0</v>
      </c>
      <c r="I64" s="138">
        <f>Consolidado_Region!X65</f>
        <v>0</v>
      </c>
      <c r="J64" s="138">
        <f>Consolidado_Region!AD65</f>
        <v>0</v>
      </c>
      <c r="K64" s="138">
        <f>Consolidado_Region!AG65</f>
        <v>0</v>
      </c>
      <c r="L64" s="138">
        <f>Consolidado_Region!AJ65</f>
        <v>0</v>
      </c>
      <c r="M64" s="138">
        <f>Consolidado_Region!AP65</f>
        <v>0</v>
      </c>
      <c r="N64" s="138">
        <f>Consolidado_Region!AS65</f>
        <v>0</v>
      </c>
      <c r="O64" s="138">
        <f>Consolidado_Region!AV65</f>
        <v>0</v>
      </c>
    </row>
    <row r="65" spans="1:15" ht="45" hidden="1" customHeight="1">
      <c r="A65" s="414" t="s">
        <v>190</v>
      </c>
      <c r="B65" s="426"/>
      <c r="C65" s="138">
        <f>Consolidado_Region!E66</f>
        <v>0</v>
      </c>
      <c r="D65" s="138">
        <f>Consolidado_Region!F66</f>
        <v>0</v>
      </c>
      <c r="E65" s="138">
        <f>Consolidado_Region!I66</f>
        <v>0</v>
      </c>
      <c r="F65" s="138">
        <f>Consolidado_Region!L66</f>
        <v>0</v>
      </c>
      <c r="G65" s="138">
        <f>Consolidado_Region!R66</f>
        <v>0</v>
      </c>
      <c r="H65" s="138">
        <f>Consolidado_Region!U66</f>
        <v>0</v>
      </c>
      <c r="I65" s="138">
        <f>Consolidado_Region!X66</f>
        <v>0</v>
      </c>
      <c r="J65" s="138">
        <f>Consolidado_Region!AD66</f>
        <v>0</v>
      </c>
      <c r="K65" s="138">
        <f>Consolidado_Region!AG66</f>
        <v>0</v>
      </c>
      <c r="L65" s="138">
        <f>Consolidado_Region!AJ66</f>
        <v>0</v>
      </c>
      <c r="M65" s="138">
        <f>Consolidado_Region!AP66</f>
        <v>0</v>
      </c>
      <c r="N65" s="138">
        <f>Consolidado_Region!AS66</f>
        <v>0</v>
      </c>
      <c r="O65" s="138">
        <f>Consolidado_Region!AV66</f>
        <v>0</v>
      </c>
    </row>
    <row r="66" spans="1:15" ht="45" hidden="1" customHeight="1">
      <c r="A66" s="424" t="s">
        <v>191</v>
      </c>
      <c r="B66" s="411"/>
      <c r="C66" s="138">
        <f>Consolidado_Region!E67</f>
        <v>0</v>
      </c>
      <c r="D66" s="138">
        <f>Consolidado_Region!F67</f>
        <v>0</v>
      </c>
      <c r="E66" s="138">
        <f>Consolidado_Region!I67</f>
        <v>0</v>
      </c>
      <c r="F66" s="138">
        <f>Consolidado_Region!L67</f>
        <v>0</v>
      </c>
      <c r="G66" s="138">
        <f>Consolidado_Region!R67</f>
        <v>0</v>
      </c>
      <c r="H66" s="138">
        <f>Consolidado_Region!U67</f>
        <v>0</v>
      </c>
      <c r="I66" s="138">
        <f>Consolidado_Region!X67</f>
        <v>0</v>
      </c>
      <c r="J66" s="138">
        <f>Consolidado_Region!AD67</f>
        <v>0</v>
      </c>
      <c r="K66" s="138">
        <f>Consolidado_Region!AG67</f>
        <v>0</v>
      </c>
      <c r="L66" s="138">
        <f>Consolidado_Region!AJ67</f>
        <v>0</v>
      </c>
      <c r="M66" s="138">
        <f>Consolidado_Region!AP67</f>
        <v>0</v>
      </c>
      <c r="N66" s="138">
        <f>Consolidado_Region!AS67</f>
        <v>0</v>
      </c>
      <c r="O66" s="138">
        <f>Consolidado_Region!AV67</f>
        <v>0</v>
      </c>
    </row>
    <row r="67" spans="1:15" ht="63" customHeight="1">
      <c r="A67" s="90" t="s">
        <v>46</v>
      </c>
      <c r="B67" s="110" t="s">
        <v>122</v>
      </c>
      <c r="C67" s="138">
        <f>Consolidado_Region!E68</f>
        <v>2041</v>
      </c>
      <c r="D67" s="138">
        <f>Consolidado_Region!F68</f>
        <v>164</v>
      </c>
      <c r="E67" s="138">
        <f>Consolidado_Region!I68</f>
        <v>192</v>
      </c>
      <c r="F67" s="138">
        <f>Consolidado_Region!L68</f>
        <v>201</v>
      </c>
      <c r="G67" s="138">
        <f>Consolidado_Region!R68</f>
        <v>174</v>
      </c>
      <c r="H67" s="138">
        <f>Consolidado_Region!U68</f>
        <v>183</v>
      </c>
      <c r="I67" s="138">
        <f>Consolidado_Region!X68</f>
        <v>193</v>
      </c>
      <c r="J67" s="138">
        <f>Consolidado_Region!AD68</f>
        <v>133.91666666666669</v>
      </c>
      <c r="K67" s="138">
        <f>Consolidado_Region!AG68</f>
        <v>145.91666666666669</v>
      </c>
      <c r="L67" s="138">
        <f>Consolidado_Region!AJ68</f>
        <v>133.91666666666669</v>
      </c>
      <c r="M67" s="138">
        <f>Consolidado_Region!AP68</f>
        <v>132.91666666666669</v>
      </c>
      <c r="N67" s="138">
        <f>Consolidado_Region!AS68</f>
        <v>156.91666666666669</v>
      </c>
      <c r="O67" s="138">
        <f>Consolidado_Region!AV68</f>
        <v>124</v>
      </c>
    </row>
    <row r="68" spans="1:15" ht="60" customHeight="1">
      <c r="A68" s="90" t="s">
        <v>66</v>
      </c>
      <c r="B68" s="110" t="s">
        <v>124</v>
      </c>
      <c r="C68" s="138">
        <f>Consolidado_Region!E69</f>
        <v>3165</v>
      </c>
      <c r="D68" s="138">
        <f>Consolidado_Region!F69</f>
        <v>226</v>
      </c>
      <c r="E68" s="138">
        <f>Consolidado_Region!I69</f>
        <v>275</v>
      </c>
      <c r="F68" s="138">
        <f>Consolidado_Region!L69</f>
        <v>307</v>
      </c>
      <c r="G68" s="138">
        <f>Consolidado_Region!R69</f>
        <v>262</v>
      </c>
      <c r="H68" s="138">
        <f>Consolidado_Region!U69</f>
        <v>276</v>
      </c>
      <c r="I68" s="138">
        <f>Consolidado_Region!X69</f>
        <v>299</v>
      </c>
      <c r="J68" s="138">
        <f>Consolidado_Region!AD69</f>
        <v>650.16666666666674</v>
      </c>
      <c r="K68" s="138">
        <f>Consolidado_Region!AG69</f>
        <v>675.16666666666674</v>
      </c>
      <c r="L68" s="138">
        <f>Consolidado_Region!AJ69</f>
        <v>662.16666666666674</v>
      </c>
      <c r="M68" s="138">
        <f>Consolidado_Region!AP69</f>
        <v>663.16666666666674</v>
      </c>
      <c r="N68" s="138">
        <f>Consolidado_Region!AS69</f>
        <v>664.16666666666674</v>
      </c>
      <c r="O68" s="138">
        <f>Consolidado_Region!AV69</f>
        <v>205</v>
      </c>
    </row>
    <row r="69" spans="1:15" ht="39.75" hidden="1" customHeight="1">
      <c r="A69" s="416" t="s">
        <v>192</v>
      </c>
      <c r="B69" s="411"/>
      <c r="C69" s="138">
        <f>Consolidado_Region!E70</f>
        <v>0</v>
      </c>
      <c r="D69" s="138">
        <f>Consolidado_Region!F70</f>
        <v>0</v>
      </c>
      <c r="E69" s="138">
        <f>Consolidado_Region!I70</f>
        <v>0</v>
      </c>
      <c r="F69" s="138">
        <f>Consolidado_Region!L70</f>
        <v>0</v>
      </c>
      <c r="G69" s="138">
        <f>Consolidado_Region!R70</f>
        <v>0</v>
      </c>
      <c r="H69" s="138">
        <f>Consolidado_Region!U70</f>
        <v>0</v>
      </c>
      <c r="I69" s="138">
        <f>Consolidado_Region!X70</f>
        <v>0</v>
      </c>
      <c r="J69" s="138">
        <f>Consolidado_Region!AD70</f>
        <v>0</v>
      </c>
      <c r="K69" s="138">
        <f>Consolidado_Region!AG70</f>
        <v>0</v>
      </c>
      <c r="L69" s="138">
        <f>Consolidado_Region!AJ70</f>
        <v>0</v>
      </c>
      <c r="M69" s="138">
        <f>Consolidado_Region!AP70</f>
        <v>0</v>
      </c>
      <c r="N69" s="138">
        <f>Consolidado_Region!AS70</f>
        <v>0</v>
      </c>
      <c r="O69" s="138">
        <f>Consolidado_Region!AV70</f>
        <v>0</v>
      </c>
    </row>
    <row r="70" spans="1:15" ht="60.75" customHeight="1">
      <c r="A70" s="90" t="s">
        <v>193</v>
      </c>
      <c r="B70" s="109" t="s">
        <v>49</v>
      </c>
      <c r="C70" s="138">
        <f>Consolidado_Region!E71</f>
        <v>7928</v>
      </c>
      <c r="D70" s="138">
        <f>Consolidado_Region!F71</f>
        <v>569</v>
      </c>
      <c r="E70" s="138">
        <f>Consolidado_Region!I71</f>
        <v>657</v>
      </c>
      <c r="F70" s="138">
        <f>Consolidado_Region!L71</f>
        <v>794</v>
      </c>
      <c r="G70" s="138">
        <f>Consolidado_Region!R71</f>
        <v>601</v>
      </c>
      <c r="H70" s="138">
        <f>Consolidado_Region!U71</f>
        <v>673</v>
      </c>
      <c r="I70" s="138">
        <f>Consolidado_Region!X71</f>
        <v>732</v>
      </c>
      <c r="J70" s="138">
        <f>Consolidado_Region!AD71</f>
        <v>435</v>
      </c>
      <c r="K70" s="138">
        <f>Consolidado_Region!AG71</f>
        <v>526</v>
      </c>
      <c r="L70" s="138">
        <f>Consolidado_Region!AJ71</f>
        <v>513</v>
      </c>
      <c r="M70" s="138">
        <f>Consolidado_Region!AP71</f>
        <v>443</v>
      </c>
      <c r="N70" s="138">
        <f>Consolidado_Region!AS71</f>
        <v>512</v>
      </c>
      <c r="O70" s="138">
        <f>Consolidado_Region!AV71</f>
        <v>563</v>
      </c>
    </row>
    <row r="71" spans="1:15" ht="55.5" customHeight="1">
      <c r="A71" s="90" t="s">
        <v>194</v>
      </c>
      <c r="B71" s="109" t="s">
        <v>125</v>
      </c>
      <c r="C71" s="138">
        <f>Consolidado_Region!E72</f>
        <v>319</v>
      </c>
      <c r="D71" s="138">
        <f>Consolidado_Region!F72</f>
        <v>11</v>
      </c>
      <c r="E71" s="138">
        <f>Consolidado_Region!I72</f>
        <v>40</v>
      </c>
      <c r="F71" s="138">
        <f>Consolidado_Region!L72</f>
        <v>59</v>
      </c>
      <c r="G71" s="138">
        <f>Consolidado_Region!R72</f>
        <v>28</v>
      </c>
      <c r="H71" s="138">
        <f>Consolidado_Region!U72</f>
        <v>17</v>
      </c>
      <c r="I71" s="138">
        <f>Consolidado_Region!X72</f>
        <v>24</v>
      </c>
      <c r="J71" s="138">
        <f>Consolidado_Region!AD72</f>
        <v>16.833333333333336</v>
      </c>
      <c r="K71" s="138">
        <f>Consolidado_Region!AG72</f>
        <v>25.833333333333332</v>
      </c>
      <c r="L71" s="138">
        <f>Consolidado_Region!AJ72</f>
        <v>16.833333333333336</v>
      </c>
      <c r="M71" s="138">
        <f>Consolidado_Region!AP72</f>
        <v>15.833333333333334</v>
      </c>
      <c r="N71" s="138">
        <f>Consolidado_Region!AS72</f>
        <v>21.833333333333336</v>
      </c>
      <c r="O71" s="138">
        <f>Consolidado_Region!AV72</f>
        <v>14</v>
      </c>
    </row>
    <row r="72" spans="1:15" ht="60" hidden="1" customHeight="1">
      <c r="A72" s="416" t="s">
        <v>195</v>
      </c>
      <c r="B72" s="411"/>
      <c r="C72" s="138">
        <f>Consolidado_Region!E73</f>
        <v>0</v>
      </c>
      <c r="D72" s="138">
        <f>Consolidado_Region!F73</f>
        <v>0</v>
      </c>
      <c r="E72" s="138">
        <f>Consolidado_Region!I73</f>
        <v>0</v>
      </c>
      <c r="F72" s="138">
        <f>Consolidado_Region!L73</f>
        <v>0</v>
      </c>
      <c r="G72" s="138">
        <f>Consolidado_Region!R73</f>
        <v>0</v>
      </c>
      <c r="H72" s="138">
        <f>Consolidado_Region!U73</f>
        <v>0</v>
      </c>
      <c r="I72" s="138">
        <f>Consolidado_Region!X73</f>
        <v>0</v>
      </c>
      <c r="J72" s="138">
        <f>Consolidado_Region!AD73</f>
        <v>0</v>
      </c>
      <c r="K72" s="138">
        <f>Consolidado_Region!AG73</f>
        <v>0</v>
      </c>
      <c r="L72" s="138">
        <f>Consolidado_Region!AJ73</f>
        <v>0</v>
      </c>
      <c r="M72" s="138">
        <f>Consolidado_Region!AP73</f>
        <v>0</v>
      </c>
      <c r="N72" s="138">
        <f>Consolidado_Region!AS73</f>
        <v>0</v>
      </c>
      <c r="O72" s="138">
        <f>Consolidado_Region!AV73</f>
        <v>0</v>
      </c>
    </row>
    <row r="73" spans="1:15" ht="56.25" customHeight="1">
      <c r="A73" s="90" t="s">
        <v>196</v>
      </c>
      <c r="B73" s="110" t="s">
        <v>126</v>
      </c>
      <c r="C73" s="138">
        <f>Consolidado_Region!E74</f>
        <v>653375.67999999993</v>
      </c>
      <c r="D73" s="138">
        <f>Consolidado_Region!F74</f>
        <v>53727.89</v>
      </c>
      <c r="E73" s="138">
        <f>Consolidado_Region!I74</f>
        <v>53692.89</v>
      </c>
      <c r="F73" s="138">
        <f>Consolidado_Region!L74</f>
        <v>53661.89</v>
      </c>
      <c r="G73" s="138">
        <f>Consolidado_Region!R74</f>
        <v>53484.89</v>
      </c>
      <c r="H73" s="138">
        <f>Consolidado_Region!U74</f>
        <v>53513.89</v>
      </c>
      <c r="I73" s="138">
        <f>Consolidado_Region!X74</f>
        <v>53506.89</v>
      </c>
      <c r="J73" s="138">
        <f>Consolidado_Region!AD74</f>
        <v>61651.166666666664</v>
      </c>
      <c r="K73" s="138">
        <f>Consolidado_Region!AG74</f>
        <v>61651.166666666664</v>
      </c>
      <c r="L73" s="138">
        <f>Consolidado_Region!AJ74</f>
        <v>61651.166666666664</v>
      </c>
      <c r="M73" s="138">
        <f>Consolidado_Region!AP74</f>
        <v>61651.166666666664</v>
      </c>
      <c r="N73" s="138">
        <f>Consolidado_Region!AS74</f>
        <v>61651.166666666664</v>
      </c>
      <c r="O73" s="138">
        <f>Consolidado_Region!AV74</f>
        <v>53470.89</v>
      </c>
    </row>
    <row r="74" spans="1:15" ht="67.5" customHeight="1">
      <c r="A74" s="90" t="s">
        <v>197</v>
      </c>
      <c r="B74" s="110" t="s">
        <v>127</v>
      </c>
      <c r="C74" s="138">
        <f>Consolidado_Region!E75</f>
        <v>63324.838951999991</v>
      </c>
      <c r="D74" s="138">
        <f>Consolidado_Region!F75</f>
        <v>6133.2166666666672</v>
      </c>
      <c r="E74" s="138">
        <f>Consolidado_Region!I75</f>
        <v>8908.2166666666672</v>
      </c>
      <c r="F74" s="138">
        <f>Consolidado_Region!L75</f>
        <v>10802.216666666667</v>
      </c>
      <c r="G74" s="138">
        <f>Consolidado_Region!R75</f>
        <v>3170.2166666666667</v>
      </c>
      <c r="H74" s="138">
        <f>Consolidado_Region!U75</f>
        <v>3220.2166666666667</v>
      </c>
      <c r="I74" s="138">
        <f>Consolidado_Region!X75</f>
        <v>3981.2166666666667</v>
      </c>
      <c r="J74" s="138">
        <f>Consolidado_Region!AD75</f>
        <v>13711.833333333334</v>
      </c>
      <c r="K74" s="138">
        <f>Consolidado_Region!AG75</f>
        <v>13333.833333333334</v>
      </c>
      <c r="L74" s="138">
        <f>Consolidado_Region!AJ75</f>
        <v>14014.833333333334</v>
      </c>
      <c r="M74" s="138">
        <f>Consolidado_Region!AP75</f>
        <v>16882.833333333336</v>
      </c>
      <c r="N74" s="138">
        <f>Consolidado_Region!AS75</f>
        <v>14005.833333333334</v>
      </c>
      <c r="O74" s="138">
        <f>Consolidado_Region!AV75</f>
        <v>2517.2166666666667</v>
      </c>
    </row>
    <row r="75" spans="1:15" ht="54" customHeight="1">
      <c r="A75" s="90" t="s">
        <v>198</v>
      </c>
      <c r="B75" s="109" t="s">
        <v>128</v>
      </c>
      <c r="C75" s="138">
        <f>Consolidado_Region!E76</f>
        <v>270104.99</v>
      </c>
      <c r="D75" s="138">
        <f>Consolidado_Region!F76</f>
        <v>274.5</v>
      </c>
      <c r="E75" s="138">
        <f>Consolidado_Region!I76</f>
        <v>3099</v>
      </c>
      <c r="F75" s="138">
        <f>Consolidado_Region!L76</f>
        <v>3915</v>
      </c>
      <c r="G75" s="138">
        <f>Consolidado_Region!R76</f>
        <v>3929</v>
      </c>
      <c r="H75" s="138">
        <f>Consolidado_Region!U76</f>
        <v>1123</v>
      </c>
      <c r="I75" s="138">
        <f>Consolidado_Region!X76</f>
        <v>939</v>
      </c>
      <c r="J75" s="138">
        <f>Consolidado_Region!AD76</f>
        <v>8251.7666666666664</v>
      </c>
      <c r="K75" s="138">
        <f>Consolidado_Region!AG76</f>
        <v>45019.766666666663</v>
      </c>
      <c r="L75" s="138">
        <f>Consolidado_Region!AJ76</f>
        <v>151401.56666666665</v>
      </c>
      <c r="M75" s="138">
        <f>Consolidado_Region!AP76</f>
        <v>25084.766666666666</v>
      </c>
      <c r="N75" s="138">
        <f>Consolidado_Region!AS76</f>
        <v>7342.7666666666664</v>
      </c>
      <c r="O75" s="138">
        <f>Consolidado_Region!AV76</f>
        <v>87</v>
      </c>
    </row>
  </sheetData>
  <sheetProtection password="ED3B" sheet="1" objects="1" scenarios="1"/>
  <mergeCells count="28">
    <mergeCell ref="A5:B5"/>
    <mergeCell ref="A6:B6"/>
    <mergeCell ref="A7:B7"/>
    <mergeCell ref="A1:O1"/>
    <mergeCell ref="A2:O2"/>
    <mergeCell ref="A4:B4"/>
    <mergeCell ref="A72:B72"/>
    <mergeCell ref="A33:B33"/>
    <mergeCell ref="A42:B42"/>
    <mergeCell ref="A43:B43"/>
    <mergeCell ref="A47:B47"/>
    <mergeCell ref="A48:B48"/>
    <mergeCell ref="A59:B59"/>
    <mergeCell ref="A64:B64"/>
    <mergeCell ref="A54:B54"/>
    <mergeCell ref="A55:B55"/>
    <mergeCell ref="A65:B65"/>
    <mergeCell ref="A66:B66"/>
    <mergeCell ref="A69:B69"/>
    <mergeCell ref="A34:B34"/>
    <mergeCell ref="A9:B9"/>
    <mergeCell ref="A13:B13"/>
    <mergeCell ref="A22:B22"/>
    <mergeCell ref="A23:B23"/>
    <mergeCell ref="A28:B28"/>
    <mergeCell ref="A15:B15"/>
    <mergeCell ref="A14:B14"/>
    <mergeCell ref="A27:B27"/>
  </mergeCells>
  <printOptions horizontalCentered="1"/>
  <pageMargins left="0.23622047244094491" right="0.23622047244094491" top="0.51181102362204722" bottom="0.31496062992125984" header="0.39370078740157483" footer="0.23622047244094491"/>
  <pageSetup scale="48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14</vt:i4>
      </vt:variant>
    </vt:vector>
  </HeadingPairs>
  <TitlesOfParts>
    <vt:vector size="23" baseType="lpstr">
      <vt:lpstr>Informacion_Region</vt:lpstr>
      <vt:lpstr>Consolidado_Region</vt:lpstr>
      <vt:lpstr>SAN MIGUEL</vt:lpstr>
      <vt:lpstr>USULUTAN</vt:lpstr>
      <vt:lpstr>LA UNION</vt:lpstr>
      <vt:lpstr>MORAZAN</vt:lpstr>
      <vt:lpstr>Programacion-Otras_activ</vt:lpstr>
      <vt:lpstr>Evaluacion-Resultados</vt:lpstr>
      <vt:lpstr>IMPRIMIR_DOCU_-A</vt:lpstr>
      <vt:lpstr>Consolidado_Region!Área_de_impresión</vt:lpstr>
      <vt:lpstr>'Evaluacion-Resultados'!Área_de_impresión</vt:lpstr>
      <vt:lpstr>'IMPRIMIR_DOCU_-A'!Área_de_impresión</vt:lpstr>
      <vt:lpstr>'LA UNION'!Área_de_impresión</vt:lpstr>
      <vt:lpstr>MORAZAN!Área_de_impresión</vt:lpstr>
      <vt:lpstr>'SAN MIGUEL'!Área_de_impresión</vt:lpstr>
      <vt:lpstr>USULUTAN!Área_de_impresión</vt:lpstr>
      <vt:lpstr>Consolidado_Region!Títulos_a_imprimir</vt:lpstr>
      <vt:lpstr>'Evaluacion-Resultados'!Títulos_a_imprimir</vt:lpstr>
      <vt:lpstr>'IMPRIMIR_DOCU_-A'!Títulos_a_imprimir</vt:lpstr>
      <vt:lpstr>'LA UNION'!Títulos_a_imprimir</vt:lpstr>
      <vt:lpstr>MORAZAN!Títulos_a_imprimir</vt:lpstr>
      <vt:lpstr>'SAN MIGUEL'!Títulos_a_imprimir</vt:lpstr>
      <vt:lpstr>USULUTAN!Títulos_a_imprimir</vt:lpstr>
    </vt:vector>
  </TitlesOfParts>
  <Company>mspas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milinares</dc:creator>
  <cp:lastModifiedBy>UNIDAD DE INFORMACION</cp:lastModifiedBy>
  <cp:lastPrinted>2014-12-11T03:33:56Z</cp:lastPrinted>
  <dcterms:created xsi:type="dcterms:W3CDTF">2010-11-18T15:45:52Z</dcterms:created>
  <dcterms:modified xsi:type="dcterms:W3CDTF">2016-01-20T20:13:51Z</dcterms:modified>
</cp:coreProperties>
</file>