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20\OIR\Modificaciones presupuestarias y Ejecución Regiones\"/>
    </mc:Choice>
  </mc:AlternateContent>
  <bookViews>
    <workbookView xWindow="240" yWindow="45" windowWidth="17655" windowHeight="10740"/>
  </bookViews>
  <sheets>
    <sheet name="REGIONES (2)" sheetId="1" r:id="rId1"/>
  </sheets>
  <externalReferences>
    <externalReference r:id="rId2"/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[1]!Countries</definedName>
    <definedName name="ASSD">SUM(#REF!)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 localSheetId="0">[2]Datos!#REF!</definedName>
    <definedName name="KKKK">[2]Datos!#REF!</definedName>
    <definedName name="MMM" localSheetId="0">[2]Datos!#REF!</definedName>
    <definedName name="MMM">[2]Datos!#REF!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'REGIONES (2)'!$6:$7</definedName>
    <definedName name="UPPRESUP" localSheetId="0">#REF!</definedName>
    <definedName name="UPPRESUP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D148" i="1" l="1"/>
  <c r="C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E148" i="1" s="1"/>
  <c r="G137" i="1"/>
  <c r="F137" i="1"/>
  <c r="E137" i="1"/>
  <c r="I137" i="1" s="1"/>
  <c r="D137" i="1"/>
  <c r="C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H137" i="1" s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F148" i="1" l="1"/>
</calcChain>
</file>

<file path=xl/sharedStrings.xml><?xml version="1.0" encoding="utf-8"?>
<sst xmlns="http://schemas.openxmlformats.org/spreadsheetml/2006/main" count="185" uniqueCount="56">
  <si>
    <t xml:space="preserve">  </t>
  </si>
  <si>
    <t>UNIDAD FINANCIERA INSTITUCIONAL</t>
  </si>
  <si>
    <t>EJECUCIÓN PRESUPUESTARIA  AL  30 DE JUNIO    2020  - REGIONES DE SALUD POR RUBRO DE GASTO</t>
  </si>
  <si>
    <t>UNIDAD PRESUPUESTARIA</t>
  </si>
  <si>
    <t>RUBRO DE GASTO</t>
  </si>
  <si>
    <t>Presupuesto Votado</t>
  </si>
  <si>
    <t>Modificaciones al Presupuesto</t>
  </si>
  <si>
    <t>Presupuesto Modificado</t>
  </si>
  <si>
    <t>Comprometido</t>
  </si>
  <si>
    <t>Devengado</t>
  </si>
  <si>
    <t>SALDO NO EJECUTADO</t>
  </si>
  <si>
    <t>% EJECUCIÓN</t>
  </si>
  <si>
    <t>3=(1+2)</t>
  </si>
  <si>
    <t>7=(3-5)</t>
  </si>
  <si>
    <t>6=(5/3)</t>
  </si>
  <si>
    <t>0201  Gestión Técnica Administrativa, Región Occidental 2020</t>
  </si>
  <si>
    <t>51  Remuneraciones</t>
  </si>
  <si>
    <t>54  Adquisiciones de bienes y servicios</t>
  </si>
  <si>
    <t>55  Gastos financieros y otros</t>
  </si>
  <si>
    <t>61  Inversiones en activos fijos</t>
  </si>
  <si>
    <t>Egresos</t>
  </si>
  <si>
    <t>0206  Atención a la Persona, Región Occidental 2020</t>
  </si>
  <si>
    <t>56  Transferencias corrientes</t>
  </si>
  <si>
    <t>0211  Atención al Medio, Región Occidental 2020</t>
  </si>
  <si>
    <t>REGION OCCIDENTAL</t>
  </si>
  <si>
    <t>0202  Gestión Técnica Administrativa, Región Central 2020</t>
  </si>
  <si>
    <t>0207  Atención a la Persona, Región Central 2020</t>
  </si>
  <si>
    <t>0212  Atención al Medio, Región Central 2020</t>
  </si>
  <si>
    <t>REGION CENTRAL</t>
  </si>
  <si>
    <t>0203  Gestión Técnica Administrativa, Región Metropolitana 2020</t>
  </si>
  <si>
    <t>0208  Atención a la Persona, Región Metropolitana 2020</t>
  </si>
  <si>
    <t>0213  Atención al Medio, Región Metropolitana 2020</t>
  </si>
  <si>
    <t>REGION METROPOLITANA</t>
  </si>
  <si>
    <t>0204  Gestión Técnica Administrativa, Región Paracentral 2020</t>
  </si>
  <si>
    <t>0209  Atención a la Persona, Región Paracentral 2020</t>
  </si>
  <si>
    <t>0214  Atención al Medio, Región Paracentral 2020</t>
  </si>
  <si>
    <t>REGION PARACENTRAL</t>
  </si>
  <si>
    <t>0205  Gestión Técnica Administrativa, Región Oriental 2020</t>
  </si>
  <si>
    <t>0210  Atención a la Persona, Región Oriental 2020</t>
  </si>
  <si>
    <t>0215  Atención al Medio, Región Oriental 2020</t>
  </si>
  <si>
    <t>REGION ORIENTAL</t>
  </si>
  <si>
    <t>0216  Redes Integrales e Integradas de Servicios de Salud (RIIS) 2020</t>
  </si>
  <si>
    <t>0217  Desarrollo Infantil Temprano 2020</t>
  </si>
  <si>
    <t>Total</t>
  </si>
  <si>
    <r>
      <rPr>
        <sz val="8"/>
        <rFont val="Arial"/>
        <family val="2"/>
      </rPr>
      <t xml:space="preserve"> - </t>
    </r>
    <r>
      <rPr>
        <sz val="8"/>
        <rFont val="Arial"/>
        <family val="2"/>
      </rPr>
      <t>1</t>
    </r>
    <r>
      <rPr>
        <sz val="8"/>
        <rFont val="Arial"/>
        <family val="2"/>
      </rPr>
      <t xml:space="preserve"> - </t>
    </r>
  </si>
  <si>
    <t>REGIONES DE SALUD</t>
  </si>
  <si>
    <t>MODIFICACIONES PRESUPUESTARIAS</t>
  </si>
  <si>
    <t>SALDO</t>
  </si>
  <si>
    <t>% DE EJECUCIÓN</t>
  </si>
  <si>
    <t>REGIÓN OCCIDENTAL</t>
  </si>
  <si>
    <t>REGIÓN CENTRAL</t>
  </si>
  <si>
    <t>REGIÓN METROPOLITANA</t>
  </si>
  <si>
    <t>REGIÓN PARACENTRAL</t>
  </si>
  <si>
    <t>REGIÓN ORIENTAL</t>
  </si>
  <si>
    <t>0216  Redes Integrales e Integradas de Servicios de Salud 2019</t>
  </si>
  <si>
    <t>0217  Fortalecimiento de la Salud de la Mujer - Primer Nivel de Atención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</si>
</sst>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7" formatCode="&quot;$&quot;#,##0.00;\-&quot;$&quot;#,##0.00"/>
    <numFmt numFmtId="43" formatCode="_-* #,##0.00_-;\-* #,##0.00_-;_-* &quot;-&quot;??_-;_-@_-"/>
    <numFmt numFmtId="164" formatCode="mmm\ d\,\ yyyy"/>
    <numFmt numFmtId="165" formatCode="h:mm:ss\ AM/PM"/>
    <numFmt numFmtId="166" formatCode="_(* #,##0.00_);_(* \(#,##0.00\);_(* &quot;-&quot;??_);_(@_)"/>
    <numFmt numFmtId="167" formatCode="#,##0.000000000"/>
    <numFmt numFmtId="168" formatCode="_(&quot;$&quot;* #,##0.00_);_(&quot;$&quot;* \(#,##0.00\);_(&quot;$&quot;* &quot;-&quot;??_);_(@_)"/>
    <numFmt numFmtId="169" formatCode="_(* #,##0.00_);_(* \(#,##0.00\);_(* \-??_);_(@_)"/>
    <numFmt numFmtId="170" formatCode="_-[$€-2]* #,##0.00_-;\-[$€-2]* #,##0.00_-;_-[$€-2]* \-??_-"/>
    <numFmt numFmtId="171" formatCode="_([$€]* #,##0.00_);_([$€]* \(#,##0.00\);_([$€]* &quot;-&quot;??_);_(@_)"/>
    <numFmt numFmtId="172" formatCode="_([$€]* #,##0.00_);_([$€]* \(#,##0.00\);_([$€]* \-??_);_(@_)"/>
    <numFmt numFmtId="173" formatCode="_-[$€-2]* #,##0.00_-;\-[$€-2]* #,##0.00_-;_-[$€-2]* &quot;-&quot;??_-"/>
    <numFmt numFmtId="174" formatCode="0.0%"/>
    <numFmt numFmtId="175" formatCode="hh:mm:ss\ AM/PM"/>
    <numFmt numFmtId="176" formatCode="&quot;$&quot;#,##0.00;[Red]&quot;$&quot;#,##0.00"/>
    <numFmt numFmtId="177" formatCode="_(* #,##0.000000_);_(* \(#,##0.000000\);_(* &quot;-&quot;??_);_(@_)"/>
    <numFmt numFmtId="178" formatCode="hh\:mm\:ss\ AM/PM;@"/>
    <numFmt numFmtId="179" formatCode="#,##0.00%"/>
    <numFmt numFmtId="180" formatCode="_(* #,##0.00_);_(* \(#,##0.00\);_(* &quot;-&quot;_);_(@_)"/>
    <numFmt numFmtId="181" formatCode="0.00;[Red]0.00"/>
    <numFmt numFmtId="182" formatCode="dd\/mm\/yyyy;@"/>
    <numFmt numFmtId="183" formatCode="&quot;$&quot;#,##0.00_);[Red]\(&quot;$&quot;#,##0.00\)"/>
    <numFmt numFmtId="184" formatCode="&quot;$&quot;#,##0.00_);\(&quot;$&quot;#,##0.00\)"/>
    <numFmt numFmtId="185" formatCode="_([$$-440A]* #,##0.00_);_([$$-440A]* \(#,##0.00\);_([$$-440A]* \-??_);_(@_)"/>
    <numFmt numFmtId="186" formatCode="\$#,##0.00;&quot;-$&quot;#,##0.00"/>
    <numFmt numFmtId="187" formatCode="_(\$* #,##0.00_);_(\$* \(#,##0.00\);_(\$* \-??_);_(@_)"/>
    <numFmt numFmtId="188" formatCode="_(* #,##0_);_(* \(#,##0\);_(* &quot;-&quot;??_);_(@_)"/>
  </numFmts>
  <fonts count="34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45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3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23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42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0" applyNumberFormat="0" applyBorder="0" applyAlignment="0" applyProtection="0"/>
    <xf numFmtId="0" fontId="11" fillId="31" borderId="0" applyNumberFormat="0" applyBorder="0" applyAlignment="0" applyProtection="0"/>
    <xf numFmtId="0" fontId="11" fillId="42" borderId="0" applyNumberFormat="0" applyBorder="0" applyAlignment="0" applyProtection="0"/>
    <xf numFmtId="0" fontId="11" fillId="23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50" borderId="0" applyNumberFormat="0" applyBorder="0" applyAlignment="0" applyProtection="0"/>
    <xf numFmtId="0" fontId="12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19" borderId="10" applyNumberFormat="0" applyAlignment="0" applyProtection="0"/>
    <xf numFmtId="0" fontId="15" fillId="20" borderId="10" applyNumberFormat="0" applyAlignment="0" applyProtection="0"/>
    <xf numFmtId="0" fontId="15" fillId="21" borderId="10" applyNumberFormat="0" applyAlignment="0" applyProtection="0"/>
    <xf numFmtId="0" fontId="15" fillId="20" borderId="10" applyNumberFormat="0" applyAlignment="0" applyProtection="0"/>
    <xf numFmtId="0" fontId="16" fillId="53" borderId="11" applyNumberFormat="0" applyAlignment="0" applyProtection="0"/>
    <xf numFmtId="0" fontId="17" fillId="0" borderId="12" applyNumberFormat="0" applyFill="0" applyAlignment="0" applyProtection="0"/>
    <xf numFmtId="0" fontId="16" fillId="54" borderId="13" applyNumberFormat="0" applyAlignment="0" applyProtection="0"/>
    <xf numFmtId="0" fontId="16" fillId="53" borderId="13" applyNumberFormat="0" applyAlignment="0" applyProtection="0"/>
    <xf numFmtId="0" fontId="18" fillId="0" borderId="0" applyNumberFormat="0" applyFill="0" applyBorder="0" applyAlignment="0" applyProtection="0"/>
    <xf numFmtId="0" fontId="11" fillId="42" borderId="0" applyNumberFormat="0" applyBorder="0" applyAlignment="0" applyProtection="0"/>
    <xf numFmtId="0" fontId="11" fillId="38" borderId="0" applyNumberFormat="0" applyBorder="0" applyAlignment="0" applyProtection="0"/>
    <xf numFmtId="0" fontId="11" fillId="45" borderId="0" applyNumberFormat="0" applyBorder="0" applyAlignment="0" applyProtection="0"/>
    <xf numFmtId="0" fontId="11" fillId="47" borderId="0" applyNumberFormat="0" applyBorder="0" applyAlignment="0" applyProtection="0"/>
    <xf numFmtId="0" fontId="11" fillId="39" borderId="0" applyNumberFormat="0" applyBorder="0" applyAlignment="0" applyProtection="0"/>
    <xf numFmtId="0" fontId="11" fillId="44" borderId="0" applyNumberFormat="0" applyBorder="0" applyAlignment="0" applyProtection="0"/>
    <xf numFmtId="0" fontId="19" fillId="23" borderId="10" applyNumberFormat="0" applyAlignment="0" applyProtection="0"/>
    <xf numFmtId="170" fontId="4" fillId="0" borderId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14" fillId="52" borderId="0" applyNumberFormat="0" applyBorder="0" applyAlignment="0" applyProtection="0"/>
    <xf numFmtId="0" fontId="14" fillId="52" borderId="0" applyNumberFormat="0" applyBorder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2" fillId="51" borderId="0" applyNumberFormat="0" applyBorder="0" applyAlignment="0" applyProtection="0"/>
    <xf numFmtId="0" fontId="19" fillId="22" borderId="10" applyNumberFormat="0" applyAlignment="0" applyProtection="0"/>
    <xf numFmtId="0" fontId="19" fillId="23" borderId="10" applyNumberFormat="0" applyAlignment="0" applyProtection="0"/>
    <xf numFmtId="0" fontId="17" fillId="0" borderId="12" applyNumberFormat="0" applyFill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4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4" fillId="0" borderId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1" fontId="2" fillId="0" borderId="0" applyFont="0" applyFill="0" applyBorder="0" applyAlignment="0" applyProtection="0"/>
    <xf numFmtId="174" fontId="4" fillId="0" borderId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" fillId="0" borderId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84" fontId="2" fillId="0" borderId="0" applyFill="0" applyBorder="0" applyAlignment="0" applyProtection="0"/>
    <xf numFmtId="175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4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169" fontId="10" fillId="0" borderId="0"/>
    <xf numFmtId="169" fontId="10" fillId="0" borderId="0"/>
    <xf numFmtId="0" fontId="3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0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9" fontId="10" fillId="0" borderId="0"/>
    <xf numFmtId="169" fontId="10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9" fontId="10" fillId="0" borderId="0"/>
    <xf numFmtId="169" fontId="10" fillId="0" borderId="0"/>
    <xf numFmtId="0" fontId="4" fillId="0" borderId="0"/>
    <xf numFmtId="0" fontId="2" fillId="0" borderId="0"/>
    <xf numFmtId="169" fontId="10" fillId="0" borderId="0"/>
    <xf numFmtId="169" fontId="10" fillId="0" borderId="0"/>
    <xf numFmtId="0" fontId="2" fillId="0" borderId="0"/>
    <xf numFmtId="169" fontId="10" fillId="0" borderId="0"/>
    <xf numFmtId="169" fontId="10" fillId="0" borderId="0"/>
    <xf numFmtId="0" fontId="2" fillId="0" borderId="0"/>
    <xf numFmtId="0" fontId="2" fillId="0" borderId="0"/>
    <xf numFmtId="169" fontId="10" fillId="0" borderId="0"/>
    <xf numFmtId="169" fontId="10" fillId="0" borderId="0"/>
    <xf numFmtId="0" fontId="2" fillId="0" borderId="0"/>
    <xf numFmtId="0" fontId="2" fillId="0" borderId="0"/>
    <xf numFmtId="0" fontId="2" fillId="0" borderId="0"/>
    <xf numFmtId="169" fontId="10" fillId="0" borderId="0"/>
    <xf numFmtId="169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5" borderId="17" applyNumberFormat="0" applyAlignment="0" applyProtection="0"/>
    <xf numFmtId="0" fontId="2" fillId="24" borderId="17" applyNumberFormat="0" applyAlignment="0" applyProtection="0"/>
    <xf numFmtId="0" fontId="2" fillId="26" borderId="17" applyNumberFormat="0" applyAlignment="0" applyProtection="0"/>
    <xf numFmtId="0" fontId="2" fillId="25" borderId="17" applyNumberFormat="0" applyAlignment="0" applyProtection="0"/>
    <xf numFmtId="0" fontId="2" fillId="26" borderId="17" applyNumberFormat="0" applyAlignment="0" applyProtection="0"/>
    <xf numFmtId="0" fontId="27" fillId="19" borderId="18" applyNumberFormat="0" applyAlignment="0" applyProtection="0"/>
    <xf numFmtId="0" fontId="27" fillId="20" borderId="18" applyNumberFormat="0" applyAlignment="0" applyProtection="0"/>
    <xf numFmtId="0" fontId="27" fillId="21" borderId="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ill="0" applyBorder="0" applyAlignment="0" applyProtection="0"/>
    <xf numFmtId="182" fontId="2" fillId="0" borderId="0" applyFill="0" applyBorder="0" applyAlignment="0" applyProtection="0"/>
    <xf numFmtId="187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3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20" borderId="19" applyNumberForma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20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8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3" fillId="0" borderId="0" xfId="3"/>
    <xf numFmtId="10" fontId="3" fillId="0" borderId="0" xfId="1" applyNumberFormat="1" applyFont="1"/>
    <xf numFmtId="10" fontId="0" fillId="0" borderId="0" xfId="4" applyNumberFormat="1" applyFont="1"/>
    <xf numFmtId="0" fontId="5" fillId="0" borderId="0" xfId="2" applyFont="1"/>
    <xf numFmtId="0" fontId="6" fillId="0" borderId="0" xfId="2" applyFont="1"/>
    <xf numFmtId="0" fontId="7" fillId="15" borderId="2" xfId="0" applyFont="1" applyFill="1" applyBorder="1" applyAlignment="1">
      <alignment horizontal="center" vertical="top" wrapText="1"/>
    </xf>
    <xf numFmtId="10" fontId="7" fillId="15" borderId="2" xfId="1" applyNumberFormat="1" applyFont="1" applyFill="1" applyBorder="1" applyAlignment="1">
      <alignment horizontal="center" vertical="top" wrapText="1"/>
    </xf>
    <xf numFmtId="0" fontId="0" fillId="0" borderId="3" xfId="0" applyBorder="1" applyAlignment="1"/>
    <xf numFmtId="0" fontId="8" fillId="15" borderId="2" xfId="0" applyFont="1" applyFill="1" applyBorder="1" applyAlignment="1">
      <alignment horizontal="left" vertical="top"/>
    </xf>
    <xf numFmtId="4" fontId="8" fillId="0" borderId="4" xfId="0" applyNumberFormat="1" applyFont="1" applyBorder="1" applyAlignment="1">
      <alignment horizontal="right" vertical="top"/>
    </xf>
    <xf numFmtId="10" fontId="8" fillId="0" borderId="4" xfId="1" applyNumberFormat="1" applyFont="1" applyBorder="1" applyAlignment="1">
      <alignment horizontal="right" vertical="top"/>
    </xf>
    <xf numFmtId="0" fontId="8" fillId="15" borderId="6" xfId="0" applyFont="1" applyFill="1" applyBorder="1" applyAlignment="1">
      <alignment horizontal="left" vertical="top"/>
    </xf>
    <xf numFmtId="4" fontId="8" fillId="0" borderId="0" xfId="0" applyNumberFormat="1" applyFont="1" applyBorder="1" applyAlignment="1">
      <alignment horizontal="right" vertical="top"/>
    </xf>
    <xf numFmtId="10" fontId="8" fillId="0" borderId="0" xfId="1" applyNumberFormat="1" applyFont="1" applyBorder="1" applyAlignment="1">
      <alignment horizontal="right" vertical="top"/>
    </xf>
    <xf numFmtId="0" fontId="7" fillId="16" borderId="6" xfId="0" applyFont="1" applyFill="1" applyBorder="1" applyAlignment="1">
      <alignment horizontal="left" vertical="top"/>
    </xf>
    <xf numFmtId="4" fontId="7" fillId="16" borderId="7" xfId="0" applyNumberFormat="1" applyFont="1" applyFill="1" applyBorder="1" applyAlignment="1">
      <alignment horizontal="right" vertical="top"/>
    </xf>
    <xf numFmtId="10" fontId="7" fillId="16" borderId="7" xfId="1" applyNumberFormat="1" applyFont="1" applyFill="1" applyBorder="1" applyAlignment="1">
      <alignment horizontal="right" vertical="top"/>
    </xf>
    <xf numFmtId="0" fontId="9" fillId="0" borderId="0" xfId="3" applyFont="1"/>
    <xf numFmtId="0" fontId="9" fillId="0" borderId="0" xfId="3" applyFont="1" applyAlignment="1">
      <alignment horizontal="center" wrapText="1"/>
    </xf>
    <xf numFmtId="0" fontId="7" fillId="17" borderId="6" xfId="0" applyFont="1" applyFill="1" applyBorder="1" applyAlignment="1">
      <alignment horizontal="left" vertical="top" wrapText="1"/>
    </xf>
    <xf numFmtId="4" fontId="7" fillId="17" borderId="7" xfId="0" applyNumberFormat="1" applyFont="1" applyFill="1" applyBorder="1" applyAlignment="1">
      <alignment horizontal="right" vertical="top"/>
    </xf>
    <xf numFmtId="10" fontId="7" fillId="17" borderId="7" xfId="1" applyNumberFormat="1" applyFont="1" applyFill="1" applyBorder="1" applyAlignment="1">
      <alignment horizontal="right" vertical="top"/>
    </xf>
    <xf numFmtId="0" fontId="0" fillId="17" borderId="5" xfId="0" applyFill="1" applyBorder="1" applyAlignment="1">
      <alignment wrapText="1"/>
    </xf>
    <xf numFmtId="0" fontId="0" fillId="17" borderId="6" xfId="0" applyFill="1" applyBorder="1" applyAlignment="1">
      <alignment wrapText="1"/>
    </xf>
    <xf numFmtId="0" fontId="7" fillId="17" borderId="6" xfId="0" applyFont="1" applyFill="1" applyBorder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0" fontId="9" fillId="15" borderId="2" xfId="0" applyFont="1" applyFill="1" applyBorder="1" applyAlignment="1">
      <alignment horizontal="center" vertical="top" wrapText="1"/>
    </xf>
    <xf numFmtId="10" fontId="7" fillId="15" borderId="2" xfId="4" applyNumberFormat="1" applyFont="1" applyFill="1" applyBorder="1" applyAlignment="1">
      <alignment horizontal="center" vertical="top" wrapText="1"/>
    </xf>
    <xf numFmtId="0" fontId="8" fillId="15" borderId="2" xfId="0" applyFont="1" applyFill="1" applyBorder="1" applyAlignment="1">
      <alignment vertical="top" wrapText="1"/>
    </xf>
    <xf numFmtId="7" fontId="8" fillId="18" borderId="7" xfId="0" applyNumberFormat="1" applyFont="1" applyFill="1" applyBorder="1" applyAlignment="1">
      <alignment horizontal="right" vertical="top"/>
    </xf>
    <xf numFmtId="0" fontId="7" fillId="17" borderId="2" xfId="0" applyFont="1" applyFill="1" applyBorder="1" applyAlignment="1">
      <alignment vertical="top"/>
    </xf>
    <xf numFmtId="7" fontId="7" fillId="17" borderId="8" xfId="0" applyNumberFormat="1" applyFont="1" applyFill="1" applyBorder="1" applyAlignment="1">
      <alignment horizontal="right" vertical="top"/>
    </xf>
    <xf numFmtId="10" fontId="7" fillId="17" borderId="7" xfId="4" applyNumberFormat="1" applyFont="1" applyFill="1" applyBorder="1" applyAlignment="1">
      <alignment horizontal="right" vertical="top"/>
    </xf>
    <xf numFmtId="4" fontId="8" fillId="0" borderId="9" xfId="0" applyNumberFormat="1" applyFont="1" applyBorder="1" applyAlignment="1">
      <alignment horizontal="right" vertical="top"/>
    </xf>
    <xf numFmtId="10" fontId="8" fillId="0" borderId="9" xfId="4" applyNumberFormat="1" applyFont="1" applyBorder="1" applyAlignment="1">
      <alignment horizontal="right" vertical="top"/>
    </xf>
    <xf numFmtId="4" fontId="9" fillId="17" borderId="8" xfId="0" applyNumberFormat="1" applyFont="1" applyFill="1" applyBorder="1" applyAlignment="1">
      <alignment horizontal="right" vertical="top"/>
    </xf>
    <xf numFmtId="4" fontId="7" fillId="17" borderId="8" xfId="0" applyNumberFormat="1" applyFont="1" applyFill="1" applyBorder="1" applyAlignment="1">
      <alignment horizontal="right" vertical="top"/>
    </xf>
    <xf numFmtId="10" fontId="7" fillId="17" borderId="8" xfId="4" applyNumberFormat="1" applyFont="1" applyFill="1" applyBorder="1" applyAlignment="1">
      <alignment horizontal="right" vertical="top"/>
    </xf>
    <xf numFmtId="0" fontId="8" fillId="15" borderId="6" xfId="0" applyFont="1" applyFill="1" applyBorder="1" applyAlignment="1">
      <alignment horizontal="left" vertical="top" wrapText="1"/>
    </xf>
    <xf numFmtId="0" fontId="0" fillId="15" borderId="5" xfId="0" applyFill="1" applyBorder="1" applyAlignment="1">
      <alignment wrapText="1"/>
    </xf>
    <xf numFmtId="0" fontId="0" fillId="15" borderId="6" xfId="0" applyFill="1" applyBorder="1" applyAlignment="1">
      <alignment wrapText="1"/>
    </xf>
    <xf numFmtId="0" fontId="6" fillId="0" borderId="0" xfId="2" applyFont="1" applyAlignment="1">
      <alignment horizontal="center"/>
    </xf>
    <xf numFmtId="0" fontId="8" fillId="1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0" xfId="0"/>
    <xf numFmtId="165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</cellXfs>
  <cellStyles count="545">
    <cellStyle name="20% - Accent1" xfId="9"/>
    <cellStyle name="20% - Accent1 2" xfId="10"/>
    <cellStyle name="20% - Accent1 3" xfId="11"/>
    <cellStyle name="20% - Accent2" xfId="12"/>
    <cellStyle name="20% - Accent2 2" xfId="13"/>
    <cellStyle name="20% - Accent3" xfId="14"/>
    <cellStyle name="20% - Accent3 2" xfId="15"/>
    <cellStyle name="20% - Accent3 3" xfId="16"/>
    <cellStyle name="20% - Accent4" xfId="17"/>
    <cellStyle name="20% - Accent4 2" xfId="18"/>
    <cellStyle name="20% - Accent4 3" xfId="19"/>
    <cellStyle name="20% - Accent5" xfId="20"/>
    <cellStyle name="20% - Accent5 2" xfId="21"/>
    <cellStyle name="20% - Accent5 3" xfId="22"/>
    <cellStyle name="20% - Accent6" xfId="23"/>
    <cellStyle name="20% - Accent6 2" xfId="24"/>
    <cellStyle name="20% - Énfasis1 2" xfId="25"/>
    <cellStyle name="20% - Énfasis1 2 2" xfId="26"/>
    <cellStyle name="20% - Énfasis1 3" xfId="27"/>
    <cellStyle name="20% - Énfasis1 4" xfId="28"/>
    <cellStyle name="20% - Énfasis2 2" xfId="29"/>
    <cellStyle name="20% - Énfasis2 2 2" xfId="30"/>
    <cellStyle name="20% - Énfasis2 3" xfId="31"/>
    <cellStyle name="20% - Énfasis2 4" xfId="32"/>
    <cellStyle name="20% - Énfasis3 2" xfId="33"/>
    <cellStyle name="20% - Énfasis3 2 2" xfId="34"/>
    <cellStyle name="20% - Énfasis3 3" xfId="35"/>
    <cellStyle name="20% - Énfasis3 4" xfId="36"/>
    <cellStyle name="20% - Énfasis4 2" xfId="37"/>
    <cellStyle name="20% - Énfasis4 2 2" xfId="38"/>
    <cellStyle name="20% - Énfasis4 3" xfId="39"/>
    <cellStyle name="20% - Énfasis4 4" xfId="40"/>
    <cellStyle name="20% - Énfasis5 2" xfId="41"/>
    <cellStyle name="20% - Énfasis5 2 2" xfId="42"/>
    <cellStyle name="20% - Énfasis5 3" xfId="43"/>
    <cellStyle name="20% - Énfasis5 4" xfId="44"/>
    <cellStyle name="20% - Énfasis6 2" xfId="45"/>
    <cellStyle name="20% - Énfasis6 2 2" xfId="46"/>
    <cellStyle name="20% - Énfasis6 3" xfId="47"/>
    <cellStyle name="20% - Énfasis6 4" xfId="48"/>
    <cellStyle name="40% - Accent1" xfId="49"/>
    <cellStyle name="40% - Accent1 2" xfId="50"/>
    <cellStyle name="40% - Accent1 3" xfId="51"/>
    <cellStyle name="40% - Accent2" xfId="52"/>
    <cellStyle name="40% - Accent2 2" xfId="53"/>
    <cellStyle name="40% - Accent3" xfId="54"/>
    <cellStyle name="40% - Accent4" xfId="55"/>
    <cellStyle name="40% - Accent4 2" xfId="56"/>
    <cellStyle name="40% - Accent4 3" xfId="57"/>
    <cellStyle name="40% - Accent5" xfId="58"/>
    <cellStyle name="40% - Accent5 2" xfId="59"/>
    <cellStyle name="40% - Accent6" xfId="60"/>
    <cellStyle name="40% - Accent6 2" xfId="61"/>
    <cellStyle name="40% - Énfasis1 2" xfId="62"/>
    <cellStyle name="40% - Énfasis1 2 2" xfId="63"/>
    <cellStyle name="40% - Énfasis1 3" xfId="64"/>
    <cellStyle name="40% - Énfasis1 4" xfId="65"/>
    <cellStyle name="40% - Énfasis2 2" xfId="66"/>
    <cellStyle name="40% - Énfasis2 2 2" xfId="67"/>
    <cellStyle name="40% - Énfasis2 3" xfId="68"/>
    <cellStyle name="40% - Énfasis2 4" xfId="69"/>
    <cellStyle name="40% - Énfasis3 2" xfId="70"/>
    <cellStyle name="40% - Énfasis3 2 2" xfId="71"/>
    <cellStyle name="40% - Énfasis3 3" xfId="72"/>
    <cellStyle name="40% - Énfasis3 4" xfId="73"/>
    <cellStyle name="40% - Énfasis4 2" xfId="74"/>
    <cellStyle name="40% - Énfasis4 2 2" xfId="75"/>
    <cellStyle name="40% - Énfasis4 3" xfId="76"/>
    <cellStyle name="40% - Énfasis4 4" xfId="77"/>
    <cellStyle name="40% - Énfasis5 2" xfId="78"/>
    <cellStyle name="40% - Énfasis5 2 2" xfId="79"/>
    <cellStyle name="40% - Énfasis5 3" xfId="80"/>
    <cellStyle name="40% - Énfasis5 4" xfId="81"/>
    <cellStyle name="40% - Énfasis6 2" xfId="82"/>
    <cellStyle name="40% - Énfasis6 2 2" xfId="83"/>
    <cellStyle name="40% - Énfasis6 3" xfId="84"/>
    <cellStyle name="40% - Énfasis6 4" xfId="85"/>
    <cellStyle name="60% - Accent1" xfId="86"/>
    <cellStyle name="60% - Accent1 2" xfId="87"/>
    <cellStyle name="60% - Accent2" xfId="88"/>
    <cellStyle name="60% - Accent3" xfId="89"/>
    <cellStyle name="60% - Accent4" xfId="90"/>
    <cellStyle name="60% - Accent4 2" xfId="91"/>
    <cellStyle name="60% - Accent4 3" xfId="92"/>
    <cellStyle name="60% - Accent5" xfId="93"/>
    <cellStyle name="60% - Accent5 2" xfId="94"/>
    <cellStyle name="60% - Accent6" xfId="95"/>
    <cellStyle name="60% - Accent6 2" xfId="96"/>
    <cellStyle name="60% - Énfasis1 2" xfId="97"/>
    <cellStyle name="60% - Énfasis2 2" xfId="98"/>
    <cellStyle name="60% - Énfasis3 2" xfId="99"/>
    <cellStyle name="60% - Énfasis4 2" xfId="100"/>
    <cellStyle name="60% - Énfasis5 2" xfId="101"/>
    <cellStyle name="60% - Énfasis6 2" xfId="102"/>
    <cellStyle name="Accent1" xfId="103"/>
    <cellStyle name="Accent1 2" xfId="104"/>
    <cellStyle name="Accent2" xfId="105"/>
    <cellStyle name="Accent2 2" xfId="106"/>
    <cellStyle name="Accent3" xfId="107"/>
    <cellStyle name="Accent4" xfId="108"/>
    <cellStyle name="Accent4 2" xfId="109"/>
    <cellStyle name="Accent5" xfId="110"/>
    <cellStyle name="Accent5 2" xfId="111"/>
    <cellStyle name="Accent6" xfId="112"/>
    <cellStyle name="Accent6 2" xfId="113"/>
    <cellStyle name="Bad" xfId="114"/>
    <cellStyle name="Bad 1" xfId="115"/>
    <cellStyle name="Bad 2" xfId="116"/>
    <cellStyle name="Buena 2" xfId="117"/>
    <cellStyle name="Calculation" xfId="118"/>
    <cellStyle name="Calculation 2" xfId="119"/>
    <cellStyle name="Calculation 3" xfId="120"/>
    <cellStyle name="Cálculo 2" xfId="121"/>
    <cellStyle name="Celda de comprobación 2" xfId="122"/>
    <cellStyle name="Celda vinculada 2" xfId="123"/>
    <cellStyle name="Check Cell" xfId="124"/>
    <cellStyle name="Check Cell 2" xfId="125"/>
    <cellStyle name="Encabezado 4 2" xfId="126"/>
    <cellStyle name="Énfasis1 2" xfId="127"/>
    <cellStyle name="Énfasis2 2" xfId="128"/>
    <cellStyle name="Énfasis3 2" xfId="129"/>
    <cellStyle name="Énfasis4 2" xfId="130"/>
    <cellStyle name="Énfasis5 2" xfId="131"/>
    <cellStyle name="Énfasis6 2" xfId="132"/>
    <cellStyle name="Entrada 2" xfId="133"/>
    <cellStyle name="Euro" xfId="134"/>
    <cellStyle name="Euro 10" xfId="135"/>
    <cellStyle name="Euro 10 2" xfId="136"/>
    <cellStyle name="Euro 10 2 2" xfId="137"/>
    <cellStyle name="Euro 10 3" xfId="138"/>
    <cellStyle name="Euro 11" xfId="139"/>
    <cellStyle name="Euro 11 2" xfId="140"/>
    <cellStyle name="Euro 11 2 2" xfId="141"/>
    <cellStyle name="Euro 11 3" xfId="142"/>
    <cellStyle name="Euro 12" xfId="143"/>
    <cellStyle name="Euro 12 2" xfId="144"/>
    <cellStyle name="Euro 12 2 2" xfId="145"/>
    <cellStyle name="Euro 12 3" xfId="146"/>
    <cellStyle name="Euro 13" xfId="147"/>
    <cellStyle name="Euro 14" xfId="148"/>
    <cellStyle name="Euro 15" xfId="149"/>
    <cellStyle name="Euro 16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 Built-in Excel Built-in Excel Built-in Excel Built-in Excel Built-in Excel Built-in Normal_TABLERO DE MANDO FONDOS EXTERNOS" xfId="161"/>
    <cellStyle name="Excel Built-in Excel Built-in Excel Built-in Excel Built-in Excel Built-in Normal_TABLERO DE MANDO FONDOS EXTERNOS" xfId="162"/>
    <cellStyle name="Explanatory Text" xfId="163"/>
    <cellStyle name="Good" xfId="164"/>
    <cellStyle name="Good 1" xfId="165"/>
    <cellStyle name="Heading 1" xfId="166"/>
    <cellStyle name="Heading 1 1" xfId="167"/>
    <cellStyle name="Heading 2" xfId="168"/>
    <cellStyle name="Heading 2 1" xfId="169"/>
    <cellStyle name="Heading 3" xfId="170"/>
    <cellStyle name="Heading 4" xfId="171"/>
    <cellStyle name="Incorrecto 2" xfId="172"/>
    <cellStyle name="Input" xfId="173"/>
    <cellStyle name="Input 2" xfId="174"/>
    <cellStyle name="Linked Cell" xfId="175"/>
    <cellStyle name="Millares [0] 2" xfId="5"/>
    <cellStyle name="Millares [0] 2 2" xfId="176"/>
    <cellStyle name="Millares [0] 2 3" xfId="177"/>
    <cellStyle name="Millares 10" xfId="178"/>
    <cellStyle name="Millares 11" xfId="179"/>
    <cellStyle name="Millares 12" xfId="180"/>
    <cellStyle name="Millares 12 2" xfId="181"/>
    <cellStyle name="Millares 12 2 2" xfId="182"/>
    <cellStyle name="Millares 12 2 3" xfId="183"/>
    <cellStyle name="Millares 12 2 4" xfId="184"/>
    <cellStyle name="Millares 12 2 4 2" xfId="185"/>
    <cellStyle name="Millares 12 2 4 3" xfId="186"/>
    <cellStyle name="Millares 12 3" xfId="187"/>
    <cellStyle name="Millares 12 4" xfId="188"/>
    <cellStyle name="Millares 13" xfId="189"/>
    <cellStyle name="Millares 14" xfId="190"/>
    <cellStyle name="Millares 15" xfId="191"/>
    <cellStyle name="Millares 15 2" xfId="192"/>
    <cellStyle name="Millares 15 3" xfId="193"/>
    <cellStyle name="Millares 16" xfId="194"/>
    <cellStyle name="Millares 16 2" xfId="195"/>
    <cellStyle name="Millares 16 3" xfId="196"/>
    <cellStyle name="Millares 17" xfId="197"/>
    <cellStyle name="Millares 18" xfId="198"/>
    <cellStyle name="Millares 19" xfId="199"/>
    <cellStyle name="Millares 2" xfId="200"/>
    <cellStyle name="Millares 2 10" xfId="201"/>
    <cellStyle name="Millares 2 11" xfId="202"/>
    <cellStyle name="Millares 2 12" xfId="203"/>
    <cellStyle name="Millares 2 13" xfId="204"/>
    <cellStyle name="Millares 2 14" xfId="205"/>
    <cellStyle name="Millares 2 15" xfId="206"/>
    <cellStyle name="Millares 2 16" xfId="207"/>
    <cellStyle name="Millares 2 17" xfId="208"/>
    <cellStyle name="Millares 2 18" xfId="209"/>
    <cellStyle name="Millares 2 19" xfId="210"/>
    <cellStyle name="Millares 2 2" xfId="211"/>
    <cellStyle name="Millares 2 20" xfId="212"/>
    <cellStyle name="Millares 2 21" xfId="213"/>
    <cellStyle name="Millares 2 22" xfId="214"/>
    <cellStyle name="Millares 2 3" xfId="215"/>
    <cellStyle name="Millares 2 4" xfId="216"/>
    <cellStyle name="Millares 2 5" xfId="217"/>
    <cellStyle name="Millares 2 6" xfId="218"/>
    <cellStyle name="Millares 2 7" xfId="219"/>
    <cellStyle name="Millares 2 8" xfId="220"/>
    <cellStyle name="Millares 2 9" xfId="221"/>
    <cellStyle name="Millares 20" xfId="222"/>
    <cellStyle name="Millares 21" xfId="223"/>
    <cellStyle name="Millares 22" xfId="224"/>
    <cellStyle name="Millares 23" xfId="225"/>
    <cellStyle name="Millares 23 2" xfId="226"/>
    <cellStyle name="Millares 23 3" xfId="227"/>
    <cellStyle name="Millares 24" xfId="228"/>
    <cellStyle name="Millares 25" xfId="229"/>
    <cellStyle name="Millares 26" xfId="230"/>
    <cellStyle name="Millares 26 2" xfId="231"/>
    <cellStyle name="Millares 27" xfId="232"/>
    <cellStyle name="Millares 28" xfId="233"/>
    <cellStyle name="Millares 29" xfId="234"/>
    <cellStyle name="Millares 3" xfId="235"/>
    <cellStyle name="Millares 3 2" xfId="236"/>
    <cellStyle name="Millares 3 3" xfId="237"/>
    <cellStyle name="Millares 3 4" xfId="238"/>
    <cellStyle name="Millares 30" xfId="239"/>
    <cellStyle name="Millares 31" xfId="240"/>
    <cellStyle name="Millares 32" xfId="241"/>
    <cellStyle name="Millares 33" xfId="242"/>
    <cellStyle name="Millares 34" xfId="243"/>
    <cellStyle name="Millares 35" xfId="244"/>
    <cellStyle name="Millares 36" xfId="245"/>
    <cellStyle name="Millares 37" xfId="246"/>
    <cellStyle name="Millares 38" xfId="247"/>
    <cellStyle name="Millares 39" xfId="248"/>
    <cellStyle name="Millares 4" xfId="249"/>
    <cellStyle name="Millares 4 2" xfId="250"/>
    <cellStyle name="Millares 4 3" xfId="251"/>
    <cellStyle name="Millares 40" xfId="252"/>
    <cellStyle name="Millares 41" xfId="253"/>
    <cellStyle name="Millares 42" xfId="254"/>
    <cellStyle name="Millares 43" xfId="255"/>
    <cellStyle name="Millares 44" xfId="256"/>
    <cellStyle name="Millares 45" xfId="257"/>
    <cellStyle name="Millares 46" xfId="258"/>
    <cellStyle name="Millares 47" xfId="259"/>
    <cellStyle name="Millares 48" xfId="260"/>
    <cellStyle name="Millares 49" xfId="261"/>
    <cellStyle name="Millares 5" xfId="262"/>
    <cellStyle name="Millares 5 2" xfId="263"/>
    <cellStyle name="Millares 5 3" xfId="264"/>
    <cellStyle name="Millares 50" xfId="265"/>
    <cellStyle name="Millares 51" xfId="266"/>
    <cellStyle name="Millares 6" xfId="267"/>
    <cellStyle name="Millares 6 2" xfId="268"/>
    <cellStyle name="Millares 7" xfId="269"/>
    <cellStyle name="Millares 7 2" xfId="270"/>
    <cellStyle name="Millares 8" xfId="271"/>
    <cellStyle name="Millares 8 2" xfId="272"/>
    <cellStyle name="Millares 9" xfId="273"/>
    <cellStyle name="Millares 9 2" xfId="274"/>
    <cellStyle name="Millares 9 3" xfId="275"/>
    <cellStyle name="Moneda 10" xfId="276"/>
    <cellStyle name="Moneda 11" xfId="277"/>
    <cellStyle name="Moneda 12" xfId="278"/>
    <cellStyle name="Moneda 13" xfId="279"/>
    <cellStyle name="Moneda 14" xfId="280"/>
    <cellStyle name="Moneda 14 2" xfId="8"/>
    <cellStyle name="Moneda 14 2 2" xfId="281"/>
    <cellStyle name="Moneda 15" xfId="282"/>
    <cellStyle name="Moneda 16" xfId="283"/>
    <cellStyle name="Moneda 17" xfId="284"/>
    <cellStyle name="Moneda 18" xfId="285"/>
    <cellStyle name="Moneda 19" xfId="286"/>
    <cellStyle name="Moneda 2" xfId="287"/>
    <cellStyle name="Moneda 2 2" xfId="288"/>
    <cellStyle name="Moneda 2 3" xfId="289"/>
    <cellStyle name="Moneda 20" xfId="290"/>
    <cellStyle name="Moneda 21" xfId="291"/>
    <cellStyle name="Moneda 22" xfId="292"/>
    <cellStyle name="Moneda 23" xfId="293"/>
    <cellStyle name="Moneda 24" xfId="294"/>
    <cellStyle name="Moneda 25" xfId="295"/>
    <cellStyle name="Moneda 26" xfId="296"/>
    <cellStyle name="Moneda 27" xfId="297"/>
    <cellStyle name="Moneda 28" xfId="298"/>
    <cellStyle name="Moneda 29" xfId="299"/>
    <cellStyle name="Moneda 3" xfId="300"/>
    <cellStyle name="Moneda 3 2" xfId="301"/>
    <cellStyle name="Moneda 3 3" xfId="302"/>
    <cellStyle name="Moneda 30" xfId="303"/>
    <cellStyle name="Moneda 30 2" xfId="304"/>
    <cellStyle name="Moneda 30 3" xfId="305"/>
    <cellStyle name="Moneda 31" xfId="306"/>
    <cellStyle name="Moneda 32" xfId="307"/>
    <cellStyle name="Moneda 33" xfId="308"/>
    <cellStyle name="Moneda 4" xfId="309"/>
    <cellStyle name="Moneda 5" xfId="310"/>
    <cellStyle name="Moneda 6" xfId="311"/>
    <cellStyle name="Moneda 7" xfId="312"/>
    <cellStyle name="Moneda 7 2" xfId="313"/>
    <cellStyle name="Moneda 7 3" xfId="314"/>
    <cellStyle name="Moneda 8" xfId="315"/>
    <cellStyle name="Moneda 9" xfId="316"/>
    <cellStyle name="Neutral 2" xfId="317"/>
    <cellStyle name="Normal" xfId="0" builtinId="0"/>
    <cellStyle name="Normal 10" xfId="2"/>
    <cellStyle name="Normal 10 2" xfId="318"/>
    <cellStyle name="Normal 10 3" xfId="319"/>
    <cellStyle name="Normal 11" xfId="320"/>
    <cellStyle name="Normal 11 2" xfId="321"/>
    <cellStyle name="Normal 11 3" xfId="322"/>
    <cellStyle name="Normal 12" xfId="323"/>
    <cellStyle name="Normal 12 2" xfId="324"/>
    <cellStyle name="Normal 12 3" xfId="325"/>
    <cellStyle name="Normal 13" xfId="326"/>
    <cellStyle name="Normal 13 2" xfId="327"/>
    <cellStyle name="Normal 13 3" xfId="328"/>
    <cellStyle name="Normal 14" xfId="3"/>
    <cellStyle name="Normal 14 2" xfId="329"/>
    <cellStyle name="Normal 14 3" xfId="330"/>
    <cellStyle name="Normal 14 4" xfId="331"/>
    <cellStyle name="Normal 14 5" xfId="332"/>
    <cellStyle name="Normal 14 6" xfId="333"/>
    <cellStyle name="Normal 15" xfId="334"/>
    <cellStyle name="Normal 15 2" xfId="335"/>
    <cellStyle name="Normal 16" xfId="336"/>
    <cellStyle name="Normal 17" xfId="337"/>
    <cellStyle name="Normal 18" xfId="338"/>
    <cellStyle name="Normal 19" xfId="339"/>
    <cellStyle name="Normal 2" xfId="340"/>
    <cellStyle name="Normal 2 10" xfId="341"/>
    <cellStyle name="Normal 2 11" xfId="342"/>
    <cellStyle name="Normal 2 12" xfId="343"/>
    <cellStyle name="Normal 2 13" xfId="344"/>
    <cellStyle name="Normal 2 14" xfId="345"/>
    <cellStyle name="Normal 2 15" xfId="346"/>
    <cellStyle name="Normal 2 16" xfId="347"/>
    <cellStyle name="Normal 2 17" xfId="348"/>
    <cellStyle name="Normal 2 18" xfId="349"/>
    <cellStyle name="Normal 2 19" xfId="350"/>
    <cellStyle name="Normal 2 2" xfId="351"/>
    <cellStyle name="Normal 2 2 2" xfId="352"/>
    <cellStyle name="Normal 2 2 3" xfId="353"/>
    <cellStyle name="Normal 2 20" xfId="354"/>
    <cellStyle name="Normal 2 21" xfId="355"/>
    <cellStyle name="Normal 2 3" xfId="356"/>
    <cellStyle name="Normal 2 3 2" xfId="357"/>
    <cellStyle name="Normal 2 3 3" xfId="358"/>
    <cellStyle name="Normal 2 4" xfId="359"/>
    <cellStyle name="Normal 2 4 2" xfId="360"/>
    <cellStyle name="Normal 2 4 3" xfId="361"/>
    <cellStyle name="Normal 2 5" xfId="362"/>
    <cellStyle name="Normal 2 5 2" xfId="363"/>
    <cellStyle name="Normal 2 5 3" xfId="364"/>
    <cellStyle name="Normal 2 6" xfId="365"/>
    <cellStyle name="Normal 2 6 2" xfId="366"/>
    <cellStyle name="Normal 2 6 3" xfId="367"/>
    <cellStyle name="Normal 2 7" xfId="368"/>
    <cellStyle name="Normal 2 8" xfId="369"/>
    <cellStyle name="Normal 2 9" xfId="370"/>
    <cellStyle name="Normal 2_Dashboard ver 2.2 ES" xfId="371"/>
    <cellStyle name="Normal 20" xfId="372"/>
    <cellStyle name="Normal 20 2" xfId="373"/>
    <cellStyle name="Normal 21" xfId="374"/>
    <cellStyle name="Normal 22" xfId="375"/>
    <cellStyle name="Normal 22 2" xfId="376"/>
    <cellStyle name="Normal 22 3" xfId="377"/>
    <cellStyle name="Normal 23" xfId="378"/>
    <cellStyle name="Normal 24" xfId="379"/>
    <cellStyle name="Normal 25" xfId="380"/>
    <cellStyle name="Normal 26" xfId="381"/>
    <cellStyle name="Normal 27" xfId="382"/>
    <cellStyle name="Normal 28" xfId="383"/>
    <cellStyle name="Normal 29" xfId="384"/>
    <cellStyle name="Normal 3" xfId="385"/>
    <cellStyle name="Normal 3 2" xfId="386"/>
    <cellStyle name="Normal 3 3" xfId="387"/>
    <cellStyle name="Normal 3 4" xfId="388"/>
    <cellStyle name="Normal 3 5" xfId="389"/>
    <cellStyle name="Normal 30" xfId="390"/>
    <cellStyle name="Normal 31" xfId="391"/>
    <cellStyle name="Normal 32" xfId="392"/>
    <cellStyle name="Normal 33" xfId="393"/>
    <cellStyle name="Normal 38" xfId="394"/>
    <cellStyle name="Normal 4" xfId="395"/>
    <cellStyle name="Normal 4 2" xfId="396"/>
    <cellStyle name="Normal 4 3" xfId="397"/>
    <cellStyle name="Normal 4 4" xfId="398"/>
    <cellStyle name="Normal 4 5" xfId="399"/>
    <cellStyle name="Normal 5" xfId="400"/>
    <cellStyle name="Normal 5 2" xfId="401"/>
    <cellStyle name="Normal 5 3" xfId="402"/>
    <cellStyle name="Normal 5 4" xfId="403"/>
    <cellStyle name="Normal 6" xfId="6"/>
    <cellStyle name="Normal 6 2" xfId="404"/>
    <cellStyle name="Normal 6 3" xfId="405"/>
    <cellStyle name="Normal 6 4" xfId="406"/>
    <cellStyle name="Normal 7" xfId="407"/>
    <cellStyle name="Normal 7 2" xfId="408"/>
    <cellStyle name="Normal 7 3" xfId="409"/>
    <cellStyle name="Normal 7 4" xfId="410"/>
    <cellStyle name="Normal 8" xfId="411"/>
    <cellStyle name="Normal 8 2" xfId="412"/>
    <cellStyle name="Normal 8 3" xfId="413"/>
    <cellStyle name="Normal 8 4" xfId="414"/>
    <cellStyle name="Normal 8 5" xfId="415"/>
    <cellStyle name="Normal 9" xfId="416"/>
    <cellStyle name="Normal 9 2" xfId="417"/>
    <cellStyle name="Normal 9 2 2" xfId="418"/>
    <cellStyle name="Normal 9 2 3" xfId="419"/>
    <cellStyle name="Normal 9 2 4" xfId="420"/>
    <cellStyle name="Normal 9 2 4 2" xfId="421"/>
    <cellStyle name="Normal 9 2 4 3" xfId="422"/>
    <cellStyle name="Normal 9 2 4 4" xfId="423"/>
    <cellStyle name="Normal 9 2 4 4 2" xfId="424"/>
    <cellStyle name="Normal 9 2 4 4 2 2" xfId="425"/>
    <cellStyle name="Normal 9 3" xfId="426"/>
    <cellStyle name="Normal 9 4" xfId="427"/>
    <cellStyle name="Notas 2" xfId="428"/>
    <cellStyle name="Notas 2 2" xfId="429"/>
    <cellStyle name="Notas 2 3" xfId="430"/>
    <cellStyle name="Notas 2 4" xfId="431"/>
    <cellStyle name="Notas 3" xfId="432"/>
    <cellStyle name="Notas 4" xfId="433"/>
    <cellStyle name="Notas 5" xfId="434"/>
    <cellStyle name="Notas 6" xfId="435"/>
    <cellStyle name="Note" xfId="436"/>
    <cellStyle name="Note 1" xfId="437"/>
    <cellStyle name="Note 2" xfId="438"/>
    <cellStyle name="Note 3" xfId="439"/>
    <cellStyle name="Output" xfId="440"/>
    <cellStyle name="Output 2" xfId="441"/>
    <cellStyle name="Output 3" xfId="442"/>
    <cellStyle name="Porcentaje" xfId="1" builtinId="5"/>
    <cellStyle name="Porcentaje 2" xfId="443"/>
    <cellStyle name="Porcentaje 3" xfId="444"/>
    <cellStyle name="Porcentual 10" xfId="445"/>
    <cellStyle name="Porcentual 11" xfId="446"/>
    <cellStyle name="Porcentual 12" xfId="447"/>
    <cellStyle name="Porcentual 13" xfId="448"/>
    <cellStyle name="Porcentual 14" xfId="449"/>
    <cellStyle name="Porcentual 15" xfId="450"/>
    <cellStyle name="Porcentual 16" xfId="451"/>
    <cellStyle name="Porcentual 17" xfId="452"/>
    <cellStyle name="Porcentual 18" xfId="453"/>
    <cellStyle name="Porcentual 19" xfId="454"/>
    <cellStyle name="Porcentual 2" xfId="4"/>
    <cellStyle name="Porcentual 2 2" xfId="7"/>
    <cellStyle name="Porcentual 2 2 2" xfId="455"/>
    <cellStyle name="Porcentual 2 2 2 2" xfId="456"/>
    <cellStyle name="Porcentual 2 2 2 2 2" xfId="457"/>
    <cellStyle name="Porcentual 2 2 2 2 2 2" xfId="458"/>
    <cellStyle name="Porcentual 2 2 2 2 2 3" xfId="459"/>
    <cellStyle name="Porcentual 2 2 2 2 3" xfId="460"/>
    <cellStyle name="Porcentual 2 2 2 2 4" xfId="461"/>
    <cellStyle name="Porcentual 2 2 2 3" xfId="462"/>
    <cellStyle name="Porcentual 2 2 2 4" xfId="463"/>
    <cellStyle name="Porcentual 2 2 3" xfId="464"/>
    <cellStyle name="Porcentual 2 2 3 2" xfId="465"/>
    <cellStyle name="Porcentual 2 2 3 2 2" xfId="466"/>
    <cellStyle name="Porcentual 2 2 3 3" xfId="467"/>
    <cellStyle name="Porcentual 2 2 3 4" xfId="468"/>
    <cellStyle name="Porcentual 2 2 4" xfId="469"/>
    <cellStyle name="Porcentual 2 2 4 2" xfId="470"/>
    <cellStyle name="Porcentual 2 2 5" xfId="471"/>
    <cellStyle name="Porcentual 2 2 6" xfId="472"/>
    <cellStyle name="Porcentual 2 2 6 2" xfId="473"/>
    <cellStyle name="Porcentual 2 2 6 2 2" xfId="474"/>
    <cellStyle name="Porcentual 2 2 7" xfId="475"/>
    <cellStyle name="Porcentual 2 2 8" xfId="476"/>
    <cellStyle name="Porcentual 2 3" xfId="477"/>
    <cellStyle name="Porcentual 2 4" xfId="478"/>
    <cellStyle name="Porcentual 2 5" xfId="479"/>
    <cellStyle name="Porcentual 2 6" xfId="480"/>
    <cellStyle name="Porcentual 2 7" xfId="481"/>
    <cellStyle name="Porcentual 20" xfId="482"/>
    <cellStyle name="Porcentual 21" xfId="483"/>
    <cellStyle name="Porcentual 3" xfId="484"/>
    <cellStyle name="Porcentual 3 2" xfId="485"/>
    <cellStyle name="Porcentual 3 3" xfId="486"/>
    <cellStyle name="Porcentual 3 4" xfId="487"/>
    <cellStyle name="Porcentual 3 5" xfId="488"/>
    <cellStyle name="Porcentual 4" xfId="489"/>
    <cellStyle name="Porcentual 4 2" xfId="490"/>
    <cellStyle name="Porcentual 4 3" xfId="491"/>
    <cellStyle name="Porcentual 5" xfId="492"/>
    <cellStyle name="Porcentual 5 2" xfId="493"/>
    <cellStyle name="Porcentual 5 3" xfId="494"/>
    <cellStyle name="Porcentual 6" xfId="495"/>
    <cellStyle name="Porcentual 6 2" xfId="496"/>
    <cellStyle name="Porcentual 6 3" xfId="497"/>
    <cellStyle name="Porcentual 6 4" xfId="498"/>
    <cellStyle name="Porcentual 6 4 2" xfId="499"/>
    <cellStyle name="Porcentual 6 4 3" xfId="500"/>
    <cellStyle name="Porcentual 6 5" xfId="501"/>
    <cellStyle name="Porcentual 6 6" xfId="502"/>
    <cellStyle name="Porcentual 7" xfId="503"/>
    <cellStyle name="Porcentual 7 2" xfId="504"/>
    <cellStyle name="Porcentual 7 3" xfId="505"/>
    <cellStyle name="Porcentual 7 4" xfId="506"/>
    <cellStyle name="Porcentual 7 5" xfId="507"/>
    <cellStyle name="Porcentual 7 6" xfId="508"/>
    <cellStyle name="Porcentual 8" xfId="509"/>
    <cellStyle name="Porcentual 8 10" xfId="510"/>
    <cellStyle name="Porcentual 8 11" xfId="511"/>
    <cellStyle name="Porcentual 8 2" xfId="512"/>
    <cellStyle name="Porcentual 8 3" xfId="513"/>
    <cellStyle name="Porcentual 8 3 2" xfId="514"/>
    <cellStyle name="Porcentual 8 4" xfId="515"/>
    <cellStyle name="Porcentual 8 5" xfId="516"/>
    <cellStyle name="Porcentual 8 6" xfId="517"/>
    <cellStyle name="Porcentual 8 7" xfId="518"/>
    <cellStyle name="Porcentual 8 7 2" xfId="519"/>
    <cellStyle name="Porcentual 8 7 3" xfId="520"/>
    <cellStyle name="Porcentual 8 7 4" xfId="521"/>
    <cellStyle name="Porcentual 8 7 5" xfId="522"/>
    <cellStyle name="Porcentual 8 8" xfId="523"/>
    <cellStyle name="Porcentual 8 9" xfId="524"/>
    <cellStyle name="Porcentual 9" xfId="525"/>
    <cellStyle name="Porcentual 9 2" xfId="526"/>
    <cellStyle name="Salida 2" xfId="527"/>
    <cellStyle name="TableStyleLight1" xfId="528"/>
    <cellStyle name="Texto de advertencia 2" xfId="529"/>
    <cellStyle name="Texto explicativo 2" xfId="530"/>
    <cellStyle name="Title" xfId="531"/>
    <cellStyle name="Título 1 2" xfId="532"/>
    <cellStyle name="Título 2 2" xfId="533"/>
    <cellStyle name="Título 3 2" xfId="534"/>
    <cellStyle name="Título 3 3" xfId="535"/>
    <cellStyle name="Título 3 4" xfId="536"/>
    <cellStyle name="Título 3 5" xfId="537"/>
    <cellStyle name="Título 3 6" xfId="538"/>
    <cellStyle name="Título 3 7" xfId="539"/>
    <cellStyle name="Título 3 8" xfId="540"/>
    <cellStyle name="Título 3 9" xfId="541"/>
    <cellStyle name="Título 4" xfId="542"/>
    <cellStyle name="Total 2" xfId="543"/>
    <cellStyle name="Warning Text" xfId="5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EJECUCIÓN PRESUPUESTARIA, REGIONES DE SALUD </a:t>
            </a:r>
          </a:p>
          <a:p>
            <a:pPr>
              <a:defRPr lang="es-ES"/>
            </a:pPr>
            <a:r>
              <a:rPr lang="es-ES"/>
              <a:t>A  JUNIO  2020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83586157794345E-2"/>
          <c:y val="0.1259636376925127"/>
          <c:w val="0.76530431721259551"/>
          <c:h val="0.690150792410787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'REGIONES (2)'!$C$140</c:f>
              <c:strCache>
                <c:ptCount val="1"/>
                <c:pt idx="0">
                  <c:v>Presupuesto Modificado</c:v>
                </c:pt>
              </c:strCache>
            </c:strRef>
          </c:tx>
          <c:invertIfNegative val="0"/>
          <c:cat>
            <c:strRef>
              <c:f>'REGIONES (2)'!$B$141:$B$147</c:f>
              <c:strCache>
                <c:ptCount val="7"/>
                <c:pt idx="0">
                  <c:v>REGIÓN OCCIDENTAL</c:v>
                </c:pt>
                <c:pt idx="1">
                  <c:v>REGIÓN CENTRAL</c:v>
                </c:pt>
                <c:pt idx="2">
                  <c:v>REGIÓN METROPOLITANA</c:v>
                </c:pt>
                <c:pt idx="3">
                  <c:v>REGIÓN PARACENTRAL</c:v>
                </c:pt>
                <c:pt idx="4">
                  <c:v>REGIÓN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'REGIONES (2)'!$C$141:$C$147</c:f>
              <c:numCache>
                <c:formatCode>"$"#,##0.00_);\("$"#,##0.00\)</c:formatCode>
                <c:ptCount val="7"/>
                <c:pt idx="0">
                  <c:v>28230482</c:v>
                </c:pt>
                <c:pt idx="1">
                  <c:v>18141534</c:v>
                </c:pt>
                <c:pt idx="2">
                  <c:v>33579107</c:v>
                </c:pt>
                <c:pt idx="3">
                  <c:v>28255876</c:v>
                </c:pt>
                <c:pt idx="4">
                  <c:v>32277562</c:v>
                </c:pt>
                <c:pt idx="5">
                  <c:v>24685545</c:v>
                </c:pt>
                <c:pt idx="6">
                  <c:v>32486260</c:v>
                </c:pt>
              </c:numCache>
            </c:numRef>
          </c:val>
        </c:ser>
        <c:ser>
          <c:idx val="1"/>
          <c:order val="1"/>
          <c:tx>
            <c:strRef>
              <c:f>'REGIONES (2)'!$D$140</c:f>
              <c:strCache>
                <c:ptCount val="1"/>
                <c:pt idx="0">
                  <c:v>Devengado</c:v>
                </c:pt>
              </c:strCache>
            </c:strRef>
          </c:tx>
          <c:invertIfNegative val="0"/>
          <c:cat>
            <c:strRef>
              <c:f>'REGIONES (2)'!$B$141:$B$147</c:f>
              <c:strCache>
                <c:ptCount val="7"/>
                <c:pt idx="0">
                  <c:v>REGIÓN OCCIDENTAL</c:v>
                </c:pt>
                <c:pt idx="1">
                  <c:v>REGIÓN CENTRAL</c:v>
                </c:pt>
                <c:pt idx="2">
                  <c:v>REGIÓN METROPOLITANA</c:v>
                </c:pt>
                <c:pt idx="3">
                  <c:v>REGIÓN PARACENTRAL</c:v>
                </c:pt>
                <c:pt idx="4">
                  <c:v>REGIÓN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'REGIONES (2)'!$D$141:$D$147</c:f>
              <c:numCache>
                <c:formatCode>"$"#,##0.00_);\("$"#,##0.00\)</c:formatCode>
                <c:ptCount val="7"/>
                <c:pt idx="0">
                  <c:v>16538113.189999999</c:v>
                </c:pt>
                <c:pt idx="1">
                  <c:v>9288881.2899999991</c:v>
                </c:pt>
                <c:pt idx="2">
                  <c:v>15762621.52</c:v>
                </c:pt>
                <c:pt idx="3">
                  <c:v>13515460.99</c:v>
                </c:pt>
                <c:pt idx="4">
                  <c:v>17989555.719999999</c:v>
                </c:pt>
                <c:pt idx="5">
                  <c:v>10215799.57</c:v>
                </c:pt>
                <c:pt idx="6">
                  <c:v>14619460.949999999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402376"/>
        <c:axId val="145745024"/>
        <c:axId val="0"/>
      </c:bar3DChart>
      <c:catAx>
        <c:axId val="104402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45745024"/>
        <c:crosses val="autoZero"/>
        <c:auto val="1"/>
        <c:lblAlgn val="ctr"/>
        <c:lblOffset val="100"/>
        <c:noMultiLvlLbl val="0"/>
      </c:catAx>
      <c:valAx>
        <c:axId val="145745024"/>
        <c:scaling>
          <c:orientation val="minMax"/>
        </c:scaling>
        <c:delete val="0"/>
        <c:axPos val="l"/>
        <c:majorGridlines/>
        <c:numFmt formatCode="&quot;$&quot;#,##0.00_);\(&quot;$&quot;#,##0.00\)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04402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523873</xdr:colOff>
      <xdr:row>128</xdr:row>
      <xdr:rowOff>190499</xdr:rowOff>
    </xdr:from>
    <xdr:to>
      <xdr:col>27</xdr:col>
      <xdr:colOff>504825</xdr:colOff>
      <xdr:row>160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0</xdr:row>
      <xdr:rowOff>0</xdr:rowOff>
    </xdr:from>
    <xdr:to>
      <xdr:col>1</xdr:col>
      <xdr:colOff>123825</xdr:colOff>
      <xdr:row>2</xdr:row>
      <xdr:rowOff>9525</xdr:rowOff>
    </xdr:to>
    <xdr:pic>
      <xdr:nvPicPr>
        <xdr:cNvPr id="3" name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50000"/>
        </a:blip>
        <a:srcRect/>
        <a:stretch>
          <a:fillRect/>
        </a:stretch>
      </xdr:blipFill>
      <xdr:spPr bwMode="auto">
        <a:xfrm>
          <a:off x="342900" y="0"/>
          <a:ext cx="1733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2020%20EJECUCION/MAYO%2020/INFORME%20GERENCIAL%20A%20JUNIO%20HOSPITALES%20NA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O. GRAL RUBRO (3)"/>
      <sheetName val="FDO. GRAL RUBRO (2)"/>
      <sheetName val="PROYEC REMUNERAC"/>
      <sheetName val="SERV. BASICOS, VIAT"/>
      <sheetName val="VIAT Y SERV BASICOS SECRETARIA"/>
      <sheetName val="INFORME GERENCIAL A JUNIO HOSPI"/>
    </sheetNames>
    <definedNames>
      <definedName name="Countries" refersTo="#¡REF!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48"/>
  <sheetViews>
    <sheetView tabSelected="1" workbookViewId="0">
      <selection activeCell="D23" sqref="D23"/>
    </sheetView>
  </sheetViews>
  <sheetFormatPr baseColWidth="10" defaultColWidth="10.6640625" defaultRowHeight="12.75" customHeight="1" x14ac:dyDescent="0.2"/>
  <cols>
    <col min="1" max="1" width="34.1640625" style="2" customWidth="1"/>
    <col min="2" max="2" width="33" style="2" customWidth="1"/>
    <col min="3" max="3" width="22.1640625" style="2" customWidth="1"/>
    <col min="4" max="4" width="19.83203125" style="2" customWidth="1"/>
    <col min="5" max="5" width="22" style="2" customWidth="1"/>
    <col min="6" max="6" width="21.1640625" style="2" customWidth="1"/>
    <col min="7" max="7" width="21.33203125" style="2" customWidth="1"/>
    <col min="8" max="8" width="19.83203125" style="3" customWidth="1"/>
    <col min="9" max="9" width="12.5" style="4" customWidth="1"/>
    <col min="10" max="12" width="10.6640625" style="2"/>
    <col min="13" max="14" width="15.5" style="2" customWidth="1"/>
    <col min="15" max="15" width="19" style="2" customWidth="1"/>
    <col min="16" max="16" width="17.83203125" style="2" customWidth="1"/>
    <col min="17" max="17" width="15.83203125" style="2" customWidth="1"/>
    <col min="18" max="16384" width="10.6640625" style="2"/>
  </cols>
  <sheetData>
    <row r="1" spans="1:10" ht="46.5" customHeight="1" x14ac:dyDescent="0.2">
      <c r="A1" s="1" t="s">
        <v>0</v>
      </c>
      <c r="B1" s="1"/>
      <c r="C1" s="1"/>
      <c r="D1" s="1"/>
    </row>
    <row r="2" spans="1:10" ht="10.5" customHeight="1" x14ac:dyDescent="0.2">
      <c r="A2" s="1"/>
      <c r="B2" s="1"/>
      <c r="C2" s="1"/>
      <c r="D2" s="1"/>
    </row>
    <row r="3" spans="1:10" ht="12.75" customHeight="1" x14ac:dyDescent="0.2">
      <c r="A3" s="5" t="s">
        <v>1</v>
      </c>
      <c r="B3" s="1"/>
      <c r="C3" s="6"/>
      <c r="D3" s="6"/>
    </row>
    <row r="4" spans="1:10" ht="13.5" customHeight="1" x14ac:dyDescent="0.2">
      <c r="A4" s="45" t="s">
        <v>2</v>
      </c>
      <c r="B4" s="45"/>
      <c r="C4" s="45"/>
      <c r="D4" s="45"/>
      <c r="E4" s="45"/>
      <c r="F4" s="45"/>
      <c r="G4" s="45"/>
      <c r="H4" s="45"/>
      <c r="I4" s="45"/>
    </row>
    <row r="5" spans="1:10" ht="6.75" customHeight="1" thickBot="1" x14ac:dyDescent="0.25">
      <c r="A5" s="5"/>
      <c r="B5" s="1"/>
      <c r="C5" s="6"/>
      <c r="D5" s="6"/>
    </row>
    <row r="6" spans="1:10" ht="23.25" customHeight="1" thickBo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</row>
    <row r="7" spans="1:10" ht="12.75" customHeight="1" thickBot="1" x14ac:dyDescent="0.25">
      <c r="A7" s="7"/>
      <c r="B7" s="7"/>
      <c r="C7" s="7">
        <v>1</v>
      </c>
      <c r="D7" s="7">
        <v>2</v>
      </c>
      <c r="E7" s="7" t="s">
        <v>12</v>
      </c>
      <c r="F7" s="7">
        <v>4</v>
      </c>
      <c r="G7" s="7">
        <v>5</v>
      </c>
      <c r="H7" s="7" t="s">
        <v>13</v>
      </c>
      <c r="I7" s="8" t="s">
        <v>14</v>
      </c>
      <c r="J7" s="9"/>
    </row>
    <row r="8" spans="1:10" ht="12.75" customHeight="1" thickBot="1" x14ac:dyDescent="0.25">
      <c r="A8" s="46" t="s">
        <v>15</v>
      </c>
      <c r="B8" s="10" t="s">
        <v>16</v>
      </c>
      <c r="C8" s="11">
        <v>5804615</v>
      </c>
      <c r="D8" s="11">
        <v>-54082</v>
      </c>
      <c r="E8" s="11">
        <v>5750533</v>
      </c>
      <c r="F8" s="11">
        <v>2766723.65</v>
      </c>
      <c r="G8" s="11">
        <v>2764537.86</v>
      </c>
      <c r="H8" s="11">
        <f>+E8-G8</f>
        <v>2985995.14</v>
      </c>
      <c r="I8" s="12">
        <f>+G8/E8</f>
        <v>0.4807446301064614</v>
      </c>
    </row>
    <row r="9" spans="1:10" ht="12.75" customHeight="1" thickBot="1" x14ac:dyDescent="0.25">
      <c r="A9" s="43"/>
      <c r="B9" s="13" t="s">
        <v>17</v>
      </c>
      <c r="C9" s="11">
        <v>1733510</v>
      </c>
      <c r="D9" s="11">
        <v>5258.67</v>
      </c>
      <c r="E9" s="11">
        <v>1738768.67</v>
      </c>
      <c r="F9" s="11">
        <v>1530228.11</v>
      </c>
      <c r="G9" s="11">
        <v>1339998.42</v>
      </c>
      <c r="H9" s="11">
        <f t="shared" ref="H9:H72" si="0">+E9-G9</f>
        <v>398770.25</v>
      </c>
      <c r="I9" s="12">
        <f t="shared" ref="I9:I72" si="1">+G9/E9</f>
        <v>0.77065940002243083</v>
      </c>
    </row>
    <row r="10" spans="1:10" ht="12.75" customHeight="1" thickBot="1" x14ac:dyDescent="0.25">
      <c r="A10" s="43"/>
      <c r="B10" s="13" t="s">
        <v>18</v>
      </c>
      <c r="C10" s="11">
        <v>85000</v>
      </c>
      <c r="D10" s="11">
        <v>-5258.67</v>
      </c>
      <c r="E10" s="11">
        <v>79741.33</v>
      </c>
      <c r="F10" s="11">
        <v>32836.22</v>
      </c>
      <c r="G10" s="11">
        <v>18376.96</v>
      </c>
      <c r="H10" s="11">
        <f t="shared" si="0"/>
        <v>61364.37</v>
      </c>
      <c r="I10" s="12">
        <f t="shared" si="1"/>
        <v>0.2304571544016133</v>
      </c>
    </row>
    <row r="11" spans="1:10" ht="12.75" customHeight="1" thickBot="1" x14ac:dyDescent="0.25">
      <c r="A11" s="43"/>
      <c r="B11" s="13" t="s">
        <v>19</v>
      </c>
      <c r="C11" s="11">
        <v>2210</v>
      </c>
      <c r="D11" s="11">
        <v>0</v>
      </c>
      <c r="E11" s="11">
        <v>2210</v>
      </c>
      <c r="F11" s="11">
        <v>0</v>
      </c>
      <c r="G11" s="14"/>
      <c r="H11" s="14">
        <f t="shared" si="0"/>
        <v>2210</v>
      </c>
      <c r="I11" s="15">
        <f t="shared" si="1"/>
        <v>0</v>
      </c>
    </row>
    <row r="12" spans="1:10" ht="12.75" customHeight="1" thickBot="1" x14ac:dyDescent="0.25">
      <c r="A12" s="44"/>
      <c r="B12" s="16" t="s">
        <v>20</v>
      </c>
      <c r="C12" s="17">
        <v>7625335</v>
      </c>
      <c r="D12" s="17">
        <v>-54082</v>
      </c>
      <c r="E12" s="17">
        <v>7571253</v>
      </c>
      <c r="F12" s="17">
        <v>4329787.9800000004</v>
      </c>
      <c r="G12" s="17">
        <v>4122913.24</v>
      </c>
      <c r="H12" s="17">
        <f t="shared" si="0"/>
        <v>3448339.76</v>
      </c>
      <c r="I12" s="18">
        <f t="shared" si="1"/>
        <v>0.54454833830014659</v>
      </c>
    </row>
    <row r="13" spans="1:10" ht="12.75" customHeight="1" thickBot="1" x14ac:dyDescent="0.25">
      <c r="A13" s="42" t="s">
        <v>21</v>
      </c>
      <c r="B13" s="13" t="s">
        <v>16</v>
      </c>
      <c r="C13" s="11">
        <v>16986300</v>
      </c>
      <c r="D13" s="11">
        <v>0</v>
      </c>
      <c r="E13" s="11">
        <v>16986300</v>
      </c>
      <c r="F13" s="11">
        <v>10437854.689999999</v>
      </c>
      <c r="G13" s="11">
        <v>10436806.24</v>
      </c>
      <c r="H13" s="11">
        <f t="shared" si="0"/>
        <v>6549493.7599999998</v>
      </c>
      <c r="I13" s="12">
        <f t="shared" si="1"/>
        <v>0.61442493303426882</v>
      </c>
    </row>
    <row r="14" spans="1:10" ht="12.75" customHeight="1" thickBot="1" x14ac:dyDescent="0.25">
      <c r="A14" s="43"/>
      <c r="B14" s="13" t="s">
        <v>17</v>
      </c>
      <c r="C14" s="11">
        <v>1944705</v>
      </c>
      <c r="D14" s="11">
        <v>-1352656.44</v>
      </c>
      <c r="E14" s="11">
        <v>592048.56000000006</v>
      </c>
      <c r="F14" s="11">
        <v>440495.35999999999</v>
      </c>
      <c r="G14" s="11">
        <v>436195.36</v>
      </c>
      <c r="H14" s="11">
        <f t="shared" si="0"/>
        <v>155853.20000000007</v>
      </c>
      <c r="I14" s="12">
        <f t="shared" si="1"/>
        <v>0.73675605257784926</v>
      </c>
    </row>
    <row r="15" spans="1:10" ht="12.75" customHeight="1" thickBot="1" x14ac:dyDescent="0.25">
      <c r="A15" s="43"/>
      <c r="B15" s="13" t="s">
        <v>22</v>
      </c>
      <c r="C15" s="11">
        <v>0</v>
      </c>
      <c r="D15" s="11">
        <v>2490.44</v>
      </c>
      <c r="E15" s="11">
        <v>2490.44</v>
      </c>
      <c r="F15" s="11">
        <v>2490.44</v>
      </c>
      <c r="G15" s="11">
        <v>2490.44</v>
      </c>
      <c r="H15" s="11">
        <f t="shared" si="0"/>
        <v>0</v>
      </c>
      <c r="I15" s="12">
        <f t="shared" si="1"/>
        <v>1</v>
      </c>
    </row>
    <row r="16" spans="1:10" ht="12.75" customHeight="1" thickBot="1" x14ac:dyDescent="0.25">
      <c r="A16" s="43"/>
      <c r="B16" s="13" t="s">
        <v>19</v>
      </c>
      <c r="C16" s="11">
        <v>8850</v>
      </c>
      <c r="D16" s="11">
        <v>0</v>
      </c>
      <c r="E16" s="11">
        <v>8850</v>
      </c>
      <c r="F16" s="11">
        <v>0</v>
      </c>
      <c r="G16" s="14"/>
      <c r="H16" s="14">
        <f t="shared" si="0"/>
        <v>8850</v>
      </c>
      <c r="I16" s="15">
        <f t="shared" si="1"/>
        <v>0</v>
      </c>
    </row>
    <row r="17" spans="1:9" ht="12.75" customHeight="1" thickBot="1" x14ac:dyDescent="0.25">
      <c r="A17" s="44"/>
      <c r="B17" s="16" t="s">
        <v>20</v>
      </c>
      <c r="C17" s="17">
        <v>18939855</v>
      </c>
      <c r="D17" s="17">
        <v>-1350166</v>
      </c>
      <c r="E17" s="17">
        <v>17589689</v>
      </c>
      <c r="F17" s="17">
        <v>10880840.49</v>
      </c>
      <c r="G17" s="17">
        <v>10875492.039999999</v>
      </c>
      <c r="H17" s="17">
        <f t="shared" si="0"/>
        <v>6714196.9600000009</v>
      </c>
      <c r="I17" s="18">
        <f t="shared" si="1"/>
        <v>0.6182879094678706</v>
      </c>
    </row>
    <row r="18" spans="1:9" ht="12.75" customHeight="1" thickBot="1" x14ac:dyDescent="0.25">
      <c r="A18" s="42" t="s">
        <v>23</v>
      </c>
      <c r="B18" s="13" t="s">
        <v>16</v>
      </c>
      <c r="C18" s="11">
        <v>2884390</v>
      </c>
      <c r="D18" s="11">
        <v>-68710</v>
      </c>
      <c r="E18" s="11">
        <v>2815680</v>
      </c>
      <c r="F18" s="11">
        <v>1361707.55</v>
      </c>
      <c r="G18" s="11">
        <v>1360429.64</v>
      </c>
      <c r="H18" s="11">
        <f t="shared" si="0"/>
        <v>1455250.36</v>
      </c>
      <c r="I18" s="12">
        <f t="shared" si="1"/>
        <v>0.48316202125241503</v>
      </c>
    </row>
    <row r="19" spans="1:9" ht="12.75" customHeight="1" thickBot="1" x14ac:dyDescent="0.25">
      <c r="A19" s="43"/>
      <c r="B19" s="13" t="s">
        <v>17</v>
      </c>
      <c r="C19" s="11">
        <v>253860</v>
      </c>
      <c r="D19" s="11">
        <v>-1189.72</v>
      </c>
      <c r="E19" s="11">
        <v>252670.28</v>
      </c>
      <c r="F19" s="11">
        <v>192549.4</v>
      </c>
      <c r="G19" s="11">
        <v>178088.55</v>
      </c>
      <c r="H19" s="11">
        <f t="shared" si="0"/>
        <v>74581.73000000001</v>
      </c>
      <c r="I19" s="12">
        <f t="shared" si="1"/>
        <v>0.70482587030021893</v>
      </c>
    </row>
    <row r="20" spans="1:9" ht="12.75" customHeight="1" thickBot="1" x14ac:dyDescent="0.25">
      <c r="A20" s="43"/>
      <c r="B20" s="13" t="s">
        <v>22</v>
      </c>
      <c r="C20" s="11">
        <v>0</v>
      </c>
      <c r="D20" s="11">
        <v>1189.72</v>
      </c>
      <c r="E20" s="11">
        <v>1189.72</v>
      </c>
      <c r="F20" s="11">
        <v>1189.72</v>
      </c>
      <c r="G20" s="11">
        <v>1189.72</v>
      </c>
      <c r="H20" s="11">
        <f t="shared" si="0"/>
        <v>0</v>
      </c>
      <c r="I20" s="12">
        <f t="shared" si="1"/>
        <v>1</v>
      </c>
    </row>
    <row r="21" spans="1:9" ht="12.75" customHeight="1" thickBot="1" x14ac:dyDescent="0.25">
      <c r="A21" s="44"/>
      <c r="B21" s="16" t="s">
        <v>20</v>
      </c>
      <c r="C21" s="17">
        <v>3138250</v>
      </c>
      <c r="D21" s="17">
        <v>-68710</v>
      </c>
      <c r="E21" s="17">
        <v>3069540</v>
      </c>
      <c r="F21" s="17">
        <v>1555446.67</v>
      </c>
      <c r="G21" s="17">
        <v>1539707.91</v>
      </c>
      <c r="H21" s="17">
        <f t="shared" si="0"/>
        <v>1529832.09</v>
      </c>
      <c r="I21" s="18">
        <f t="shared" si="1"/>
        <v>0.50160868077953047</v>
      </c>
    </row>
    <row r="22" spans="1:9" s="19" customFormat="1" ht="12.75" customHeight="1" thickBot="1" x14ac:dyDescent="0.25">
      <c r="A22" s="42" t="s">
        <v>24</v>
      </c>
      <c r="B22" s="13" t="s">
        <v>16</v>
      </c>
      <c r="C22" s="11">
        <v>25675305</v>
      </c>
      <c r="D22" s="11">
        <v>-122792</v>
      </c>
      <c r="E22" s="11">
        <v>25552513</v>
      </c>
      <c r="F22" s="11">
        <v>14566285.890000001</v>
      </c>
      <c r="G22" s="11">
        <v>14561773.74</v>
      </c>
      <c r="H22" s="11">
        <f t="shared" si="0"/>
        <v>10990739.26</v>
      </c>
      <c r="I22" s="12">
        <f t="shared" si="1"/>
        <v>0.56987638515241146</v>
      </c>
    </row>
    <row r="23" spans="1:9" s="19" customFormat="1" ht="12.75" customHeight="1" thickBot="1" x14ac:dyDescent="0.25">
      <c r="A23" s="43"/>
      <c r="B23" s="13" t="s">
        <v>17</v>
      </c>
      <c r="C23" s="11">
        <v>3932075</v>
      </c>
      <c r="D23" s="11">
        <v>-1348587.49</v>
      </c>
      <c r="E23" s="11">
        <v>2583487.5099999998</v>
      </c>
      <c r="F23" s="11">
        <v>2163272.87</v>
      </c>
      <c r="G23" s="11">
        <v>1954282.33</v>
      </c>
      <c r="H23" s="11">
        <f t="shared" si="0"/>
        <v>629205.1799999997</v>
      </c>
      <c r="I23" s="12">
        <f t="shared" si="1"/>
        <v>0.75645123982039308</v>
      </c>
    </row>
    <row r="24" spans="1:9" s="19" customFormat="1" ht="12.75" customHeight="1" thickBot="1" x14ac:dyDescent="0.25">
      <c r="A24" s="43"/>
      <c r="B24" s="13" t="s">
        <v>18</v>
      </c>
      <c r="C24" s="11">
        <v>85000</v>
      </c>
      <c r="D24" s="11">
        <v>-5258.67</v>
      </c>
      <c r="E24" s="11">
        <v>79741.33</v>
      </c>
      <c r="F24" s="11">
        <v>32836.22</v>
      </c>
      <c r="G24" s="11">
        <v>18376.96</v>
      </c>
      <c r="H24" s="11">
        <f t="shared" si="0"/>
        <v>61364.37</v>
      </c>
      <c r="I24" s="12">
        <f t="shared" si="1"/>
        <v>0.2304571544016133</v>
      </c>
    </row>
    <row r="25" spans="1:9" s="19" customFormat="1" ht="12.75" customHeight="1" thickBot="1" x14ac:dyDescent="0.25">
      <c r="A25" s="43"/>
      <c r="B25" s="13" t="s">
        <v>22</v>
      </c>
      <c r="C25" s="11">
        <v>0</v>
      </c>
      <c r="D25" s="11">
        <v>3680.16</v>
      </c>
      <c r="E25" s="11">
        <v>3680.16</v>
      </c>
      <c r="F25" s="11">
        <v>3680.16</v>
      </c>
      <c r="G25" s="11">
        <v>3680.16</v>
      </c>
      <c r="H25" s="11">
        <f t="shared" si="0"/>
        <v>0</v>
      </c>
      <c r="I25" s="12">
        <f t="shared" si="1"/>
        <v>1</v>
      </c>
    </row>
    <row r="26" spans="1:9" s="19" customFormat="1" ht="12.75" customHeight="1" thickBot="1" x14ac:dyDescent="0.25">
      <c r="A26" s="43"/>
      <c r="B26" s="13" t="s">
        <v>19</v>
      </c>
      <c r="C26" s="11">
        <v>11060</v>
      </c>
      <c r="D26" s="11">
        <v>0</v>
      </c>
      <c r="E26" s="11">
        <v>11060</v>
      </c>
      <c r="F26" s="11">
        <v>0</v>
      </c>
      <c r="G26" s="14"/>
      <c r="H26" s="14">
        <f t="shared" si="0"/>
        <v>11060</v>
      </c>
      <c r="I26" s="15">
        <f t="shared" si="1"/>
        <v>0</v>
      </c>
    </row>
    <row r="27" spans="1:9" s="19" customFormat="1" ht="12.75" customHeight="1" thickBot="1" x14ac:dyDescent="0.25">
      <c r="A27" s="44"/>
      <c r="B27" s="16" t="s">
        <v>20</v>
      </c>
      <c r="C27" s="17">
        <v>29703440</v>
      </c>
      <c r="D27" s="17">
        <v>-1472958</v>
      </c>
      <c r="E27" s="17">
        <v>28230482</v>
      </c>
      <c r="F27" s="17">
        <v>16766075.140000001</v>
      </c>
      <c r="G27" s="17">
        <v>16538113.189999999</v>
      </c>
      <c r="H27" s="17">
        <f t="shared" si="0"/>
        <v>11692368.810000001</v>
      </c>
      <c r="I27" s="18">
        <f t="shared" si="1"/>
        <v>0.58582468375849905</v>
      </c>
    </row>
    <row r="28" spans="1:9" ht="12.75" customHeight="1" thickBot="1" x14ac:dyDescent="0.25">
      <c r="A28" s="42" t="s">
        <v>25</v>
      </c>
      <c r="B28" s="13" t="s">
        <v>16</v>
      </c>
      <c r="C28" s="11">
        <v>3603105</v>
      </c>
      <c r="D28" s="11">
        <v>0</v>
      </c>
      <c r="E28" s="11">
        <v>3603105</v>
      </c>
      <c r="F28" s="11">
        <v>1699838.87</v>
      </c>
      <c r="G28" s="11">
        <v>1699838.87</v>
      </c>
      <c r="H28" s="11">
        <f t="shared" si="0"/>
        <v>1903266.13</v>
      </c>
      <c r="I28" s="12">
        <f t="shared" si="1"/>
        <v>0.47177056177935422</v>
      </c>
    </row>
    <row r="29" spans="1:9" ht="12.75" customHeight="1" thickBot="1" x14ac:dyDescent="0.25">
      <c r="A29" s="43"/>
      <c r="B29" s="13" t="s">
        <v>17</v>
      </c>
      <c r="C29" s="11">
        <v>1106180</v>
      </c>
      <c r="D29" s="11">
        <v>0</v>
      </c>
      <c r="E29" s="11">
        <v>1106180</v>
      </c>
      <c r="F29" s="11">
        <v>1105785.75</v>
      </c>
      <c r="G29" s="11">
        <v>884742.89</v>
      </c>
      <c r="H29" s="11">
        <f t="shared" si="0"/>
        <v>221437.11</v>
      </c>
      <c r="I29" s="12">
        <f t="shared" si="1"/>
        <v>0.79981819414561828</v>
      </c>
    </row>
    <row r="30" spans="1:9" ht="12.75" customHeight="1" thickBot="1" x14ac:dyDescent="0.25">
      <c r="A30" s="43"/>
      <c r="B30" s="13" t="s">
        <v>18</v>
      </c>
      <c r="C30" s="11">
        <v>52500</v>
      </c>
      <c r="D30" s="11">
        <v>0</v>
      </c>
      <c r="E30" s="11">
        <v>52500</v>
      </c>
      <c r="F30" s="11">
        <v>26579.86</v>
      </c>
      <c r="G30" s="11">
        <v>16537.04</v>
      </c>
      <c r="H30" s="11">
        <f t="shared" si="0"/>
        <v>35962.959999999999</v>
      </c>
      <c r="I30" s="12">
        <f t="shared" si="1"/>
        <v>0.3149912380952381</v>
      </c>
    </row>
    <row r="31" spans="1:9" ht="12.75" customHeight="1" thickBot="1" x14ac:dyDescent="0.25">
      <c r="A31" s="43"/>
      <c r="B31" s="13" t="s">
        <v>19</v>
      </c>
      <c r="C31" s="11">
        <v>11000</v>
      </c>
      <c r="D31" s="11">
        <v>0</v>
      </c>
      <c r="E31" s="11">
        <v>11000</v>
      </c>
      <c r="F31" s="11">
        <v>0</v>
      </c>
      <c r="G31" s="14"/>
      <c r="H31" s="14">
        <f t="shared" si="0"/>
        <v>11000</v>
      </c>
      <c r="I31" s="15">
        <f t="shared" si="1"/>
        <v>0</v>
      </c>
    </row>
    <row r="32" spans="1:9" ht="12.75" customHeight="1" thickBot="1" x14ac:dyDescent="0.25">
      <c r="A32" s="44"/>
      <c r="B32" s="16" t="s">
        <v>20</v>
      </c>
      <c r="C32" s="17">
        <v>4772785</v>
      </c>
      <c r="D32" s="17">
        <v>0</v>
      </c>
      <c r="E32" s="17">
        <v>4772785</v>
      </c>
      <c r="F32" s="17">
        <v>2832204.48</v>
      </c>
      <c r="G32" s="17">
        <v>2601118.7999999998</v>
      </c>
      <c r="H32" s="17">
        <f t="shared" si="0"/>
        <v>2171666.2000000002</v>
      </c>
      <c r="I32" s="18">
        <f t="shared" si="1"/>
        <v>0.54498972821947766</v>
      </c>
    </row>
    <row r="33" spans="1:9" ht="12.75" customHeight="1" thickBot="1" x14ac:dyDescent="0.25">
      <c r="A33" s="42" t="s">
        <v>26</v>
      </c>
      <c r="B33" s="13" t="s">
        <v>16</v>
      </c>
      <c r="C33" s="11">
        <v>10990815</v>
      </c>
      <c r="D33" s="11">
        <v>-243630</v>
      </c>
      <c r="E33" s="11">
        <v>10747185</v>
      </c>
      <c r="F33" s="11">
        <v>5274748.63</v>
      </c>
      <c r="G33" s="11">
        <v>5290692.93</v>
      </c>
      <c r="H33" s="11">
        <f t="shared" si="0"/>
        <v>5456492.0700000003</v>
      </c>
      <c r="I33" s="12">
        <f t="shared" si="1"/>
        <v>0.49228639220409809</v>
      </c>
    </row>
    <row r="34" spans="1:9" ht="12.75" customHeight="1" thickBot="1" x14ac:dyDescent="0.25">
      <c r="A34" s="43"/>
      <c r="B34" s="13" t="s">
        <v>17</v>
      </c>
      <c r="C34" s="11">
        <v>1240170</v>
      </c>
      <c r="D34" s="11">
        <v>-826367.97</v>
      </c>
      <c r="E34" s="11">
        <v>413802.03</v>
      </c>
      <c r="F34" s="11">
        <v>413801.89</v>
      </c>
      <c r="G34" s="11">
        <v>408891.89</v>
      </c>
      <c r="H34" s="11">
        <f t="shared" si="0"/>
        <v>4910.140000000014</v>
      </c>
      <c r="I34" s="12">
        <f t="shared" si="1"/>
        <v>0.98813408431079952</v>
      </c>
    </row>
    <row r="35" spans="1:9" ht="12.75" customHeight="1" thickBot="1" x14ac:dyDescent="0.25">
      <c r="A35" s="43"/>
      <c r="B35" s="13" t="s">
        <v>22</v>
      </c>
      <c r="C35" s="11">
        <v>0</v>
      </c>
      <c r="D35" s="11">
        <v>1203.29</v>
      </c>
      <c r="E35" s="11">
        <v>1203.29</v>
      </c>
      <c r="F35" s="11">
        <v>1203.29</v>
      </c>
      <c r="G35" s="11">
        <v>1203.29</v>
      </c>
      <c r="H35" s="11">
        <f t="shared" si="0"/>
        <v>0</v>
      </c>
      <c r="I35" s="12">
        <f t="shared" si="1"/>
        <v>1</v>
      </c>
    </row>
    <row r="36" spans="1:9" ht="12.75" customHeight="1" thickBot="1" x14ac:dyDescent="0.25">
      <c r="A36" s="43"/>
      <c r="B36" s="13" t="s">
        <v>19</v>
      </c>
      <c r="C36" s="11">
        <v>100000</v>
      </c>
      <c r="D36" s="11">
        <v>-76.319999999999993</v>
      </c>
      <c r="E36" s="11">
        <v>99923.68</v>
      </c>
      <c r="F36" s="11">
        <v>1357</v>
      </c>
      <c r="G36" s="11">
        <v>1357</v>
      </c>
      <c r="H36" s="11">
        <f t="shared" si="0"/>
        <v>98566.68</v>
      </c>
      <c r="I36" s="12">
        <f t="shared" si="1"/>
        <v>1.3580364534212512E-2</v>
      </c>
    </row>
    <row r="37" spans="1:9" ht="12.75" customHeight="1" thickBot="1" x14ac:dyDescent="0.25">
      <c r="A37" s="44"/>
      <c r="B37" s="16" t="s">
        <v>20</v>
      </c>
      <c r="C37" s="17">
        <v>12330985</v>
      </c>
      <c r="D37" s="17">
        <v>-1068871</v>
      </c>
      <c r="E37" s="17">
        <v>11262114</v>
      </c>
      <c r="F37" s="17">
        <v>5691110.8099999996</v>
      </c>
      <c r="G37" s="17">
        <v>5702145.1100000003</v>
      </c>
      <c r="H37" s="17">
        <f t="shared" si="0"/>
        <v>5559968.8899999997</v>
      </c>
      <c r="I37" s="18">
        <f t="shared" si="1"/>
        <v>0.50631214619209153</v>
      </c>
    </row>
    <row r="38" spans="1:9" ht="12.75" customHeight="1" thickBot="1" x14ac:dyDescent="0.25">
      <c r="A38" s="42" t="s">
        <v>27</v>
      </c>
      <c r="B38" s="13" t="s">
        <v>16</v>
      </c>
      <c r="C38" s="11">
        <v>1901715</v>
      </c>
      <c r="D38" s="11">
        <v>0</v>
      </c>
      <c r="E38" s="11">
        <v>1901715</v>
      </c>
      <c r="F38" s="11">
        <v>898082.43</v>
      </c>
      <c r="G38" s="11">
        <v>898082.43</v>
      </c>
      <c r="H38" s="11">
        <f t="shared" si="0"/>
        <v>1003632.57</v>
      </c>
      <c r="I38" s="12">
        <f t="shared" si="1"/>
        <v>0.47224869657125279</v>
      </c>
    </row>
    <row r="39" spans="1:9" ht="12.75" customHeight="1" thickBot="1" x14ac:dyDescent="0.25">
      <c r="A39" s="43"/>
      <c r="B39" s="13" t="s">
        <v>17</v>
      </c>
      <c r="C39" s="11">
        <v>188920</v>
      </c>
      <c r="D39" s="11">
        <v>0</v>
      </c>
      <c r="E39" s="11">
        <v>188920</v>
      </c>
      <c r="F39" s="11">
        <v>94611.46</v>
      </c>
      <c r="G39" s="11">
        <v>87448.1</v>
      </c>
      <c r="H39" s="11">
        <f t="shared" si="0"/>
        <v>101471.9</v>
      </c>
      <c r="I39" s="12">
        <f t="shared" si="1"/>
        <v>0.46288428964641121</v>
      </c>
    </row>
    <row r="40" spans="1:9" ht="12.75" customHeight="1" thickBot="1" x14ac:dyDescent="0.25">
      <c r="A40" s="43"/>
      <c r="B40" s="13" t="s">
        <v>19</v>
      </c>
      <c r="C40" s="11">
        <v>16000</v>
      </c>
      <c r="D40" s="11">
        <v>0</v>
      </c>
      <c r="E40" s="11">
        <v>16000</v>
      </c>
      <c r="F40" s="11">
        <v>86.85</v>
      </c>
      <c r="G40" s="11">
        <v>86.85</v>
      </c>
      <c r="H40" s="11">
        <f t="shared" si="0"/>
        <v>15913.15</v>
      </c>
      <c r="I40" s="12">
        <f t="shared" si="1"/>
        <v>5.4281249999999998E-3</v>
      </c>
    </row>
    <row r="41" spans="1:9" s="19" customFormat="1" ht="12.75" customHeight="1" thickBot="1" x14ac:dyDescent="0.25">
      <c r="A41" s="44"/>
      <c r="B41" s="16" t="s">
        <v>20</v>
      </c>
      <c r="C41" s="17">
        <v>2106635</v>
      </c>
      <c r="D41" s="17">
        <v>0</v>
      </c>
      <c r="E41" s="17">
        <v>2106635</v>
      </c>
      <c r="F41" s="17">
        <v>992780.74</v>
      </c>
      <c r="G41" s="17">
        <v>985617.38</v>
      </c>
      <c r="H41" s="17">
        <f t="shared" si="0"/>
        <v>1121017.6200000001</v>
      </c>
      <c r="I41" s="18">
        <f t="shared" si="1"/>
        <v>0.46786338402238642</v>
      </c>
    </row>
    <row r="42" spans="1:9" s="19" customFormat="1" ht="12.75" customHeight="1" thickBot="1" x14ac:dyDescent="0.25">
      <c r="A42" s="42" t="s">
        <v>28</v>
      </c>
      <c r="B42" s="13" t="s">
        <v>16</v>
      </c>
      <c r="C42" s="11">
        <v>16495635</v>
      </c>
      <c r="D42" s="11">
        <v>-243630</v>
      </c>
      <c r="E42" s="11">
        <v>16252005</v>
      </c>
      <c r="F42" s="11">
        <v>7872669.9299999997</v>
      </c>
      <c r="G42" s="11">
        <v>7888614.2300000004</v>
      </c>
      <c r="H42" s="11">
        <f t="shared" si="0"/>
        <v>8363390.7699999996</v>
      </c>
      <c r="I42" s="12">
        <f t="shared" si="1"/>
        <v>0.48539329331980885</v>
      </c>
    </row>
    <row r="43" spans="1:9" s="19" customFormat="1" ht="12.75" customHeight="1" thickBot="1" x14ac:dyDescent="0.25">
      <c r="A43" s="43"/>
      <c r="B43" s="13" t="s">
        <v>17</v>
      </c>
      <c r="C43" s="11">
        <v>2535270</v>
      </c>
      <c r="D43" s="11">
        <v>-826367.97</v>
      </c>
      <c r="E43" s="11">
        <v>1708902.03</v>
      </c>
      <c r="F43" s="11">
        <v>1614199.1</v>
      </c>
      <c r="G43" s="11">
        <v>1381082.88</v>
      </c>
      <c r="H43" s="11">
        <f t="shared" si="0"/>
        <v>327819.15000000014</v>
      </c>
      <c r="I43" s="12">
        <f t="shared" si="1"/>
        <v>0.80816972287170841</v>
      </c>
    </row>
    <row r="44" spans="1:9" s="19" customFormat="1" ht="12.75" customHeight="1" thickBot="1" x14ac:dyDescent="0.25">
      <c r="A44" s="43"/>
      <c r="B44" s="13" t="s">
        <v>18</v>
      </c>
      <c r="C44" s="11">
        <v>52500</v>
      </c>
      <c r="D44" s="11">
        <v>0</v>
      </c>
      <c r="E44" s="11">
        <v>52500</v>
      </c>
      <c r="F44" s="11">
        <v>26579.86</v>
      </c>
      <c r="G44" s="11">
        <v>16537.04</v>
      </c>
      <c r="H44" s="11">
        <f t="shared" si="0"/>
        <v>35962.959999999999</v>
      </c>
      <c r="I44" s="12">
        <f t="shared" si="1"/>
        <v>0.3149912380952381</v>
      </c>
    </row>
    <row r="45" spans="1:9" s="19" customFormat="1" ht="12.75" customHeight="1" thickBot="1" x14ac:dyDescent="0.25">
      <c r="A45" s="43"/>
      <c r="B45" s="13" t="s">
        <v>22</v>
      </c>
      <c r="C45" s="11">
        <v>0</v>
      </c>
      <c r="D45" s="11">
        <v>1203.29</v>
      </c>
      <c r="E45" s="11">
        <v>1203.29</v>
      </c>
      <c r="F45" s="11">
        <v>1203.29</v>
      </c>
      <c r="G45" s="11">
        <v>1203.29</v>
      </c>
      <c r="H45" s="11">
        <f t="shared" si="0"/>
        <v>0</v>
      </c>
      <c r="I45" s="12">
        <f t="shared" si="1"/>
        <v>1</v>
      </c>
    </row>
    <row r="46" spans="1:9" ht="12.75" customHeight="1" thickBot="1" x14ac:dyDescent="0.25">
      <c r="A46" s="43"/>
      <c r="B46" s="13" t="s">
        <v>19</v>
      </c>
      <c r="C46" s="11">
        <v>127000</v>
      </c>
      <c r="D46" s="11">
        <v>-76.319999999999993</v>
      </c>
      <c r="E46" s="11">
        <v>126923.68</v>
      </c>
      <c r="F46" s="11">
        <v>1443.85</v>
      </c>
      <c r="G46" s="11">
        <v>1443.85</v>
      </c>
      <c r="H46" s="11">
        <f t="shared" si="0"/>
        <v>125479.82999999999</v>
      </c>
      <c r="I46" s="12">
        <f t="shared" si="1"/>
        <v>1.1375733826816241E-2</v>
      </c>
    </row>
    <row r="47" spans="1:9" ht="12.75" customHeight="1" thickBot="1" x14ac:dyDescent="0.25">
      <c r="A47" s="44"/>
      <c r="B47" s="16" t="s">
        <v>20</v>
      </c>
      <c r="C47" s="17">
        <v>19210405</v>
      </c>
      <c r="D47" s="17">
        <v>-1068871</v>
      </c>
      <c r="E47" s="17">
        <v>18141534</v>
      </c>
      <c r="F47" s="17">
        <v>9516096.0299999993</v>
      </c>
      <c r="G47" s="17">
        <v>9288881.2899999991</v>
      </c>
      <c r="H47" s="17">
        <f t="shared" si="0"/>
        <v>8852652.7100000009</v>
      </c>
      <c r="I47" s="18">
        <f t="shared" si="1"/>
        <v>0.51202292430177065</v>
      </c>
    </row>
    <row r="48" spans="1:9" ht="12.75" customHeight="1" thickBot="1" x14ac:dyDescent="0.25">
      <c r="A48" s="42" t="s">
        <v>29</v>
      </c>
      <c r="B48" s="13" t="s">
        <v>16</v>
      </c>
      <c r="C48" s="11">
        <v>6857260</v>
      </c>
      <c r="D48" s="11">
        <v>-64125</v>
      </c>
      <c r="E48" s="11">
        <v>6793135</v>
      </c>
      <c r="F48" s="11">
        <v>3215538.99</v>
      </c>
      <c r="G48" s="11">
        <v>3215288.24</v>
      </c>
      <c r="H48" s="11">
        <f t="shared" si="0"/>
        <v>3577846.76</v>
      </c>
      <c r="I48" s="12">
        <f t="shared" si="1"/>
        <v>0.47331434455520172</v>
      </c>
    </row>
    <row r="49" spans="1:9" ht="12.75" customHeight="1" thickBot="1" x14ac:dyDescent="0.25">
      <c r="A49" s="43"/>
      <c r="B49" s="13" t="s">
        <v>17</v>
      </c>
      <c r="C49" s="11">
        <v>1162765</v>
      </c>
      <c r="D49" s="11">
        <v>0</v>
      </c>
      <c r="E49" s="11">
        <v>1162765</v>
      </c>
      <c r="F49" s="11">
        <v>644961.42000000004</v>
      </c>
      <c r="G49" s="11">
        <v>382974.53</v>
      </c>
      <c r="H49" s="11">
        <f t="shared" si="0"/>
        <v>779790.47</v>
      </c>
      <c r="I49" s="12">
        <f t="shared" si="1"/>
        <v>0.32936537477478256</v>
      </c>
    </row>
    <row r="50" spans="1:9" ht="12.75" customHeight="1" thickBot="1" x14ac:dyDescent="0.25">
      <c r="A50" s="43"/>
      <c r="B50" s="13" t="s">
        <v>18</v>
      </c>
      <c r="C50" s="11">
        <v>142320</v>
      </c>
      <c r="D50" s="11">
        <v>0</v>
      </c>
      <c r="E50" s="11">
        <v>142320</v>
      </c>
      <c r="F50" s="11">
        <v>29698.91</v>
      </c>
      <c r="G50" s="11">
        <v>17864.37</v>
      </c>
      <c r="H50" s="11">
        <f t="shared" si="0"/>
        <v>124455.63</v>
      </c>
      <c r="I50" s="12">
        <f t="shared" si="1"/>
        <v>0.12552255480607083</v>
      </c>
    </row>
    <row r="51" spans="1:9" ht="12.75" customHeight="1" thickBot="1" x14ac:dyDescent="0.25">
      <c r="A51" s="44"/>
      <c r="B51" s="16" t="s">
        <v>20</v>
      </c>
      <c r="C51" s="17">
        <v>8162345</v>
      </c>
      <c r="D51" s="17">
        <v>-64125</v>
      </c>
      <c r="E51" s="17">
        <v>8098220</v>
      </c>
      <c r="F51" s="17">
        <v>3890199.32</v>
      </c>
      <c r="G51" s="17">
        <v>3616127.14</v>
      </c>
      <c r="H51" s="17">
        <f t="shared" si="0"/>
        <v>4482092.8599999994</v>
      </c>
      <c r="I51" s="18">
        <f t="shared" si="1"/>
        <v>0.44653357651434517</v>
      </c>
    </row>
    <row r="52" spans="1:9" ht="12.75" customHeight="1" thickBot="1" x14ac:dyDescent="0.25">
      <c r="A52" s="42" t="s">
        <v>30</v>
      </c>
      <c r="B52" s="13" t="s">
        <v>16</v>
      </c>
      <c r="C52" s="11">
        <v>19739385</v>
      </c>
      <c r="D52" s="11">
        <v>-565380</v>
      </c>
      <c r="E52" s="11">
        <v>19174005</v>
      </c>
      <c r="F52" s="11">
        <v>9164750.1699999999</v>
      </c>
      <c r="G52" s="11">
        <v>9164750.1699999999</v>
      </c>
      <c r="H52" s="11">
        <f t="shared" si="0"/>
        <v>10009254.83</v>
      </c>
      <c r="I52" s="12">
        <f t="shared" si="1"/>
        <v>0.47797787525350077</v>
      </c>
    </row>
    <row r="53" spans="1:9" ht="12.75" customHeight="1" thickBot="1" x14ac:dyDescent="0.25">
      <c r="A53" s="43"/>
      <c r="B53" s="13" t="s">
        <v>17</v>
      </c>
      <c r="C53" s="11">
        <v>6518890</v>
      </c>
      <c r="D53" s="11">
        <v>-3933063.76</v>
      </c>
      <c r="E53" s="11">
        <v>2585826.2400000002</v>
      </c>
      <c r="F53" s="11">
        <v>1657915.46</v>
      </c>
      <c r="G53" s="11">
        <v>1469348.21</v>
      </c>
      <c r="H53" s="11">
        <f t="shared" si="0"/>
        <v>1116478.0300000003</v>
      </c>
      <c r="I53" s="12">
        <f t="shared" si="1"/>
        <v>0.56823161095310093</v>
      </c>
    </row>
    <row r="54" spans="1:9" ht="12.75" customHeight="1" thickBot="1" x14ac:dyDescent="0.25">
      <c r="A54" s="43"/>
      <c r="B54" s="13" t="s">
        <v>18</v>
      </c>
      <c r="C54" s="11">
        <v>0</v>
      </c>
      <c r="D54" s="11">
        <v>194.36</v>
      </c>
      <c r="E54" s="11">
        <v>194.36</v>
      </c>
      <c r="F54" s="11">
        <v>194.36</v>
      </c>
      <c r="G54" s="11">
        <v>194.36</v>
      </c>
      <c r="H54" s="11">
        <f t="shared" si="0"/>
        <v>0</v>
      </c>
      <c r="I54" s="12">
        <f t="shared" si="1"/>
        <v>1</v>
      </c>
    </row>
    <row r="55" spans="1:9" ht="12.75" customHeight="1" thickBot="1" x14ac:dyDescent="0.25">
      <c r="A55" s="43"/>
      <c r="B55" s="13" t="s">
        <v>22</v>
      </c>
      <c r="C55" s="11">
        <v>0</v>
      </c>
      <c r="D55" s="11">
        <v>1047.48</v>
      </c>
      <c r="E55" s="11">
        <v>1047.48</v>
      </c>
      <c r="F55" s="11">
        <v>1047.48</v>
      </c>
      <c r="G55" s="11">
        <v>1047.48</v>
      </c>
      <c r="H55" s="11">
        <f t="shared" si="0"/>
        <v>0</v>
      </c>
      <c r="I55" s="12">
        <f t="shared" si="1"/>
        <v>1</v>
      </c>
    </row>
    <row r="56" spans="1:9" ht="12.75" customHeight="1" thickBot="1" x14ac:dyDescent="0.25">
      <c r="A56" s="43"/>
      <c r="B56" s="13" t="s">
        <v>19</v>
      </c>
      <c r="C56" s="11">
        <v>0</v>
      </c>
      <c r="D56" s="11">
        <v>31378.92</v>
      </c>
      <c r="E56" s="11">
        <v>31378.92</v>
      </c>
      <c r="F56" s="11">
        <v>1206.8399999999999</v>
      </c>
      <c r="G56" s="11">
        <v>1206.8399999999999</v>
      </c>
      <c r="H56" s="11">
        <f t="shared" si="0"/>
        <v>30172.079999999998</v>
      </c>
      <c r="I56" s="12">
        <f t="shared" si="1"/>
        <v>3.8460214691901438E-2</v>
      </c>
    </row>
    <row r="57" spans="1:9" ht="12.75" customHeight="1" thickBot="1" x14ac:dyDescent="0.25">
      <c r="A57" s="44"/>
      <c r="B57" s="16" t="s">
        <v>20</v>
      </c>
      <c r="C57" s="17">
        <v>26258275</v>
      </c>
      <c r="D57" s="17">
        <v>-4465823</v>
      </c>
      <c r="E57" s="17">
        <v>21792452</v>
      </c>
      <c r="F57" s="17">
        <v>10825114.310000001</v>
      </c>
      <c r="G57" s="17">
        <v>10636547.060000001</v>
      </c>
      <c r="H57" s="17">
        <f t="shared" si="0"/>
        <v>11155904.939999999</v>
      </c>
      <c r="I57" s="18">
        <f t="shared" si="1"/>
        <v>0.48808399623869769</v>
      </c>
    </row>
    <row r="58" spans="1:9" s="19" customFormat="1" ht="12.75" customHeight="1" thickBot="1" x14ac:dyDescent="0.25">
      <c r="A58" s="42" t="s">
        <v>31</v>
      </c>
      <c r="B58" s="13" t="s">
        <v>16</v>
      </c>
      <c r="C58" s="11">
        <v>3081515</v>
      </c>
      <c r="D58" s="11">
        <v>0</v>
      </c>
      <c r="E58" s="11">
        <v>3081515</v>
      </c>
      <c r="F58" s="11">
        <v>1463649.96</v>
      </c>
      <c r="G58" s="11">
        <v>1463649.96</v>
      </c>
      <c r="H58" s="11">
        <f t="shared" si="0"/>
        <v>1617865.04</v>
      </c>
      <c r="I58" s="12">
        <f t="shared" si="1"/>
        <v>0.47497739261369815</v>
      </c>
    </row>
    <row r="59" spans="1:9" s="19" customFormat="1" ht="12.75" customHeight="1" thickBot="1" x14ac:dyDescent="0.25">
      <c r="A59" s="43"/>
      <c r="B59" s="13" t="s">
        <v>17</v>
      </c>
      <c r="C59" s="11">
        <v>606920</v>
      </c>
      <c r="D59" s="11">
        <v>0</v>
      </c>
      <c r="E59" s="11">
        <v>606920</v>
      </c>
      <c r="F59" s="11">
        <v>64683.5</v>
      </c>
      <c r="G59" s="11">
        <v>46297.36</v>
      </c>
      <c r="H59" s="11">
        <f t="shared" si="0"/>
        <v>560622.64</v>
      </c>
      <c r="I59" s="12">
        <f t="shared" si="1"/>
        <v>7.6282475449812162E-2</v>
      </c>
    </row>
    <row r="60" spans="1:9" s="19" customFormat="1" ht="12.75" customHeight="1" thickBot="1" x14ac:dyDescent="0.25">
      <c r="A60" s="44"/>
      <c r="B60" s="16" t="s">
        <v>20</v>
      </c>
      <c r="C60" s="17">
        <v>3688435</v>
      </c>
      <c r="D60" s="17">
        <v>0</v>
      </c>
      <c r="E60" s="17">
        <v>3688435</v>
      </c>
      <c r="F60" s="17">
        <v>1528333.46</v>
      </c>
      <c r="G60" s="17">
        <v>1509947.32</v>
      </c>
      <c r="H60" s="17">
        <f t="shared" si="0"/>
        <v>2178487.6799999997</v>
      </c>
      <c r="I60" s="18">
        <f t="shared" si="1"/>
        <v>0.40937343887041527</v>
      </c>
    </row>
    <row r="61" spans="1:9" s="19" customFormat="1" ht="12.75" customHeight="1" thickBot="1" x14ac:dyDescent="0.25">
      <c r="A61" s="42" t="s">
        <v>32</v>
      </c>
      <c r="B61" s="13" t="s">
        <v>16</v>
      </c>
      <c r="C61" s="11">
        <v>29678160</v>
      </c>
      <c r="D61" s="11">
        <v>-629505</v>
      </c>
      <c r="E61" s="11">
        <v>29048655</v>
      </c>
      <c r="F61" s="11">
        <v>13843939.119999999</v>
      </c>
      <c r="G61" s="11">
        <v>13843688.369999999</v>
      </c>
      <c r="H61" s="11">
        <f t="shared" si="0"/>
        <v>15204966.630000001</v>
      </c>
      <c r="I61" s="12">
        <f t="shared" si="1"/>
        <v>0.47656899674012443</v>
      </c>
    </row>
    <row r="62" spans="1:9" s="19" customFormat="1" ht="12.75" customHeight="1" thickBot="1" x14ac:dyDescent="0.25">
      <c r="A62" s="43"/>
      <c r="B62" s="13" t="s">
        <v>17</v>
      </c>
      <c r="C62" s="11">
        <v>8288575</v>
      </c>
      <c r="D62" s="11">
        <v>-3933063.76</v>
      </c>
      <c r="E62" s="11">
        <v>4355511.24</v>
      </c>
      <c r="F62" s="11">
        <v>2367560.38</v>
      </c>
      <c r="G62" s="11">
        <v>1898620.1</v>
      </c>
      <c r="H62" s="11">
        <f t="shared" si="0"/>
        <v>2456891.14</v>
      </c>
      <c r="I62" s="12">
        <f t="shared" si="1"/>
        <v>0.43591211120373552</v>
      </c>
    </row>
    <row r="63" spans="1:9" s="19" customFormat="1" ht="12.75" customHeight="1" thickBot="1" x14ac:dyDescent="0.25">
      <c r="A63" s="43"/>
      <c r="B63" s="13" t="s">
        <v>18</v>
      </c>
      <c r="C63" s="11">
        <v>142320</v>
      </c>
      <c r="D63" s="11">
        <v>194.36</v>
      </c>
      <c r="E63" s="11">
        <v>142514.35999999999</v>
      </c>
      <c r="F63" s="11">
        <v>29893.27</v>
      </c>
      <c r="G63" s="11">
        <v>18058.73</v>
      </c>
      <c r="H63" s="11">
        <f t="shared" si="0"/>
        <v>124455.62999999999</v>
      </c>
      <c r="I63" s="12">
        <f t="shared" si="1"/>
        <v>0.12671516049330048</v>
      </c>
    </row>
    <row r="64" spans="1:9" ht="12.75" customHeight="1" thickBot="1" x14ac:dyDescent="0.25">
      <c r="A64" s="43"/>
      <c r="B64" s="13" t="s">
        <v>22</v>
      </c>
      <c r="C64" s="11">
        <v>0</v>
      </c>
      <c r="D64" s="11">
        <v>1047.48</v>
      </c>
      <c r="E64" s="11">
        <v>1047.48</v>
      </c>
      <c r="F64" s="11">
        <v>1047.48</v>
      </c>
      <c r="G64" s="11">
        <v>1047.48</v>
      </c>
      <c r="H64" s="11">
        <f t="shared" si="0"/>
        <v>0</v>
      </c>
      <c r="I64" s="12">
        <f t="shared" si="1"/>
        <v>1</v>
      </c>
    </row>
    <row r="65" spans="1:9" ht="12.75" customHeight="1" thickBot="1" x14ac:dyDescent="0.25">
      <c r="A65" s="43"/>
      <c r="B65" s="13" t="s">
        <v>19</v>
      </c>
      <c r="C65" s="11">
        <v>0</v>
      </c>
      <c r="D65" s="11">
        <v>31378.92</v>
      </c>
      <c r="E65" s="11">
        <v>31378.92</v>
      </c>
      <c r="F65" s="11">
        <v>1206.8399999999999</v>
      </c>
      <c r="G65" s="11">
        <v>1206.8399999999999</v>
      </c>
      <c r="H65" s="11">
        <f t="shared" si="0"/>
        <v>30172.079999999998</v>
      </c>
      <c r="I65" s="12">
        <f t="shared" si="1"/>
        <v>3.8460214691901438E-2</v>
      </c>
    </row>
    <row r="66" spans="1:9" ht="12.75" customHeight="1" thickBot="1" x14ac:dyDescent="0.25">
      <c r="A66" s="44"/>
      <c r="B66" s="16" t="s">
        <v>20</v>
      </c>
      <c r="C66" s="17">
        <v>38109055</v>
      </c>
      <c r="D66" s="17">
        <v>-4529948</v>
      </c>
      <c r="E66" s="17">
        <v>33579107</v>
      </c>
      <c r="F66" s="17">
        <v>16243647.09</v>
      </c>
      <c r="G66" s="17">
        <v>15762621.52</v>
      </c>
      <c r="H66" s="17">
        <f t="shared" si="0"/>
        <v>17816485.48</v>
      </c>
      <c r="I66" s="18">
        <f t="shared" si="1"/>
        <v>0.46941753156211091</v>
      </c>
    </row>
    <row r="67" spans="1:9" ht="12.75" customHeight="1" thickBot="1" x14ac:dyDescent="0.25">
      <c r="A67" s="42" t="s">
        <v>33</v>
      </c>
      <c r="B67" s="13" t="s">
        <v>16</v>
      </c>
      <c r="C67" s="11">
        <v>5029710</v>
      </c>
      <c r="D67" s="11">
        <v>-40332</v>
      </c>
      <c r="E67" s="11">
        <v>4989378</v>
      </c>
      <c r="F67" s="11">
        <v>2380304.46</v>
      </c>
      <c r="G67" s="11">
        <v>2380304.46</v>
      </c>
      <c r="H67" s="11">
        <f t="shared" si="0"/>
        <v>2609073.54</v>
      </c>
      <c r="I67" s="12">
        <f t="shared" si="1"/>
        <v>0.47707438883163389</v>
      </c>
    </row>
    <row r="68" spans="1:9" ht="12.75" customHeight="1" thickBot="1" x14ac:dyDescent="0.25">
      <c r="A68" s="43"/>
      <c r="B68" s="13" t="s">
        <v>17</v>
      </c>
      <c r="C68" s="11">
        <v>2179205</v>
      </c>
      <c r="D68" s="11">
        <v>-19995</v>
      </c>
      <c r="E68" s="11">
        <v>2159210</v>
      </c>
      <c r="F68" s="11">
        <v>671347.39</v>
      </c>
      <c r="G68" s="11">
        <v>430984.98</v>
      </c>
      <c r="H68" s="11">
        <f t="shared" si="0"/>
        <v>1728225.02</v>
      </c>
      <c r="I68" s="12">
        <f t="shared" si="1"/>
        <v>0.19960308631397594</v>
      </c>
    </row>
    <row r="69" spans="1:9" ht="12.75" customHeight="1" thickBot="1" x14ac:dyDescent="0.25">
      <c r="A69" s="43"/>
      <c r="B69" s="13" t="s">
        <v>18</v>
      </c>
      <c r="C69" s="11">
        <v>63500</v>
      </c>
      <c r="D69" s="11">
        <v>0</v>
      </c>
      <c r="E69" s="11">
        <v>63500</v>
      </c>
      <c r="F69" s="11">
        <v>31770.87</v>
      </c>
      <c r="G69" s="11">
        <v>19637.8</v>
      </c>
      <c r="H69" s="11">
        <f t="shared" si="0"/>
        <v>43862.2</v>
      </c>
      <c r="I69" s="12">
        <f t="shared" si="1"/>
        <v>0.30925669291338581</v>
      </c>
    </row>
    <row r="70" spans="1:9" ht="12.75" customHeight="1" thickBot="1" x14ac:dyDescent="0.25">
      <c r="A70" s="43"/>
      <c r="B70" s="13" t="s">
        <v>22</v>
      </c>
      <c r="C70" s="11">
        <v>3500</v>
      </c>
      <c r="D70" s="11">
        <v>0</v>
      </c>
      <c r="E70" s="11">
        <v>3500</v>
      </c>
      <c r="F70" s="11">
        <v>0</v>
      </c>
      <c r="G70" s="11"/>
      <c r="H70" s="11">
        <f t="shared" si="0"/>
        <v>3500</v>
      </c>
      <c r="I70" s="12">
        <f t="shared" si="1"/>
        <v>0</v>
      </c>
    </row>
    <row r="71" spans="1:9" ht="12.75" customHeight="1" thickBot="1" x14ac:dyDescent="0.25">
      <c r="A71" s="43"/>
      <c r="B71" s="13" t="s">
        <v>19</v>
      </c>
      <c r="C71" s="11">
        <v>20200</v>
      </c>
      <c r="D71" s="11">
        <v>19995</v>
      </c>
      <c r="E71" s="11">
        <v>40195</v>
      </c>
      <c r="F71" s="11">
        <v>655</v>
      </c>
      <c r="G71" s="11">
        <v>655</v>
      </c>
      <c r="H71" s="11">
        <f t="shared" si="0"/>
        <v>39540</v>
      </c>
      <c r="I71" s="12">
        <f t="shared" si="1"/>
        <v>1.6295559149147903E-2</v>
      </c>
    </row>
    <row r="72" spans="1:9" ht="12.75" customHeight="1" thickBot="1" x14ac:dyDescent="0.25">
      <c r="A72" s="44"/>
      <c r="B72" s="16" t="s">
        <v>20</v>
      </c>
      <c r="C72" s="17">
        <v>7296115</v>
      </c>
      <c r="D72" s="17">
        <v>-40332</v>
      </c>
      <c r="E72" s="17">
        <v>7255783</v>
      </c>
      <c r="F72" s="17">
        <v>3084077.72</v>
      </c>
      <c r="G72" s="17">
        <v>2831582.24</v>
      </c>
      <c r="H72" s="17">
        <f t="shared" si="0"/>
        <v>4424200.76</v>
      </c>
      <c r="I72" s="18">
        <f t="shared" si="1"/>
        <v>0.39025178123436166</v>
      </c>
    </row>
    <row r="73" spans="1:9" ht="12.75" customHeight="1" thickBot="1" x14ac:dyDescent="0.25">
      <c r="A73" s="42" t="s">
        <v>34</v>
      </c>
      <c r="B73" s="13" t="s">
        <v>16</v>
      </c>
      <c r="C73" s="11">
        <v>16988395</v>
      </c>
      <c r="D73" s="11">
        <v>-463130</v>
      </c>
      <c r="E73" s="11">
        <v>16525265</v>
      </c>
      <c r="F73" s="11">
        <v>8048024.4900000002</v>
      </c>
      <c r="G73" s="11">
        <v>8047122.9699999997</v>
      </c>
      <c r="H73" s="11">
        <f t="shared" ref="H73:H124" si="2">+E73-G73</f>
        <v>8478142.0300000012</v>
      </c>
      <c r="I73" s="12">
        <f t="shared" ref="I73:I124" si="3">+G73/E73</f>
        <v>0.48695878522976788</v>
      </c>
    </row>
    <row r="74" spans="1:9" ht="12.75" customHeight="1" thickBot="1" x14ac:dyDescent="0.25">
      <c r="A74" s="43"/>
      <c r="B74" s="13" t="s">
        <v>17</v>
      </c>
      <c r="C74" s="11">
        <v>2431125</v>
      </c>
      <c r="D74" s="11">
        <v>-1215000.8500000001</v>
      </c>
      <c r="E74" s="11">
        <v>1216124.1499999999</v>
      </c>
      <c r="F74" s="11">
        <v>1127375.49</v>
      </c>
      <c r="G74" s="11">
        <v>1127075.49</v>
      </c>
      <c r="H74" s="11">
        <f t="shared" si="2"/>
        <v>89048.659999999916</v>
      </c>
      <c r="I74" s="12">
        <f t="shared" si="3"/>
        <v>0.92677666996416452</v>
      </c>
    </row>
    <row r="75" spans="1:9" ht="12.75" customHeight="1" thickBot="1" x14ac:dyDescent="0.25">
      <c r="A75" s="43"/>
      <c r="B75" s="13" t="s">
        <v>18</v>
      </c>
      <c r="C75" s="11">
        <v>0</v>
      </c>
      <c r="D75" s="11">
        <v>63.85</v>
      </c>
      <c r="E75" s="11">
        <v>63.85</v>
      </c>
      <c r="F75" s="11">
        <v>63.85</v>
      </c>
      <c r="G75" s="11">
        <v>63.85</v>
      </c>
      <c r="H75" s="11">
        <f t="shared" si="2"/>
        <v>0</v>
      </c>
      <c r="I75" s="12">
        <f t="shared" si="3"/>
        <v>1</v>
      </c>
    </row>
    <row r="76" spans="1:9" ht="12.75" customHeight="1" thickBot="1" x14ac:dyDescent="0.25">
      <c r="A76" s="43"/>
      <c r="B76" s="13" t="s">
        <v>22</v>
      </c>
      <c r="C76" s="11">
        <v>5000</v>
      </c>
      <c r="D76" s="11">
        <v>0</v>
      </c>
      <c r="E76" s="11">
        <v>5000</v>
      </c>
      <c r="F76" s="11">
        <v>1793.6</v>
      </c>
      <c r="G76" s="11">
        <v>1793.6</v>
      </c>
      <c r="H76" s="11">
        <f t="shared" si="2"/>
        <v>3206.4</v>
      </c>
      <c r="I76" s="12">
        <f t="shared" si="3"/>
        <v>0.35871999999999998</v>
      </c>
    </row>
    <row r="77" spans="1:9" ht="12.75" customHeight="1" thickBot="1" x14ac:dyDescent="0.25">
      <c r="A77" s="44"/>
      <c r="B77" s="16" t="s">
        <v>20</v>
      </c>
      <c r="C77" s="17">
        <v>19424520</v>
      </c>
      <c r="D77" s="17">
        <v>-1678067</v>
      </c>
      <c r="E77" s="17">
        <v>17746453</v>
      </c>
      <c r="F77" s="17">
        <v>9177257.4299999997</v>
      </c>
      <c r="G77" s="17">
        <v>9176055.9100000001</v>
      </c>
      <c r="H77" s="17">
        <f t="shared" si="2"/>
        <v>8570397.0899999999</v>
      </c>
      <c r="I77" s="18">
        <f t="shared" si="3"/>
        <v>0.51706422179125033</v>
      </c>
    </row>
    <row r="78" spans="1:9" s="19" customFormat="1" ht="12.75" customHeight="1" thickBot="1" x14ac:dyDescent="0.25">
      <c r="A78" s="42" t="s">
        <v>35</v>
      </c>
      <c r="B78" s="13" t="s">
        <v>16</v>
      </c>
      <c r="C78" s="11">
        <v>3212570</v>
      </c>
      <c r="D78" s="11">
        <v>-87430</v>
      </c>
      <c r="E78" s="11">
        <v>3125140</v>
      </c>
      <c r="F78" s="11">
        <v>1444778.01</v>
      </c>
      <c r="G78" s="11">
        <v>1444747.77</v>
      </c>
      <c r="H78" s="11">
        <f t="shared" si="2"/>
        <v>1680392.23</v>
      </c>
      <c r="I78" s="12">
        <f t="shared" si="3"/>
        <v>0.46229857542382102</v>
      </c>
    </row>
    <row r="79" spans="1:9" s="19" customFormat="1" ht="12.75" customHeight="1" thickBot="1" x14ac:dyDescent="0.25">
      <c r="A79" s="43"/>
      <c r="B79" s="13" t="s">
        <v>17</v>
      </c>
      <c r="C79" s="11">
        <v>125000</v>
      </c>
      <c r="D79" s="11">
        <v>0</v>
      </c>
      <c r="E79" s="11">
        <v>125000</v>
      </c>
      <c r="F79" s="11">
        <v>81407.850000000006</v>
      </c>
      <c r="G79" s="11">
        <v>63075.07</v>
      </c>
      <c r="H79" s="11">
        <f t="shared" si="2"/>
        <v>61924.93</v>
      </c>
      <c r="I79" s="12">
        <f t="shared" si="3"/>
        <v>0.50460055999999998</v>
      </c>
    </row>
    <row r="80" spans="1:9" s="19" customFormat="1" ht="12.75" customHeight="1" thickBot="1" x14ac:dyDescent="0.25">
      <c r="A80" s="43"/>
      <c r="B80" s="13" t="s">
        <v>22</v>
      </c>
      <c r="C80" s="11">
        <v>3500</v>
      </c>
      <c r="D80" s="11">
        <v>0</v>
      </c>
      <c r="E80" s="11">
        <v>3500</v>
      </c>
      <c r="F80" s="11">
        <v>0</v>
      </c>
      <c r="G80" s="14"/>
      <c r="H80" s="14">
        <f t="shared" si="2"/>
        <v>3500</v>
      </c>
      <c r="I80" s="15">
        <f t="shared" si="3"/>
        <v>0</v>
      </c>
    </row>
    <row r="81" spans="1:9" s="19" customFormat="1" ht="12.75" customHeight="1" thickBot="1" x14ac:dyDescent="0.25">
      <c r="A81" s="44"/>
      <c r="B81" s="16" t="s">
        <v>20</v>
      </c>
      <c r="C81" s="17">
        <v>3341070</v>
      </c>
      <c r="D81" s="17">
        <v>-87430</v>
      </c>
      <c r="E81" s="17">
        <v>3253640</v>
      </c>
      <c r="F81" s="17">
        <v>1526185.86</v>
      </c>
      <c r="G81" s="17">
        <v>1507822.84</v>
      </c>
      <c r="H81" s="17">
        <f t="shared" si="2"/>
        <v>1745817.16</v>
      </c>
      <c r="I81" s="18">
        <f t="shared" si="3"/>
        <v>0.4634264516049717</v>
      </c>
    </row>
    <row r="82" spans="1:9" s="19" customFormat="1" ht="12.75" customHeight="1" thickBot="1" x14ac:dyDescent="0.25">
      <c r="A82" s="42" t="s">
        <v>36</v>
      </c>
      <c r="B82" s="13" t="s">
        <v>16</v>
      </c>
      <c r="C82" s="11">
        <v>25230675</v>
      </c>
      <c r="D82" s="11">
        <v>-590892</v>
      </c>
      <c r="E82" s="11">
        <v>24639783</v>
      </c>
      <c r="F82" s="11">
        <v>11873106.960000001</v>
      </c>
      <c r="G82" s="11">
        <v>11872175.199999999</v>
      </c>
      <c r="H82" s="11">
        <f t="shared" si="2"/>
        <v>12767607.800000001</v>
      </c>
      <c r="I82" s="12">
        <f t="shared" si="3"/>
        <v>0.48182953559290675</v>
      </c>
    </row>
    <row r="83" spans="1:9" s="19" customFormat="1" ht="12.75" customHeight="1" thickBot="1" x14ac:dyDescent="0.25">
      <c r="A83" s="43"/>
      <c r="B83" s="13" t="s">
        <v>17</v>
      </c>
      <c r="C83" s="11">
        <v>4735330</v>
      </c>
      <c r="D83" s="11">
        <v>-1234995.8500000001</v>
      </c>
      <c r="E83" s="11">
        <v>3500334.15</v>
      </c>
      <c r="F83" s="11">
        <v>1880130.73</v>
      </c>
      <c r="G83" s="11">
        <v>1621135.54</v>
      </c>
      <c r="H83" s="11">
        <f t="shared" si="2"/>
        <v>1879198.6099999999</v>
      </c>
      <c r="I83" s="12">
        <f t="shared" si="3"/>
        <v>0.46313736647114107</v>
      </c>
    </row>
    <row r="84" spans="1:9" ht="12.75" customHeight="1" thickBot="1" x14ac:dyDescent="0.25">
      <c r="A84" s="43"/>
      <c r="B84" s="13" t="s">
        <v>18</v>
      </c>
      <c r="C84" s="11">
        <v>63500</v>
      </c>
      <c r="D84" s="11">
        <v>63.85</v>
      </c>
      <c r="E84" s="11">
        <v>63563.85</v>
      </c>
      <c r="F84" s="11">
        <v>31834.720000000001</v>
      </c>
      <c r="G84" s="11">
        <v>19701.650000000001</v>
      </c>
      <c r="H84" s="11">
        <f t="shared" si="2"/>
        <v>43862.2</v>
      </c>
      <c r="I84" s="12">
        <f t="shared" si="3"/>
        <v>0.30995054578978465</v>
      </c>
    </row>
    <row r="85" spans="1:9" ht="12.75" customHeight="1" thickBot="1" x14ac:dyDescent="0.25">
      <c r="A85" s="43"/>
      <c r="B85" s="13" t="s">
        <v>22</v>
      </c>
      <c r="C85" s="11">
        <v>12000</v>
      </c>
      <c r="D85" s="11">
        <v>0</v>
      </c>
      <c r="E85" s="11">
        <v>12000</v>
      </c>
      <c r="F85" s="11">
        <v>1793.6</v>
      </c>
      <c r="G85" s="11">
        <v>1793.6</v>
      </c>
      <c r="H85" s="11">
        <f t="shared" si="2"/>
        <v>10206.4</v>
      </c>
      <c r="I85" s="12">
        <f t="shared" si="3"/>
        <v>0.14946666666666666</v>
      </c>
    </row>
    <row r="86" spans="1:9" ht="12.75" customHeight="1" thickBot="1" x14ac:dyDescent="0.25">
      <c r="A86" s="43"/>
      <c r="B86" s="13" t="s">
        <v>19</v>
      </c>
      <c r="C86" s="11">
        <v>20200</v>
      </c>
      <c r="D86" s="11">
        <v>19995</v>
      </c>
      <c r="E86" s="11">
        <v>40195</v>
      </c>
      <c r="F86" s="11">
        <v>655</v>
      </c>
      <c r="G86" s="11">
        <v>655</v>
      </c>
      <c r="H86" s="11">
        <f t="shared" si="2"/>
        <v>39540</v>
      </c>
      <c r="I86" s="12">
        <f t="shared" si="3"/>
        <v>1.6295559149147903E-2</v>
      </c>
    </row>
    <row r="87" spans="1:9" ht="12.75" customHeight="1" thickBot="1" x14ac:dyDescent="0.25">
      <c r="A87" s="44"/>
      <c r="B87" s="16" t="s">
        <v>20</v>
      </c>
      <c r="C87" s="17">
        <v>30061705</v>
      </c>
      <c r="D87" s="17">
        <v>-1805829</v>
      </c>
      <c r="E87" s="17">
        <v>28255876</v>
      </c>
      <c r="F87" s="17">
        <v>13787521.01</v>
      </c>
      <c r="G87" s="17">
        <v>13515460.99</v>
      </c>
      <c r="H87" s="17">
        <f t="shared" si="2"/>
        <v>14740415.01</v>
      </c>
      <c r="I87" s="18">
        <f t="shared" si="3"/>
        <v>0.47832390650355344</v>
      </c>
    </row>
    <row r="88" spans="1:9" ht="12.75" customHeight="1" thickBot="1" x14ac:dyDescent="0.25">
      <c r="A88" s="42" t="s">
        <v>37</v>
      </c>
      <c r="B88" s="13" t="s">
        <v>16</v>
      </c>
      <c r="C88" s="11">
        <v>6196990</v>
      </c>
      <c r="D88" s="11">
        <v>-83765</v>
      </c>
      <c r="E88" s="11">
        <v>6113225</v>
      </c>
      <c r="F88" s="11">
        <v>2899544.96</v>
      </c>
      <c r="G88" s="11">
        <v>2900363.24</v>
      </c>
      <c r="H88" s="11">
        <f t="shared" si="2"/>
        <v>3212861.76</v>
      </c>
      <c r="I88" s="12">
        <f t="shared" si="3"/>
        <v>0.47444078043912996</v>
      </c>
    </row>
    <row r="89" spans="1:9" ht="12.75" customHeight="1" thickBot="1" x14ac:dyDescent="0.25">
      <c r="A89" s="43"/>
      <c r="B89" s="13" t="s">
        <v>17</v>
      </c>
      <c r="C89" s="11">
        <v>749805</v>
      </c>
      <c r="D89" s="11">
        <v>0</v>
      </c>
      <c r="E89" s="11">
        <v>749805</v>
      </c>
      <c r="F89" s="11">
        <v>382616.03</v>
      </c>
      <c r="G89" s="11">
        <v>273390.33</v>
      </c>
      <c r="H89" s="11">
        <f t="shared" si="2"/>
        <v>476414.67</v>
      </c>
      <c r="I89" s="12">
        <f t="shared" si="3"/>
        <v>0.36461523996239026</v>
      </c>
    </row>
    <row r="90" spans="1:9" ht="12.75" customHeight="1" thickBot="1" x14ac:dyDescent="0.25">
      <c r="A90" s="43"/>
      <c r="B90" s="13" t="s">
        <v>18</v>
      </c>
      <c r="C90" s="11">
        <v>58000</v>
      </c>
      <c r="D90" s="11">
        <v>0</v>
      </c>
      <c r="E90" s="11">
        <v>58000</v>
      </c>
      <c r="F90" s="11">
        <v>5677.22</v>
      </c>
      <c r="G90" s="11">
        <v>73.22</v>
      </c>
      <c r="H90" s="11">
        <f t="shared" si="2"/>
        <v>57926.78</v>
      </c>
      <c r="I90" s="12">
        <f t="shared" si="3"/>
        <v>1.2624137931034484E-3</v>
      </c>
    </row>
    <row r="91" spans="1:9" ht="12.75" customHeight="1" thickBot="1" x14ac:dyDescent="0.25">
      <c r="A91" s="43"/>
      <c r="B91" s="13" t="s">
        <v>19</v>
      </c>
      <c r="C91" s="11">
        <v>30000</v>
      </c>
      <c r="D91" s="11">
        <v>0</v>
      </c>
      <c r="E91" s="11">
        <v>30000</v>
      </c>
      <c r="F91" s="11">
        <v>0</v>
      </c>
      <c r="G91" s="14"/>
      <c r="H91" s="14">
        <f t="shared" si="2"/>
        <v>30000</v>
      </c>
      <c r="I91" s="15">
        <f t="shared" si="3"/>
        <v>0</v>
      </c>
    </row>
    <row r="92" spans="1:9" ht="12.75" customHeight="1" thickBot="1" x14ac:dyDescent="0.25">
      <c r="A92" s="44"/>
      <c r="B92" s="16" t="s">
        <v>20</v>
      </c>
      <c r="C92" s="17">
        <v>7034795</v>
      </c>
      <c r="D92" s="17">
        <v>-83765</v>
      </c>
      <c r="E92" s="17">
        <v>6951030</v>
      </c>
      <c r="F92" s="17">
        <v>3287838.21</v>
      </c>
      <c r="G92" s="17">
        <v>3173826.79</v>
      </c>
      <c r="H92" s="17">
        <f t="shared" si="2"/>
        <v>3777203.21</v>
      </c>
      <c r="I92" s="18">
        <f t="shared" si="3"/>
        <v>0.45659805669087888</v>
      </c>
    </row>
    <row r="93" spans="1:9" ht="12.75" customHeight="1" thickBot="1" x14ac:dyDescent="0.25">
      <c r="A93" s="42" t="s">
        <v>38</v>
      </c>
      <c r="B93" s="13" t="s">
        <v>16</v>
      </c>
      <c r="C93" s="11">
        <v>17211820</v>
      </c>
      <c r="D93" s="11">
        <v>0</v>
      </c>
      <c r="E93" s="11">
        <v>17211820</v>
      </c>
      <c r="F93" s="11">
        <v>10831382.130000001</v>
      </c>
      <c r="G93" s="11">
        <v>10831167.689999999</v>
      </c>
      <c r="H93" s="11">
        <f t="shared" si="2"/>
        <v>6380652.3100000005</v>
      </c>
      <c r="I93" s="12">
        <f t="shared" si="3"/>
        <v>0.62928660013874183</v>
      </c>
    </row>
    <row r="94" spans="1:9" ht="12.75" customHeight="1" thickBot="1" x14ac:dyDescent="0.25">
      <c r="A94" s="43"/>
      <c r="B94" s="13" t="s">
        <v>17</v>
      </c>
      <c r="C94" s="11">
        <v>6626455</v>
      </c>
      <c r="D94" s="11">
        <v>-3521424.87</v>
      </c>
      <c r="E94" s="11">
        <v>3105030.13</v>
      </c>
      <c r="F94" s="11">
        <v>1889656.74</v>
      </c>
      <c r="G94" s="11">
        <v>1789797.59</v>
      </c>
      <c r="H94" s="11">
        <f t="shared" si="2"/>
        <v>1315232.5399999998</v>
      </c>
      <c r="I94" s="12">
        <f t="shared" si="3"/>
        <v>0.57641875120870412</v>
      </c>
    </row>
    <row r="95" spans="1:9" ht="12.75" customHeight="1" thickBot="1" x14ac:dyDescent="0.25">
      <c r="A95" s="43"/>
      <c r="B95" s="13" t="s">
        <v>18</v>
      </c>
      <c r="C95" s="11">
        <v>85000</v>
      </c>
      <c r="D95" s="11">
        <v>0</v>
      </c>
      <c r="E95" s="11">
        <v>85000</v>
      </c>
      <c r="F95" s="11">
        <v>44899.02</v>
      </c>
      <c r="G95" s="11">
        <v>22643.33</v>
      </c>
      <c r="H95" s="11">
        <f t="shared" si="2"/>
        <v>62356.67</v>
      </c>
      <c r="I95" s="12">
        <f t="shared" si="3"/>
        <v>0.26639211764705883</v>
      </c>
    </row>
    <row r="96" spans="1:9" ht="12.75" customHeight="1" thickBot="1" x14ac:dyDescent="0.25">
      <c r="A96" s="43"/>
      <c r="B96" s="13" t="s">
        <v>22</v>
      </c>
      <c r="C96" s="11">
        <v>0</v>
      </c>
      <c r="D96" s="11">
        <v>2966.87</v>
      </c>
      <c r="E96" s="11">
        <v>2966.87</v>
      </c>
      <c r="F96" s="11">
        <v>2966.87</v>
      </c>
      <c r="G96" s="11">
        <v>2966.87</v>
      </c>
      <c r="H96" s="11">
        <f t="shared" si="2"/>
        <v>0</v>
      </c>
      <c r="I96" s="12">
        <f t="shared" si="3"/>
        <v>1</v>
      </c>
    </row>
    <row r="97" spans="1:9" ht="12.75" customHeight="1" thickBot="1" x14ac:dyDescent="0.25">
      <c r="A97" s="43"/>
      <c r="B97" s="13" t="s">
        <v>19</v>
      </c>
      <c r="C97" s="11">
        <v>80000</v>
      </c>
      <c r="D97" s="11">
        <v>0</v>
      </c>
      <c r="E97" s="11">
        <v>80000</v>
      </c>
      <c r="F97" s="11">
        <v>5064.43</v>
      </c>
      <c r="G97" s="11">
        <v>4464.43</v>
      </c>
      <c r="H97" s="11">
        <f t="shared" si="2"/>
        <v>75535.570000000007</v>
      </c>
      <c r="I97" s="12">
        <f t="shared" si="3"/>
        <v>5.5805375000000004E-2</v>
      </c>
    </row>
    <row r="98" spans="1:9" ht="12.75" customHeight="1" thickBot="1" x14ac:dyDescent="0.25">
      <c r="A98" s="44"/>
      <c r="B98" s="16" t="s">
        <v>20</v>
      </c>
      <c r="C98" s="17">
        <v>24003275</v>
      </c>
      <c r="D98" s="17">
        <v>-3518458</v>
      </c>
      <c r="E98" s="17">
        <v>20484817</v>
      </c>
      <c r="F98" s="17">
        <v>12773969.189999999</v>
      </c>
      <c r="G98" s="17">
        <v>12651039.91</v>
      </c>
      <c r="H98" s="17">
        <f t="shared" si="2"/>
        <v>7833777.0899999999</v>
      </c>
      <c r="I98" s="18">
        <f t="shared" si="3"/>
        <v>0.61758129984758958</v>
      </c>
    </row>
    <row r="99" spans="1:9" ht="12.75" customHeight="1" thickBot="1" x14ac:dyDescent="0.25">
      <c r="A99" s="42" t="s">
        <v>39</v>
      </c>
      <c r="B99" s="13" t="s">
        <v>16</v>
      </c>
      <c r="C99" s="11">
        <v>3984715</v>
      </c>
      <c r="D99" s="11">
        <v>0</v>
      </c>
      <c r="E99" s="11">
        <v>3984715</v>
      </c>
      <c r="F99" s="11">
        <v>1873319.97</v>
      </c>
      <c r="G99" s="11">
        <v>1873319.97</v>
      </c>
      <c r="H99" s="11">
        <f t="shared" si="2"/>
        <v>2111395.0300000003</v>
      </c>
      <c r="I99" s="12">
        <f t="shared" si="3"/>
        <v>0.4701264632476852</v>
      </c>
    </row>
    <row r="100" spans="1:9" s="19" customFormat="1" ht="12.75" customHeight="1" thickBot="1" x14ac:dyDescent="0.25">
      <c r="A100" s="43"/>
      <c r="B100" s="13" t="s">
        <v>17</v>
      </c>
      <c r="C100" s="11">
        <v>824000</v>
      </c>
      <c r="D100" s="11">
        <v>0</v>
      </c>
      <c r="E100" s="11">
        <v>824000</v>
      </c>
      <c r="F100" s="11">
        <v>310033.15999999997</v>
      </c>
      <c r="G100" s="11">
        <v>291369.05</v>
      </c>
      <c r="H100" s="11">
        <f t="shared" si="2"/>
        <v>532630.94999999995</v>
      </c>
      <c r="I100" s="12">
        <f t="shared" si="3"/>
        <v>0.35360321601941747</v>
      </c>
    </row>
    <row r="101" spans="1:9" s="19" customFormat="1" ht="12.75" customHeight="1" thickBot="1" x14ac:dyDescent="0.25">
      <c r="A101" s="43"/>
      <c r="B101" s="13" t="s">
        <v>18</v>
      </c>
      <c r="C101" s="11">
        <v>8000</v>
      </c>
      <c r="D101" s="11">
        <v>0</v>
      </c>
      <c r="E101" s="11">
        <v>8000</v>
      </c>
      <c r="F101" s="11">
        <v>0</v>
      </c>
      <c r="G101" s="14"/>
      <c r="H101" s="14">
        <f t="shared" si="2"/>
        <v>8000</v>
      </c>
      <c r="I101" s="15">
        <f t="shared" si="3"/>
        <v>0</v>
      </c>
    </row>
    <row r="102" spans="1:9" s="19" customFormat="1" ht="12.75" customHeight="1" thickBot="1" x14ac:dyDescent="0.25">
      <c r="A102" s="43"/>
      <c r="B102" s="13" t="s">
        <v>19</v>
      </c>
      <c r="C102" s="11">
        <v>25000</v>
      </c>
      <c r="D102" s="11">
        <v>0</v>
      </c>
      <c r="E102" s="11">
        <v>25000</v>
      </c>
      <c r="F102" s="11">
        <v>0</v>
      </c>
      <c r="G102" s="14"/>
      <c r="H102" s="14">
        <f t="shared" si="2"/>
        <v>25000</v>
      </c>
      <c r="I102" s="15">
        <f t="shared" si="3"/>
        <v>0</v>
      </c>
    </row>
    <row r="103" spans="1:9" s="19" customFormat="1" ht="12.75" customHeight="1" thickBot="1" x14ac:dyDescent="0.25">
      <c r="A103" s="44"/>
      <c r="B103" s="16" t="s">
        <v>20</v>
      </c>
      <c r="C103" s="17">
        <v>4841715</v>
      </c>
      <c r="D103" s="17">
        <v>0</v>
      </c>
      <c r="E103" s="17">
        <v>4841715</v>
      </c>
      <c r="F103" s="17">
        <v>2183353.13</v>
      </c>
      <c r="G103" s="17">
        <v>2164689.02</v>
      </c>
      <c r="H103" s="17">
        <f t="shared" si="2"/>
        <v>2677025.98</v>
      </c>
      <c r="I103" s="18">
        <f t="shared" si="3"/>
        <v>0.44709137567989854</v>
      </c>
    </row>
    <row r="104" spans="1:9" s="19" customFormat="1" ht="12.75" customHeight="1" thickBot="1" x14ac:dyDescent="0.25">
      <c r="A104" s="42" t="s">
        <v>40</v>
      </c>
      <c r="B104" s="13" t="s">
        <v>16</v>
      </c>
      <c r="C104" s="11">
        <v>27393525</v>
      </c>
      <c r="D104" s="11">
        <v>-83765</v>
      </c>
      <c r="E104" s="11">
        <v>27309760</v>
      </c>
      <c r="F104" s="11">
        <v>15604247.060000001</v>
      </c>
      <c r="G104" s="11">
        <v>15604850.9</v>
      </c>
      <c r="H104" s="11">
        <f t="shared" si="2"/>
        <v>11704909.1</v>
      </c>
      <c r="I104" s="12">
        <f t="shared" si="3"/>
        <v>0.57140197863327979</v>
      </c>
    </row>
    <row r="105" spans="1:9" s="19" customFormat="1" ht="12.75" customHeight="1" thickBot="1" x14ac:dyDescent="0.25">
      <c r="A105" s="43"/>
      <c r="B105" s="13" t="s">
        <v>17</v>
      </c>
      <c r="C105" s="11">
        <v>8200260</v>
      </c>
      <c r="D105" s="11">
        <v>-3521424.87</v>
      </c>
      <c r="E105" s="11">
        <v>4678835.13</v>
      </c>
      <c r="F105" s="11">
        <v>2582305.9300000002</v>
      </c>
      <c r="G105" s="11">
        <v>2354556.9700000002</v>
      </c>
      <c r="H105" s="11">
        <f t="shared" si="2"/>
        <v>2324278.1599999997</v>
      </c>
      <c r="I105" s="12">
        <f t="shared" si="3"/>
        <v>0.50323572098168812</v>
      </c>
    </row>
    <row r="106" spans="1:9" ht="12.75" customHeight="1" thickBot="1" x14ac:dyDescent="0.25">
      <c r="A106" s="43"/>
      <c r="B106" s="13" t="s">
        <v>18</v>
      </c>
      <c r="C106" s="11">
        <v>151000</v>
      </c>
      <c r="D106" s="11">
        <v>0</v>
      </c>
      <c r="E106" s="11">
        <v>151000</v>
      </c>
      <c r="F106" s="11">
        <v>50576.24</v>
      </c>
      <c r="G106" s="11">
        <v>22716.55</v>
      </c>
      <c r="H106" s="11">
        <f t="shared" si="2"/>
        <v>128283.45</v>
      </c>
      <c r="I106" s="12">
        <f t="shared" si="3"/>
        <v>0.15044072847682119</v>
      </c>
    </row>
    <row r="107" spans="1:9" s="20" customFormat="1" ht="17.25" customHeight="1" thickBot="1" x14ac:dyDescent="0.25">
      <c r="A107" s="43"/>
      <c r="B107" s="13" t="s">
        <v>22</v>
      </c>
      <c r="C107" s="11">
        <v>0</v>
      </c>
      <c r="D107" s="11">
        <v>2966.87</v>
      </c>
      <c r="E107" s="11">
        <v>2966.87</v>
      </c>
      <c r="F107" s="11">
        <v>2966.87</v>
      </c>
      <c r="G107" s="11">
        <v>2966.87</v>
      </c>
      <c r="H107" s="11">
        <f t="shared" si="2"/>
        <v>0</v>
      </c>
      <c r="I107" s="12">
        <f t="shared" si="3"/>
        <v>1</v>
      </c>
    </row>
    <row r="108" spans="1:9" ht="19.5" customHeight="1" thickBot="1" x14ac:dyDescent="0.25">
      <c r="A108" s="43"/>
      <c r="B108" s="13" t="s">
        <v>19</v>
      </c>
      <c r="C108" s="11">
        <v>135000</v>
      </c>
      <c r="D108" s="11">
        <v>0</v>
      </c>
      <c r="E108" s="11">
        <v>135000</v>
      </c>
      <c r="F108" s="11">
        <v>5064.43</v>
      </c>
      <c r="G108" s="11">
        <v>4464.43</v>
      </c>
      <c r="H108" s="11">
        <f t="shared" si="2"/>
        <v>130535.57</v>
      </c>
      <c r="I108" s="12">
        <f t="shared" si="3"/>
        <v>3.3069851851851857E-2</v>
      </c>
    </row>
    <row r="109" spans="1:9" ht="19.5" customHeight="1" thickBot="1" x14ac:dyDescent="0.25">
      <c r="A109" s="44"/>
      <c r="B109" s="16" t="s">
        <v>20</v>
      </c>
      <c r="C109" s="17">
        <v>35879785</v>
      </c>
      <c r="D109" s="17">
        <v>-3602223</v>
      </c>
      <c r="E109" s="17">
        <v>32277562</v>
      </c>
      <c r="F109" s="17">
        <v>18245160.530000001</v>
      </c>
      <c r="G109" s="17">
        <v>17989555.719999999</v>
      </c>
      <c r="H109" s="17">
        <f t="shared" si="2"/>
        <v>14288006.280000001</v>
      </c>
      <c r="I109" s="18">
        <f t="shared" si="3"/>
        <v>0.55733935914986388</v>
      </c>
    </row>
    <row r="110" spans="1:9" ht="19.5" customHeight="1" thickBot="1" x14ac:dyDescent="0.25">
      <c r="A110" s="42" t="s">
        <v>41</v>
      </c>
      <c r="B110" s="13" t="s">
        <v>16</v>
      </c>
      <c r="C110" s="11">
        <v>21415605</v>
      </c>
      <c r="D110" s="11">
        <v>-200760</v>
      </c>
      <c r="E110" s="11">
        <v>21214845</v>
      </c>
      <c r="F110" s="11">
        <v>9880464.2599999998</v>
      </c>
      <c r="G110" s="11">
        <v>9880604.2100000009</v>
      </c>
      <c r="H110" s="11">
        <f t="shared" si="2"/>
        <v>11334240.789999999</v>
      </c>
      <c r="I110" s="12">
        <f t="shared" si="3"/>
        <v>0.46574010840050922</v>
      </c>
    </row>
    <row r="111" spans="1:9" ht="19.5" customHeight="1" thickBot="1" x14ac:dyDescent="0.25">
      <c r="A111" s="43"/>
      <c r="B111" s="13" t="s">
        <v>17</v>
      </c>
      <c r="C111" s="11">
        <v>3345290</v>
      </c>
      <c r="D111" s="11">
        <v>-1408.6</v>
      </c>
      <c r="E111" s="11">
        <v>3343881.4</v>
      </c>
      <c r="F111" s="11">
        <v>425540.48</v>
      </c>
      <c r="G111" s="11">
        <v>333776.71000000002</v>
      </c>
      <c r="H111" s="11">
        <f t="shared" si="2"/>
        <v>3010104.69</v>
      </c>
      <c r="I111" s="12">
        <f t="shared" si="3"/>
        <v>9.9817149615414005E-2</v>
      </c>
    </row>
    <row r="112" spans="1:9" ht="19.5" customHeight="1" thickBot="1" x14ac:dyDescent="0.25">
      <c r="A112" s="43"/>
      <c r="B112" s="13" t="s">
        <v>18</v>
      </c>
      <c r="C112" s="11">
        <v>125410</v>
      </c>
      <c r="D112" s="11">
        <v>0</v>
      </c>
      <c r="E112" s="11">
        <v>125410</v>
      </c>
      <c r="F112" s="11">
        <v>10.050000000000001</v>
      </c>
      <c r="G112" s="11">
        <v>10.050000000000001</v>
      </c>
      <c r="H112" s="11">
        <f t="shared" si="2"/>
        <v>125399.95</v>
      </c>
      <c r="I112" s="12">
        <f t="shared" si="3"/>
        <v>8.0137150147516147E-5</v>
      </c>
    </row>
    <row r="113" spans="1:18" ht="18" customHeight="1" thickBot="1" x14ac:dyDescent="0.25">
      <c r="A113" s="43"/>
      <c r="B113" s="13" t="s">
        <v>22</v>
      </c>
      <c r="C113" s="11">
        <v>0</v>
      </c>
      <c r="D113" s="11">
        <v>1408.6</v>
      </c>
      <c r="E113" s="11">
        <v>1408.6</v>
      </c>
      <c r="F113" s="11">
        <v>1408.6</v>
      </c>
      <c r="G113" s="11">
        <v>1408.6</v>
      </c>
      <c r="H113" s="11">
        <f t="shared" si="2"/>
        <v>0</v>
      </c>
      <c r="I113" s="12">
        <f t="shared" si="3"/>
        <v>1</v>
      </c>
    </row>
    <row r="114" spans="1:18" ht="18.75" customHeight="1" thickBot="1" x14ac:dyDescent="0.25">
      <c r="A114" s="44"/>
      <c r="B114" s="16" t="s">
        <v>20</v>
      </c>
      <c r="C114" s="17">
        <v>24886305</v>
      </c>
      <c r="D114" s="17">
        <v>-200760</v>
      </c>
      <c r="E114" s="17">
        <v>24685545</v>
      </c>
      <c r="F114" s="17">
        <v>10307423.390000001</v>
      </c>
      <c r="G114" s="17">
        <v>10215799.57</v>
      </c>
      <c r="H114" s="17">
        <f t="shared" si="2"/>
        <v>14469745.43</v>
      </c>
      <c r="I114" s="18">
        <f t="shared" si="3"/>
        <v>0.41383731126859868</v>
      </c>
    </row>
    <row r="115" spans="1:18" ht="15.75" customHeight="1" thickBot="1" x14ac:dyDescent="0.25">
      <c r="A115" s="42" t="s">
        <v>42</v>
      </c>
      <c r="B115" s="13" t="s">
        <v>16</v>
      </c>
      <c r="C115" s="11">
        <v>30778415</v>
      </c>
      <c r="D115" s="11">
        <v>-341185</v>
      </c>
      <c r="E115" s="11">
        <v>30437230</v>
      </c>
      <c r="F115" s="11">
        <v>14618849.859999999</v>
      </c>
      <c r="G115" s="11">
        <v>14617670.949999999</v>
      </c>
      <c r="H115" s="11">
        <f t="shared" si="2"/>
        <v>15819559.050000001</v>
      </c>
      <c r="I115" s="12">
        <f t="shared" si="3"/>
        <v>0.48025628317688568</v>
      </c>
    </row>
    <row r="116" spans="1:18" ht="18" customHeight="1" thickBot="1" x14ac:dyDescent="0.25">
      <c r="A116" s="43"/>
      <c r="B116" s="13" t="s">
        <v>17</v>
      </c>
      <c r="C116" s="11">
        <v>9296615</v>
      </c>
      <c r="D116" s="11">
        <v>-7253485</v>
      </c>
      <c r="E116" s="11">
        <v>2043130</v>
      </c>
      <c r="F116" s="11">
        <v>1690</v>
      </c>
      <c r="G116" s="11">
        <v>0</v>
      </c>
      <c r="H116" s="11">
        <f t="shared" si="2"/>
        <v>2043130</v>
      </c>
      <c r="I116" s="12">
        <f t="shared" si="3"/>
        <v>0</v>
      </c>
    </row>
    <row r="117" spans="1:18" ht="16.5" customHeight="1" thickBot="1" x14ac:dyDescent="0.25">
      <c r="A117" s="43"/>
      <c r="B117" s="13" t="s">
        <v>19</v>
      </c>
      <c r="C117" s="11">
        <v>5900</v>
      </c>
      <c r="D117" s="11">
        <v>0</v>
      </c>
      <c r="E117" s="11">
        <v>5900</v>
      </c>
      <c r="F117" s="11">
        <v>1790</v>
      </c>
      <c r="G117" s="11">
        <v>1790</v>
      </c>
      <c r="H117" s="11">
        <f t="shared" si="2"/>
        <v>4110</v>
      </c>
      <c r="I117" s="12">
        <f t="shared" si="3"/>
        <v>0.30338983050847457</v>
      </c>
    </row>
    <row r="118" spans="1:18" ht="25.5" customHeight="1" thickBot="1" x14ac:dyDescent="0.25">
      <c r="A118" s="44"/>
      <c r="B118" s="16" t="s">
        <v>20</v>
      </c>
      <c r="C118" s="17">
        <v>40080930</v>
      </c>
      <c r="D118" s="17">
        <v>-7594670</v>
      </c>
      <c r="E118" s="17">
        <v>32486260</v>
      </c>
      <c r="F118" s="17">
        <v>14622329.859999999</v>
      </c>
      <c r="G118" s="17">
        <v>14619460.949999999</v>
      </c>
      <c r="H118" s="17">
        <f t="shared" si="2"/>
        <v>17866799.050000001</v>
      </c>
      <c r="I118" s="18">
        <f t="shared" si="3"/>
        <v>0.45001982222638121</v>
      </c>
    </row>
    <row r="119" spans="1:18" ht="18.75" customHeight="1" thickBot="1" x14ac:dyDescent="0.25">
      <c r="A119" s="21" t="s">
        <v>43</v>
      </c>
      <c r="B119" s="21" t="s">
        <v>16</v>
      </c>
      <c r="C119" s="22">
        <v>176667320</v>
      </c>
      <c r="D119" s="22">
        <v>-2212529</v>
      </c>
      <c r="E119" s="22">
        <v>174454791</v>
      </c>
      <c r="F119" s="22">
        <v>88259563.079999998</v>
      </c>
      <c r="G119" s="22">
        <v>88269377.599999994</v>
      </c>
      <c r="H119" s="22">
        <f t="shared" si="2"/>
        <v>86185413.400000006</v>
      </c>
      <c r="I119" s="23">
        <f t="shared" si="3"/>
        <v>0.50597279154116204</v>
      </c>
    </row>
    <row r="120" spans="1:18" ht="26.25" customHeight="1" thickBot="1" x14ac:dyDescent="0.25">
      <c r="A120" s="24"/>
      <c r="B120" s="21" t="s">
        <v>17</v>
      </c>
      <c r="C120" s="22">
        <v>40333415</v>
      </c>
      <c r="D120" s="22">
        <v>-18119333.539999999</v>
      </c>
      <c r="E120" s="22">
        <v>22214081.460000001</v>
      </c>
      <c r="F120" s="22">
        <v>11034699.49</v>
      </c>
      <c r="G120" s="22">
        <v>9543454.5299999993</v>
      </c>
      <c r="H120" s="22">
        <f t="shared" si="2"/>
        <v>12670626.930000002</v>
      </c>
      <c r="I120" s="23">
        <f t="shared" si="3"/>
        <v>0.42961283576746184</v>
      </c>
    </row>
    <row r="121" spans="1:18" ht="18.75" customHeight="1" thickBot="1" x14ac:dyDescent="0.25">
      <c r="A121" s="24"/>
      <c r="B121" s="21" t="s">
        <v>18</v>
      </c>
      <c r="C121" s="22">
        <v>619730</v>
      </c>
      <c r="D121" s="22">
        <v>-5000.46</v>
      </c>
      <c r="E121" s="22">
        <v>614729.54</v>
      </c>
      <c r="F121" s="22">
        <v>171730.36</v>
      </c>
      <c r="G121" s="22">
        <v>95400.98</v>
      </c>
      <c r="H121" s="22">
        <f t="shared" si="2"/>
        <v>519328.56000000006</v>
      </c>
      <c r="I121" s="23">
        <f t="shared" si="3"/>
        <v>0.15519179377649558</v>
      </c>
    </row>
    <row r="122" spans="1:18" ht="18.75" customHeight="1" thickBot="1" x14ac:dyDescent="0.25">
      <c r="A122" s="24"/>
      <c r="B122" s="21" t="s">
        <v>22</v>
      </c>
      <c r="C122" s="22">
        <v>12000</v>
      </c>
      <c r="D122" s="22">
        <v>10306.4</v>
      </c>
      <c r="E122" s="22">
        <v>22306.400000000001</v>
      </c>
      <c r="F122" s="22">
        <v>12100</v>
      </c>
      <c r="G122" s="22">
        <v>12100</v>
      </c>
      <c r="H122" s="22">
        <f t="shared" si="2"/>
        <v>10206.400000000001</v>
      </c>
      <c r="I122" s="23">
        <f t="shared" si="3"/>
        <v>0.54244521751604913</v>
      </c>
      <c r="J122"/>
    </row>
    <row r="123" spans="1:18" ht="30.75" customHeight="1" thickBot="1" x14ac:dyDescent="0.25">
      <c r="A123" s="24"/>
      <c r="B123" s="21" t="s">
        <v>19</v>
      </c>
      <c r="C123" s="22">
        <v>299160</v>
      </c>
      <c r="D123" s="22">
        <v>51297.599999999999</v>
      </c>
      <c r="E123" s="22">
        <v>350457.59999999998</v>
      </c>
      <c r="F123" s="22">
        <v>10160.120000000001</v>
      </c>
      <c r="G123" s="22">
        <v>9560.1200000000008</v>
      </c>
      <c r="H123" s="22">
        <f t="shared" si="2"/>
        <v>340897.48</v>
      </c>
      <c r="I123" s="23">
        <f t="shared" si="3"/>
        <v>2.727896327544331E-2</v>
      </c>
      <c r="J123" s="20"/>
    </row>
    <row r="124" spans="1:18" ht="18.75" customHeight="1" thickBot="1" x14ac:dyDescent="0.25">
      <c r="A124" s="25"/>
      <c r="B124" s="26" t="s">
        <v>20</v>
      </c>
      <c r="C124" s="22">
        <v>217931625</v>
      </c>
      <c r="D124" s="22">
        <v>-20275259</v>
      </c>
      <c r="E124" s="22">
        <v>197656366</v>
      </c>
      <c r="F124" s="22">
        <v>99488253.049999997</v>
      </c>
      <c r="G124" s="22">
        <v>97929893.230000004</v>
      </c>
      <c r="H124" s="22">
        <f t="shared" si="2"/>
        <v>99726472.769999996</v>
      </c>
      <c r="I124" s="23">
        <f t="shared" si="3"/>
        <v>0.49545529553042578</v>
      </c>
    </row>
    <row r="125" spans="1:18" ht="18.75" customHeight="1" x14ac:dyDescent="0.2">
      <c r="A125" s="50">
        <v>44012</v>
      </c>
      <c r="B125" s="48"/>
      <c r="C125" s="48"/>
      <c r="D125" s="47" t="s">
        <v>44</v>
      </c>
      <c r="E125" s="48"/>
      <c r="F125" s="48"/>
      <c r="G125" s="49">
        <v>0.48062500000000002</v>
      </c>
      <c r="H125" s="48"/>
      <c r="I125" s="48"/>
    </row>
    <row r="126" spans="1:18" ht="18.75" customHeight="1" x14ac:dyDescent="0.2">
      <c r="A126" s="27"/>
      <c r="B126"/>
      <c r="C126"/>
      <c r="D126" s="28"/>
      <c r="E126"/>
      <c r="F126"/>
      <c r="G126" s="29"/>
      <c r="H126"/>
      <c r="I126"/>
      <c r="J126"/>
      <c r="N126"/>
      <c r="O126"/>
      <c r="P126"/>
      <c r="Q126"/>
      <c r="R126"/>
    </row>
    <row r="127" spans="1:18" ht="19.5" customHeight="1" x14ac:dyDescent="0.2">
      <c r="A127" s="27"/>
      <c r="B127"/>
      <c r="C127"/>
      <c r="D127" s="28"/>
      <c r="E127"/>
      <c r="F127"/>
      <c r="G127" s="29"/>
      <c r="H127"/>
      <c r="I127"/>
      <c r="J127"/>
      <c r="N127"/>
      <c r="O127"/>
      <c r="P127"/>
      <c r="Q127"/>
      <c r="R127"/>
    </row>
    <row r="128" spans="1:18" ht="18.75" customHeight="1" thickBot="1" x14ac:dyDescent="0.25">
      <c r="A128" s="27"/>
      <c r="B128"/>
      <c r="C128"/>
      <c r="D128" s="28"/>
      <c r="E128"/>
      <c r="F128"/>
      <c r="G128" s="29"/>
      <c r="H128"/>
      <c r="I128"/>
    </row>
    <row r="129" spans="1:13" ht="27" customHeight="1" thickBot="1" x14ac:dyDescent="0.25">
      <c r="A129" s="20"/>
      <c r="B129" s="30" t="s">
        <v>45</v>
      </c>
      <c r="C129" s="30" t="s">
        <v>5</v>
      </c>
      <c r="D129" s="30" t="s">
        <v>46</v>
      </c>
      <c r="E129" s="30" t="s">
        <v>7</v>
      </c>
      <c r="F129" s="30" t="s">
        <v>8</v>
      </c>
      <c r="G129" s="30" t="s">
        <v>9</v>
      </c>
      <c r="H129" s="30" t="s">
        <v>47</v>
      </c>
      <c r="I129" s="31" t="s">
        <v>48</v>
      </c>
    </row>
    <row r="130" spans="1:13" ht="23.25" customHeight="1" thickBot="1" x14ac:dyDescent="0.25">
      <c r="B130" s="32" t="s">
        <v>49</v>
      </c>
      <c r="C130" s="33">
        <v>29703440</v>
      </c>
      <c r="D130" s="33">
        <v>-1472958</v>
      </c>
      <c r="E130" s="33">
        <v>28230482</v>
      </c>
      <c r="F130" s="33">
        <v>16766075.140000001</v>
      </c>
      <c r="G130" s="33">
        <v>16538113.189999999</v>
      </c>
      <c r="H130" s="11">
        <f t="shared" ref="H130:H136" si="4">+E130-G130</f>
        <v>11692368.810000001</v>
      </c>
      <c r="I130" s="12">
        <f t="shared" ref="I130:I137" si="5">+G130/E130</f>
        <v>0.58582468375849905</v>
      </c>
    </row>
    <row r="131" spans="1:13" ht="23.25" customHeight="1" thickBot="1" x14ac:dyDescent="0.25">
      <c r="B131" s="32" t="s">
        <v>50</v>
      </c>
      <c r="C131" s="33">
        <v>19210405</v>
      </c>
      <c r="D131" s="33">
        <v>-1068871</v>
      </c>
      <c r="E131" s="33">
        <v>18141534</v>
      </c>
      <c r="F131" s="33">
        <v>9516096.0299999993</v>
      </c>
      <c r="G131" s="33">
        <v>9288881.2899999991</v>
      </c>
      <c r="H131" s="11">
        <f t="shared" si="4"/>
        <v>8852652.7100000009</v>
      </c>
      <c r="I131" s="12">
        <f t="shared" si="5"/>
        <v>0.51202292430177065</v>
      </c>
    </row>
    <row r="132" spans="1:13" ht="23.25" customHeight="1" thickBot="1" x14ac:dyDescent="0.25">
      <c r="B132" s="32" t="s">
        <v>51</v>
      </c>
      <c r="C132" s="33">
        <v>38109055</v>
      </c>
      <c r="D132" s="33">
        <v>-4529948</v>
      </c>
      <c r="E132" s="33">
        <v>33579107</v>
      </c>
      <c r="F132" s="33">
        <v>16243647.09</v>
      </c>
      <c r="G132" s="33">
        <v>15762621.52</v>
      </c>
      <c r="H132" s="11">
        <f t="shared" si="4"/>
        <v>17816485.48</v>
      </c>
      <c r="I132" s="12">
        <f t="shared" si="5"/>
        <v>0.46941753156211091</v>
      </c>
    </row>
    <row r="133" spans="1:13" ht="23.25" customHeight="1" thickBot="1" x14ac:dyDescent="0.25">
      <c r="B133" s="32" t="s">
        <v>52</v>
      </c>
      <c r="C133" s="33">
        <v>30061705</v>
      </c>
      <c r="D133" s="33">
        <v>-1805829</v>
      </c>
      <c r="E133" s="33">
        <v>28255876</v>
      </c>
      <c r="F133" s="33">
        <v>13787521.01</v>
      </c>
      <c r="G133" s="33">
        <v>13515460.99</v>
      </c>
      <c r="H133" s="11">
        <f t="shared" si="4"/>
        <v>14740415.01</v>
      </c>
      <c r="I133" s="12">
        <f t="shared" si="5"/>
        <v>0.47832390650355344</v>
      </c>
    </row>
    <row r="134" spans="1:13" ht="23.25" customHeight="1" thickBot="1" x14ac:dyDescent="0.25">
      <c r="B134" s="32" t="s">
        <v>53</v>
      </c>
      <c r="C134" s="33">
        <v>35879785</v>
      </c>
      <c r="D134" s="33">
        <v>-3602223</v>
      </c>
      <c r="E134" s="33">
        <v>32277562</v>
      </c>
      <c r="F134" s="33">
        <v>18245160.530000001</v>
      </c>
      <c r="G134" s="33">
        <v>17989555.719999999</v>
      </c>
      <c r="H134" s="11">
        <f t="shared" si="4"/>
        <v>14288006.280000001</v>
      </c>
      <c r="I134" s="12">
        <f t="shared" si="5"/>
        <v>0.55733935914986388</v>
      </c>
    </row>
    <row r="135" spans="1:13" ht="27" customHeight="1" thickBot="1" x14ac:dyDescent="0.25">
      <c r="B135" s="32" t="s">
        <v>54</v>
      </c>
      <c r="C135" s="33">
        <v>24886305</v>
      </c>
      <c r="D135" s="33">
        <v>-200760</v>
      </c>
      <c r="E135" s="33">
        <v>24685545</v>
      </c>
      <c r="F135" s="33">
        <v>10307423.390000001</v>
      </c>
      <c r="G135" s="33">
        <v>10215799.57</v>
      </c>
      <c r="H135" s="11">
        <f t="shared" si="4"/>
        <v>14469745.43</v>
      </c>
      <c r="I135" s="12">
        <f t="shared" si="5"/>
        <v>0.41383731126859868</v>
      </c>
    </row>
    <row r="136" spans="1:13" ht="41.25" customHeight="1" thickBot="1" x14ac:dyDescent="0.25">
      <c r="B136" s="32" t="s">
        <v>55</v>
      </c>
      <c r="C136" s="33">
        <v>40080930</v>
      </c>
      <c r="D136" s="33">
        <v>-7594670</v>
      </c>
      <c r="E136" s="33">
        <v>32486260</v>
      </c>
      <c r="F136" s="33">
        <v>14622329.859999999</v>
      </c>
      <c r="G136" s="33">
        <v>14619460.949999999</v>
      </c>
      <c r="H136" s="11">
        <f t="shared" si="4"/>
        <v>17866799.050000001</v>
      </c>
      <c r="I136" s="12">
        <f t="shared" si="5"/>
        <v>0.45001982222638121</v>
      </c>
      <c r="K136"/>
      <c r="L136"/>
      <c r="M136"/>
    </row>
    <row r="137" spans="1:13" ht="19.5" customHeight="1" thickBot="1" x14ac:dyDescent="0.25">
      <c r="B137" s="34" t="s">
        <v>43</v>
      </c>
      <c r="C137" s="35">
        <f t="shared" ref="C137:H137" si="6">SUM(C130:C136)</f>
        <v>217931625</v>
      </c>
      <c r="D137" s="35">
        <f t="shared" si="6"/>
        <v>-20275259</v>
      </c>
      <c r="E137" s="35">
        <f t="shared" si="6"/>
        <v>197656366</v>
      </c>
      <c r="F137" s="35">
        <f t="shared" si="6"/>
        <v>99488253.050000012</v>
      </c>
      <c r="G137" s="35">
        <f t="shared" si="6"/>
        <v>97929893.230000004</v>
      </c>
      <c r="H137" s="35">
        <f t="shared" si="6"/>
        <v>99726472.769999996</v>
      </c>
      <c r="I137" s="36">
        <f t="shared" si="5"/>
        <v>0.49545529553042578</v>
      </c>
      <c r="K137"/>
      <c r="L137"/>
      <c r="M137"/>
    </row>
    <row r="138" spans="1:13" ht="19.5" customHeight="1" x14ac:dyDescent="0.2"/>
    <row r="139" spans="1:13" ht="19.5" customHeight="1" thickBot="1" x14ac:dyDescent="0.25"/>
    <row r="140" spans="1:13" ht="28.5" customHeight="1" thickBot="1" x14ac:dyDescent="0.25">
      <c r="B140" s="7" t="s">
        <v>45</v>
      </c>
      <c r="C140" s="7" t="s">
        <v>7</v>
      </c>
      <c r="D140" s="7" t="s">
        <v>9</v>
      </c>
      <c r="E140" s="7" t="s">
        <v>47</v>
      </c>
      <c r="F140" s="31" t="s">
        <v>48</v>
      </c>
      <c r="G140" s="4"/>
      <c r="H140" s="2"/>
      <c r="I140" s="2"/>
    </row>
    <row r="141" spans="1:13" ht="26.25" customHeight="1" thickBot="1" x14ac:dyDescent="0.25">
      <c r="B141" s="32" t="s">
        <v>49</v>
      </c>
      <c r="C141" s="33">
        <v>28230482</v>
      </c>
      <c r="D141" s="33">
        <v>16538113.189999999</v>
      </c>
      <c r="E141" s="37">
        <f>+C141-D141</f>
        <v>11692368.810000001</v>
      </c>
      <c r="F141" s="38">
        <f>+D141/C141</f>
        <v>0.58582468375849905</v>
      </c>
      <c r="G141" s="4"/>
      <c r="H141" s="2"/>
      <c r="I141" s="2"/>
    </row>
    <row r="142" spans="1:13" ht="19.5" customHeight="1" thickBot="1" x14ac:dyDescent="0.25">
      <c r="B142" s="32" t="s">
        <v>50</v>
      </c>
      <c r="C142" s="33">
        <v>18141534</v>
      </c>
      <c r="D142" s="33">
        <v>9288881.2899999991</v>
      </c>
      <c r="E142" s="37">
        <f t="shared" ref="E142:E147" si="7">+C142-D142</f>
        <v>8852652.7100000009</v>
      </c>
      <c r="F142" s="38">
        <f t="shared" ref="F142:F147" si="8">+D142/C142</f>
        <v>0.51202292430177065</v>
      </c>
      <c r="G142" s="4"/>
      <c r="H142" s="2"/>
      <c r="I142" s="2"/>
    </row>
    <row r="143" spans="1:13" ht="12.75" customHeight="1" thickBot="1" x14ac:dyDescent="0.25">
      <c r="B143" s="32" t="s">
        <v>51</v>
      </c>
      <c r="C143" s="33">
        <v>33579107</v>
      </c>
      <c r="D143" s="33">
        <v>15762621.52</v>
      </c>
      <c r="E143" s="37">
        <f t="shared" si="7"/>
        <v>17816485.48</v>
      </c>
      <c r="F143" s="38">
        <f t="shared" si="8"/>
        <v>0.46941753156211091</v>
      </c>
      <c r="G143" s="4"/>
      <c r="H143" s="2"/>
      <c r="I143" s="2"/>
    </row>
    <row r="144" spans="1:13" ht="12.75" customHeight="1" thickBot="1" x14ac:dyDescent="0.25">
      <c r="B144" s="32" t="s">
        <v>52</v>
      </c>
      <c r="C144" s="33">
        <v>28255876</v>
      </c>
      <c r="D144" s="33">
        <v>13515460.99</v>
      </c>
      <c r="E144" s="37">
        <f t="shared" si="7"/>
        <v>14740415.01</v>
      </c>
      <c r="F144" s="38">
        <f t="shared" si="8"/>
        <v>0.47832390650355344</v>
      </c>
      <c r="G144" s="4"/>
      <c r="H144" s="2"/>
      <c r="I144" s="2"/>
    </row>
    <row r="145" spans="2:9" ht="12.75" customHeight="1" thickBot="1" x14ac:dyDescent="0.25">
      <c r="B145" s="32" t="s">
        <v>53</v>
      </c>
      <c r="C145" s="33">
        <v>32277562</v>
      </c>
      <c r="D145" s="33">
        <v>17989555.719999999</v>
      </c>
      <c r="E145" s="37">
        <f t="shared" si="7"/>
        <v>14288006.280000001</v>
      </c>
      <c r="F145" s="38">
        <f t="shared" si="8"/>
        <v>0.55733935914986388</v>
      </c>
      <c r="G145" s="4"/>
      <c r="H145" s="2"/>
      <c r="I145" s="2"/>
    </row>
    <row r="146" spans="2:9" ht="12.75" customHeight="1" thickBot="1" x14ac:dyDescent="0.25">
      <c r="B146" s="32" t="s">
        <v>54</v>
      </c>
      <c r="C146" s="33">
        <v>24685545</v>
      </c>
      <c r="D146" s="33">
        <v>10215799.57</v>
      </c>
      <c r="E146" s="37">
        <f t="shared" si="7"/>
        <v>14469745.43</v>
      </c>
      <c r="F146" s="38">
        <f t="shared" si="8"/>
        <v>0.41383731126859868</v>
      </c>
      <c r="G146" s="4"/>
      <c r="H146" s="2"/>
      <c r="I146" s="2"/>
    </row>
    <row r="147" spans="2:9" ht="12.75" customHeight="1" thickBot="1" x14ac:dyDescent="0.25">
      <c r="B147" s="32" t="s">
        <v>55</v>
      </c>
      <c r="C147" s="33">
        <v>32486260</v>
      </c>
      <c r="D147" s="33">
        <v>14619460.949999999</v>
      </c>
      <c r="E147" s="37">
        <f t="shared" si="7"/>
        <v>17866799.050000001</v>
      </c>
      <c r="F147" s="38">
        <f t="shared" si="8"/>
        <v>0.45001982222638121</v>
      </c>
      <c r="G147" s="4"/>
      <c r="H147" s="2"/>
      <c r="I147" s="2"/>
    </row>
    <row r="148" spans="2:9" ht="12.75" customHeight="1" thickBot="1" x14ac:dyDescent="0.25">
      <c r="B148" s="34" t="s">
        <v>43</v>
      </c>
      <c r="C148" s="39">
        <f t="shared" ref="C148:D148" si="9">SUM(C141:C147)</f>
        <v>197656366</v>
      </c>
      <c r="D148" s="39">
        <f t="shared" si="9"/>
        <v>97929893.230000004</v>
      </c>
      <c r="E148" s="40">
        <f>SUM(E141:E147)</f>
        <v>99726472.769999996</v>
      </c>
      <c r="F148" s="41">
        <f>+D148/C148</f>
        <v>0.49545529553042578</v>
      </c>
      <c r="G148" s="4"/>
      <c r="H148" s="2"/>
      <c r="I148" s="2"/>
    </row>
  </sheetData>
  <mergeCells count="26">
    <mergeCell ref="D125:F125"/>
    <mergeCell ref="G125:I125"/>
    <mergeCell ref="A93:A98"/>
    <mergeCell ref="A99:A103"/>
    <mergeCell ref="A104:A109"/>
    <mergeCell ref="A110:A114"/>
    <mergeCell ref="A115:A118"/>
    <mergeCell ref="A125:C125"/>
    <mergeCell ref="A88:A92"/>
    <mergeCell ref="A33:A37"/>
    <mergeCell ref="A38:A41"/>
    <mergeCell ref="A42:A47"/>
    <mergeCell ref="A48:A51"/>
    <mergeCell ref="A52:A57"/>
    <mergeCell ref="A58:A60"/>
    <mergeCell ref="A61:A66"/>
    <mergeCell ref="A67:A72"/>
    <mergeCell ref="A73:A77"/>
    <mergeCell ref="A78:A81"/>
    <mergeCell ref="A82:A87"/>
    <mergeCell ref="A28:A32"/>
    <mergeCell ref="A4:I4"/>
    <mergeCell ref="A8:A12"/>
    <mergeCell ref="A13:A17"/>
    <mergeCell ref="A18:A21"/>
    <mergeCell ref="A22:A27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REGIONES (2)</vt:lpstr>
      <vt:lpstr>'REGIONES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2020-09-30T21:24:51Z</dcterms:created>
  <dcterms:modified xsi:type="dcterms:W3CDTF">2020-10-01T14:04:20Z</dcterms:modified>
</cp:coreProperties>
</file>