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19\OIR 2019\Información al 30 de Abril 2019\Enviados a OIR\"/>
    </mc:Choice>
  </mc:AlternateContent>
  <bookViews>
    <workbookView xWindow="120" yWindow="120" windowWidth="18855" windowHeight="9720"/>
  </bookViews>
  <sheets>
    <sheet name="REGIONES" sheetId="2" r:id="rId1"/>
  </sheets>
  <externalReferences>
    <externalReference r:id="rId2"/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'[1]PRESUP P INFORME'!Countries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 localSheetId="0">[2]Datos!#REF!</definedName>
    <definedName name="KKKK">[2]Datos!#REF!</definedName>
    <definedName name="MMM" localSheetId="0">[2]Datos!#REF!</definedName>
    <definedName name="MMM">[2]Datos!#REF!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REGIONES!$6:$7</definedName>
    <definedName name="UPPRESUP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D130" i="2" l="1"/>
  <c r="F130" i="2" s="1"/>
  <c r="C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E130" i="2" s="1"/>
  <c r="G119" i="2"/>
  <c r="F119" i="2"/>
  <c r="E119" i="2"/>
  <c r="D119" i="2"/>
  <c r="C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H119" i="2" l="1"/>
  <c r="I119" i="2"/>
</calcChain>
</file>

<file path=xl/sharedStrings.xml><?xml version="1.0" encoding="utf-8"?>
<sst xmlns="http://schemas.openxmlformats.org/spreadsheetml/2006/main" count="168" uniqueCount="53">
  <si>
    <t xml:space="preserve">  </t>
  </si>
  <si>
    <t>UNIDAD FINANCIERA INSTITUCIONAL</t>
  </si>
  <si>
    <t>EJECUCION PRESUPUESTARIA AL  30 DE ABRIL     2019  - REGIONES DE SALUD POR RUBRO DE GASTO</t>
  </si>
  <si>
    <t>UNIDAD PRESUPUESTARIA</t>
  </si>
  <si>
    <t>RUBRO DE GASTO</t>
  </si>
  <si>
    <t>Presupuesto Votado</t>
  </si>
  <si>
    <t>Modificaciones al Presupuesto</t>
  </si>
  <si>
    <t>Presupuesto Modificado</t>
  </si>
  <si>
    <t>Comprometido</t>
  </si>
  <si>
    <t>Devengado</t>
  </si>
  <si>
    <t>SALDO NO EJECUTADO</t>
  </si>
  <si>
    <t>% EJECUCION</t>
  </si>
  <si>
    <t>3=(1+2)</t>
  </si>
  <si>
    <t>7=(3-5)</t>
  </si>
  <si>
    <t>6=(5/3)</t>
  </si>
  <si>
    <t>0201  Gestión Técnica Administrativa, Región Occidental 2019</t>
  </si>
  <si>
    <t>51  Remuneraciones</t>
  </si>
  <si>
    <t>54  Adquisiciones de bienes y servicios</t>
  </si>
  <si>
    <t>55  Gastos financieros y otros</t>
  </si>
  <si>
    <t>Egresos</t>
  </si>
  <si>
    <t>0206  Atención a la Persona, Región Occidental 2019</t>
  </si>
  <si>
    <t>0211  Atención al Medio, Región Occidental 2019</t>
  </si>
  <si>
    <t>SUB TOTAL REGION OCCIDENTAL</t>
  </si>
  <si>
    <t>0202  Gestión Técnica Administrativa, Región Central 2019</t>
  </si>
  <si>
    <t>61  Inversiones en activos fijos</t>
  </si>
  <si>
    <t>0207  Atención a la Persona, Región Central 2019</t>
  </si>
  <si>
    <t>0212  Atención al Medio, Región Central 2019</t>
  </si>
  <si>
    <t>SUB TOTAL  REGION CENTRAL</t>
  </si>
  <si>
    <t>0203  Gestión Técnica Administrativa, Región Metropolitana 2019</t>
  </si>
  <si>
    <t>0208  Atención a la Persona, Región Metropolitana 2019</t>
  </si>
  <si>
    <t>0213  Atención al Medio, Región Metropolitana 2019</t>
  </si>
  <si>
    <t>SUB TOTAL REGION METROPOLITANA</t>
  </si>
  <si>
    <t>0204  Gestión Técnica Administrativa, Región Paracentral 2019</t>
  </si>
  <si>
    <t>0209  Atención a la Persona, Región Paracentral 2019</t>
  </si>
  <si>
    <t>56  Transferencias corrientes</t>
  </si>
  <si>
    <t>0214  Atención al Medio, Región Paracentral 2019</t>
  </si>
  <si>
    <t>SUB TOTAL REGION PARACENTRAL</t>
  </si>
  <si>
    <t>0205  Gestión Técnica Administrativa, Región Oriental 2019</t>
  </si>
  <si>
    <t>0210  Atención a la Persona, Región Oriental 2019</t>
  </si>
  <si>
    <t>0215  Atención al Medio, Región Oriental 2019</t>
  </si>
  <si>
    <t>SUB TOTAL REGION ORIENTAL</t>
  </si>
  <si>
    <t>0216  Redes Integrales e Integradas de Servicios de Salud 2019</t>
  </si>
  <si>
    <t>0217  Fortalecimiento de la Salud de la Mujer - Primer Nivel de Atención 2019</t>
  </si>
  <si>
    <t>Total</t>
  </si>
  <si>
    <r>
      <rPr>
        <sz val="8"/>
        <rFont val="Arial"/>
        <family val="2"/>
      </rPr>
      <t xml:space="preserve"> - </t>
    </r>
    <r>
      <rPr>
        <sz val="8"/>
        <rFont val="Arial"/>
        <family val="2"/>
      </rPr>
      <t>1</t>
    </r>
    <r>
      <rPr>
        <sz val="8"/>
        <rFont val="Arial"/>
        <family val="2"/>
      </rPr>
      <t xml:space="preserve"> - </t>
    </r>
  </si>
  <si>
    <t>REGIONES DE SALUD</t>
  </si>
  <si>
    <t>SALDO</t>
  </si>
  <si>
    <t>% DE EJECUCION</t>
  </si>
  <si>
    <t>REGION OCCIDENTAL</t>
  </si>
  <si>
    <t>REGION CENTRAL</t>
  </si>
  <si>
    <t>REGION METROPOLITANA</t>
  </si>
  <si>
    <t>REGION PARACENTRAL</t>
  </si>
  <si>
    <t>REGION 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</si>
</sst>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0000"/>
    <numFmt numFmtId="169" formatCode="_(* #,##0.00_);_(* \(#,##0.00\);_(* \-??_);_(@_)"/>
    <numFmt numFmtId="171" formatCode="mmm\ d\,\ yyyy"/>
    <numFmt numFmtId="172" formatCode="h:mm:ss\ AM/PM"/>
    <numFmt numFmtId="173" formatCode="h:mm:ss"/>
    <numFmt numFmtId="174" formatCode="_-[$€-2]* #,##0.00_-;\-[$€-2]* #,##0.00_-;_-[$€-2]* \-??_-"/>
    <numFmt numFmtId="175" formatCode="_([$€]* #,##0.00_);_([$€]* \(#,##0.00\);_([$€]* &quot;-&quot;??_);_(@_)"/>
    <numFmt numFmtId="176" formatCode="_([$€]* #,##0.00_);_([$€]* \(#,##0.00\);_([$€]* \-??_);_(@_)"/>
    <numFmt numFmtId="177" formatCode="_-[$€-2]* #,##0.00_-;\-[$€-2]* #,##0.00_-;_-[$€-2]* &quot;-&quot;??_-"/>
    <numFmt numFmtId="178" formatCode="0.0%"/>
    <numFmt numFmtId="179" formatCode="hh:mm:ss\ AM/PM"/>
    <numFmt numFmtId="180" formatCode="&quot;$&quot;#,##0.00;[Red]&quot;$&quot;#,##0.00"/>
    <numFmt numFmtId="181" formatCode="_(* #,##0.000000_);_(* \(#,##0.000000\);_(* &quot;-&quot;??_);_(@_)"/>
    <numFmt numFmtId="182" formatCode="hh\:mm\:ss\ AM/PM;@"/>
    <numFmt numFmtId="183" formatCode="#,##0.00%"/>
    <numFmt numFmtId="184" formatCode="_(* #,##0.00_);_(* \(#,##0.00\);_(* &quot;-&quot;_);_(@_)"/>
    <numFmt numFmtId="185" formatCode="0.00;[Red]0.00"/>
    <numFmt numFmtId="186" formatCode="dd\/mm\/yyyy;@"/>
    <numFmt numFmtId="187" formatCode="_([$$-440A]* #,##0.00_);_([$$-440A]* \(#,##0.00\);_([$$-440A]* \-??_);_(@_)"/>
    <numFmt numFmtId="188" formatCode="\$#,##0.00;&quot;-$&quot;#,##0.00"/>
    <numFmt numFmtId="189" formatCode="_(\$* #,##0.00_);_(\$* \(#,##0.00\);_(\$* \-??_);_(@_)"/>
    <numFmt numFmtId="190" formatCode="_(* #,##0_);_(* \(#,##0\);_(* &quot;-&quot;??_);_(@_)"/>
  </numFmts>
  <fonts count="35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Arial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93B1CD"/>
      </left>
      <right style="medium">
        <color rgb="FFCCCCCC"/>
      </right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 style="medium">
        <color rgb="FFA2C4E0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4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3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23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42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0" applyNumberFormat="0" applyBorder="0" applyAlignment="0" applyProtection="0"/>
    <xf numFmtId="0" fontId="12" fillId="31" borderId="0" applyNumberFormat="0" applyBorder="0" applyAlignment="0" applyProtection="0"/>
    <xf numFmtId="0" fontId="12" fillId="42" borderId="0" applyNumberFormat="0" applyBorder="0" applyAlignment="0" applyProtection="0"/>
    <xf numFmtId="0" fontId="12" fillId="23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50" borderId="0" applyNumberFormat="0" applyBorder="0" applyAlignment="0" applyProtection="0"/>
    <xf numFmtId="0" fontId="13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19" borderId="11" applyNumberFormat="0" applyAlignment="0" applyProtection="0"/>
    <xf numFmtId="0" fontId="16" fillId="20" borderId="11" applyNumberFormat="0" applyAlignment="0" applyProtection="0"/>
    <xf numFmtId="0" fontId="16" fillId="21" borderId="11" applyNumberFormat="0" applyAlignment="0" applyProtection="0"/>
    <xf numFmtId="0" fontId="16" fillId="20" borderId="11" applyNumberFormat="0" applyAlignment="0" applyProtection="0"/>
    <xf numFmtId="0" fontId="17" fillId="53" borderId="12" applyNumberFormat="0" applyAlignment="0" applyProtection="0"/>
    <xf numFmtId="0" fontId="18" fillId="0" borderId="13" applyNumberFormat="0" applyFill="0" applyAlignment="0" applyProtection="0"/>
    <xf numFmtId="0" fontId="17" fillId="54" borderId="14" applyNumberFormat="0" applyAlignment="0" applyProtection="0"/>
    <xf numFmtId="0" fontId="17" fillId="53" borderId="14" applyNumberFormat="0" applyAlignment="0" applyProtection="0"/>
    <xf numFmtId="0" fontId="19" fillId="0" borderId="0" applyNumberFormat="0" applyFill="0" applyBorder="0" applyAlignment="0" applyProtection="0"/>
    <xf numFmtId="0" fontId="12" fillId="42" borderId="0" applyNumberFormat="0" applyBorder="0" applyAlignment="0" applyProtection="0"/>
    <xf numFmtId="0" fontId="12" fillId="38" borderId="0" applyNumberFormat="0" applyBorder="0" applyAlignment="0" applyProtection="0"/>
    <xf numFmtId="0" fontId="12" fillId="45" borderId="0" applyNumberFormat="0" applyBorder="0" applyAlignment="0" applyProtection="0"/>
    <xf numFmtId="0" fontId="12" fillId="47" borderId="0" applyNumberFormat="0" applyBorder="0" applyAlignment="0" applyProtection="0"/>
    <xf numFmtId="0" fontId="12" fillId="39" borderId="0" applyNumberFormat="0" applyBorder="0" applyAlignment="0" applyProtection="0"/>
    <xf numFmtId="0" fontId="12" fillId="44" borderId="0" applyNumberFormat="0" applyBorder="0" applyAlignment="0" applyProtection="0"/>
    <xf numFmtId="0" fontId="20" fillId="23" borderId="11" applyNumberFormat="0" applyAlignment="0" applyProtection="0"/>
    <xf numFmtId="174" fontId="6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7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1" fillId="0" borderId="0"/>
    <xf numFmtId="0" fontId="21" fillId="0" borderId="0"/>
    <xf numFmtId="0" fontId="22" fillId="0" borderId="0" applyNumberFormat="0" applyFill="0" applyBorder="0" applyAlignment="0" applyProtection="0"/>
    <xf numFmtId="0" fontId="15" fillId="52" borderId="0" applyNumberFormat="0" applyBorder="0" applyAlignment="0" applyProtection="0"/>
    <xf numFmtId="0" fontId="15" fillId="52" borderId="0" applyNumberFormat="0" applyBorder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13" fillId="51" borderId="0" applyNumberFormat="0" applyBorder="0" applyAlignment="0" applyProtection="0"/>
    <xf numFmtId="0" fontId="20" fillId="22" borderId="11" applyNumberFormat="0" applyAlignment="0" applyProtection="0"/>
    <xf numFmtId="0" fontId="20" fillId="23" borderId="11" applyNumberFormat="0" applyAlignment="0" applyProtection="0"/>
    <xf numFmtId="0" fontId="18" fillId="0" borderId="13" applyNumberFormat="0" applyFill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6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6" fillId="0" borderId="0" applyFill="0" applyBorder="0" applyAlignment="0" applyProtection="0"/>
    <xf numFmtId="179" fontId="6" fillId="0" borderId="0" applyFill="0" applyBorder="0" applyAlignment="0" applyProtection="0"/>
    <xf numFmtId="184" fontId="2" fillId="0" borderId="0" applyFont="0" applyFill="0" applyBorder="0" applyAlignment="0" applyProtection="0"/>
    <xf numFmtId="179" fontId="6" fillId="0" borderId="0" applyFill="0" applyBorder="0" applyAlignment="0" applyProtection="0"/>
    <xf numFmtId="179" fontId="6" fillId="0" borderId="0" applyFill="0" applyBorder="0" applyAlignment="0" applyProtection="0"/>
    <xf numFmtId="184" fontId="2" fillId="0" borderId="0" applyFont="0" applyFill="0" applyBorder="0" applyAlignment="0" applyProtection="0"/>
    <xf numFmtId="179" fontId="6" fillId="0" borderId="0" applyFill="0" applyBorder="0" applyAlignment="0" applyProtection="0"/>
    <xf numFmtId="179" fontId="6" fillId="0" borderId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6" fillId="0" borderId="0" applyFill="0" applyBorder="0" applyAlignment="0" applyProtection="0"/>
    <xf numFmtId="179" fontId="6" fillId="0" borderId="0" applyFill="0" applyBorder="0" applyAlignment="0" applyProtection="0"/>
    <xf numFmtId="179" fontId="6" fillId="0" borderId="0" applyFill="0" applyBorder="0" applyAlignment="0" applyProtection="0"/>
    <xf numFmtId="185" fontId="2" fillId="0" borderId="0" applyFont="0" applyFill="0" applyBorder="0" applyAlignment="0" applyProtection="0"/>
    <xf numFmtId="178" fontId="6" fillId="0" borderId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64" fontId="2" fillId="0" borderId="0" applyFill="0" applyBorder="0" applyAlignment="0" applyProtection="0"/>
    <xf numFmtId="179" fontId="2" fillId="0" borderId="0" applyFill="0" applyBorder="0" applyAlignment="0" applyProtection="0"/>
    <xf numFmtId="189" fontId="2" fillId="0" borderId="0" applyFill="0" applyBorder="0" applyAlignment="0" applyProtection="0"/>
    <xf numFmtId="19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>
      <alignment vertical="top"/>
    </xf>
    <xf numFmtId="0" fontId="2" fillId="0" borderId="0"/>
    <xf numFmtId="0" fontId="2" fillId="0" borderId="0"/>
    <xf numFmtId="169" fontId="11" fillId="0" borderId="0"/>
    <xf numFmtId="169" fontId="11" fillId="0" borderId="0"/>
    <xf numFmtId="0" fontId="5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169" fontId="11" fillId="0" borderId="0"/>
    <xf numFmtId="169" fontId="11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2" fillId="0" borderId="0"/>
    <xf numFmtId="169" fontId="11" fillId="0" borderId="0"/>
    <xf numFmtId="169" fontId="11" fillId="0" borderId="0"/>
    <xf numFmtId="0" fontId="6" fillId="0" borderId="0"/>
    <xf numFmtId="0" fontId="2" fillId="0" borderId="0"/>
    <xf numFmtId="169" fontId="11" fillId="0" borderId="0"/>
    <xf numFmtId="169" fontId="11" fillId="0" borderId="0"/>
    <xf numFmtId="0" fontId="2" fillId="0" borderId="0"/>
    <xf numFmtId="169" fontId="11" fillId="0" borderId="0"/>
    <xf numFmtId="169" fontId="11" fillId="0" borderId="0"/>
    <xf numFmtId="0" fontId="2" fillId="0" borderId="0"/>
    <xf numFmtId="0" fontId="2" fillId="0" borderId="0"/>
    <xf numFmtId="169" fontId="11" fillId="0" borderId="0"/>
    <xf numFmtId="169" fontId="11" fillId="0" borderId="0"/>
    <xf numFmtId="0" fontId="2" fillId="0" borderId="0"/>
    <xf numFmtId="0" fontId="2" fillId="0" borderId="0"/>
    <xf numFmtId="0" fontId="2" fillId="0" borderId="0"/>
    <xf numFmtId="169" fontId="11" fillId="0" borderId="0"/>
    <xf numFmtId="16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5" borderId="18" applyNumberFormat="0" applyAlignment="0" applyProtection="0"/>
    <xf numFmtId="0" fontId="2" fillId="24" borderId="18" applyNumberFormat="0" applyAlignment="0" applyProtection="0"/>
    <xf numFmtId="0" fontId="2" fillId="26" borderId="18" applyNumberFormat="0" applyAlignment="0" applyProtection="0"/>
    <xf numFmtId="0" fontId="2" fillId="25" borderId="18" applyNumberFormat="0" applyAlignment="0" applyProtection="0"/>
    <xf numFmtId="0" fontId="2" fillId="26" borderId="18" applyNumberFormat="0" applyAlignment="0" applyProtection="0"/>
    <xf numFmtId="0" fontId="28" fillId="19" borderId="19" applyNumberFormat="0" applyAlignment="0" applyProtection="0"/>
    <xf numFmtId="0" fontId="28" fillId="20" borderId="19" applyNumberFormat="0" applyAlignment="0" applyProtection="0"/>
    <xf numFmtId="0" fontId="28" fillId="21" borderId="1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76" fontId="2" fillId="0" borderId="0" applyFill="0" applyBorder="0" applyAlignment="0" applyProtection="0"/>
    <xf numFmtId="186" fontId="2" fillId="0" borderId="0" applyFill="0" applyBorder="0" applyAlignment="0" applyProtection="0"/>
    <xf numFmtId="189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6" fillId="0" borderId="0" applyFont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20" applyNumberFormat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1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1" fillId="0" borderId="22" applyNumberFormat="0" applyFill="0" applyAlignment="0" applyProtection="0"/>
    <xf numFmtId="0" fontId="19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5" fillId="0" borderId="0" xfId="7"/>
    <xf numFmtId="10" fontId="5" fillId="0" borderId="0" xfId="1" applyNumberFormat="1" applyFont="1"/>
    <xf numFmtId="10" fontId="0" fillId="0" borderId="0" xfId="8" applyNumberFormat="1" applyFont="1"/>
    <xf numFmtId="0" fontId="7" fillId="15" borderId="2" xfId="0" applyFont="1" applyFill="1" applyBorder="1" applyAlignment="1">
      <alignment horizontal="center" vertical="top" wrapText="1"/>
    </xf>
    <xf numFmtId="10" fontId="7" fillId="15" borderId="2" xfId="1" applyNumberFormat="1" applyFont="1" applyFill="1" applyBorder="1" applyAlignment="1">
      <alignment horizontal="center" vertical="top" wrapText="1"/>
    </xf>
    <xf numFmtId="0" fontId="8" fillId="15" borderId="2" xfId="0" applyFont="1" applyFill="1" applyBorder="1" applyAlignment="1">
      <alignment horizontal="left" vertical="top"/>
    </xf>
    <xf numFmtId="4" fontId="8" fillId="0" borderId="3" xfId="0" applyNumberFormat="1" applyFont="1" applyBorder="1" applyAlignment="1">
      <alignment horizontal="right" vertical="top"/>
    </xf>
    <xf numFmtId="10" fontId="8" fillId="0" borderId="3" xfId="8" applyNumberFormat="1" applyFont="1" applyBorder="1" applyAlignment="1">
      <alignment horizontal="right" vertical="top"/>
    </xf>
    <xf numFmtId="0" fontId="8" fillId="15" borderId="5" xfId="0" applyFont="1" applyFill="1" applyBorder="1" applyAlignment="1">
      <alignment horizontal="left" vertical="top"/>
    </xf>
    <xf numFmtId="0" fontId="7" fillId="16" borderId="5" xfId="0" applyFont="1" applyFill="1" applyBorder="1" applyAlignment="1">
      <alignment horizontal="left" vertical="top"/>
    </xf>
    <xf numFmtId="4" fontId="7" fillId="16" borderId="6" xfId="0" applyNumberFormat="1" applyFont="1" applyFill="1" applyBorder="1" applyAlignment="1">
      <alignment horizontal="right" vertical="top"/>
    </xf>
    <xf numFmtId="10" fontId="7" fillId="16" borderId="6" xfId="8" applyNumberFormat="1" applyFont="1" applyFill="1" applyBorder="1" applyAlignment="1">
      <alignment horizontal="right" vertical="top"/>
    </xf>
    <xf numFmtId="0" fontId="7" fillId="15" borderId="5" xfId="0" applyFont="1" applyFill="1" applyBorder="1" applyAlignment="1">
      <alignment horizontal="left" vertical="top"/>
    </xf>
    <xf numFmtId="4" fontId="8" fillId="0" borderId="7" xfId="0" applyNumberFormat="1" applyFont="1" applyBorder="1" applyAlignment="1">
      <alignment horizontal="right" vertical="top"/>
    </xf>
    <xf numFmtId="4" fontId="8" fillId="0" borderId="8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vertical="top"/>
    </xf>
    <xf numFmtId="10" fontId="8" fillId="0" borderId="7" xfId="8" applyNumberFormat="1" applyFont="1" applyBorder="1" applyAlignment="1">
      <alignment vertical="top"/>
    </xf>
    <xf numFmtId="4" fontId="8" fillId="0" borderId="0" xfId="0" applyNumberFormat="1" applyFont="1" applyBorder="1" applyAlignment="1">
      <alignment horizontal="right" vertical="top"/>
    </xf>
    <xf numFmtId="10" fontId="8" fillId="0" borderId="0" xfId="8" applyNumberFormat="1" applyFont="1" applyBorder="1" applyAlignment="1">
      <alignment horizontal="right" vertical="top"/>
    </xf>
    <xf numFmtId="0" fontId="7" fillId="17" borderId="5" xfId="0" applyFont="1" applyFill="1" applyBorder="1" applyAlignment="1">
      <alignment horizontal="left" vertical="top"/>
    </xf>
    <xf numFmtId="4" fontId="7" fillId="17" borderId="6" xfId="0" applyNumberFormat="1" applyFont="1" applyFill="1" applyBorder="1" applyAlignment="1">
      <alignment horizontal="right" vertical="top"/>
    </xf>
    <xf numFmtId="10" fontId="7" fillId="17" borderId="6" xfId="8" applyNumberFormat="1" applyFont="1" applyFill="1" applyBorder="1" applyAlignment="1">
      <alignment horizontal="right" vertical="top"/>
    </xf>
    <xf numFmtId="0" fontId="10" fillId="0" borderId="0" xfId="7" applyFont="1" applyAlignment="1">
      <alignment horizontal="center" wrapText="1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73" fontId="5" fillId="0" borderId="0" xfId="0" applyNumberFormat="1" applyFont="1" applyAlignment="1">
      <alignment horizontal="right" vertical="top"/>
    </xf>
    <xf numFmtId="10" fontId="7" fillId="15" borderId="2" xfId="8" applyNumberFormat="1" applyFont="1" applyFill="1" applyBorder="1" applyAlignment="1">
      <alignment horizontal="center" vertical="top" wrapText="1"/>
    </xf>
    <xf numFmtId="10" fontId="9" fillId="0" borderId="0" xfId="8" applyNumberFormat="1" applyFont="1" applyAlignment="1">
      <alignment horizontal="center" wrapText="1"/>
    </xf>
    <xf numFmtId="0" fontId="5" fillId="15" borderId="2" xfId="0" applyFont="1" applyFill="1" applyBorder="1" applyAlignment="1">
      <alignment vertical="top" wrapText="1"/>
    </xf>
    <xf numFmtId="4" fontId="8" fillId="18" borderId="6" xfId="0" applyNumberFormat="1" applyFont="1" applyFill="1" applyBorder="1" applyAlignment="1">
      <alignment horizontal="right" vertical="top"/>
    </xf>
    <xf numFmtId="10" fontId="8" fillId="18" borderId="6" xfId="8" applyNumberFormat="1" applyFont="1" applyFill="1" applyBorder="1" applyAlignment="1">
      <alignment horizontal="right" vertical="top"/>
    </xf>
    <xf numFmtId="0" fontId="7" fillId="17" borderId="2" xfId="0" applyFont="1" applyFill="1" applyBorder="1" applyAlignment="1">
      <alignment vertical="top"/>
    </xf>
    <xf numFmtId="4" fontId="7" fillId="17" borderId="9" xfId="0" applyNumberFormat="1" applyFont="1" applyFill="1" applyBorder="1" applyAlignment="1">
      <alignment horizontal="right" vertical="top"/>
    </xf>
    <xf numFmtId="10" fontId="7" fillId="17" borderId="9" xfId="8" applyNumberFormat="1" applyFont="1" applyFill="1" applyBorder="1" applyAlignment="1">
      <alignment horizontal="right" vertical="top"/>
    </xf>
    <xf numFmtId="0" fontId="8" fillId="15" borderId="2" xfId="0" applyFont="1" applyFill="1" applyBorder="1" applyAlignment="1">
      <alignment vertical="top" wrapText="1"/>
    </xf>
    <xf numFmtId="4" fontId="8" fillId="18" borderId="9" xfId="0" applyNumberFormat="1" applyFont="1" applyFill="1" applyBorder="1" applyAlignment="1">
      <alignment horizontal="right" vertical="top"/>
    </xf>
    <xf numFmtId="4" fontId="8" fillId="0" borderId="10" xfId="0" applyNumberFormat="1" applyFont="1" applyBorder="1" applyAlignment="1">
      <alignment horizontal="right" vertical="top"/>
    </xf>
    <xf numFmtId="10" fontId="8" fillId="0" borderId="10" xfId="8" applyNumberFormat="1" applyFont="1" applyBorder="1" applyAlignment="1">
      <alignment horizontal="right" vertical="top"/>
    </xf>
    <xf numFmtId="0" fontId="7" fillId="17" borderId="5" xfId="0" applyFont="1" applyFill="1" applyBorder="1" applyAlignment="1">
      <alignment horizontal="left" vertical="top" wrapText="1"/>
    </xf>
    <xf numFmtId="0" fontId="0" fillId="17" borderId="4" xfId="0" applyFill="1" applyBorder="1" applyAlignment="1">
      <alignment wrapText="1"/>
    </xf>
    <xf numFmtId="0" fontId="0" fillId="17" borderId="5" xfId="0" applyFill="1" applyBorder="1" applyAlignment="1">
      <alignment wrapText="1"/>
    </xf>
    <xf numFmtId="171" fontId="5" fillId="0" borderId="0" xfId="0" applyNumberFormat="1" applyFont="1" applyAlignment="1">
      <alignment horizontal="left" vertical="top"/>
    </xf>
    <xf numFmtId="0" fontId="0" fillId="0" borderId="0" xfId="0"/>
    <xf numFmtId="0" fontId="5" fillId="0" borderId="0" xfId="0" applyFont="1" applyAlignment="1">
      <alignment horizontal="center" vertical="top"/>
    </xf>
    <xf numFmtId="172" fontId="5" fillId="0" borderId="0" xfId="0" applyNumberFormat="1" applyFont="1" applyAlignment="1">
      <alignment horizontal="right" vertical="top"/>
    </xf>
    <xf numFmtId="0" fontId="8" fillId="15" borderId="5" xfId="0" applyFont="1" applyFill="1" applyBorder="1" applyAlignment="1">
      <alignment horizontal="left" vertical="top" wrapText="1"/>
    </xf>
    <xf numFmtId="0" fontId="0" fillId="15" borderId="4" xfId="0" applyFill="1" applyBorder="1" applyAlignment="1">
      <alignment wrapText="1"/>
    </xf>
    <xf numFmtId="0" fontId="0" fillId="15" borderId="5" xfId="0" applyFill="1" applyBorder="1" applyAlignment="1">
      <alignment wrapText="1"/>
    </xf>
    <xf numFmtId="0" fontId="7" fillId="15" borderId="5" xfId="0" applyFont="1" applyFill="1" applyBorder="1" applyAlignment="1">
      <alignment horizontal="left" vertical="top" wrapText="1"/>
    </xf>
    <xf numFmtId="0" fontId="9" fillId="15" borderId="4" xfId="0" applyFont="1" applyFill="1" applyBorder="1" applyAlignment="1">
      <alignment wrapText="1"/>
    </xf>
    <xf numFmtId="0" fontId="9" fillId="15" borderId="5" xfId="0" applyFont="1" applyFill="1" applyBorder="1" applyAlignment="1">
      <alignment wrapText="1"/>
    </xf>
    <xf numFmtId="0" fontId="4" fillId="0" borderId="0" xfId="2" applyFont="1" applyAlignment="1">
      <alignment horizontal="center"/>
    </xf>
    <xf numFmtId="0" fontId="8" fillId="15" borderId="2" xfId="0" applyFont="1" applyFill="1" applyBorder="1" applyAlignment="1">
      <alignment horizontal="left" vertical="top" wrapText="1"/>
    </xf>
  </cellXfs>
  <cellStyles count="546">
    <cellStyle name="20% - Accent1" xfId="9"/>
    <cellStyle name="20% - Accent1 2" xfId="10"/>
    <cellStyle name="20% - Accent1 3" xfId="11"/>
    <cellStyle name="20% - Accent2" xfId="12"/>
    <cellStyle name="20% - Accent2 2" xfId="13"/>
    <cellStyle name="20% - Accent3" xfId="14"/>
    <cellStyle name="20% - Accent3 2" xfId="15"/>
    <cellStyle name="20% - Accent3 3" xfId="16"/>
    <cellStyle name="20% - Accent4" xfId="17"/>
    <cellStyle name="20% - Accent4 2" xfId="18"/>
    <cellStyle name="20% - Accent4 3" xfId="19"/>
    <cellStyle name="20% - Accent5" xfId="20"/>
    <cellStyle name="20% - Accent5 2" xfId="21"/>
    <cellStyle name="20% - Accent5 3" xfId="22"/>
    <cellStyle name="20% - Accent6" xfId="23"/>
    <cellStyle name="20% - Accent6 2" xfId="24"/>
    <cellStyle name="20% - Énfasis1 2" xfId="25"/>
    <cellStyle name="20% - Énfasis1 2 2" xfId="26"/>
    <cellStyle name="20% - Énfasis1 3" xfId="27"/>
    <cellStyle name="20% - Énfasis1 4" xfId="28"/>
    <cellStyle name="20% - Énfasis2 2" xfId="29"/>
    <cellStyle name="20% - Énfasis2 2 2" xfId="30"/>
    <cellStyle name="20% - Énfasis2 3" xfId="31"/>
    <cellStyle name="20% - Énfasis2 4" xfId="32"/>
    <cellStyle name="20% - Énfasis3 2" xfId="33"/>
    <cellStyle name="20% - Énfasis3 2 2" xfId="34"/>
    <cellStyle name="20% - Énfasis3 3" xfId="35"/>
    <cellStyle name="20% - Énfasis3 4" xfId="36"/>
    <cellStyle name="20% - Énfasis4 2" xfId="37"/>
    <cellStyle name="20% - Énfasis4 2 2" xfId="38"/>
    <cellStyle name="20% - Énfasis4 3" xfId="39"/>
    <cellStyle name="20% - Énfasis4 4" xfId="40"/>
    <cellStyle name="20% - Énfasis5 2" xfId="41"/>
    <cellStyle name="20% - Énfasis5 2 2" xfId="42"/>
    <cellStyle name="20% - Énfasis5 3" xfId="43"/>
    <cellStyle name="20% - Énfasis5 4" xfId="44"/>
    <cellStyle name="20% - Énfasis6 2" xfId="45"/>
    <cellStyle name="20% - Énfasis6 2 2" xfId="46"/>
    <cellStyle name="20% - Énfasis6 3" xfId="47"/>
    <cellStyle name="20% - Énfasis6 4" xfId="48"/>
    <cellStyle name="40% - Accent1" xfId="49"/>
    <cellStyle name="40% - Accent1 2" xfId="50"/>
    <cellStyle name="40% - Accent1 3" xfId="51"/>
    <cellStyle name="40% - Accent2" xfId="52"/>
    <cellStyle name="40% - Accent2 2" xfId="53"/>
    <cellStyle name="40% - Accent3" xfId="54"/>
    <cellStyle name="40% - Accent4" xfId="55"/>
    <cellStyle name="40% - Accent4 2" xfId="56"/>
    <cellStyle name="40% - Accent4 3" xfId="57"/>
    <cellStyle name="40% - Accent5" xfId="58"/>
    <cellStyle name="40% - Accent5 2" xfId="59"/>
    <cellStyle name="40% - Accent6" xfId="60"/>
    <cellStyle name="40% - Accent6 2" xfId="61"/>
    <cellStyle name="40% - Énfasis1 2" xfId="62"/>
    <cellStyle name="40% - Énfasis1 2 2" xfId="63"/>
    <cellStyle name="40% - Énfasis1 3" xfId="64"/>
    <cellStyle name="40% - Énfasis1 4" xfId="65"/>
    <cellStyle name="40% - Énfasis2 2" xfId="66"/>
    <cellStyle name="40% - Énfasis2 2 2" xfId="67"/>
    <cellStyle name="40% - Énfasis2 3" xfId="68"/>
    <cellStyle name="40% - Énfasis2 4" xfId="69"/>
    <cellStyle name="40% - Énfasis3 2" xfId="70"/>
    <cellStyle name="40% - Énfasis3 2 2" xfId="71"/>
    <cellStyle name="40% - Énfasis3 3" xfId="72"/>
    <cellStyle name="40% - Énfasis3 4" xfId="73"/>
    <cellStyle name="40% - Énfasis4 2" xfId="74"/>
    <cellStyle name="40% - Énfasis4 2 2" xfId="75"/>
    <cellStyle name="40% - Énfasis4 3" xfId="76"/>
    <cellStyle name="40% - Énfasis4 4" xfId="77"/>
    <cellStyle name="40% - Énfasis5 2" xfId="78"/>
    <cellStyle name="40% - Énfasis5 2 2" xfId="79"/>
    <cellStyle name="40% - Énfasis5 3" xfId="80"/>
    <cellStyle name="40% - Énfasis5 4" xfId="81"/>
    <cellStyle name="40% - Énfasis6 2" xfId="82"/>
    <cellStyle name="40% - Énfasis6 2 2" xfId="83"/>
    <cellStyle name="40% - Énfasis6 3" xfId="84"/>
    <cellStyle name="40% - Énfasis6 4" xfId="85"/>
    <cellStyle name="60% - Accent1" xfId="86"/>
    <cellStyle name="60% - Accent1 2" xfId="87"/>
    <cellStyle name="60% - Accent2" xfId="88"/>
    <cellStyle name="60% - Accent3" xfId="89"/>
    <cellStyle name="60% - Accent4" xfId="90"/>
    <cellStyle name="60% - Accent4 2" xfId="91"/>
    <cellStyle name="60% - Accent4 3" xfId="92"/>
    <cellStyle name="60% - Accent5" xfId="93"/>
    <cellStyle name="60% - Accent5 2" xfId="94"/>
    <cellStyle name="60% - Accent6" xfId="95"/>
    <cellStyle name="60% - Accent6 2" xfId="96"/>
    <cellStyle name="60% - Énfasis1 2" xfId="97"/>
    <cellStyle name="60% - Énfasis2 2" xfId="98"/>
    <cellStyle name="60% - Énfasis3 2" xfId="99"/>
    <cellStyle name="60% - Énfasis4 2" xfId="100"/>
    <cellStyle name="60% - Énfasis5 2" xfId="101"/>
    <cellStyle name="60% - Énfasis6 2" xfId="102"/>
    <cellStyle name="Accent1" xfId="103"/>
    <cellStyle name="Accent1 2" xfId="104"/>
    <cellStyle name="Accent2" xfId="105"/>
    <cellStyle name="Accent2 2" xfId="106"/>
    <cellStyle name="Accent3" xfId="107"/>
    <cellStyle name="Accent4" xfId="108"/>
    <cellStyle name="Accent4 2" xfId="109"/>
    <cellStyle name="Accent5" xfId="110"/>
    <cellStyle name="Accent5 2" xfId="111"/>
    <cellStyle name="Accent6" xfId="112"/>
    <cellStyle name="Accent6 2" xfId="113"/>
    <cellStyle name="Bad" xfId="114"/>
    <cellStyle name="Bad 1" xfId="115"/>
    <cellStyle name="Bad 2" xfId="116"/>
    <cellStyle name="Buena 2" xfId="117"/>
    <cellStyle name="Calculation" xfId="118"/>
    <cellStyle name="Calculation 2" xfId="119"/>
    <cellStyle name="Calculation 3" xfId="120"/>
    <cellStyle name="Cálculo 2" xfId="121"/>
    <cellStyle name="Celda de comprobación 2" xfId="122"/>
    <cellStyle name="Celda vinculada 2" xfId="123"/>
    <cellStyle name="Check Cell" xfId="124"/>
    <cellStyle name="Check Cell 2" xfId="125"/>
    <cellStyle name="Encabezado 4 2" xfId="126"/>
    <cellStyle name="Énfasis1 2" xfId="127"/>
    <cellStyle name="Énfasis2 2" xfId="128"/>
    <cellStyle name="Énfasis3 2" xfId="129"/>
    <cellStyle name="Énfasis4 2" xfId="130"/>
    <cellStyle name="Énfasis5 2" xfId="131"/>
    <cellStyle name="Énfasis6 2" xfId="132"/>
    <cellStyle name="Entrada 2" xfId="133"/>
    <cellStyle name="Euro" xfId="134"/>
    <cellStyle name="Euro 10" xfId="135"/>
    <cellStyle name="Euro 10 2" xfId="136"/>
    <cellStyle name="Euro 10 2 2" xfId="137"/>
    <cellStyle name="Euro 10 3" xfId="138"/>
    <cellStyle name="Euro 11" xfId="139"/>
    <cellStyle name="Euro 11 2" xfId="140"/>
    <cellStyle name="Euro 11 2 2" xfId="141"/>
    <cellStyle name="Euro 11 3" xfId="142"/>
    <cellStyle name="Euro 12" xfId="143"/>
    <cellStyle name="Euro 12 2" xfId="144"/>
    <cellStyle name="Euro 12 2 2" xfId="145"/>
    <cellStyle name="Euro 12 3" xfId="146"/>
    <cellStyle name="Euro 13" xfId="147"/>
    <cellStyle name="Euro 14" xfId="148"/>
    <cellStyle name="Euro 15" xfId="149"/>
    <cellStyle name="Euro 16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 Built-in Excel Built-in Excel Built-in Excel Built-in Excel Built-in Excel Built-in Normal_TABLERO DE MANDO FONDOS EXTERNOS" xfId="161"/>
    <cellStyle name="Excel Built-in Excel Built-in Excel Built-in Excel Built-in Excel Built-in Normal_TABLERO DE MANDO FONDOS EXTERNOS" xfId="162"/>
    <cellStyle name="Explanatory Text" xfId="163"/>
    <cellStyle name="Good" xfId="164"/>
    <cellStyle name="Good 1" xfId="165"/>
    <cellStyle name="Heading 1" xfId="166"/>
    <cellStyle name="Heading 1 1" xfId="167"/>
    <cellStyle name="Heading 2" xfId="168"/>
    <cellStyle name="Heading 2 1" xfId="169"/>
    <cellStyle name="Heading 3" xfId="170"/>
    <cellStyle name="Heading 4" xfId="171"/>
    <cellStyle name="Incorrecto 2" xfId="172"/>
    <cellStyle name="Input" xfId="173"/>
    <cellStyle name="Input 2" xfId="174"/>
    <cellStyle name="Linked Cell" xfId="175"/>
    <cellStyle name="Millares [0] 2" xfId="3"/>
    <cellStyle name="Millares [0] 2 2" xfId="176"/>
    <cellStyle name="Millares [0] 2 3" xfId="177"/>
    <cellStyle name="Millares 10" xfId="178"/>
    <cellStyle name="Millares 11" xfId="179"/>
    <cellStyle name="Millares 12" xfId="180"/>
    <cellStyle name="Millares 12 2" xfId="181"/>
    <cellStyle name="Millares 12 2 2" xfId="182"/>
    <cellStyle name="Millares 12 2 3" xfId="183"/>
    <cellStyle name="Millares 12 2 4" xfId="184"/>
    <cellStyle name="Millares 12 2 4 2" xfId="185"/>
    <cellStyle name="Millares 12 2 4 3" xfId="186"/>
    <cellStyle name="Millares 12 3" xfId="187"/>
    <cellStyle name="Millares 12 4" xfId="188"/>
    <cellStyle name="Millares 13" xfId="189"/>
    <cellStyle name="Millares 14" xfId="190"/>
    <cellStyle name="Millares 15" xfId="191"/>
    <cellStyle name="Millares 15 2" xfId="192"/>
    <cellStyle name="Millares 15 3" xfId="193"/>
    <cellStyle name="Millares 16" xfId="194"/>
    <cellStyle name="Millares 16 2" xfId="195"/>
    <cellStyle name="Millares 16 3" xfId="196"/>
    <cellStyle name="Millares 17" xfId="197"/>
    <cellStyle name="Millares 18" xfId="198"/>
    <cellStyle name="Millares 19" xfId="199"/>
    <cellStyle name="Millares 2" xfId="200"/>
    <cellStyle name="Millares 2 10" xfId="201"/>
    <cellStyle name="Millares 2 11" xfId="202"/>
    <cellStyle name="Millares 2 12" xfId="203"/>
    <cellStyle name="Millares 2 13" xfId="204"/>
    <cellStyle name="Millares 2 14" xfId="205"/>
    <cellStyle name="Millares 2 15" xfId="206"/>
    <cellStyle name="Millares 2 16" xfId="207"/>
    <cellStyle name="Millares 2 17" xfId="208"/>
    <cellStyle name="Millares 2 18" xfId="209"/>
    <cellStyle name="Millares 2 19" xfId="210"/>
    <cellStyle name="Millares 2 2" xfId="211"/>
    <cellStyle name="Millares 2 20" xfId="212"/>
    <cellStyle name="Millares 2 21" xfId="213"/>
    <cellStyle name="Millares 2 22" xfId="214"/>
    <cellStyle name="Millares 2 3" xfId="215"/>
    <cellStyle name="Millares 2 4" xfId="216"/>
    <cellStyle name="Millares 2 5" xfId="217"/>
    <cellStyle name="Millares 2 6" xfId="218"/>
    <cellStyle name="Millares 2 7" xfId="219"/>
    <cellStyle name="Millares 2 8" xfId="220"/>
    <cellStyle name="Millares 2 9" xfId="221"/>
    <cellStyle name="Millares 20" xfId="222"/>
    <cellStyle name="Millares 21" xfId="223"/>
    <cellStyle name="Millares 22" xfId="224"/>
    <cellStyle name="Millares 23" xfId="225"/>
    <cellStyle name="Millares 23 2" xfId="226"/>
    <cellStyle name="Millares 23 3" xfId="227"/>
    <cellStyle name="Millares 24" xfId="228"/>
    <cellStyle name="Millares 25" xfId="229"/>
    <cellStyle name="Millares 26" xfId="230"/>
    <cellStyle name="Millares 26 2" xfId="231"/>
    <cellStyle name="Millares 27" xfId="232"/>
    <cellStyle name="Millares 28" xfId="233"/>
    <cellStyle name="Millares 29" xfId="234"/>
    <cellStyle name="Millares 3" xfId="235"/>
    <cellStyle name="Millares 3 2" xfId="236"/>
    <cellStyle name="Millares 3 3" xfId="237"/>
    <cellStyle name="Millares 3 4" xfId="238"/>
    <cellStyle name="Millares 3 4 2" xfId="239"/>
    <cellStyle name="Millares 30" xfId="240"/>
    <cellStyle name="Millares 31" xfId="241"/>
    <cellStyle name="Millares 32" xfId="242"/>
    <cellStyle name="Millares 33" xfId="243"/>
    <cellStyle name="Millares 34" xfId="244"/>
    <cellStyle name="Millares 35" xfId="245"/>
    <cellStyle name="Millares 36" xfId="246"/>
    <cellStyle name="Millares 37" xfId="247"/>
    <cellStyle name="Millares 38" xfId="248"/>
    <cellStyle name="Millares 39" xfId="249"/>
    <cellStyle name="Millares 4" xfId="250"/>
    <cellStyle name="Millares 4 2" xfId="251"/>
    <cellStyle name="Millares 4 3" xfId="252"/>
    <cellStyle name="Millares 40" xfId="253"/>
    <cellStyle name="Millares 41" xfId="254"/>
    <cellStyle name="Millares 42" xfId="255"/>
    <cellStyle name="Millares 43" xfId="256"/>
    <cellStyle name="Millares 44" xfId="257"/>
    <cellStyle name="Millares 45" xfId="258"/>
    <cellStyle name="Millares 46" xfId="259"/>
    <cellStyle name="Millares 47" xfId="260"/>
    <cellStyle name="Millares 48" xfId="261"/>
    <cellStyle name="Millares 49" xfId="262"/>
    <cellStyle name="Millares 5" xfId="263"/>
    <cellStyle name="Millares 5 2" xfId="264"/>
    <cellStyle name="Millares 5 3" xfId="265"/>
    <cellStyle name="Millares 50" xfId="266"/>
    <cellStyle name="Millares 51" xfId="267"/>
    <cellStyle name="Millares 6" xfId="268"/>
    <cellStyle name="Millares 6 2" xfId="269"/>
    <cellStyle name="Millares 7" xfId="270"/>
    <cellStyle name="Millares 7 2" xfId="271"/>
    <cellStyle name="Millares 8" xfId="272"/>
    <cellStyle name="Millares 8 2" xfId="273"/>
    <cellStyle name="Millares 9" xfId="274"/>
    <cellStyle name="Millares 9 2" xfId="275"/>
    <cellStyle name="Millares 9 3" xfId="276"/>
    <cellStyle name="Moneda 10" xfId="277"/>
    <cellStyle name="Moneda 11" xfId="278"/>
    <cellStyle name="Moneda 12" xfId="279"/>
    <cellStyle name="Moneda 13" xfId="280"/>
    <cellStyle name="Moneda 14" xfId="281"/>
    <cellStyle name="Moneda 14 2" xfId="6"/>
    <cellStyle name="Moneda 14 2 2" xfId="282"/>
    <cellStyle name="Moneda 15" xfId="283"/>
    <cellStyle name="Moneda 16" xfId="284"/>
    <cellStyle name="Moneda 17" xfId="285"/>
    <cellStyle name="Moneda 18" xfId="286"/>
    <cellStyle name="Moneda 19" xfId="287"/>
    <cellStyle name="Moneda 2" xfId="288"/>
    <cellStyle name="Moneda 2 2" xfId="289"/>
    <cellStyle name="Moneda 2 3" xfId="290"/>
    <cellStyle name="Moneda 20" xfId="291"/>
    <cellStyle name="Moneda 21" xfId="292"/>
    <cellStyle name="Moneda 22" xfId="293"/>
    <cellStyle name="Moneda 23" xfId="294"/>
    <cellStyle name="Moneda 24" xfId="295"/>
    <cellStyle name="Moneda 25" xfId="296"/>
    <cellStyle name="Moneda 26" xfId="297"/>
    <cellStyle name="Moneda 27" xfId="298"/>
    <cellStyle name="Moneda 28" xfId="299"/>
    <cellStyle name="Moneda 29" xfId="300"/>
    <cellStyle name="Moneda 3" xfId="301"/>
    <cellStyle name="Moneda 3 2" xfId="302"/>
    <cellStyle name="Moneda 3 3" xfId="303"/>
    <cellStyle name="Moneda 30" xfId="304"/>
    <cellStyle name="Moneda 30 2" xfId="305"/>
    <cellStyle name="Moneda 30 3" xfId="306"/>
    <cellStyle name="Moneda 31" xfId="307"/>
    <cellStyle name="Moneda 32" xfId="308"/>
    <cellStyle name="Moneda 33" xfId="309"/>
    <cellStyle name="Moneda 4" xfId="310"/>
    <cellStyle name="Moneda 5" xfId="311"/>
    <cellStyle name="Moneda 6" xfId="312"/>
    <cellStyle name="Moneda 7" xfId="313"/>
    <cellStyle name="Moneda 7 2" xfId="314"/>
    <cellStyle name="Moneda 7 3" xfId="315"/>
    <cellStyle name="Moneda 8" xfId="316"/>
    <cellStyle name="Moneda 9" xfId="317"/>
    <cellStyle name="Neutral 2" xfId="318"/>
    <cellStyle name="Normal" xfId="0" builtinId="0"/>
    <cellStyle name="Normal 10" xfId="2"/>
    <cellStyle name="Normal 10 2" xfId="319"/>
    <cellStyle name="Normal 10 3" xfId="320"/>
    <cellStyle name="Normal 11" xfId="321"/>
    <cellStyle name="Normal 11 2" xfId="322"/>
    <cellStyle name="Normal 11 3" xfId="323"/>
    <cellStyle name="Normal 12" xfId="324"/>
    <cellStyle name="Normal 12 2" xfId="325"/>
    <cellStyle name="Normal 12 3" xfId="326"/>
    <cellStyle name="Normal 13" xfId="327"/>
    <cellStyle name="Normal 13 2" xfId="328"/>
    <cellStyle name="Normal 13 3" xfId="329"/>
    <cellStyle name="Normal 14" xfId="7"/>
    <cellStyle name="Normal 14 2" xfId="330"/>
    <cellStyle name="Normal 14 3" xfId="331"/>
    <cellStyle name="Normal 14 4" xfId="332"/>
    <cellStyle name="Normal 14 5" xfId="333"/>
    <cellStyle name="Normal 14 6" xfId="334"/>
    <cellStyle name="Normal 15" xfId="335"/>
    <cellStyle name="Normal 15 2" xfId="336"/>
    <cellStyle name="Normal 16" xfId="337"/>
    <cellStyle name="Normal 17" xfId="338"/>
    <cellStyle name="Normal 18" xfId="339"/>
    <cellStyle name="Normal 19" xfId="340"/>
    <cellStyle name="Normal 2" xfId="341"/>
    <cellStyle name="Normal 2 10" xfId="342"/>
    <cellStyle name="Normal 2 11" xfId="343"/>
    <cellStyle name="Normal 2 12" xfId="344"/>
    <cellStyle name="Normal 2 13" xfId="345"/>
    <cellStyle name="Normal 2 14" xfId="346"/>
    <cellStyle name="Normal 2 15" xfId="347"/>
    <cellStyle name="Normal 2 16" xfId="348"/>
    <cellStyle name="Normal 2 17" xfId="349"/>
    <cellStyle name="Normal 2 18" xfId="350"/>
    <cellStyle name="Normal 2 19" xfId="351"/>
    <cellStyle name="Normal 2 2" xfId="352"/>
    <cellStyle name="Normal 2 2 2" xfId="353"/>
    <cellStyle name="Normal 2 2 3" xfId="354"/>
    <cellStyle name="Normal 2 20" xfId="355"/>
    <cellStyle name="Normal 2 21" xfId="356"/>
    <cellStyle name="Normal 2 3" xfId="357"/>
    <cellStyle name="Normal 2 3 2" xfId="358"/>
    <cellStyle name="Normal 2 3 3" xfId="359"/>
    <cellStyle name="Normal 2 4" xfId="360"/>
    <cellStyle name="Normal 2 4 2" xfId="361"/>
    <cellStyle name="Normal 2 4 3" xfId="362"/>
    <cellStyle name="Normal 2 5" xfId="363"/>
    <cellStyle name="Normal 2 5 2" xfId="364"/>
    <cellStyle name="Normal 2 5 3" xfId="365"/>
    <cellStyle name="Normal 2 6" xfId="366"/>
    <cellStyle name="Normal 2 6 2" xfId="367"/>
    <cellStyle name="Normal 2 6 3" xfId="368"/>
    <cellStyle name="Normal 2 7" xfId="369"/>
    <cellStyle name="Normal 2 8" xfId="370"/>
    <cellStyle name="Normal 2 9" xfId="371"/>
    <cellStyle name="Normal 2_Dashboard ver 2.2 ES" xfId="372"/>
    <cellStyle name="Normal 20" xfId="373"/>
    <cellStyle name="Normal 20 2" xfId="374"/>
    <cellStyle name="Normal 21" xfId="375"/>
    <cellStyle name="Normal 22" xfId="376"/>
    <cellStyle name="Normal 22 2" xfId="377"/>
    <cellStyle name="Normal 22 3" xfId="378"/>
    <cellStyle name="Normal 23" xfId="379"/>
    <cellStyle name="Normal 24" xfId="380"/>
    <cellStyle name="Normal 25" xfId="381"/>
    <cellStyle name="Normal 26" xfId="382"/>
    <cellStyle name="Normal 27" xfId="383"/>
    <cellStyle name="Normal 28" xfId="384"/>
    <cellStyle name="Normal 29" xfId="385"/>
    <cellStyle name="Normal 3" xfId="386"/>
    <cellStyle name="Normal 3 2" xfId="387"/>
    <cellStyle name="Normal 3 3" xfId="388"/>
    <cellStyle name="Normal 3 4" xfId="389"/>
    <cellStyle name="Normal 3 5" xfId="390"/>
    <cellStyle name="Normal 30" xfId="391"/>
    <cellStyle name="Normal 31" xfId="392"/>
    <cellStyle name="Normal 32" xfId="393"/>
    <cellStyle name="Normal 33" xfId="394"/>
    <cellStyle name="Normal 4" xfId="395"/>
    <cellStyle name="Normal 4 2" xfId="396"/>
    <cellStyle name="Normal 4 3" xfId="397"/>
    <cellStyle name="Normal 4 4" xfId="398"/>
    <cellStyle name="Normal 4 5" xfId="399"/>
    <cellStyle name="Normal 5" xfId="400"/>
    <cellStyle name="Normal 5 2" xfId="401"/>
    <cellStyle name="Normal 5 3" xfId="402"/>
    <cellStyle name="Normal 5 4" xfId="403"/>
    <cellStyle name="Normal 6" xfId="4"/>
    <cellStyle name="Normal 6 2" xfId="404"/>
    <cellStyle name="Normal 6 3" xfId="405"/>
    <cellStyle name="Normal 6 4" xfId="406"/>
    <cellStyle name="Normal 7" xfId="407"/>
    <cellStyle name="Normal 7 2" xfId="408"/>
    <cellStyle name="Normal 7 3" xfId="409"/>
    <cellStyle name="Normal 7 4" xfId="410"/>
    <cellStyle name="Normal 8" xfId="411"/>
    <cellStyle name="Normal 8 2" xfId="412"/>
    <cellStyle name="Normal 8 3" xfId="413"/>
    <cellStyle name="Normal 8 4" xfId="414"/>
    <cellStyle name="Normal 8 5" xfId="415"/>
    <cellStyle name="Normal 9" xfId="416"/>
    <cellStyle name="Normal 9 2" xfId="417"/>
    <cellStyle name="Normal 9 2 2" xfId="418"/>
    <cellStyle name="Normal 9 2 3" xfId="419"/>
    <cellStyle name="Normal 9 2 4" xfId="420"/>
    <cellStyle name="Normal 9 2 4 2" xfId="421"/>
    <cellStyle name="Normal 9 2 4 3" xfId="422"/>
    <cellStyle name="Normal 9 2 4 4" xfId="423"/>
    <cellStyle name="Normal 9 2 4 4 2" xfId="424"/>
    <cellStyle name="Normal 9 2 4 4 2 2" xfId="425"/>
    <cellStyle name="Normal 9 2 4 4 2 2 2" xfId="426"/>
    <cellStyle name="Normal 9 3" xfId="427"/>
    <cellStyle name="Normal 9 4" xfId="428"/>
    <cellStyle name="Notas 2" xfId="429"/>
    <cellStyle name="Notas 2 2" xfId="430"/>
    <cellStyle name="Notas 2 3" xfId="431"/>
    <cellStyle name="Notas 2 4" xfId="432"/>
    <cellStyle name="Notas 3" xfId="433"/>
    <cellStyle name="Notas 4" xfId="434"/>
    <cellStyle name="Notas 5" xfId="435"/>
    <cellStyle name="Notas 6" xfId="436"/>
    <cellStyle name="Note" xfId="437"/>
    <cellStyle name="Note 1" xfId="438"/>
    <cellStyle name="Note 2" xfId="439"/>
    <cellStyle name="Note 3" xfId="440"/>
    <cellStyle name="Output" xfId="441"/>
    <cellStyle name="Output 2" xfId="442"/>
    <cellStyle name="Output 3" xfId="443"/>
    <cellStyle name="Porcentaje" xfId="1" builtinId="5"/>
    <cellStyle name="Porcentaje 2" xfId="444"/>
    <cellStyle name="Porcentaje 3" xfId="445"/>
    <cellStyle name="Porcentual 10" xfId="446"/>
    <cellStyle name="Porcentual 11" xfId="447"/>
    <cellStyle name="Porcentual 12" xfId="448"/>
    <cellStyle name="Porcentual 13" xfId="449"/>
    <cellStyle name="Porcentual 14" xfId="450"/>
    <cellStyle name="Porcentual 15" xfId="451"/>
    <cellStyle name="Porcentual 16" xfId="452"/>
    <cellStyle name="Porcentual 17" xfId="453"/>
    <cellStyle name="Porcentual 18" xfId="454"/>
    <cellStyle name="Porcentual 19" xfId="455"/>
    <cellStyle name="Porcentual 2" xfId="8"/>
    <cellStyle name="Porcentual 2 2" xfId="5"/>
    <cellStyle name="Porcentual 2 2 2" xfId="456"/>
    <cellStyle name="Porcentual 2 2 2 2" xfId="457"/>
    <cellStyle name="Porcentual 2 2 2 2 2" xfId="458"/>
    <cellStyle name="Porcentual 2 2 2 2 2 2" xfId="459"/>
    <cellStyle name="Porcentual 2 2 2 2 2 3" xfId="460"/>
    <cellStyle name="Porcentual 2 2 2 2 3" xfId="461"/>
    <cellStyle name="Porcentual 2 2 2 2 4" xfId="462"/>
    <cellStyle name="Porcentual 2 2 2 3" xfId="463"/>
    <cellStyle name="Porcentual 2 2 2 4" xfId="464"/>
    <cellStyle name="Porcentual 2 2 3" xfId="465"/>
    <cellStyle name="Porcentual 2 2 3 2" xfId="466"/>
    <cellStyle name="Porcentual 2 2 3 2 2" xfId="467"/>
    <cellStyle name="Porcentual 2 2 3 3" xfId="468"/>
    <cellStyle name="Porcentual 2 2 3 4" xfId="469"/>
    <cellStyle name="Porcentual 2 2 4" xfId="470"/>
    <cellStyle name="Porcentual 2 2 4 2" xfId="471"/>
    <cellStyle name="Porcentual 2 2 5" xfId="472"/>
    <cellStyle name="Porcentual 2 2 6" xfId="473"/>
    <cellStyle name="Porcentual 2 2 6 2" xfId="474"/>
    <cellStyle name="Porcentual 2 2 6 2 2" xfId="475"/>
    <cellStyle name="Porcentual 2 2 7" xfId="476"/>
    <cellStyle name="Porcentual 2 2 8" xfId="477"/>
    <cellStyle name="Porcentual 2 3" xfId="478"/>
    <cellStyle name="Porcentual 2 4" xfId="479"/>
    <cellStyle name="Porcentual 2 5" xfId="480"/>
    <cellStyle name="Porcentual 2 6" xfId="481"/>
    <cellStyle name="Porcentual 2 7" xfId="482"/>
    <cellStyle name="Porcentual 2 8" xfId="483"/>
    <cellStyle name="Porcentual 20" xfId="484"/>
    <cellStyle name="Porcentual 21" xfId="485"/>
    <cellStyle name="Porcentual 3" xfId="486"/>
    <cellStyle name="Porcentual 3 2" xfId="487"/>
    <cellStyle name="Porcentual 3 3" xfId="488"/>
    <cellStyle name="Porcentual 3 4" xfId="489"/>
    <cellStyle name="Porcentual 3 5" xfId="490"/>
    <cellStyle name="Porcentual 4" xfId="491"/>
    <cellStyle name="Porcentual 4 2" xfId="492"/>
    <cellStyle name="Porcentual 4 3" xfId="493"/>
    <cellStyle name="Porcentual 5" xfId="494"/>
    <cellStyle name="Porcentual 5 2" xfId="495"/>
    <cellStyle name="Porcentual 5 3" xfId="496"/>
    <cellStyle name="Porcentual 6" xfId="497"/>
    <cellStyle name="Porcentual 6 2" xfId="498"/>
    <cellStyle name="Porcentual 6 3" xfId="499"/>
    <cellStyle name="Porcentual 6 4" xfId="500"/>
    <cellStyle name="Porcentual 6 4 2" xfId="501"/>
    <cellStyle name="Porcentual 6 4 3" xfId="502"/>
    <cellStyle name="Porcentual 6 5" xfId="503"/>
    <cellStyle name="Porcentual 6 6" xfId="504"/>
    <cellStyle name="Porcentual 7" xfId="505"/>
    <cellStyle name="Porcentual 7 2" xfId="506"/>
    <cellStyle name="Porcentual 7 3" xfId="507"/>
    <cellStyle name="Porcentual 7 4" xfId="508"/>
    <cellStyle name="Porcentual 7 5" xfId="509"/>
    <cellStyle name="Porcentual 7 6" xfId="510"/>
    <cellStyle name="Porcentual 8" xfId="511"/>
    <cellStyle name="Porcentual 8 10" xfId="512"/>
    <cellStyle name="Porcentual 8 11" xfId="513"/>
    <cellStyle name="Porcentual 8 2" xfId="514"/>
    <cellStyle name="Porcentual 8 3" xfId="515"/>
    <cellStyle name="Porcentual 8 3 2" xfId="516"/>
    <cellStyle name="Porcentual 8 4" xfId="517"/>
    <cellStyle name="Porcentual 8 5" xfId="518"/>
    <cellStyle name="Porcentual 8 6" xfId="519"/>
    <cellStyle name="Porcentual 8 7" xfId="520"/>
    <cellStyle name="Porcentual 8 7 2" xfId="521"/>
    <cellStyle name="Porcentual 8 7 3" xfId="522"/>
    <cellStyle name="Porcentual 8 7 4" xfId="523"/>
    <cellStyle name="Porcentual 8 8" xfId="524"/>
    <cellStyle name="Porcentual 8 9" xfId="525"/>
    <cellStyle name="Porcentual 9" xfId="526"/>
    <cellStyle name="Porcentual 9 2" xfId="527"/>
    <cellStyle name="Salida 2" xfId="528"/>
    <cellStyle name="TableStyleLight1" xfId="529"/>
    <cellStyle name="Texto de advertencia 2" xfId="530"/>
    <cellStyle name="Texto explicativo 2" xfId="531"/>
    <cellStyle name="Title" xfId="532"/>
    <cellStyle name="Título 1 2" xfId="533"/>
    <cellStyle name="Título 2 2" xfId="534"/>
    <cellStyle name="Título 3 2" xfId="535"/>
    <cellStyle name="Título 3 3" xfId="536"/>
    <cellStyle name="Título 3 4" xfId="537"/>
    <cellStyle name="Título 3 5" xfId="538"/>
    <cellStyle name="Título 3 6" xfId="539"/>
    <cellStyle name="Título 3 7" xfId="540"/>
    <cellStyle name="Título 3 8" xfId="541"/>
    <cellStyle name="Título 3 9" xfId="542"/>
    <cellStyle name="Título 4" xfId="543"/>
    <cellStyle name="Total 2" xfId="544"/>
    <cellStyle name="Warning Text" xfId="5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EJECUCION PRESUPUESTARIA, REGIONES DE SALUD </a:t>
            </a:r>
          </a:p>
          <a:p>
            <a:pPr>
              <a:defRPr lang="es-ES"/>
            </a:pPr>
            <a:r>
              <a:rPr lang="es-ES"/>
              <a:t>ABRIL</a:t>
            </a:r>
            <a:r>
              <a:rPr lang="es-ES" baseline="0"/>
              <a:t> </a:t>
            </a:r>
            <a:r>
              <a:rPr lang="es-ES"/>
              <a:t>   2019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83586157794345E-2"/>
          <c:y val="0.1259636376925127"/>
          <c:w val="0.76530431721259085"/>
          <c:h val="0.690150792410783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REGIONES!$C$122</c:f>
              <c:strCache>
                <c:ptCount val="1"/>
                <c:pt idx="0">
                  <c:v>Presupuesto Modificado</c:v>
                </c:pt>
              </c:strCache>
            </c:strRef>
          </c:tx>
          <c:invertIfNegative val="0"/>
          <c:cat>
            <c:strRef>
              <c:f>REGIONES!$B$123:$B$129</c:f>
              <c:strCache>
                <c:ptCount val="7"/>
                <c:pt idx="0">
                  <c:v>REGION OCCIDENTAL</c:v>
                </c:pt>
                <c:pt idx="1">
                  <c:v>REGION CENTRAL</c:v>
                </c:pt>
                <c:pt idx="2">
                  <c:v>REGION METROPOLITANA</c:v>
                </c:pt>
                <c:pt idx="3">
                  <c:v>REGION PARACENTRAL</c:v>
                </c:pt>
                <c:pt idx="4">
                  <c:v>REGION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REGIONES!$C$123:$C$129</c:f>
              <c:numCache>
                <c:formatCode>#,##0.00</c:formatCode>
                <c:ptCount val="7"/>
                <c:pt idx="0">
                  <c:v>36442870</c:v>
                </c:pt>
                <c:pt idx="1">
                  <c:v>23332465</c:v>
                </c:pt>
                <c:pt idx="2">
                  <c:v>37859000</c:v>
                </c:pt>
                <c:pt idx="3">
                  <c:v>28838815</c:v>
                </c:pt>
                <c:pt idx="4">
                  <c:v>39952010</c:v>
                </c:pt>
                <c:pt idx="5">
                  <c:v>27558745</c:v>
                </c:pt>
                <c:pt idx="6">
                  <c:v>64075</c:v>
                </c:pt>
              </c:numCache>
            </c:numRef>
          </c:val>
        </c:ser>
        <c:ser>
          <c:idx val="1"/>
          <c:order val="1"/>
          <c:tx>
            <c:strRef>
              <c:f>REGIONES!$D$122</c:f>
              <c:strCache>
                <c:ptCount val="1"/>
                <c:pt idx="0">
                  <c:v>Devengado</c:v>
                </c:pt>
              </c:strCache>
            </c:strRef>
          </c:tx>
          <c:invertIfNegative val="0"/>
          <c:cat>
            <c:strRef>
              <c:f>REGIONES!$B$123:$B$129</c:f>
              <c:strCache>
                <c:ptCount val="7"/>
                <c:pt idx="0">
                  <c:v>REGION OCCIDENTAL</c:v>
                </c:pt>
                <c:pt idx="1">
                  <c:v>REGION CENTRAL</c:v>
                </c:pt>
                <c:pt idx="2">
                  <c:v>REGION METROPOLITANA</c:v>
                </c:pt>
                <c:pt idx="3">
                  <c:v>REGION PARACENTRAL</c:v>
                </c:pt>
                <c:pt idx="4">
                  <c:v>REGION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REGIONES!$D$123:$D$129</c:f>
              <c:numCache>
                <c:formatCode>#,##0.00</c:formatCode>
                <c:ptCount val="7"/>
                <c:pt idx="0">
                  <c:v>11185632.51</c:v>
                </c:pt>
                <c:pt idx="1">
                  <c:v>7291062.6299999999</c:v>
                </c:pt>
                <c:pt idx="2">
                  <c:v>11615217.32</c:v>
                </c:pt>
                <c:pt idx="3">
                  <c:v>8989394.6699999999</c:v>
                </c:pt>
                <c:pt idx="4">
                  <c:v>12669184.039999999</c:v>
                </c:pt>
                <c:pt idx="5">
                  <c:v>7819743.2800000003</c:v>
                </c:pt>
                <c:pt idx="6">
                  <c:v>11007.49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256824"/>
        <c:axId val="103257608"/>
        <c:axId val="0"/>
      </c:bar3DChart>
      <c:catAx>
        <c:axId val="10325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03257608"/>
        <c:crosses val="autoZero"/>
        <c:auto val="1"/>
        <c:lblAlgn val="ctr"/>
        <c:lblOffset val="100"/>
        <c:noMultiLvlLbl val="0"/>
      </c:catAx>
      <c:valAx>
        <c:axId val="1032576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032568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2.bp.blogspot.com/_DjYgNii92pI/SS7TjUGwxnI/AAAAAAAAAps/LGnAFDq6kCQ/s320/escudo.gif" TargetMode="External"/><Relationship Id="rId1" Type="http://schemas.openxmlformats.org/officeDocument/2006/relationships/image" Target="../media/image1.gi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0</xdr:rowOff>
    </xdr:from>
    <xdr:to>
      <xdr:col>0</xdr:col>
      <xdr:colOff>1495425</xdr:colOff>
      <xdr:row>1</xdr:row>
      <xdr:rowOff>123825</xdr:rowOff>
    </xdr:to>
    <xdr:pic>
      <xdr:nvPicPr>
        <xdr:cNvPr id="2" name="Imagen 3" descr="http://2.bp.blogspot.com/_DjYgNii92pI/SS7TjUGwxnI/AAAAAAAAAps/LGnAFDq6kCQ/s320/escud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95300" y="0"/>
          <a:ext cx="10001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481965</xdr:colOff>
      <xdr:row>3</xdr:row>
      <xdr:rowOff>0</xdr:rowOff>
    </xdr:to>
    <xdr:pic>
      <xdr:nvPicPr>
        <xdr:cNvPr id="3" name="2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01050" y="0"/>
          <a:ext cx="1386840" cy="54292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609598</xdr:colOff>
      <xdr:row>121</xdr:row>
      <xdr:rowOff>19049</xdr:rowOff>
    </xdr:from>
    <xdr:to>
      <xdr:col>22</xdr:col>
      <xdr:colOff>114300</xdr:colOff>
      <xdr:row>157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ES"/>
      <sheetName val="Aumentos y disminuciones "/>
      <sheetName val="Libro2"/>
      <sheetName val="UP"/>
      <sheetName val="MED Y VACUNAS"/>
      <sheetName val="PRESUP P INFORME"/>
      <sheetName val="2019 PRESUPUESTO "/>
      <sheetName val="REGIONES (2)"/>
      <sheetName val="RECURSOS PROPIOS"/>
      <sheetName val="COMPROMISOS"/>
      <sheetName val="Resumen Ejec. Proyectos"/>
      <sheetName val="Donac  (2)"/>
      <sheetName val="SUBVENCION"/>
      <sheetName val="proyectos  (2)"/>
      <sheetName val="x FF"/>
      <sheetName val="UP (2)"/>
    </sheetNames>
    <definedNames>
      <definedName name="Countries" refersTo="#¡REF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30"/>
  <sheetViews>
    <sheetView tabSelected="1" workbookViewId="0">
      <selection activeCell="B1" sqref="B1"/>
    </sheetView>
  </sheetViews>
  <sheetFormatPr baseColWidth="10" defaultColWidth="10.6640625" defaultRowHeight="12.75" customHeight="1" x14ac:dyDescent="0.2"/>
  <cols>
    <col min="1" max="1" width="27.6640625" style="4" customWidth="1"/>
    <col min="2" max="2" width="40" style="4" customWidth="1"/>
    <col min="3" max="3" width="16" style="4" customWidth="1"/>
    <col min="4" max="4" width="15.83203125" style="4" customWidth="1"/>
    <col min="5" max="5" width="16.1640625" style="4" customWidth="1"/>
    <col min="6" max="6" width="15.83203125" style="4" customWidth="1"/>
    <col min="7" max="7" width="15.5" style="4" customWidth="1"/>
    <col min="8" max="8" width="15.83203125" style="5" customWidth="1"/>
    <col min="9" max="9" width="11.5" style="6" customWidth="1"/>
    <col min="10" max="11" width="10.6640625" style="4"/>
    <col min="12" max="12" width="17.5" style="4" customWidth="1"/>
    <col min="13" max="13" width="16.6640625" style="4" customWidth="1"/>
    <col min="14" max="14" width="18.83203125" style="4" customWidth="1"/>
    <col min="15" max="15" width="19" style="4" customWidth="1"/>
    <col min="16" max="16" width="16.5" style="4" customWidth="1"/>
    <col min="17" max="17" width="15.6640625" style="4" customWidth="1"/>
    <col min="18" max="16384" width="10.6640625" style="4"/>
  </cols>
  <sheetData>
    <row r="1" spans="1:13" ht="19.5" customHeight="1" x14ac:dyDescent="0.2">
      <c r="A1" s="1" t="s">
        <v>0</v>
      </c>
      <c r="B1" s="1"/>
      <c r="C1" s="1"/>
      <c r="D1" s="1"/>
    </row>
    <row r="2" spans="1:13" ht="10.5" customHeight="1" x14ac:dyDescent="0.2">
      <c r="A2" s="1"/>
      <c r="B2" s="1"/>
      <c r="C2" s="1"/>
      <c r="D2" s="1"/>
    </row>
    <row r="3" spans="1:13" ht="12.75" customHeight="1" x14ac:dyDescent="0.2">
      <c r="A3" s="2" t="s">
        <v>1</v>
      </c>
      <c r="B3" s="1"/>
      <c r="C3" s="3"/>
      <c r="D3" s="3"/>
    </row>
    <row r="4" spans="1:13" ht="13.5" customHeight="1" x14ac:dyDescent="0.2">
      <c r="A4" s="55" t="s">
        <v>2</v>
      </c>
      <c r="B4" s="55"/>
      <c r="C4" s="55"/>
      <c r="D4" s="55"/>
      <c r="E4" s="55"/>
      <c r="F4" s="55"/>
      <c r="G4" s="55"/>
      <c r="H4" s="55"/>
      <c r="I4" s="55"/>
    </row>
    <row r="5" spans="1:13" ht="6.75" customHeight="1" thickBot="1" x14ac:dyDescent="0.25">
      <c r="A5" s="2"/>
      <c r="B5" s="1"/>
      <c r="C5" s="3"/>
      <c r="D5" s="3"/>
    </row>
    <row r="6" spans="1:13" ht="23.25" customHeight="1" thickBo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</row>
    <row r="7" spans="1:13" ht="12.75" customHeight="1" thickBot="1" x14ac:dyDescent="0.25">
      <c r="A7" s="7"/>
      <c r="B7" s="7"/>
      <c r="C7" s="7">
        <v>1</v>
      </c>
      <c r="D7" s="7">
        <v>2</v>
      </c>
      <c r="E7" s="7" t="s">
        <v>12</v>
      </c>
      <c r="F7" s="7">
        <v>4</v>
      </c>
      <c r="G7" s="7">
        <v>5</v>
      </c>
      <c r="H7" s="7" t="s">
        <v>13</v>
      </c>
      <c r="I7" s="8" t="s">
        <v>14</v>
      </c>
      <c r="J7" s="46"/>
      <c r="K7" s="46"/>
      <c r="L7"/>
      <c r="M7"/>
    </row>
    <row r="8" spans="1:13" ht="12.75" customHeight="1" thickBot="1" x14ac:dyDescent="0.25">
      <c r="A8" s="56" t="s">
        <v>15</v>
      </c>
      <c r="B8" s="9" t="s">
        <v>16</v>
      </c>
      <c r="C8" s="10">
        <v>5410360</v>
      </c>
      <c r="D8" s="10">
        <v>0</v>
      </c>
      <c r="E8" s="10">
        <v>5410360</v>
      </c>
      <c r="F8" s="10">
        <v>1780714.61</v>
      </c>
      <c r="G8" s="10">
        <v>1780714.61</v>
      </c>
      <c r="H8" s="10">
        <f>+E8-G8</f>
        <v>3629645.3899999997</v>
      </c>
      <c r="I8" s="11">
        <f>+G8/E8</f>
        <v>0.32913052181370556</v>
      </c>
    </row>
    <row r="9" spans="1:13" ht="12.75" customHeight="1" thickBot="1" x14ac:dyDescent="0.25">
      <c r="A9" s="50"/>
      <c r="B9" s="12" t="s">
        <v>17</v>
      </c>
      <c r="C9" s="10">
        <v>2228460</v>
      </c>
      <c r="D9" s="10">
        <v>0</v>
      </c>
      <c r="E9" s="10">
        <v>2228460</v>
      </c>
      <c r="F9" s="10">
        <v>669666.54</v>
      </c>
      <c r="G9" s="10">
        <v>472526.58</v>
      </c>
      <c r="H9" s="10">
        <f t="shared" ref="H9:H72" si="0">+E9-G9</f>
        <v>1755933.42</v>
      </c>
      <c r="I9" s="11">
        <f t="shared" ref="I9:I72" si="1">+G9/E9</f>
        <v>0.21204175978029671</v>
      </c>
    </row>
    <row r="10" spans="1:13" ht="12.75" customHeight="1" thickBot="1" x14ac:dyDescent="0.25">
      <c r="A10" s="50"/>
      <c r="B10" s="12" t="s">
        <v>18</v>
      </c>
      <c r="C10" s="10">
        <v>60000</v>
      </c>
      <c r="D10" s="10">
        <v>0</v>
      </c>
      <c r="E10" s="10">
        <v>60000</v>
      </c>
      <c r="F10" s="10">
        <v>39447.61</v>
      </c>
      <c r="G10" s="10">
        <v>9616.84</v>
      </c>
      <c r="H10" s="10">
        <f t="shared" si="0"/>
        <v>50383.16</v>
      </c>
      <c r="I10" s="11">
        <f t="shared" si="1"/>
        <v>0.16028066666666668</v>
      </c>
    </row>
    <row r="11" spans="1:13" ht="12.75" customHeight="1" thickBot="1" x14ac:dyDescent="0.25">
      <c r="A11" s="51"/>
      <c r="B11" s="13" t="s">
        <v>19</v>
      </c>
      <c r="C11" s="14">
        <v>7698820</v>
      </c>
      <c r="D11" s="14">
        <v>0</v>
      </c>
      <c r="E11" s="14">
        <v>7698820</v>
      </c>
      <c r="F11" s="14">
        <v>2489828.7599999998</v>
      </c>
      <c r="G11" s="14">
        <v>2262858.0299999998</v>
      </c>
      <c r="H11" s="14">
        <f t="shared" si="0"/>
        <v>5435961.9700000007</v>
      </c>
      <c r="I11" s="15">
        <f t="shared" si="1"/>
        <v>0.29392270893461592</v>
      </c>
    </row>
    <row r="12" spans="1:13" ht="12.75" customHeight="1" thickBot="1" x14ac:dyDescent="0.25">
      <c r="A12" s="49" t="s">
        <v>20</v>
      </c>
      <c r="B12" s="12" t="s">
        <v>16</v>
      </c>
      <c r="C12" s="10">
        <v>25047950</v>
      </c>
      <c r="D12" s="10">
        <v>0</v>
      </c>
      <c r="E12" s="10">
        <v>25047950</v>
      </c>
      <c r="F12" s="10">
        <v>7841183.6299999999</v>
      </c>
      <c r="G12" s="10">
        <v>7838560.5599999996</v>
      </c>
      <c r="H12" s="10">
        <f t="shared" si="0"/>
        <v>17209389.440000001</v>
      </c>
      <c r="I12" s="11">
        <f t="shared" si="1"/>
        <v>0.31294219926181582</v>
      </c>
    </row>
    <row r="13" spans="1:13" ht="12.75" customHeight="1" thickBot="1" x14ac:dyDescent="0.25">
      <c r="A13" s="50"/>
      <c r="B13" s="12" t="s">
        <v>17</v>
      </c>
      <c r="C13" s="10">
        <v>4688330</v>
      </c>
      <c r="D13" s="10">
        <v>-3970715</v>
      </c>
      <c r="E13" s="10">
        <v>717615</v>
      </c>
      <c r="F13" s="10">
        <v>191901.07</v>
      </c>
      <c r="G13" s="10">
        <v>172201.74</v>
      </c>
      <c r="H13" s="10">
        <f t="shared" si="0"/>
        <v>545413.26</v>
      </c>
      <c r="I13" s="11">
        <f t="shared" si="1"/>
        <v>0.23996396396396394</v>
      </c>
    </row>
    <row r="14" spans="1:13" ht="12.75" customHeight="1" thickBot="1" x14ac:dyDescent="0.25">
      <c r="A14" s="51"/>
      <c r="B14" s="13" t="s">
        <v>19</v>
      </c>
      <c r="C14" s="14">
        <v>29736280</v>
      </c>
      <c r="D14" s="14">
        <v>-3970715</v>
      </c>
      <c r="E14" s="14">
        <v>25765565</v>
      </c>
      <c r="F14" s="14">
        <v>8033084.7000000002</v>
      </c>
      <c r="G14" s="14">
        <v>8010762.2999999998</v>
      </c>
      <c r="H14" s="14">
        <f t="shared" si="0"/>
        <v>17754802.699999999</v>
      </c>
      <c r="I14" s="15">
        <f t="shared" si="1"/>
        <v>0.31090963074165073</v>
      </c>
    </row>
    <row r="15" spans="1:13" ht="12.75" customHeight="1" thickBot="1" x14ac:dyDescent="0.25">
      <c r="A15" s="49" t="s">
        <v>21</v>
      </c>
      <c r="B15" s="12" t="s">
        <v>16</v>
      </c>
      <c r="C15" s="10">
        <v>2770295</v>
      </c>
      <c r="D15" s="10">
        <v>0</v>
      </c>
      <c r="E15" s="10">
        <v>2770295</v>
      </c>
      <c r="F15" s="10">
        <v>892889.54</v>
      </c>
      <c r="G15" s="10">
        <v>891611.98</v>
      </c>
      <c r="H15" s="10">
        <f t="shared" si="0"/>
        <v>1878683.02</v>
      </c>
      <c r="I15" s="11">
        <f t="shared" si="1"/>
        <v>0.32184730507039866</v>
      </c>
    </row>
    <row r="16" spans="1:13" ht="12.75" customHeight="1" thickBot="1" x14ac:dyDescent="0.25">
      <c r="A16" s="50"/>
      <c r="B16" s="12" t="s">
        <v>17</v>
      </c>
      <c r="C16" s="10">
        <v>208190</v>
      </c>
      <c r="D16" s="10">
        <v>0</v>
      </c>
      <c r="E16" s="10">
        <v>208190</v>
      </c>
      <c r="F16" s="10">
        <v>31351.9</v>
      </c>
      <c r="G16" s="10">
        <v>20400.2</v>
      </c>
      <c r="H16" s="10">
        <f t="shared" si="0"/>
        <v>187789.8</v>
      </c>
      <c r="I16" s="11">
        <f t="shared" si="1"/>
        <v>9.798837600268985E-2</v>
      </c>
    </row>
    <row r="17" spans="1:9" ht="12.75" customHeight="1" thickBot="1" x14ac:dyDescent="0.25">
      <c r="A17" s="51"/>
      <c r="B17" s="13" t="s">
        <v>19</v>
      </c>
      <c r="C17" s="14">
        <v>2978485</v>
      </c>
      <c r="D17" s="14">
        <v>0</v>
      </c>
      <c r="E17" s="14">
        <v>2978485</v>
      </c>
      <c r="F17" s="14">
        <v>924241.44</v>
      </c>
      <c r="G17" s="14">
        <v>912012.18</v>
      </c>
      <c r="H17" s="14">
        <f t="shared" si="0"/>
        <v>2066472.8199999998</v>
      </c>
      <c r="I17" s="15">
        <f t="shared" si="1"/>
        <v>0.3062000245091045</v>
      </c>
    </row>
    <row r="18" spans="1:9" ht="12.75" customHeight="1" thickBot="1" x14ac:dyDescent="0.25">
      <c r="A18" s="52" t="s">
        <v>22</v>
      </c>
      <c r="B18" s="16" t="s">
        <v>16</v>
      </c>
      <c r="C18" s="17">
        <v>33228605</v>
      </c>
      <c r="D18" s="18">
        <v>0</v>
      </c>
      <c r="E18" s="18">
        <v>33228605</v>
      </c>
      <c r="F18" s="18">
        <v>10514787.779999999</v>
      </c>
      <c r="G18" s="19">
        <v>10510887.15</v>
      </c>
      <c r="H18" s="19">
        <f t="shared" si="0"/>
        <v>22717717.850000001</v>
      </c>
      <c r="I18" s="20">
        <f t="shared" si="1"/>
        <v>0.31632044589292874</v>
      </c>
    </row>
    <row r="19" spans="1:9" ht="12.75" customHeight="1" thickBot="1" x14ac:dyDescent="0.25">
      <c r="A19" s="53"/>
      <c r="B19" s="16" t="s">
        <v>17</v>
      </c>
      <c r="C19" s="10">
        <v>7124980</v>
      </c>
      <c r="D19" s="10">
        <v>-3970715</v>
      </c>
      <c r="E19" s="10">
        <v>3154265</v>
      </c>
      <c r="F19" s="10">
        <v>892919.51</v>
      </c>
      <c r="G19" s="10">
        <v>665128.52</v>
      </c>
      <c r="H19" s="10">
        <f t="shared" si="0"/>
        <v>2489136.48</v>
      </c>
      <c r="I19" s="11">
        <f t="shared" si="1"/>
        <v>0.21086640469332793</v>
      </c>
    </row>
    <row r="20" spans="1:9" ht="12.75" customHeight="1" thickBot="1" x14ac:dyDescent="0.25">
      <c r="A20" s="53"/>
      <c r="B20" s="16" t="s">
        <v>18</v>
      </c>
      <c r="C20" s="10">
        <v>60000</v>
      </c>
      <c r="D20" s="10">
        <v>0</v>
      </c>
      <c r="E20" s="10">
        <v>60000</v>
      </c>
      <c r="F20" s="10">
        <v>39447.61</v>
      </c>
      <c r="G20" s="10">
        <v>9616.84</v>
      </c>
      <c r="H20" s="10">
        <f t="shared" si="0"/>
        <v>50383.16</v>
      </c>
      <c r="I20" s="11">
        <f t="shared" si="1"/>
        <v>0.16028066666666668</v>
      </c>
    </row>
    <row r="21" spans="1:9" ht="12.75" customHeight="1" thickBot="1" x14ac:dyDescent="0.25">
      <c r="A21" s="54"/>
      <c r="B21" s="13" t="s">
        <v>19</v>
      </c>
      <c r="C21" s="14">
        <v>40413585</v>
      </c>
      <c r="D21" s="14">
        <v>-3970715</v>
      </c>
      <c r="E21" s="14">
        <v>36442870</v>
      </c>
      <c r="F21" s="14">
        <v>11447154.9</v>
      </c>
      <c r="G21" s="14">
        <v>11185632.51</v>
      </c>
      <c r="H21" s="14">
        <f t="shared" si="0"/>
        <v>25257237.490000002</v>
      </c>
      <c r="I21" s="15">
        <f t="shared" si="1"/>
        <v>0.30693610327616899</v>
      </c>
    </row>
    <row r="22" spans="1:9" ht="12.75" customHeight="1" thickBot="1" x14ac:dyDescent="0.25">
      <c r="A22" s="49" t="s">
        <v>23</v>
      </c>
      <c r="B22" s="12" t="s">
        <v>16</v>
      </c>
      <c r="C22" s="10">
        <v>3618590</v>
      </c>
      <c r="D22" s="10">
        <v>0</v>
      </c>
      <c r="E22" s="10">
        <v>3618590</v>
      </c>
      <c r="F22" s="10">
        <v>1177918.3500000001</v>
      </c>
      <c r="G22" s="10">
        <v>1177918.3500000001</v>
      </c>
      <c r="H22" s="10">
        <f t="shared" si="0"/>
        <v>2440671.65</v>
      </c>
      <c r="I22" s="11">
        <f t="shared" si="1"/>
        <v>0.32551859978610453</v>
      </c>
    </row>
    <row r="23" spans="1:9" ht="12.75" customHeight="1" thickBot="1" x14ac:dyDescent="0.25">
      <c r="A23" s="50"/>
      <c r="B23" s="12" t="s">
        <v>17</v>
      </c>
      <c r="C23" s="10">
        <v>1571840</v>
      </c>
      <c r="D23" s="10">
        <v>0</v>
      </c>
      <c r="E23" s="10">
        <v>1571840</v>
      </c>
      <c r="F23" s="10">
        <v>625930.07999999996</v>
      </c>
      <c r="G23" s="10">
        <v>393969.01</v>
      </c>
      <c r="H23" s="10">
        <f t="shared" si="0"/>
        <v>1177870.99</v>
      </c>
      <c r="I23" s="11">
        <f t="shared" si="1"/>
        <v>0.25064192920399025</v>
      </c>
    </row>
    <row r="24" spans="1:9" ht="12.75" customHeight="1" thickBot="1" x14ac:dyDescent="0.25">
      <c r="A24" s="50"/>
      <c r="B24" s="12" t="s">
        <v>18</v>
      </c>
      <c r="C24" s="10">
        <v>68820</v>
      </c>
      <c r="D24" s="10">
        <v>0</v>
      </c>
      <c r="E24" s="10">
        <v>68820</v>
      </c>
      <c r="F24" s="10">
        <v>62115.8</v>
      </c>
      <c r="G24" s="10">
        <v>40201.54</v>
      </c>
      <c r="H24" s="10">
        <f t="shared" si="0"/>
        <v>28618.46</v>
      </c>
      <c r="I24" s="11">
        <f t="shared" si="1"/>
        <v>0.58415489683231625</v>
      </c>
    </row>
    <row r="25" spans="1:9" ht="12.75" customHeight="1" thickBot="1" x14ac:dyDescent="0.25">
      <c r="A25" s="50"/>
      <c r="B25" s="12" t="s">
        <v>24</v>
      </c>
      <c r="C25" s="10">
        <v>11000</v>
      </c>
      <c r="D25" s="10">
        <v>0</v>
      </c>
      <c r="E25" s="10">
        <v>11000</v>
      </c>
      <c r="F25" s="10">
        <v>0</v>
      </c>
      <c r="G25" s="10">
        <v>0</v>
      </c>
      <c r="H25" s="10">
        <f t="shared" si="0"/>
        <v>11000</v>
      </c>
      <c r="I25" s="11">
        <f t="shared" si="1"/>
        <v>0</v>
      </c>
    </row>
    <row r="26" spans="1:9" ht="12.75" customHeight="1" thickBot="1" x14ac:dyDescent="0.25">
      <c r="A26" s="51"/>
      <c r="B26" s="13" t="s">
        <v>19</v>
      </c>
      <c r="C26" s="14">
        <v>5270250</v>
      </c>
      <c r="D26" s="14">
        <v>0</v>
      </c>
      <c r="E26" s="14">
        <v>5270250</v>
      </c>
      <c r="F26" s="14">
        <v>1865964.23</v>
      </c>
      <c r="G26" s="14">
        <v>1612088.9</v>
      </c>
      <c r="H26" s="14">
        <f t="shared" si="0"/>
        <v>3658161.1</v>
      </c>
      <c r="I26" s="15">
        <f t="shared" si="1"/>
        <v>0.3058847113514539</v>
      </c>
    </row>
    <row r="27" spans="1:9" ht="12.75" customHeight="1" thickBot="1" x14ac:dyDescent="0.25">
      <c r="A27" s="49" t="s">
        <v>25</v>
      </c>
      <c r="B27" s="12" t="s">
        <v>16</v>
      </c>
      <c r="C27" s="10">
        <v>15474270</v>
      </c>
      <c r="D27" s="10">
        <v>0</v>
      </c>
      <c r="E27" s="10">
        <v>15474270</v>
      </c>
      <c r="F27" s="10">
        <v>4979508.2</v>
      </c>
      <c r="G27" s="10">
        <v>4977833.7300000004</v>
      </c>
      <c r="H27" s="10">
        <f t="shared" si="0"/>
        <v>10496436.27</v>
      </c>
      <c r="I27" s="11">
        <f t="shared" si="1"/>
        <v>0.32168455959473374</v>
      </c>
    </row>
    <row r="28" spans="1:9" ht="12.75" customHeight="1" thickBot="1" x14ac:dyDescent="0.25">
      <c r="A28" s="50"/>
      <c r="B28" s="12" t="s">
        <v>17</v>
      </c>
      <c r="C28" s="10">
        <v>2868225</v>
      </c>
      <c r="D28" s="10">
        <v>-2307260</v>
      </c>
      <c r="E28" s="10">
        <v>560965</v>
      </c>
      <c r="F28" s="10">
        <v>115037.24</v>
      </c>
      <c r="G28" s="10">
        <v>101516.29</v>
      </c>
      <c r="H28" s="10">
        <f t="shared" si="0"/>
        <v>459448.71</v>
      </c>
      <c r="I28" s="11">
        <f t="shared" si="1"/>
        <v>0.18096724394570071</v>
      </c>
    </row>
    <row r="29" spans="1:9" ht="12.75" customHeight="1" thickBot="1" x14ac:dyDescent="0.25">
      <c r="A29" s="51"/>
      <c r="B29" s="13" t="s">
        <v>19</v>
      </c>
      <c r="C29" s="14">
        <v>18342495</v>
      </c>
      <c r="D29" s="14">
        <v>-2307260</v>
      </c>
      <c r="E29" s="14">
        <v>16035235</v>
      </c>
      <c r="F29" s="14">
        <v>5094545.4400000004</v>
      </c>
      <c r="G29" s="14">
        <v>5079350.0199999996</v>
      </c>
      <c r="H29" s="14">
        <f t="shared" si="0"/>
        <v>10955884.98</v>
      </c>
      <c r="I29" s="15">
        <f t="shared" si="1"/>
        <v>0.3167618073573602</v>
      </c>
    </row>
    <row r="30" spans="1:9" ht="12.75" customHeight="1" thickBot="1" x14ac:dyDescent="0.25">
      <c r="A30" s="49" t="s">
        <v>26</v>
      </c>
      <c r="B30" s="12" t="s">
        <v>16</v>
      </c>
      <c r="C30" s="10">
        <v>1781415</v>
      </c>
      <c r="D30" s="10">
        <v>0</v>
      </c>
      <c r="E30" s="10">
        <v>1781415</v>
      </c>
      <c r="F30" s="10">
        <v>571601.69999999995</v>
      </c>
      <c r="G30" s="10">
        <v>571601.69999999995</v>
      </c>
      <c r="H30" s="10">
        <f t="shared" si="0"/>
        <v>1209813.3</v>
      </c>
      <c r="I30" s="11">
        <f t="shared" si="1"/>
        <v>0.32086947735367671</v>
      </c>
    </row>
    <row r="31" spans="1:9" ht="12.75" customHeight="1" thickBot="1" x14ac:dyDescent="0.25">
      <c r="A31" s="50"/>
      <c r="B31" s="12" t="s">
        <v>17</v>
      </c>
      <c r="C31" s="10">
        <v>230170</v>
      </c>
      <c r="D31" s="10">
        <v>0</v>
      </c>
      <c r="E31" s="10">
        <v>230170</v>
      </c>
      <c r="F31" s="10">
        <v>49727.37</v>
      </c>
      <c r="G31" s="10">
        <v>28022.01</v>
      </c>
      <c r="H31" s="10">
        <f t="shared" si="0"/>
        <v>202147.99</v>
      </c>
      <c r="I31" s="11">
        <f t="shared" si="1"/>
        <v>0.12174484076986575</v>
      </c>
    </row>
    <row r="32" spans="1:9" ht="12.75" customHeight="1" thickBot="1" x14ac:dyDescent="0.25">
      <c r="A32" s="50"/>
      <c r="B32" s="12" t="s">
        <v>24</v>
      </c>
      <c r="C32" s="10">
        <v>15395</v>
      </c>
      <c r="D32" s="10">
        <v>0</v>
      </c>
      <c r="E32" s="10">
        <v>15395</v>
      </c>
      <c r="F32" s="10">
        <v>0</v>
      </c>
      <c r="G32" s="10">
        <v>0</v>
      </c>
      <c r="H32" s="10">
        <f t="shared" si="0"/>
        <v>15395</v>
      </c>
      <c r="I32" s="11">
        <f t="shared" si="1"/>
        <v>0</v>
      </c>
    </row>
    <row r="33" spans="1:9" ht="12.75" customHeight="1" thickBot="1" x14ac:dyDescent="0.25">
      <c r="A33" s="51"/>
      <c r="B33" s="13" t="s">
        <v>19</v>
      </c>
      <c r="C33" s="14">
        <v>2026980</v>
      </c>
      <c r="D33" s="14">
        <v>0</v>
      </c>
      <c r="E33" s="14">
        <v>2026980</v>
      </c>
      <c r="F33" s="14">
        <v>621329.06999999995</v>
      </c>
      <c r="G33" s="14">
        <v>599623.71</v>
      </c>
      <c r="H33" s="14">
        <f t="shared" si="0"/>
        <v>1427356.29</v>
      </c>
      <c r="I33" s="15">
        <f t="shared" si="1"/>
        <v>0.2958212266524583</v>
      </c>
    </row>
    <row r="34" spans="1:9" ht="12.75" customHeight="1" thickBot="1" x14ac:dyDescent="0.25">
      <c r="A34" s="52" t="s">
        <v>27</v>
      </c>
      <c r="B34" s="16" t="s">
        <v>16</v>
      </c>
      <c r="C34" s="10">
        <v>20874275</v>
      </c>
      <c r="D34" s="10">
        <v>0</v>
      </c>
      <c r="E34" s="10">
        <v>20874275</v>
      </c>
      <c r="F34" s="10">
        <v>6729028.25</v>
      </c>
      <c r="G34" s="10">
        <v>6727353.7800000003</v>
      </c>
      <c r="H34" s="10">
        <f t="shared" si="0"/>
        <v>14146921.219999999</v>
      </c>
      <c r="I34" s="11">
        <f t="shared" si="1"/>
        <v>0.3222796374963921</v>
      </c>
    </row>
    <row r="35" spans="1:9" ht="12.75" customHeight="1" thickBot="1" x14ac:dyDescent="0.25">
      <c r="A35" s="53"/>
      <c r="B35" s="16" t="s">
        <v>17</v>
      </c>
      <c r="C35" s="10">
        <v>4670235</v>
      </c>
      <c r="D35" s="10">
        <v>-2307260</v>
      </c>
      <c r="E35" s="10">
        <v>2362975</v>
      </c>
      <c r="F35" s="10">
        <v>790694.69</v>
      </c>
      <c r="G35" s="10">
        <v>523507.31</v>
      </c>
      <c r="H35" s="10">
        <f t="shared" si="0"/>
        <v>1839467.69</v>
      </c>
      <c r="I35" s="11">
        <f t="shared" si="1"/>
        <v>0.22154585215670924</v>
      </c>
    </row>
    <row r="36" spans="1:9" ht="12.75" customHeight="1" thickBot="1" x14ac:dyDescent="0.25">
      <c r="A36" s="53"/>
      <c r="B36" s="16" t="s">
        <v>18</v>
      </c>
      <c r="C36" s="10">
        <v>68820</v>
      </c>
      <c r="D36" s="10">
        <v>0</v>
      </c>
      <c r="E36" s="10">
        <v>68820</v>
      </c>
      <c r="F36" s="10">
        <v>62115.8</v>
      </c>
      <c r="G36" s="10">
        <v>40201.54</v>
      </c>
      <c r="H36" s="10">
        <f t="shared" si="0"/>
        <v>28618.46</v>
      </c>
      <c r="I36" s="11">
        <f t="shared" si="1"/>
        <v>0.58415489683231625</v>
      </c>
    </row>
    <row r="37" spans="1:9" ht="12.75" customHeight="1" thickBot="1" x14ac:dyDescent="0.25">
      <c r="A37" s="53"/>
      <c r="B37" s="16" t="s">
        <v>24</v>
      </c>
      <c r="C37" s="10">
        <v>26395</v>
      </c>
      <c r="D37" s="10">
        <v>0</v>
      </c>
      <c r="E37" s="10">
        <v>26395</v>
      </c>
      <c r="F37" s="10">
        <v>0</v>
      </c>
      <c r="G37" s="10">
        <v>0</v>
      </c>
      <c r="H37" s="10">
        <f t="shared" si="0"/>
        <v>26395</v>
      </c>
      <c r="I37" s="11">
        <f t="shared" si="1"/>
        <v>0</v>
      </c>
    </row>
    <row r="38" spans="1:9" ht="12.75" customHeight="1" thickBot="1" x14ac:dyDescent="0.25">
      <c r="A38" s="54"/>
      <c r="B38" s="13" t="s">
        <v>19</v>
      </c>
      <c r="C38" s="14">
        <v>25639725</v>
      </c>
      <c r="D38" s="14">
        <v>-2307260</v>
      </c>
      <c r="E38" s="14">
        <v>23332465</v>
      </c>
      <c r="F38" s="14">
        <v>7581838.7400000002</v>
      </c>
      <c r="G38" s="14">
        <v>7291062.6299999999</v>
      </c>
      <c r="H38" s="14">
        <f t="shared" si="0"/>
        <v>16041402.370000001</v>
      </c>
      <c r="I38" s="15">
        <f t="shared" si="1"/>
        <v>0.31248574164795706</v>
      </c>
    </row>
    <row r="39" spans="1:9" ht="12.75" customHeight="1" thickBot="1" x14ac:dyDescent="0.25">
      <c r="A39" s="49" t="s">
        <v>28</v>
      </c>
      <c r="B39" s="12" t="s">
        <v>16</v>
      </c>
      <c r="C39" s="10">
        <v>6478530</v>
      </c>
      <c r="D39" s="10">
        <v>0</v>
      </c>
      <c r="E39" s="10">
        <v>6478530</v>
      </c>
      <c r="F39" s="10">
        <v>2058986.39</v>
      </c>
      <c r="G39" s="10">
        <v>2058986.39</v>
      </c>
      <c r="H39" s="10">
        <f t="shared" si="0"/>
        <v>4419543.6100000003</v>
      </c>
      <c r="I39" s="11">
        <f t="shared" si="1"/>
        <v>0.31781691062633033</v>
      </c>
    </row>
    <row r="40" spans="1:9" ht="12.75" customHeight="1" thickBot="1" x14ac:dyDescent="0.25">
      <c r="A40" s="50"/>
      <c r="B40" s="12" t="s">
        <v>17</v>
      </c>
      <c r="C40" s="10">
        <v>1555965</v>
      </c>
      <c r="D40" s="10">
        <v>0</v>
      </c>
      <c r="E40" s="10">
        <v>1555965</v>
      </c>
      <c r="F40" s="10">
        <v>615251.39</v>
      </c>
      <c r="G40" s="10">
        <v>387308.68</v>
      </c>
      <c r="H40" s="10">
        <f t="shared" si="0"/>
        <v>1168656.32</v>
      </c>
      <c r="I40" s="11">
        <f t="shared" si="1"/>
        <v>0.24891863248851998</v>
      </c>
    </row>
    <row r="41" spans="1:9" ht="12.75" customHeight="1" thickBot="1" x14ac:dyDescent="0.25">
      <c r="A41" s="50"/>
      <c r="B41" s="12" t="s">
        <v>18</v>
      </c>
      <c r="C41" s="10">
        <v>113000</v>
      </c>
      <c r="D41" s="10">
        <v>0</v>
      </c>
      <c r="E41" s="10">
        <v>113000</v>
      </c>
      <c r="F41" s="10">
        <v>29905.02</v>
      </c>
      <c r="G41" s="10">
        <v>15604.86</v>
      </c>
      <c r="H41" s="10">
        <f t="shared" si="0"/>
        <v>97395.14</v>
      </c>
      <c r="I41" s="11">
        <f t="shared" si="1"/>
        <v>0.13809610619469026</v>
      </c>
    </row>
    <row r="42" spans="1:9" ht="12.75" customHeight="1" thickBot="1" x14ac:dyDescent="0.25">
      <c r="A42" s="51"/>
      <c r="B42" s="13" t="s">
        <v>19</v>
      </c>
      <c r="C42" s="14">
        <v>8147495</v>
      </c>
      <c r="D42" s="14">
        <v>0</v>
      </c>
      <c r="E42" s="14">
        <v>8147495</v>
      </c>
      <c r="F42" s="14">
        <v>2704142.8</v>
      </c>
      <c r="G42" s="14">
        <v>2461899.9300000002</v>
      </c>
      <c r="H42" s="14">
        <f t="shared" si="0"/>
        <v>5685595.0700000003</v>
      </c>
      <c r="I42" s="15">
        <f t="shared" si="1"/>
        <v>0.3021664855271467</v>
      </c>
    </row>
    <row r="43" spans="1:9" ht="12.75" customHeight="1" thickBot="1" x14ac:dyDescent="0.25">
      <c r="A43" s="49" t="s">
        <v>29</v>
      </c>
      <c r="B43" s="12" t="s">
        <v>16</v>
      </c>
      <c r="C43" s="10">
        <v>23600895</v>
      </c>
      <c r="D43" s="10">
        <v>0</v>
      </c>
      <c r="E43" s="10">
        <v>23600895</v>
      </c>
      <c r="F43" s="10">
        <v>7441018.04</v>
      </c>
      <c r="G43" s="10">
        <v>7441018.04</v>
      </c>
      <c r="H43" s="10">
        <f t="shared" si="0"/>
        <v>16159876.960000001</v>
      </c>
      <c r="I43" s="11">
        <f t="shared" si="1"/>
        <v>0.31528541777758851</v>
      </c>
    </row>
    <row r="44" spans="1:9" ht="12.75" customHeight="1" thickBot="1" x14ac:dyDescent="0.25">
      <c r="A44" s="50"/>
      <c r="B44" s="12" t="s">
        <v>17</v>
      </c>
      <c r="C44" s="10">
        <v>8206605</v>
      </c>
      <c r="D44" s="10">
        <v>-5508465</v>
      </c>
      <c r="E44" s="10">
        <v>2698140</v>
      </c>
      <c r="F44" s="10">
        <v>931692.75</v>
      </c>
      <c r="G44" s="10">
        <v>671299.2</v>
      </c>
      <c r="H44" s="10">
        <f t="shared" si="0"/>
        <v>2026840.8</v>
      </c>
      <c r="I44" s="11">
        <f t="shared" si="1"/>
        <v>0.24880072939135847</v>
      </c>
    </row>
    <row r="45" spans="1:9" ht="12.75" customHeight="1" thickBot="1" x14ac:dyDescent="0.25">
      <c r="A45" s="51"/>
      <c r="B45" s="13" t="s">
        <v>19</v>
      </c>
      <c r="C45" s="14">
        <v>31807500</v>
      </c>
      <c r="D45" s="14">
        <v>-5508465</v>
      </c>
      <c r="E45" s="14">
        <v>26299035</v>
      </c>
      <c r="F45" s="14">
        <v>8372710.79</v>
      </c>
      <c r="G45" s="14">
        <v>8112317.2400000002</v>
      </c>
      <c r="H45" s="14">
        <f t="shared" si="0"/>
        <v>18186717.759999998</v>
      </c>
      <c r="I45" s="15">
        <f t="shared" si="1"/>
        <v>0.30846444517831167</v>
      </c>
    </row>
    <row r="46" spans="1:9" ht="12.75" customHeight="1" thickBot="1" x14ac:dyDescent="0.25">
      <c r="A46" s="49" t="s">
        <v>30</v>
      </c>
      <c r="B46" s="12" t="s">
        <v>16</v>
      </c>
      <c r="C46" s="10">
        <v>2892550</v>
      </c>
      <c r="D46" s="10">
        <v>0</v>
      </c>
      <c r="E46" s="10">
        <v>2892550</v>
      </c>
      <c r="F46" s="10">
        <v>956488.81</v>
      </c>
      <c r="G46" s="10">
        <v>956488.81</v>
      </c>
      <c r="H46" s="10">
        <f t="shared" si="0"/>
        <v>1936061.19</v>
      </c>
      <c r="I46" s="11">
        <f t="shared" si="1"/>
        <v>0.33067321567475066</v>
      </c>
    </row>
    <row r="47" spans="1:9" ht="12.75" customHeight="1" thickBot="1" x14ac:dyDescent="0.25">
      <c r="A47" s="50"/>
      <c r="B47" s="12" t="s">
        <v>17</v>
      </c>
      <c r="C47" s="10">
        <v>519920</v>
      </c>
      <c r="D47" s="10">
        <v>0</v>
      </c>
      <c r="E47" s="10">
        <v>519920</v>
      </c>
      <c r="F47" s="10">
        <v>129959.26</v>
      </c>
      <c r="G47" s="10">
        <v>84511.34</v>
      </c>
      <c r="H47" s="10">
        <f t="shared" si="0"/>
        <v>435408.66000000003</v>
      </c>
      <c r="I47" s="11">
        <f t="shared" si="1"/>
        <v>0.16254681489459916</v>
      </c>
    </row>
    <row r="48" spans="1:9" ht="12.75" customHeight="1" thickBot="1" x14ac:dyDescent="0.25">
      <c r="A48" s="51"/>
      <c r="B48" s="13" t="s">
        <v>19</v>
      </c>
      <c r="C48" s="14">
        <v>3412470</v>
      </c>
      <c r="D48" s="14">
        <v>0</v>
      </c>
      <c r="E48" s="14">
        <v>3412470</v>
      </c>
      <c r="F48" s="14">
        <v>1086448.07</v>
      </c>
      <c r="G48" s="14">
        <v>1041000.15</v>
      </c>
      <c r="H48" s="14">
        <f t="shared" si="0"/>
        <v>2371469.85</v>
      </c>
      <c r="I48" s="15">
        <f t="shared" si="1"/>
        <v>0.30505767083666668</v>
      </c>
    </row>
    <row r="49" spans="1:9" ht="12.75" customHeight="1" thickBot="1" x14ac:dyDescent="0.25">
      <c r="A49" s="52" t="s">
        <v>31</v>
      </c>
      <c r="B49" s="16" t="s">
        <v>16</v>
      </c>
      <c r="C49" s="17">
        <v>32971975</v>
      </c>
      <c r="D49" s="18">
        <v>0</v>
      </c>
      <c r="E49" s="18">
        <v>32971975</v>
      </c>
      <c r="F49" s="18">
        <v>10456493.24</v>
      </c>
      <c r="G49" s="19">
        <v>10456493.24</v>
      </c>
      <c r="H49" s="19">
        <f t="shared" si="0"/>
        <v>22515481.759999998</v>
      </c>
      <c r="I49" s="20">
        <f t="shared" si="1"/>
        <v>0.3171327541040535</v>
      </c>
    </row>
    <row r="50" spans="1:9" ht="12.75" customHeight="1" thickBot="1" x14ac:dyDescent="0.25">
      <c r="A50" s="53"/>
      <c r="B50" s="16" t="s">
        <v>17</v>
      </c>
      <c r="C50" s="10">
        <v>10282490</v>
      </c>
      <c r="D50" s="10">
        <v>-5508465</v>
      </c>
      <c r="E50" s="10">
        <v>4774025</v>
      </c>
      <c r="F50" s="10">
        <v>1676903.4</v>
      </c>
      <c r="G50" s="10">
        <v>1143119.22</v>
      </c>
      <c r="H50" s="10">
        <f t="shared" si="0"/>
        <v>3630905.7800000003</v>
      </c>
      <c r="I50" s="11">
        <f t="shared" si="1"/>
        <v>0.23944558731887663</v>
      </c>
    </row>
    <row r="51" spans="1:9" ht="12.75" customHeight="1" thickBot="1" x14ac:dyDescent="0.25">
      <c r="A51" s="53"/>
      <c r="B51" s="16" t="s">
        <v>18</v>
      </c>
      <c r="C51" s="10">
        <v>113000</v>
      </c>
      <c r="D51" s="10">
        <v>0</v>
      </c>
      <c r="E51" s="10">
        <v>113000</v>
      </c>
      <c r="F51" s="10">
        <v>29905.02</v>
      </c>
      <c r="G51" s="10">
        <v>15604.86</v>
      </c>
      <c r="H51" s="10">
        <f t="shared" si="0"/>
        <v>97395.14</v>
      </c>
      <c r="I51" s="11">
        <f t="shared" si="1"/>
        <v>0.13809610619469026</v>
      </c>
    </row>
    <row r="52" spans="1:9" ht="12.75" customHeight="1" thickBot="1" x14ac:dyDescent="0.25">
      <c r="A52" s="54"/>
      <c r="B52" s="13" t="s">
        <v>19</v>
      </c>
      <c r="C52" s="14">
        <v>43367465</v>
      </c>
      <c r="D52" s="14">
        <v>-5508465</v>
      </c>
      <c r="E52" s="14">
        <v>37859000</v>
      </c>
      <c r="F52" s="14">
        <v>12163301.66</v>
      </c>
      <c r="G52" s="14">
        <v>11615217.32</v>
      </c>
      <c r="H52" s="14">
        <f t="shared" si="0"/>
        <v>26243782.68</v>
      </c>
      <c r="I52" s="15">
        <f t="shared" si="1"/>
        <v>0.30680201061834705</v>
      </c>
    </row>
    <row r="53" spans="1:9" ht="12.75" customHeight="1" thickBot="1" x14ac:dyDescent="0.25">
      <c r="A53" s="49" t="s">
        <v>32</v>
      </c>
      <c r="B53" s="12" t="s">
        <v>16</v>
      </c>
      <c r="C53" s="10">
        <v>4483075</v>
      </c>
      <c r="D53" s="10">
        <v>0</v>
      </c>
      <c r="E53" s="10">
        <v>4483075</v>
      </c>
      <c r="F53" s="10">
        <v>1494441.02</v>
      </c>
      <c r="G53" s="10">
        <v>1494241.78</v>
      </c>
      <c r="H53" s="10">
        <f t="shared" si="0"/>
        <v>2988833.2199999997</v>
      </c>
      <c r="I53" s="11">
        <f t="shared" si="1"/>
        <v>0.33330733480925484</v>
      </c>
    </row>
    <row r="54" spans="1:9" ht="12.75" customHeight="1" thickBot="1" x14ac:dyDescent="0.25">
      <c r="A54" s="50"/>
      <c r="B54" s="12" t="s">
        <v>17</v>
      </c>
      <c r="C54" s="10">
        <v>1931780</v>
      </c>
      <c r="D54" s="10">
        <v>0</v>
      </c>
      <c r="E54" s="10">
        <v>1931780</v>
      </c>
      <c r="F54" s="10">
        <v>703639.03</v>
      </c>
      <c r="G54" s="10">
        <v>422014.16</v>
      </c>
      <c r="H54" s="10">
        <f t="shared" si="0"/>
        <v>1509765.84</v>
      </c>
      <c r="I54" s="11">
        <f t="shared" si="1"/>
        <v>0.21845870647796331</v>
      </c>
    </row>
    <row r="55" spans="1:9" ht="12.75" customHeight="1" thickBot="1" x14ac:dyDescent="0.25">
      <c r="A55" s="50"/>
      <c r="B55" s="12" t="s">
        <v>18</v>
      </c>
      <c r="C55" s="10">
        <v>84000</v>
      </c>
      <c r="D55" s="10">
        <v>0</v>
      </c>
      <c r="E55" s="10">
        <v>84000</v>
      </c>
      <c r="F55" s="10">
        <v>36477.39</v>
      </c>
      <c r="G55" s="10">
        <v>8355.59</v>
      </c>
      <c r="H55" s="10">
        <f t="shared" si="0"/>
        <v>75644.41</v>
      </c>
      <c r="I55" s="11">
        <f t="shared" si="1"/>
        <v>9.9471309523809531E-2</v>
      </c>
    </row>
    <row r="56" spans="1:9" ht="12.75" customHeight="1" thickBot="1" x14ac:dyDescent="0.25">
      <c r="A56" s="50"/>
      <c r="B56" s="12" t="s">
        <v>24</v>
      </c>
      <c r="C56" s="10">
        <v>6840</v>
      </c>
      <c r="D56" s="10">
        <v>0</v>
      </c>
      <c r="E56" s="10">
        <v>6840</v>
      </c>
      <c r="F56" s="10">
        <v>0</v>
      </c>
      <c r="G56" s="10">
        <v>0</v>
      </c>
      <c r="H56" s="10">
        <f t="shared" si="0"/>
        <v>6840</v>
      </c>
      <c r="I56" s="11">
        <f t="shared" si="1"/>
        <v>0</v>
      </c>
    </row>
    <row r="57" spans="1:9" ht="12.75" customHeight="1" thickBot="1" x14ac:dyDescent="0.25">
      <c r="A57" s="51"/>
      <c r="B57" s="13" t="s">
        <v>19</v>
      </c>
      <c r="C57" s="14">
        <v>6505695</v>
      </c>
      <c r="D57" s="14">
        <v>0</v>
      </c>
      <c r="E57" s="14">
        <v>6505695</v>
      </c>
      <c r="F57" s="14">
        <v>2234557.4399999999</v>
      </c>
      <c r="G57" s="14">
        <v>1924611.53</v>
      </c>
      <c r="H57" s="14">
        <f t="shared" si="0"/>
        <v>4581083.47</v>
      </c>
      <c r="I57" s="15">
        <f t="shared" si="1"/>
        <v>0.29583488466643459</v>
      </c>
    </row>
    <row r="58" spans="1:9" ht="12.75" customHeight="1" thickBot="1" x14ac:dyDescent="0.25">
      <c r="A58" s="49" t="s">
        <v>33</v>
      </c>
      <c r="B58" s="12" t="s">
        <v>16</v>
      </c>
      <c r="C58" s="10">
        <v>18237020</v>
      </c>
      <c r="D58" s="10">
        <v>0</v>
      </c>
      <c r="E58" s="10">
        <v>18237020</v>
      </c>
      <c r="F58" s="10">
        <v>5723977.8300000001</v>
      </c>
      <c r="G58" s="10">
        <v>5722799.9199999999</v>
      </c>
      <c r="H58" s="10">
        <f t="shared" si="0"/>
        <v>12514220.08</v>
      </c>
      <c r="I58" s="11">
        <f t="shared" si="1"/>
        <v>0.31380126358363375</v>
      </c>
    </row>
    <row r="59" spans="1:9" ht="12.75" customHeight="1" thickBot="1" x14ac:dyDescent="0.25">
      <c r="A59" s="50"/>
      <c r="B59" s="12" t="s">
        <v>17</v>
      </c>
      <c r="C59" s="10">
        <v>2794030</v>
      </c>
      <c r="D59" s="10">
        <v>-1901257.14</v>
      </c>
      <c r="E59" s="10">
        <v>892772.86</v>
      </c>
      <c r="F59" s="10">
        <v>350362.72</v>
      </c>
      <c r="G59" s="10">
        <v>322593.06</v>
      </c>
      <c r="H59" s="10">
        <f t="shared" si="0"/>
        <v>570179.80000000005</v>
      </c>
      <c r="I59" s="11">
        <f t="shared" si="1"/>
        <v>0.36133833638267188</v>
      </c>
    </row>
    <row r="60" spans="1:9" ht="12.75" customHeight="1" thickBot="1" x14ac:dyDescent="0.25">
      <c r="A60" s="50"/>
      <c r="B60" s="12" t="s">
        <v>34</v>
      </c>
      <c r="C60" s="10">
        <v>0</v>
      </c>
      <c r="D60" s="10">
        <v>1257.1400000000001</v>
      </c>
      <c r="E60" s="10">
        <v>1257.1400000000001</v>
      </c>
      <c r="F60" s="10">
        <v>0</v>
      </c>
      <c r="G60" s="21"/>
      <c r="H60" s="21">
        <f t="shared" si="0"/>
        <v>1257.1400000000001</v>
      </c>
      <c r="I60" s="22">
        <f t="shared" si="1"/>
        <v>0</v>
      </c>
    </row>
    <row r="61" spans="1:9" ht="12.75" customHeight="1" thickBot="1" x14ac:dyDescent="0.25">
      <c r="A61" s="51"/>
      <c r="B61" s="13" t="s">
        <v>19</v>
      </c>
      <c r="C61" s="14">
        <v>21031050</v>
      </c>
      <c r="D61" s="14">
        <v>-1900000</v>
      </c>
      <c r="E61" s="14">
        <v>19131050</v>
      </c>
      <c r="F61" s="14">
        <v>6074340.5499999998</v>
      </c>
      <c r="G61" s="14">
        <v>6045392.9800000004</v>
      </c>
      <c r="H61" s="14">
        <f t="shared" si="0"/>
        <v>13085657.02</v>
      </c>
      <c r="I61" s="15">
        <f t="shared" si="1"/>
        <v>0.31599901625890897</v>
      </c>
    </row>
    <row r="62" spans="1:9" ht="12.75" customHeight="1" thickBot="1" x14ac:dyDescent="0.25">
      <c r="A62" s="49" t="s">
        <v>35</v>
      </c>
      <c r="B62" s="12" t="s">
        <v>16</v>
      </c>
      <c r="C62" s="10">
        <v>3069010</v>
      </c>
      <c r="D62" s="10">
        <v>0</v>
      </c>
      <c r="E62" s="10">
        <v>3069010</v>
      </c>
      <c r="F62" s="10">
        <v>990782.63</v>
      </c>
      <c r="G62" s="10">
        <v>990782.63</v>
      </c>
      <c r="H62" s="10">
        <f t="shared" si="0"/>
        <v>2078227.37</v>
      </c>
      <c r="I62" s="11">
        <f t="shared" si="1"/>
        <v>0.32283460464449448</v>
      </c>
    </row>
    <row r="63" spans="1:9" ht="12.75" customHeight="1" thickBot="1" x14ac:dyDescent="0.25">
      <c r="A63" s="50"/>
      <c r="B63" s="12" t="s">
        <v>17</v>
      </c>
      <c r="C63" s="10">
        <v>133060</v>
      </c>
      <c r="D63" s="10">
        <v>-1372.65</v>
      </c>
      <c r="E63" s="10">
        <v>131687.35</v>
      </c>
      <c r="F63" s="10">
        <v>35450</v>
      </c>
      <c r="G63" s="10">
        <v>28607.53</v>
      </c>
      <c r="H63" s="10">
        <f t="shared" si="0"/>
        <v>103079.82</v>
      </c>
      <c r="I63" s="11">
        <f t="shared" si="1"/>
        <v>0.21723825409198377</v>
      </c>
    </row>
    <row r="64" spans="1:9" ht="12.75" customHeight="1" thickBot="1" x14ac:dyDescent="0.25">
      <c r="A64" s="50"/>
      <c r="B64" s="12" t="s">
        <v>34</v>
      </c>
      <c r="C64" s="10">
        <v>0</v>
      </c>
      <c r="D64" s="10">
        <v>1372.65</v>
      </c>
      <c r="E64" s="10">
        <v>1372.65</v>
      </c>
      <c r="F64" s="10">
        <v>1372.65</v>
      </c>
      <c r="G64" s="10">
        <v>0</v>
      </c>
      <c r="H64" s="10">
        <f t="shared" si="0"/>
        <v>1372.65</v>
      </c>
      <c r="I64" s="11">
        <f t="shared" si="1"/>
        <v>0</v>
      </c>
    </row>
    <row r="65" spans="1:9" ht="12.75" customHeight="1" thickBot="1" x14ac:dyDescent="0.25">
      <c r="A65" s="51"/>
      <c r="B65" s="13" t="s">
        <v>19</v>
      </c>
      <c r="C65" s="14">
        <v>3202070</v>
      </c>
      <c r="D65" s="14">
        <v>0</v>
      </c>
      <c r="E65" s="14">
        <v>3202070</v>
      </c>
      <c r="F65" s="14">
        <v>1027605.28</v>
      </c>
      <c r="G65" s="14">
        <v>1019390.16</v>
      </c>
      <c r="H65" s="14">
        <f t="shared" si="0"/>
        <v>2182679.84</v>
      </c>
      <c r="I65" s="15">
        <f t="shared" si="1"/>
        <v>0.31835349008610059</v>
      </c>
    </row>
    <row r="66" spans="1:9" ht="12.75" customHeight="1" thickBot="1" x14ac:dyDescent="0.25">
      <c r="A66" s="52" t="s">
        <v>36</v>
      </c>
      <c r="B66" s="16" t="s">
        <v>16</v>
      </c>
      <c r="C66" s="17">
        <v>25789105</v>
      </c>
      <c r="D66" s="18">
        <v>0</v>
      </c>
      <c r="E66" s="18">
        <v>25789105</v>
      </c>
      <c r="F66" s="18">
        <v>8209201.4800000004</v>
      </c>
      <c r="G66" s="19">
        <v>8207824.3300000001</v>
      </c>
      <c r="H66" s="19">
        <f t="shared" si="0"/>
        <v>17581280.670000002</v>
      </c>
      <c r="I66" s="20">
        <f t="shared" si="1"/>
        <v>0.31826712598207652</v>
      </c>
    </row>
    <row r="67" spans="1:9" ht="12.75" customHeight="1" thickBot="1" x14ac:dyDescent="0.25">
      <c r="A67" s="53"/>
      <c r="B67" s="16" t="s">
        <v>17</v>
      </c>
      <c r="C67" s="10">
        <v>4858870</v>
      </c>
      <c r="D67" s="10">
        <v>-1902629.79</v>
      </c>
      <c r="E67" s="10">
        <v>2956240.21</v>
      </c>
      <c r="F67" s="10">
        <v>1089451.75</v>
      </c>
      <c r="G67" s="10">
        <v>773214.75</v>
      </c>
      <c r="H67" s="10">
        <f t="shared" si="0"/>
        <v>2183025.46</v>
      </c>
      <c r="I67" s="11">
        <f t="shared" si="1"/>
        <v>0.261553424307154</v>
      </c>
    </row>
    <row r="68" spans="1:9" ht="12.75" customHeight="1" thickBot="1" x14ac:dyDescent="0.25">
      <c r="A68" s="53"/>
      <c r="B68" s="16" t="s">
        <v>18</v>
      </c>
      <c r="C68" s="10">
        <v>84000</v>
      </c>
      <c r="D68" s="10">
        <v>0</v>
      </c>
      <c r="E68" s="10">
        <v>84000</v>
      </c>
      <c r="F68" s="10">
        <v>36477.39</v>
      </c>
      <c r="G68" s="10">
        <v>8355.59</v>
      </c>
      <c r="H68" s="10">
        <f t="shared" si="0"/>
        <v>75644.41</v>
      </c>
      <c r="I68" s="11">
        <f t="shared" si="1"/>
        <v>9.9471309523809531E-2</v>
      </c>
    </row>
    <row r="69" spans="1:9" ht="12.75" customHeight="1" thickBot="1" x14ac:dyDescent="0.25">
      <c r="A69" s="53"/>
      <c r="B69" s="16" t="s">
        <v>34</v>
      </c>
      <c r="C69" s="10">
        <v>0</v>
      </c>
      <c r="D69" s="10">
        <v>2629.79</v>
      </c>
      <c r="E69" s="10">
        <v>2629.79</v>
      </c>
      <c r="F69" s="10">
        <v>1372.65</v>
      </c>
      <c r="G69" s="10">
        <v>0</v>
      </c>
      <c r="H69" s="10">
        <f t="shared" si="0"/>
        <v>2629.79</v>
      </c>
      <c r="I69" s="11">
        <f t="shared" si="1"/>
        <v>0</v>
      </c>
    </row>
    <row r="70" spans="1:9" ht="12.75" customHeight="1" thickBot="1" x14ac:dyDescent="0.25">
      <c r="A70" s="53"/>
      <c r="B70" s="16" t="s">
        <v>24</v>
      </c>
      <c r="C70" s="10">
        <v>6840</v>
      </c>
      <c r="D70" s="10">
        <v>0</v>
      </c>
      <c r="E70" s="10">
        <v>6840</v>
      </c>
      <c r="F70" s="10">
        <v>0</v>
      </c>
      <c r="G70" s="10">
        <v>0</v>
      </c>
      <c r="H70" s="10">
        <f t="shared" si="0"/>
        <v>6840</v>
      </c>
      <c r="I70" s="11">
        <f t="shared" si="1"/>
        <v>0</v>
      </c>
    </row>
    <row r="71" spans="1:9" ht="12.75" customHeight="1" thickBot="1" x14ac:dyDescent="0.25">
      <c r="A71" s="54"/>
      <c r="B71" s="13" t="s">
        <v>19</v>
      </c>
      <c r="C71" s="14">
        <v>30738815</v>
      </c>
      <c r="D71" s="14">
        <v>-1900000</v>
      </c>
      <c r="E71" s="14">
        <v>28838815</v>
      </c>
      <c r="F71" s="14">
        <v>9336503.2699999996</v>
      </c>
      <c r="G71" s="14">
        <v>8989394.6699999999</v>
      </c>
      <c r="H71" s="14">
        <f t="shared" si="0"/>
        <v>19849420.329999998</v>
      </c>
      <c r="I71" s="15">
        <f t="shared" si="1"/>
        <v>0.31171165216046498</v>
      </c>
    </row>
    <row r="72" spans="1:9" ht="12.75" customHeight="1" thickBot="1" x14ac:dyDescent="0.25">
      <c r="A72" s="49" t="s">
        <v>37</v>
      </c>
      <c r="B72" s="12" t="s">
        <v>16</v>
      </c>
      <c r="C72" s="10">
        <v>5820895</v>
      </c>
      <c r="D72" s="10">
        <v>0</v>
      </c>
      <c r="E72" s="10">
        <v>5820895</v>
      </c>
      <c r="F72" s="10">
        <v>1855114.98</v>
      </c>
      <c r="G72" s="10">
        <v>1855104.93</v>
      </c>
      <c r="H72" s="10">
        <f t="shared" si="0"/>
        <v>3965790.0700000003</v>
      </c>
      <c r="I72" s="11">
        <f t="shared" si="1"/>
        <v>0.31869754221644608</v>
      </c>
    </row>
    <row r="73" spans="1:9" ht="12.75" customHeight="1" thickBot="1" x14ac:dyDescent="0.25">
      <c r="A73" s="50"/>
      <c r="B73" s="12" t="s">
        <v>17</v>
      </c>
      <c r="C73" s="10">
        <v>675795</v>
      </c>
      <c r="D73" s="10">
        <v>0</v>
      </c>
      <c r="E73" s="10">
        <v>675795</v>
      </c>
      <c r="F73" s="10">
        <v>424061.34</v>
      </c>
      <c r="G73" s="10">
        <v>296763.36</v>
      </c>
      <c r="H73" s="10">
        <f t="shared" ref="H73:H107" si="2">+E73-G73</f>
        <v>379031.64</v>
      </c>
      <c r="I73" s="11">
        <f t="shared" ref="I73:I107" si="3">+G73/E73</f>
        <v>0.43913222204958602</v>
      </c>
    </row>
    <row r="74" spans="1:9" ht="12.75" customHeight="1" thickBot="1" x14ac:dyDescent="0.25">
      <c r="A74" s="50"/>
      <c r="B74" s="12" t="s">
        <v>18</v>
      </c>
      <c r="C74" s="10">
        <v>58000</v>
      </c>
      <c r="D74" s="10">
        <v>0</v>
      </c>
      <c r="E74" s="10">
        <v>58000</v>
      </c>
      <c r="F74" s="10">
        <v>3730.46</v>
      </c>
      <c r="G74" s="10">
        <v>930.84</v>
      </c>
      <c r="H74" s="10">
        <f t="shared" si="2"/>
        <v>57069.16</v>
      </c>
      <c r="I74" s="11">
        <f t="shared" si="3"/>
        <v>1.604896551724138E-2</v>
      </c>
    </row>
    <row r="75" spans="1:9" ht="12.75" customHeight="1" thickBot="1" x14ac:dyDescent="0.25">
      <c r="A75" s="50"/>
      <c r="B75" s="12" t="s">
        <v>24</v>
      </c>
      <c r="C75" s="10">
        <v>10000</v>
      </c>
      <c r="D75" s="10">
        <v>0</v>
      </c>
      <c r="E75" s="10">
        <v>10000</v>
      </c>
      <c r="F75" s="10">
        <v>0</v>
      </c>
      <c r="G75" s="21"/>
      <c r="H75" s="21">
        <f t="shared" si="2"/>
        <v>10000</v>
      </c>
      <c r="I75" s="22">
        <f t="shared" si="3"/>
        <v>0</v>
      </c>
    </row>
    <row r="76" spans="1:9" ht="12.75" customHeight="1" thickBot="1" x14ac:dyDescent="0.25">
      <c r="A76" s="51"/>
      <c r="B76" s="13" t="s">
        <v>19</v>
      </c>
      <c r="C76" s="14">
        <v>6564690</v>
      </c>
      <c r="D76" s="14">
        <v>0</v>
      </c>
      <c r="E76" s="14">
        <v>6564690</v>
      </c>
      <c r="F76" s="14">
        <v>2282906.7799999998</v>
      </c>
      <c r="G76" s="14">
        <v>2152799.13</v>
      </c>
      <c r="H76" s="14">
        <f t="shared" si="2"/>
        <v>4411890.87</v>
      </c>
      <c r="I76" s="15">
        <f t="shared" si="3"/>
        <v>0.32793614473798455</v>
      </c>
    </row>
    <row r="77" spans="1:9" ht="12.75" customHeight="1" thickBot="1" x14ac:dyDescent="0.25">
      <c r="A77" s="49" t="s">
        <v>38</v>
      </c>
      <c r="B77" s="12" t="s">
        <v>16</v>
      </c>
      <c r="C77" s="10">
        <v>26189610</v>
      </c>
      <c r="D77" s="10">
        <v>0</v>
      </c>
      <c r="E77" s="10">
        <v>26189610</v>
      </c>
      <c r="F77" s="10">
        <v>8323360.4400000004</v>
      </c>
      <c r="G77" s="10">
        <v>8322800.6100000003</v>
      </c>
      <c r="H77" s="10">
        <f t="shared" si="2"/>
        <v>17866809.390000001</v>
      </c>
      <c r="I77" s="11">
        <f t="shared" si="3"/>
        <v>0.31779016984216263</v>
      </c>
    </row>
    <row r="78" spans="1:9" ht="12.75" customHeight="1" thickBot="1" x14ac:dyDescent="0.25">
      <c r="A78" s="50"/>
      <c r="B78" s="12" t="s">
        <v>17</v>
      </c>
      <c r="C78" s="10">
        <v>7276975</v>
      </c>
      <c r="D78" s="10">
        <v>-4701154.38</v>
      </c>
      <c r="E78" s="10">
        <v>2575820.62</v>
      </c>
      <c r="F78" s="10">
        <v>1014544.08</v>
      </c>
      <c r="G78" s="10">
        <v>901677.82</v>
      </c>
      <c r="H78" s="10">
        <f t="shared" si="2"/>
        <v>1674142.8000000003</v>
      </c>
      <c r="I78" s="11">
        <f t="shared" si="3"/>
        <v>0.35005458571101894</v>
      </c>
    </row>
    <row r="79" spans="1:9" ht="12.75" customHeight="1" thickBot="1" x14ac:dyDescent="0.25">
      <c r="A79" s="50"/>
      <c r="B79" s="12" t="s">
        <v>18</v>
      </c>
      <c r="C79" s="10">
        <v>62000</v>
      </c>
      <c r="D79" s="10">
        <v>0</v>
      </c>
      <c r="E79" s="10">
        <v>62000</v>
      </c>
      <c r="F79" s="10">
        <v>46017.01</v>
      </c>
      <c r="G79" s="10">
        <v>30.58</v>
      </c>
      <c r="H79" s="10">
        <f t="shared" si="2"/>
        <v>61969.42</v>
      </c>
      <c r="I79" s="11">
        <f t="shared" si="3"/>
        <v>4.9322580645161287E-4</v>
      </c>
    </row>
    <row r="80" spans="1:9" ht="12.75" customHeight="1" thickBot="1" x14ac:dyDescent="0.25">
      <c r="A80" s="50"/>
      <c r="B80" s="12" t="s">
        <v>34</v>
      </c>
      <c r="C80" s="10">
        <v>0</v>
      </c>
      <c r="D80" s="10">
        <v>1154.3800000000001</v>
      </c>
      <c r="E80" s="10">
        <v>1154.3800000000001</v>
      </c>
      <c r="F80" s="10">
        <v>1154.3800000000001</v>
      </c>
      <c r="G80" s="10">
        <v>1154.3800000000001</v>
      </c>
      <c r="H80" s="10">
        <f t="shared" si="2"/>
        <v>0</v>
      </c>
      <c r="I80" s="11">
        <f t="shared" si="3"/>
        <v>1</v>
      </c>
    </row>
    <row r="81" spans="1:9" ht="12.75" customHeight="1" thickBot="1" x14ac:dyDescent="0.25">
      <c r="A81" s="50"/>
      <c r="B81" s="12" t="s">
        <v>24</v>
      </c>
      <c r="C81" s="10">
        <v>40000</v>
      </c>
      <c r="D81" s="10">
        <v>0</v>
      </c>
      <c r="E81" s="10">
        <v>40000</v>
      </c>
      <c r="F81" s="10">
        <v>3137.7</v>
      </c>
      <c r="G81" s="10">
        <v>2537.6999999999998</v>
      </c>
      <c r="H81" s="10">
        <f t="shared" si="2"/>
        <v>37462.300000000003</v>
      </c>
      <c r="I81" s="11">
        <f t="shared" si="3"/>
        <v>6.3442499999999999E-2</v>
      </c>
    </row>
    <row r="82" spans="1:9" ht="12.75" customHeight="1" thickBot="1" x14ac:dyDescent="0.25">
      <c r="A82" s="51"/>
      <c r="B82" s="13" t="s">
        <v>19</v>
      </c>
      <c r="C82" s="14">
        <v>33568585</v>
      </c>
      <c r="D82" s="14">
        <v>-4700000</v>
      </c>
      <c r="E82" s="14">
        <v>28868585</v>
      </c>
      <c r="F82" s="14">
        <v>9388213.6099999994</v>
      </c>
      <c r="G82" s="14">
        <v>9228201.0899999999</v>
      </c>
      <c r="H82" s="14">
        <f t="shared" si="2"/>
        <v>19640383.91</v>
      </c>
      <c r="I82" s="15">
        <f t="shared" si="3"/>
        <v>0.31966239737763386</v>
      </c>
    </row>
    <row r="83" spans="1:9" ht="12.75" customHeight="1" thickBot="1" x14ac:dyDescent="0.25">
      <c r="A83" s="49" t="s">
        <v>39</v>
      </c>
      <c r="B83" s="12" t="s">
        <v>16</v>
      </c>
      <c r="C83" s="10">
        <v>3736735</v>
      </c>
      <c r="D83" s="10">
        <v>0</v>
      </c>
      <c r="E83" s="10">
        <v>3736735</v>
      </c>
      <c r="F83" s="10">
        <v>1198810.78</v>
      </c>
      <c r="G83" s="10">
        <v>1198810.78</v>
      </c>
      <c r="H83" s="10">
        <f t="shared" si="2"/>
        <v>2537924.2199999997</v>
      </c>
      <c r="I83" s="11">
        <f t="shared" si="3"/>
        <v>0.32081771385982683</v>
      </c>
    </row>
    <row r="84" spans="1:9" ht="12.75" customHeight="1" thickBot="1" x14ac:dyDescent="0.25">
      <c r="A84" s="50"/>
      <c r="B84" s="12" t="s">
        <v>17</v>
      </c>
      <c r="C84" s="10">
        <v>769000</v>
      </c>
      <c r="D84" s="10">
        <v>-2505.67</v>
      </c>
      <c r="E84" s="10">
        <v>766494.33</v>
      </c>
      <c r="F84" s="10">
        <v>137816.89000000001</v>
      </c>
      <c r="G84" s="10">
        <v>86867.37</v>
      </c>
      <c r="H84" s="10">
        <f t="shared" si="2"/>
        <v>679626.96</v>
      </c>
      <c r="I84" s="11">
        <f t="shared" si="3"/>
        <v>0.11333074048962632</v>
      </c>
    </row>
    <row r="85" spans="1:9" ht="12.75" customHeight="1" thickBot="1" x14ac:dyDescent="0.25">
      <c r="A85" s="50"/>
      <c r="B85" s="12" t="s">
        <v>18</v>
      </c>
      <c r="C85" s="10">
        <v>8000</v>
      </c>
      <c r="D85" s="10">
        <v>0</v>
      </c>
      <c r="E85" s="10">
        <v>8000</v>
      </c>
      <c r="F85" s="10">
        <v>0</v>
      </c>
      <c r="G85" s="10">
        <v>0</v>
      </c>
      <c r="H85" s="10">
        <f t="shared" si="2"/>
        <v>8000</v>
      </c>
      <c r="I85" s="11">
        <f t="shared" si="3"/>
        <v>0</v>
      </c>
    </row>
    <row r="86" spans="1:9" ht="12.75" customHeight="1" thickBot="1" x14ac:dyDescent="0.25">
      <c r="A86" s="50"/>
      <c r="B86" s="12" t="s">
        <v>34</v>
      </c>
      <c r="C86" s="10">
        <v>0</v>
      </c>
      <c r="D86" s="10">
        <v>2505.67</v>
      </c>
      <c r="E86" s="10">
        <v>2505.67</v>
      </c>
      <c r="F86" s="10">
        <v>2505.67</v>
      </c>
      <c r="G86" s="10">
        <v>2505.67</v>
      </c>
      <c r="H86" s="10">
        <f t="shared" si="2"/>
        <v>0</v>
      </c>
      <c r="I86" s="11">
        <f t="shared" si="3"/>
        <v>1</v>
      </c>
    </row>
    <row r="87" spans="1:9" ht="12.75" customHeight="1" thickBot="1" x14ac:dyDescent="0.25">
      <c r="A87" s="50"/>
      <c r="B87" s="12" t="s">
        <v>24</v>
      </c>
      <c r="C87" s="10">
        <v>5000</v>
      </c>
      <c r="D87" s="10">
        <v>0</v>
      </c>
      <c r="E87" s="10">
        <v>5000</v>
      </c>
      <c r="F87" s="10">
        <v>0</v>
      </c>
      <c r="G87" s="21"/>
      <c r="H87" s="21">
        <f t="shared" si="2"/>
        <v>5000</v>
      </c>
      <c r="I87" s="22">
        <f t="shared" si="3"/>
        <v>0</v>
      </c>
    </row>
    <row r="88" spans="1:9" ht="12.75" customHeight="1" thickBot="1" x14ac:dyDescent="0.25">
      <c r="A88" s="51"/>
      <c r="B88" s="13" t="s">
        <v>19</v>
      </c>
      <c r="C88" s="14">
        <v>4518735</v>
      </c>
      <c r="D88" s="14">
        <v>0</v>
      </c>
      <c r="E88" s="14">
        <v>4518735</v>
      </c>
      <c r="F88" s="14">
        <v>1339133.3400000001</v>
      </c>
      <c r="G88" s="14">
        <v>1288183.82</v>
      </c>
      <c r="H88" s="14">
        <f t="shared" si="2"/>
        <v>3230551.1799999997</v>
      </c>
      <c r="I88" s="15">
        <f t="shared" si="3"/>
        <v>0.28507620384908611</v>
      </c>
    </row>
    <row r="89" spans="1:9" ht="12.75" customHeight="1" thickBot="1" x14ac:dyDescent="0.25">
      <c r="A89" s="52" t="s">
        <v>40</v>
      </c>
      <c r="B89" s="16" t="s">
        <v>16</v>
      </c>
      <c r="C89" s="10">
        <v>35747240</v>
      </c>
      <c r="D89" s="10">
        <v>0</v>
      </c>
      <c r="E89" s="10">
        <v>35747240</v>
      </c>
      <c r="F89" s="10">
        <v>11377286.199999999</v>
      </c>
      <c r="G89" s="10">
        <v>11376716.32</v>
      </c>
      <c r="H89" s="10">
        <f t="shared" si="2"/>
        <v>24370523.68</v>
      </c>
      <c r="I89" s="11">
        <f t="shared" si="3"/>
        <v>0.31825439726255789</v>
      </c>
    </row>
    <row r="90" spans="1:9" ht="12.75" customHeight="1" thickBot="1" x14ac:dyDescent="0.25">
      <c r="A90" s="53"/>
      <c r="B90" s="16" t="s">
        <v>17</v>
      </c>
      <c r="C90" s="10">
        <v>8721770</v>
      </c>
      <c r="D90" s="10">
        <v>-4703660.05</v>
      </c>
      <c r="E90" s="10">
        <v>4018109.95</v>
      </c>
      <c r="F90" s="10">
        <v>1576422.31</v>
      </c>
      <c r="G90" s="10">
        <v>1285308.55</v>
      </c>
      <c r="H90" s="10">
        <f t="shared" si="2"/>
        <v>2732801.4000000004</v>
      </c>
      <c r="I90" s="11">
        <f t="shared" si="3"/>
        <v>0.31987888982480434</v>
      </c>
    </row>
    <row r="91" spans="1:9" ht="12.75" customHeight="1" thickBot="1" x14ac:dyDescent="0.25">
      <c r="A91" s="53"/>
      <c r="B91" s="16" t="s">
        <v>18</v>
      </c>
      <c r="C91" s="10">
        <v>128000</v>
      </c>
      <c r="D91" s="10">
        <v>0</v>
      </c>
      <c r="E91" s="10">
        <v>128000</v>
      </c>
      <c r="F91" s="10">
        <v>49747.47</v>
      </c>
      <c r="G91" s="10">
        <v>961.42</v>
      </c>
      <c r="H91" s="10">
        <f t="shared" si="2"/>
        <v>127038.58</v>
      </c>
      <c r="I91" s="11">
        <f t="shared" si="3"/>
        <v>7.5110937499999995E-3</v>
      </c>
    </row>
    <row r="92" spans="1:9" ht="12.75" customHeight="1" thickBot="1" x14ac:dyDescent="0.25">
      <c r="A92" s="53"/>
      <c r="B92" s="16" t="s">
        <v>34</v>
      </c>
      <c r="C92" s="10">
        <v>0</v>
      </c>
      <c r="D92" s="10">
        <v>3660.05</v>
      </c>
      <c r="E92" s="10">
        <v>3660.05</v>
      </c>
      <c r="F92" s="10">
        <v>3660.05</v>
      </c>
      <c r="G92" s="10">
        <v>3660.05</v>
      </c>
      <c r="H92" s="10">
        <f t="shared" si="2"/>
        <v>0</v>
      </c>
      <c r="I92" s="11">
        <f t="shared" si="3"/>
        <v>1</v>
      </c>
    </row>
    <row r="93" spans="1:9" ht="12.75" customHeight="1" thickBot="1" x14ac:dyDescent="0.25">
      <c r="A93" s="53"/>
      <c r="B93" s="16" t="s">
        <v>24</v>
      </c>
      <c r="C93" s="10">
        <v>55000</v>
      </c>
      <c r="D93" s="10">
        <v>0</v>
      </c>
      <c r="E93" s="10">
        <v>55000</v>
      </c>
      <c r="F93" s="10">
        <v>3137.7</v>
      </c>
      <c r="G93" s="10">
        <v>2537.6999999999998</v>
      </c>
      <c r="H93" s="10">
        <f t="shared" si="2"/>
        <v>52462.3</v>
      </c>
      <c r="I93" s="11">
        <f t="shared" si="3"/>
        <v>4.6139999999999994E-2</v>
      </c>
    </row>
    <row r="94" spans="1:9" ht="12.75" customHeight="1" thickBot="1" x14ac:dyDescent="0.25">
      <c r="A94" s="54"/>
      <c r="B94" s="13" t="s">
        <v>19</v>
      </c>
      <c r="C94" s="14">
        <v>44652010</v>
      </c>
      <c r="D94" s="14">
        <v>-4700000</v>
      </c>
      <c r="E94" s="14">
        <v>39952010</v>
      </c>
      <c r="F94" s="14">
        <v>13010253.73</v>
      </c>
      <c r="G94" s="14">
        <v>12669184.039999999</v>
      </c>
      <c r="H94" s="14">
        <f t="shared" si="2"/>
        <v>27282825.960000001</v>
      </c>
      <c r="I94" s="15">
        <f t="shared" si="3"/>
        <v>0.31711005378703094</v>
      </c>
    </row>
    <row r="95" spans="1:9" ht="12.75" customHeight="1" thickBot="1" x14ac:dyDescent="0.25">
      <c r="A95" s="49" t="s">
        <v>41</v>
      </c>
      <c r="B95" s="12" t="s">
        <v>16</v>
      </c>
      <c r="C95" s="10">
        <v>23604735</v>
      </c>
      <c r="D95" s="10">
        <v>0</v>
      </c>
      <c r="E95" s="10">
        <v>23604735</v>
      </c>
      <c r="F95" s="10">
        <v>7428245.9900000002</v>
      </c>
      <c r="G95" s="10">
        <v>7426961.2699999996</v>
      </c>
      <c r="H95" s="10">
        <f t="shared" si="2"/>
        <v>16177773.73</v>
      </c>
      <c r="I95" s="11">
        <f t="shared" si="3"/>
        <v>0.31463862102243467</v>
      </c>
    </row>
    <row r="96" spans="1:9" ht="12.75" customHeight="1" thickBot="1" x14ac:dyDescent="0.25">
      <c r="A96" s="50"/>
      <c r="B96" s="12" t="s">
        <v>17</v>
      </c>
      <c r="C96" s="10">
        <v>3846050</v>
      </c>
      <c r="D96" s="10">
        <v>0</v>
      </c>
      <c r="E96" s="10">
        <v>3846050</v>
      </c>
      <c r="F96" s="10">
        <v>642794.5</v>
      </c>
      <c r="G96" s="10">
        <v>388699.61</v>
      </c>
      <c r="H96" s="10">
        <f t="shared" si="2"/>
        <v>3457350.39</v>
      </c>
      <c r="I96" s="11">
        <f t="shared" si="3"/>
        <v>0.1010646273449383</v>
      </c>
    </row>
    <row r="97" spans="1:11" ht="12.75" customHeight="1" thickBot="1" x14ac:dyDescent="0.25">
      <c r="A97" s="50"/>
      <c r="B97" s="12" t="s">
        <v>18</v>
      </c>
      <c r="C97" s="10">
        <v>107960</v>
      </c>
      <c r="D97" s="10">
        <v>0</v>
      </c>
      <c r="E97" s="10">
        <v>107960</v>
      </c>
      <c r="F97" s="10">
        <v>16329.6</v>
      </c>
      <c r="G97" s="10">
        <v>4082.4</v>
      </c>
      <c r="H97" s="10">
        <f t="shared" si="2"/>
        <v>103877.6</v>
      </c>
      <c r="I97" s="11">
        <f t="shared" si="3"/>
        <v>3.7814005187106335E-2</v>
      </c>
    </row>
    <row r="98" spans="1:11" ht="12.75" customHeight="1" thickBot="1" x14ac:dyDescent="0.25">
      <c r="A98" s="51"/>
      <c r="B98" s="13" t="s">
        <v>19</v>
      </c>
      <c r="C98" s="14">
        <v>27558745</v>
      </c>
      <c r="D98" s="14">
        <v>0</v>
      </c>
      <c r="E98" s="14">
        <v>27558745</v>
      </c>
      <c r="F98" s="14">
        <v>8087370.0899999999</v>
      </c>
      <c r="G98" s="14">
        <v>7819743.2800000003</v>
      </c>
      <c r="H98" s="14">
        <f t="shared" si="2"/>
        <v>19739001.719999999</v>
      </c>
      <c r="I98" s="15">
        <f t="shared" si="3"/>
        <v>0.28374816342326187</v>
      </c>
    </row>
    <row r="99" spans="1:11" ht="12.75" customHeight="1" thickBot="1" x14ac:dyDescent="0.25">
      <c r="A99" s="49" t="s">
        <v>42</v>
      </c>
      <c r="B99" s="12" t="s">
        <v>16</v>
      </c>
      <c r="C99" s="10">
        <v>32920</v>
      </c>
      <c r="D99" s="10">
        <v>0</v>
      </c>
      <c r="E99" s="10">
        <v>32920</v>
      </c>
      <c r="F99" s="10">
        <v>10757.49</v>
      </c>
      <c r="G99" s="10">
        <v>10757.49</v>
      </c>
      <c r="H99" s="10">
        <f t="shared" si="2"/>
        <v>22162.510000000002</v>
      </c>
      <c r="I99" s="11">
        <f t="shared" si="3"/>
        <v>0.32677673147023084</v>
      </c>
    </row>
    <row r="100" spans="1:11" ht="12.75" customHeight="1" thickBot="1" x14ac:dyDescent="0.25">
      <c r="A100" s="50"/>
      <c r="B100" s="12" t="s">
        <v>17</v>
      </c>
      <c r="C100" s="10">
        <v>31155</v>
      </c>
      <c r="D100" s="10">
        <v>0</v>
      </c>
      <c r="E100" s="10">
        <v>31155</v>
      </c>
      <c r="F100" s="10">
        <v>4197.5</v>
      </c>
      <c r="G100" s="10">
        <v>250</v>
      </c>
      <c r="H100" s="10">
        <f t="shared" si="2"/>
        <v>30905</v>
      </c>
      <c r="I100" s="11">
        <f t="shared" si="3"/>
        <v>8.0243941582410529E-3</v>
      </c>
    </row>
    <row r="101" spans="1:11" ht="12.75" customHeight="1" thickBot="1" x14ac:dyDescent="0.25">
      <c r="A101" s="51"/>
      <c r="B101" s="13" t="s">
        <v>19</v>
      </c>
      <c r="C101" s="14">
        <v>64075</v>
      </c>
      <c r="D101" s="14">
        <v>0</v>
      </c>
      <c r="E101" s="14">
        <v>64075</v>
      </c>
      <c r="F101" s="14">
        <v>14954.99</v>
      </c>
      <c r="G101" s="14">
        <v>11007.49</v>
      </c>
      <c r="H101" s="14">
        <f t="shared" si="2"/>
        <v>53067.51</v>
      </c>
      <c r="I101" s="15">
        <f t="shared" si="3"/>
        <v>0.171790714007023</v>
      </c>
    </row>
    <row r="102" spans="1:11" ht="12.75" customHeight="1" thickBot="1" x14ac:dyDescent="0.25">
      <c r="A102" s="42" t="s">
        <v>43</v>
      </c>
      <c r="B102" s="23" t="s">
        <v>16</v>
      </c>
      <c r="C102" s="24">
        <v>172248855</v>
      </c>
      <c r="D102" s="24">
        <v>0</v>
      </c>
      <c r="E102" s="24">
        <v>172248855</v>
      </c>
      <c r="F102" s="24">
        <v>54725800.43</v>
      </c>
      <c r="G102" s="24">
        <v>54716993.579999998</v>
      </c>
      <c r="H102" s="24">
        <f t="shared" si="2"/>
        <v>117531861.42</v>
      </c>
      <c r="I102" s="25">
        <f t="shared" si="3"/>
        <v>0.31766245168944662</v>
      </c>
    </row>
    <row r="103" spans="1:11" ht="12.75" customHeight="1" thickBot="1" x14ac:dyDescent="0.25">
      <c r="A103" s="43"/>
      <c r="B103" s="23" t="s">
        <v>17</v>
      </c>
      <c r="C103" s="24">
        <v>39535550</v>
      </c>
      <c r="D103" s="24">
        <v>-18392729.84</v>
      </c>
      <c r="E103" s="24">
        <v>21142820.16</v>
      </c>
      <c r="F103" s="24">
        <v>6673383.6600000001</v>
      </c>
      <c r="G103" s="24">
        <v>4779227.96</v>
      </c>
      <c r="H103" s="24">
        <f t="shared" si="2"/>
        <v>16363592.199999999</v>
      </c>
      <c r="I103" s="25">
        <f t="shared" si="3"/>
        <v>0.22604496107107785</v>
      </c>
    </row>
    <row r="104" spans="1:11" ht="12.75" customHeight="1" thickBot="1" x14ac:dyDescent="0.25">
      <c r="A104" s="43"/>
      <c r="B104" s="23" t="s">
        <v>18</v>
      </c>
      <c r="C104" s="24">
        <v>561780</v>
      </c>
      <c r="D104" s="24">
        <v>0</v>
      </c>
      <c r="E104" s="24">
        <v>561780</v>
      </c>
      <c r="F104" s="24">
        <v>234022.89</v>
      </c>
      <c r="G104" s="24">
        <v>78822.649999999994</v>
      </c>
      <c r="H104" s="24">
        <f t="shared" si="2"/>
        <v>482957.35</v>
      </c>
      <c r="I104" s="25">
        <f t="shared" si="3"/>
        <v>0.14030875075652391</v>
      </c>
    </row>
    <row r="105" spans="1:11" ht="12.75" customHeight="1" thickBot="1" x14ac:dyDescent="0.25">
      <c r="A105" s="43"/>
      <c r="B105" s="23" t="s">
        <v>34</v>
      </c>
      <c r="C105" s="24">
        <v>0</v>
      </c>
      <c r="D105" s="24">
        <v>6289.84</v>
      </c>
      <c r="E105" s="24">
        <v>6289.84</v>
      </c>
      <c r="F105" s="24">
        <v>5032.7</v>
      </c>
      <c r="G105" s="24">
        <v>3660.05</v>
      </c>
      <c r="H105" s="24">
        <f t="shared" si="2"/>
        <v>2629.79</v>
      </c>
      <c r="I105" s="25">
        <f t="shared" si="3"/>
        <v>0.58189874464215308</v>
      </c>
    </row>
    <row r="106" spans="1:11" ht="12.75" customHeight="1" thickBot="1" x14ac:dyDescent="0.25">
      <c r="A106" s="43"/>
      <c r="B106" s="23" t="s">
        <v>24</v>
      </c>
      <c r="C106" s="24">
        <v>88235</v>
      </c>
      <c r="D106" s="24">
        <v>0</v>
      </c>
      <c r="E106" s="24">
        <v>88235</v>
      </c>
      <c r="F106" s="24">
        <v>3137.7</v>
      </c>
      <c r="G106" s="24">
        <v>2537.6999999999998</v>
      </c>
      <c r="H106" s="24">
        <f t="shared" si="2"/>
        <v>85697.3</v>
      </c>
      <c r="I106" s="25">
        <f t="shared" si="3"/>
        <v>2.876069586898623E-2</v>
      </c>
    </row>
    <row r="107" spans="1:11" ht="12.75" customHeight="1" thickBot="1" x14ac:dyDescent="0.25">
      <c r="A107" s="44"/>
      <c r="B107" s="23" t="s">
        <v>19</v>
      </c>
      <c r="C107" s="24">
        <v>212434420</v>
      </c>
      <c r="D107" s="24">
        <v>-18386440</v>
      </c>
      <c r="E107" s="24">
        <v>194047980</v>
      </c>
      <c r="F107" s="24">
        <v>61641377.380000003</v>
      </c>
      <c r="G107" s="24">
        <v>59581241.939999998</v>
      </c>
      <c r="H107" s="24">
        <f t="shared" si="2"/>
        <v>134466738.06</v>
      </c>
      <c r="I107" s="25">
        <f t="shared" si="3"/>
        <v>0.30704386585214644</v>
      </c>
    </row>
    <row r="108" spans="1:11" s="26" customFormat="1" ht="42.75" customHeight="1" x14ac:dyDescent="0.2">
      <c r="A108" s="45">
        <v>43593</v>
      </c>
      <c r="B108" s="46"/>
      <c r="C108" s="46"/>
      <c r="D108" s="47" t="s">
        <v>44</v>
      </c>
      <c r="E108" s="46"/>
      <c r="F108" s="46"/>
      <c r="G108" s="48">
        <v>0.44370369999999998</v>
      </c>
      <c r="H108" s="46"/>
      <c r="I108" s="46"/>
    </row>
    <row r="109" spans="1:11" ht="25.5" customHeight="1" x14ac:dyDescent="0.2">
      <c r="A109" s="27"/>
      <c r="B109"/>
      <c r="C109"/>
      <c r="D109" s="28"/>
      <c r="E109"/>
      <c r="F109" s="29"/>
      <c r="G109"/>
      <c r="H109"/>
      <c r="I109"/>
    </row>
    <row r="110" spans="1:11" ht="25.5" customHeight="1" thickBot="1" x14ac:dyDescent="0.25">
      <c r="A110" s="27"/>
      <c r="B110"/>
      <c r="C110"/>
      <c r="D110" s="28"/>
      <c r="E110"/>
      <c r="F110"/>
      <c r="G110" s="29"/>
      <c r="H110"/>
      <c r="I110"/>
    </row>
    <row r="111" spans="1:11" ht="25.5" customHeight="1" thickBot="1" x14ac:dyDescent="0.25">
      <c r="A111" s="26"/>
      <c r="B111" s="7" t="s">
        <v>45</v>
      </c>
      <c r="C111" s="7" t="s">
        <v>5</v>
      </c>
      <c r="D111" s="7" t="s">
        <v>6</v>
      </c>
      <c r="E111" s="7" t="s">
        <v>7</v>
      </c>
      <c r="F111" s="7" t="s">
        <v>8</v>
      </c>
      <c r="G111" s="7" t="s">
        <v>9</v>
      </c>
      <c r="H111" s="7" t="s">
        <v>46</v>
      </c>
      <c r="I111" s="30" t="s">
        <v>47</v>
      </c>
      <c r="J111" s="31"/>
      <c r="K111" s="26"/>
    </row>
    <row r="112" spans="1:11" ht="42" customHeight="1" thickBot="1" x14ac:dyDescent="0.25">
      <c r="B112" s="32" t="s">
        <v>48</v>
      </c>
      <c r="C112" s="33">
        <v>40413585</v>
      </c>
      <c r="D112" s="33">
        <v>-3970715</v>
      </c>
      <c r="E112" s="33">
        <v>36442870</v>
      </c>
      <c r="F112" s="33">
        <v>11447154.9</v>
      </c>
      <c r="G112" s="33">
        <v>11185632.51</v>
      </c>
      <c r="H112" s="33">
        <f t="shared" ref="H112:H119" si="4">+E112-G112</f>
        <v>25257237.490000002</v>
      </c>
      <c r="I112" s="34">
        <f t="shared" ref="I112:I119" si="5">+G112/E112</f>
        <v>0.30693610327616899</v>
      </c>
      <c r="J112" s="6"/>
    </row>
    <row r="113" spans="2:10" ht="42" customHeight="1" thickBot="1" x14ac:dyDescent="0.25">
      <c r="B113" s="32" t="s">
        <v>49</v>
      </c>
      <c r="C113" s="33">
        <v>25639725</v>
      </c>
      <c r="D113" s="33">
        <v>-2307260</v>
      </c>
      <c r="E113" s="33">
        <v>23332465</v>
      </c>
      <c r="F113" s="33">
        <v>7581838.7400000002</v>
      </c>
      <c r="G113" s="33">
        <v>7291062.6299999999</v>
      </c>
      <c r="H113" s="33">
        <f t="shared" si="4"/>
        <v>16041402.370000001</v>
      </c>
      <c r="I113" s="34">
        <f t="shared" si="5"/>
        <v>0.31248574164795706</v>
      </c>
      <c r="J113" s="6"/>
    </row>
    <row r="114" spans="2:10" ht="35.25" customHeight="1" thickBot="1" x14ac:dyDescent="0.25">
      <c r="B114" s="32" t="s">
        <v>50</v>
      </c>
      <c r="C114" s="33">
        <v>43367465</v>
      </c>
      <c r="D114" s="33">
        <v>-5508465</v>
      </c>
      <c r="E114" s="33">
        <v>37859000</v>
      </c>
      <c r="F114" s="33">
        <v>12163301.66</v>
      </c>
      <c r="G114" s="33">
        <v>11615217.32</v>
      </c>
      <c r="H114" s="33">
        <f t="shared" si="4"/>
        <v>26243782.68</v>
      </c>
      <c r="I114" s="34">
        <f t="shared" si="5"/>
        <v>0.30680201061834705</v>
      </c>
      <c r="J114" s="6"/>
    </row>
    <row r="115" spans="2:10" ht="27.75" customHeight="1" thickBot="1" x14ac:dyDescent="0.25">
      <c r="B115" s="32" t="s">
        <v>51</v>
      </c>
      <c r="C115" s="33">
        <v>30738815</v>
      </c>
      <c r="D115" s="33">
        <v>-1900000</v>
      </c>
      <c r="E115" s="33">
        <v>28838815</v>
      </c>
      <c r="F115" s="33">
        <v>9336503.2699999996</v>
      </c>
      <c r="G115" s="33">
        <v>8989394.6699999999</v>
      </c>
      <c r="H115" s="33">
        <f t="shared" si="4"/>
        <v>19849420.329999998</v>
      </c>
      <c r="I115" s="34">
        <f t="shared" si="5"/>
        <v>0.31171165216046498</v>
      </c>
      <c r="J115" s="6"/>
    </row>
    <row r="116" spans="2:10" ht="29.25" customHeight="1" thickBot="1" x14ac:dyDescent="0.25">
      <c r="B116" s="32" t="s">
        <v>52</v>
      </c>
      <c r="C116" s="33">
        <v>44652010</v>
      </c>
      <c r="D116" s="33">
        <v>-4700000</v>
      </c>
      <c r="E116" s="33">
        <v>39952010</v>
      </c>
      <c r="F116" s="33">
        <v>13010253.73</v>
      </c>
      <c r="G116" s="33">
        <v>12669184.039999999</v>
      </c>
      <c r="H116" s="33">
        <f t="shared" si="4"/>
        <v>27282825.960000001</v>
      </c>
      <c r="I116" s="34">
        <f t="shared" si="5"/>
        <v>0.31711005378703094</v>
      </c>
      <c r="J116" s="6"/>
    </row>
    <row r="117" spans="2:10" ht="25.5" customHeight="1" thickBot="1" x14ac:dyDescent="0.25">
      <c r="B117" s="32" t="s">
        <v>41</v>
      </c>
      <c r="C117" s="33">
        <v>27558745</v>
      </c>
      <c r="D117" s="33">
        <v>0</v>
      </c>
      <c r="E117" s="33">
        <v>27558745</v>
      </c>
      <c r="F117" s="33">
        <v>8087370.0899999999</v>
      </c>
      <c r="G117" s="33">
        <v>7819743.2800000003</v>
      </c>
      <c r="H117" s="33">
        <f t="shared" si="4"/>
        <v>19739001.719999999</v>
      </c>
      <c r="I117" s="34">
        <f t="shared" si="5"/>
        <v>0.28374816342326187</v>
      </c>
      <c r="J117" s="6"/>
    </row>
    <row r="118" spans="2:10" ht="29.25" customHeight="1" thickBot="1" x14ac:dyDescent="0.25">
      <c r="B118" s="32" t="s">
        <v>42</v>
      </c>
      <c r="C118" s="33">
        <v>64075</v>
      </c>
      <c r="D118" s="33">
        <v>0</v>
      </c>
      <c r="E118" s="33">
        <v>64075</v>
      </c>
      <c r="F118" s="33">
        <v>14954.99</v>
      </c>
      <c r="G118" s="33">
        <v>11007.49</v>
      </c>
      <c r="H118" s="33">
        <f t="shared" si="4"/>
        <v>53067.51</v>
      </c>
      <c r="I118" s="34">
        <f t="shared" si="5"/>
        <v>0.171790714007023</v>
      </c>
      <c r="J118" s="6"/>
    </row>
    <row r="119" spans="2:10" ht="18.75" customHeight="1" thickBot="1" x14ac:dyDescent="0.25">
      <c r="B119" s="35" t="s">
        <v>43</v>
      </c>
      <c r="C119" s="36">
        <f>SUM(C112:C118)</f>
        <v>212434420</v>
      </c>
      <c r="D119" s="36">
        <f>SUM(D112:D118)</f>
        <v>-18386440</v>
      </c>
      <c r="E119" s="36">
        <f>SUM(E112:E118)</f>
        <v>194047980</v>
      </c>
      <c r="F119" s="36">
        <f>SUM(F112:F118)</f>
        <v>61641377.380000003</v>
      </c>
      <c r="G119" s="36">
        <f>SUM(G112:G118)</f>
        <v>59581241.940000005</v>
      </c>
      <c r="H119" s="36">
        <f t="shared" si="4"/>
        <v>134466738.06</v>
      </c>
      <c r="I119" s="37">
        <f t="shared" si="5"/>
        <v>0.30704386585214649</v>
      </c>
      <c r="J119" s="6"/>
    </row>
    <row r="120" spans="2:10" ht="18.75" customHeight="1" x14ac:dyDescent="0.2"/>
    <row r="121" spans="2:10" ht="18.75" customHeight="1" thickBot="1" x14ac:dyDescent="0.25"/>
    <row r="122" spans="2:10" ht="30.75" customHeight="1" thickBot="1" x14ac:dyDescent="0.25">
      <c r="B122" s="7" t="s">
        <v>45</v>
      </c>
      <c r="C122" s="7" t="s">
        <v>7</v>
      </c>
      <c r="D122" s="7" t="s">
        <v>9</v>
      </c>
      <c r="E122" s="7" t="s">
        <v>46</v>
      </c>
      <c r="F122" s="30" t="s">
        <v>47</v>
      </c>
      <c r="G122" s="6"/>
      <c r="H122" s="4"/>
      <c r="I122" s="4"/>
    </row>
    <row r="123" spans="2:10" ht="24.75" customHeight="1" thickBot="1" x14ac:dyDescent="0.25">
      <c r="B123" s="38" t="s">
        <v>48</v>
      </c>
      <c r="C123" s="39">
        <v>36442870</v>
      </c>
      <c r="D123" s="33">
        <v>11185632.51</v>
      </c>
      <c r="E123" s="40">
        <f>+C123-D123</f>
        <v>25257237.490000002</v>
      </c>
      <c r="F123" s="41">
        <f>+D123/C123</f>
        <v>0.30693610327616899</v>
      </c>
      <c r="G123" s="6"/>
      <c r="H123" s="4"/>
      <c r="I123" s="4"/>
    </row>
    <row r="124" spans="2:10" ht="27.75" customHeight="1" thickBot="1" x14ac:dyDescent="0.25">
      <c r="B124" s="38" t="s">
        <v>49</v>
      </c>
      <c r="C124" s="39">
        <v>23332465</v>
      </c>
      <c r="D124" s="33">
        <v>7291062.6299999999</v>
      </c>
      <c r="E124" s="40">
        <f t="shared" ref="E124:E129" si="6">+C124-D124</f>
        <v>16041402.370000001</v>
      </c>
      <c r="F124" s="41">
        <f t="shared" ref="F124:F129" si="7">+D124/C124</f>
        <v>0.31248574164795706</v>
      </c>
      <c r="G124" s="6"/>
      <c r="H124" s="4"/>
      <c r="I124" s="4"/>
    </row>
    <row r="125" spans="2:10" ht="22.5" customHeight="1" thickBot="1" x14ac:dyDescent="0.25">
      <c r="B125" s="38" t="s">
        <v>50</v>
      </c>
      <c r="C125" s="39">
        <v>37859000</v>
      </c>
      <c r="D125" s="33">
        <v>11615217.32</v>
      </c>
      <c r="E125" s="40">
        <f t="shared" si="6"/>
        <v>26243782.68</v>
      </c>
      <c r="F125" s="41">
        <f t="shared" si="7"/>
        <v>0.30680201061834705</v>
      </c>
      <c r="G125" s="6"/>
      <c r="H125" s="4"/>
      <c r="I125" s="4"/>
    </row>
    <row r="126" spans="2:10" ht="27.75" customHeight="1" thickBot="1" x14ac:dyDescent="0.25">
      <c r="B126" s="38" t="s">
        <v>51</v>
      </c>
      <c r="C126" s="39">
        <v>28838815</v>
      </c>
      <c r="D126" s="33">
        <v>8989394.6699999999</v>
      </c>
      <c r="E126" s="40">
        <f t="shared" si="6"/>
        <v>19849420.329999998</v>
      </c>
      <c r="F126" s="41">
        <f t="shared" si="7"/>
        <v>0.31171165216046498</v>
      </c>
      <c r="G126" s="6"/>
      <c r="H126" s="4"/>
      <c r="I126" s="4"/>
    </row>
    <row r="127" spans="2:10" ht="18.75" customHeight="1" thickBot="1" x14ac:dyDescent="0.25">
      <c r="B127" s="38" t="s">
        <v>52</v>
      </c>
      <c r="C127" s="39">
        <v>39952010</v>
      </c>
      <c r="D127" s="33">
        <v>12669184.039999999</v>
      </c>
      <c r="E127" s="40">
        <f t="shared" si="6"/>
        <v>27282825.960000001</v>
      </c>
      <c r="F127" s="41">
        <f t="shared" si="7"/>
        <v>0.31711005378703094</v>
      </c>
      <c r="G127" s="6"/>
      <c r="H127" s="4"/>
      <c r="I127" s="4"/>
    </row>
    <row r="128" spans="2:10" ht="26.25" customHeight="1" thickBot="1" x14ac:dyDescent="0.25">
      <c r="B128" s="38" t="s">
        <v>41</v>
      </c>
      <c r="C128" s="39">
        <v>27558745</v>
      </c>
      <c r="D128" s="33">
        <v>7819743.2800000003</v>
      </c>
      <c r="E128" s="40">
        <f t="shared" si="6"/>
        <v>19739001.719999999</v>
      </c>
      <c r="F128" s="41">
        <f t="shared" si="7"/>
        <v>0.28374816342326187</v>
      </c>
      <c r="G128" s="6"/>
      <c r="H128" s="4"/>
      <c r="I128" s="4"/>
    </row>
    <row r="129" spans="2:9" ht="26.25" customHeight="1" thickBot="1" x14ac:dyDescent="0.25">
      <c r="B129" s="38" t="s">
        <v>42</v>
      </c>
      <c r="C129" s="39">
        <v>64075</v>
      </c>
      <c r="D129" s="33">
        <v>11007.49</v>
      </c>
      <c r="E129" s="40">
        <f t="shared" si="6"/>
        <v>53067.51</v>
      </c>
      <c r="F129" s="41">
        <f t="shared" si="7"/>
        <v>0.171790714007023</v>
      </c>
      <c r="G129" s="6"/>
      <c r="H129" s="4"/>
      <c r="I129" s="4"/>
    </row>
    <row r="130" spans="2:9" ht="12.75" customHeight="1" thickBot="1" x14ac:dyDescent="0.25">
      <c r="B130" s="35" t="s">
        <v>43</v>
      </c>
      <c r="C130" s="36">
        <f>SUM(C123:C129)</f>
        <v>194047980</v>
      </c>
      <c r="D130" s="36">
        <f>SUM(D123:D129)</f>
        <v>59581241.940000005</v>
      </c>
      <c r="E130" s="36">
        <f>SUM(E123:E129)</f>
        <v>134466738.05999997</v>
      </c>
      <c r="F130" s="37">
        <f>+D130/C130</f>
        <v>0.30704386585214649</v>
      </c>
      <c r="G130" s="6"/>
      <c r="H130" s="4"/>
      <c r="I130" s="4"/>
    </row>
  </sheetData>
  <mergeCells count="28">
    <mergeCell ref="A18:A21"/>
    <mergeCell ref="A4:I4"/>
    <mergeCell ref="J7:K7"/>
    <mergeCell ref="A8:A11"/>
    <mergeCell ref="A12:A14"/>
    <mergeCell ref="A15:A17"/>
    <mergeCell ref="A66:A71"/>
    <mergeCell ref="A22:A26"/>
    <mergeCell ref="A27:A29"/>
    <mergeCell ref="A30:A33"/>
    <mergeCell ref="A34:A38"/>
    <mergeCell ref="A39:A42"/>
    <mergeCell ref="A43:A45"/>
    <mergeCell ref="A46:A48"/>
    <mergeCell ref="A49:A52"/>
    <mergeCell ref="A53:A57"/>
    <mergeCell ref="A58:A61"/>
    <mergeCell ref="A62:A65"/>
    <mergeCell ref="A102:A107"/>
    <mergeCell ref="A108:C108"/>
    <mergeCell ref="D108:F108"/>
    <mergeCell ref="G108:I108"/>
    <mergeCell ref="A72:A76"/>
    <mergeCell ref="A77:A82"/>
    <mergeCell ref="A83:A88"/>
    <mergeCell ref="A89:A94"/>
    <mergeCell ref="A95:A98"/>
    <mergeCell ref="A99:A101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REGIONES</vt:lpstr>
      <vt:lpstr>REGIONES!Títulos_a_imprimir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2019-05-08T20:46:12Z</dcterms:created>
  <dcterms:modified xsi:type="dcterms:W3CDTF">2019-05-08T20:48:26Z</dcterms:modified>
</cp:coreProperties>
</file>