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oriano\Desktop\MODIFICACIONES PRESUP OIR Y REGIONES\OCTUBRE 22\"/>
    </mc:Choice>
  </mc:AlternateContent>
  <xr:revisionPtr revIDLastSave="0" documentId="13_ncr:1_{EC217B5E-D2EA-495D-8A85-0D05F96CA7FB}" xr6:coauthVersionLast="47" xr6:coauthVersionMax="47" xr10:uidLastSave="{00000000-0000-0000-0000-000000000000}"/>
  <bookViews>
    <workbookView xWindow="-120" yWindow="-120" windowWidth="29040" windowHeight="16440" xr2:uid="{0D30802E-0D54-4A9E-A117-93E05FB0C980}"/>
  </bookViews>
  <sheets>
    <sheet name="REGIONES " sheetId="2" r:id="rId1"/>
  </sheets>
  <externalReferences>
    <externalReference r:id="rId2"/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[1]!Countries</definedName>
    <definedName name="ASSD">SUM(#REF!)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[2]Datos!#REF!</definedName>
    <definedName name="donacion">[2]Datos!#REF!</definedName>
    <definedName name="KKKK" localSheetId="0">[2]Datos!#REF!</definedName>
    <definedName name="KKKK">[2]Datos!#REF!</definedName>
    <definedName name="MMM" localSheetId="0">[2]Datos!#REF!</definedName>
    <definedName name="MMM">[2]Datos!#REF!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'REGIONES '!$6:$7</definedName>
    <definedName name="UPPRESUP" localSheetId="0">#REF!</definedName>
    <definedName name="UPPRESUP">#REF!</definedName>
    <definedName name="xxxxx" localSheetId="0">#REF!</definedName>
    <definedName name="x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C125" i="2"/>
  <c r="D125" i="2"/>
  <c r="E125" i="2"/>
  <c r="F125" i="2"/>
  <c r="G125" i="2"/>
  <c r="H125" i="2"/>
  <c r="I125" i="2"/>
  <c r="E129" i="2"/>
  <c r="E135" i="2" s="1"/>
  <c r="F129" i="2"/>
  <c r="E130" i="2"/>
  <c r="F130" i="2"/>
  <c r="E131" i="2"/>
  <c r="F131" i="2"/>
  <c r="E132" i="2"/>
  <c r="F132" i="2"/>
  <c r="E133" i="2"/>
  <c r="F133" i="2"/>
  <c r="E134" i="2"/>
  <c r="F134" i="2"/>
  <c r="C135" i="2"/>
  <c r="D135" i="2"/>
  <c r="F135" i="2" s="1"/>
</calcChain>
</file>

<file path=xl/sharedStrings.xml><?xml version="1.0" encoding="utf-8"?>
<sst xmlns="http://schemas.openxmlformats.org/spreadsheetml/2006/main" count="175" uniqueCount="53">
  <si>
    <t xml:space="preserve">  </t>
  </si>
  <si>
    <t>UNIDAD FINANCIERA INSTITUCIONAL</t>
  </si>
  <si>
    <t>Total</t>
  </si>
  <si>
    <t>0216  Redes Integrales e Integradas de Servicios de Salud (RIIS) 2021</t>
  </si>
  <si>
    <t>REGIÓN ORIENTAL</t>
  </si>
  <si>
    <t>REGIÓN PARACENTRAL</t>
  </si>
  <si>
    <t>REGIÓN METROPOLITANA</t>
  </si>
  <si>
    <t>REGIÓN CENTRAL</t>
  </si>
  <si>
    <t>REGIÓN OCCIDENTAL</t>
  </si>
  <si>
    <t>% DE EJECUCIÓN</t>
  </si>
  <si>
    <t>SALDO</t>
  </si>
  <si>
    <t>Devengado</t>
  </si>
  <si>
    <t>Presupuesto Modificado</t>
  </si>
  <si>
    <t>REGIONES DE SALUD</t>
  </si>
  <si>
    <t>0216  Redes Integrales e Integradas de Servicios de Salud (RIIS) 2022</t>
  </si>
  <si>
    <t>7=(5/3)</t>
  </si>
  <si>
    <t>6=(3-5)</t>
  </si>
  <si>
    <t>3=(1+2)</t>
  </si>
  <si>
    <t>% EJECUCIÓN</t>
  </si>
  <si>
    <t>SALDO NO EJECUTADO</t>
  </si>
  <si>
    <t>Comprometido</t>
  </si>
  <si>
    <t>Modificaciones al Presupuesto</t>
  </si>
  <si>
    <t>Presupuesto Votado</t>
  </si>
  <si>
    <t>UNIDAD PRESUPUESTARIA</t>
  </si>
  <si>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</t>
    </r>
  </si>
  <si>
    <t>Egresos</t>
  </si>
  <si>
    <t>61  Inversiones en activos fijos</t>
  </si>
  <si>
    <t>56  Transferencias corrientes</t>
  </si>
  <si>
    <t>55  Gastos financieros y otros</t>
  </si>
  <si>
    <t>54  Adquisiciones de bienes y servicios</t>
  </si>
  <si>
    <t>51  Remuneraciones</t>
  </si>
  <si>
    <t>SUB TOTAL REGION ORIENTAL</t>
  </si>
  <si>
    <t>0215  Atención al Medio, Región Oriental 2022</t>
  </si>
  <si>
    <t>0210  Atención a la Persona, Región Oriental 2022</t>
  </si>
  <si>
    <t>0205  Gestión Técnica Administrativa, Región Oriental 2022</t>
  </si>
  <si>
    <t>SUB TOTAL REGION PARACENTRAL</t>
  </si>
  <si>
    <t>0214  Atención al Medio, Región Paracentral 2022</t>
  </si>
  <si>
    <t>0209  Atención a la Persona, Región Paracentral 2022</t>
  </si>
  <si>
    <t>0204  Gestión Técnica Administrativa, Región Paracentral 2022</t>
  </si>
  <si>
    <t>SUB TOTAL REGION METROPOLITANA</t>
  </si>
  <si>
    <t>0213  Atención al Medio, Región Metropolitana 2022</t>
  </si>
  <si>
    <t>0208  Atención a la Persona, Región Metropolitana 2022</t>
  </si>
  <si>
    <t>0203  Gestión Técnica Administrativa, Región Metropolitana 2022</t>
  </si>
  <si>
    <t>SUB TOTAL REGION CENTRAL</t>
  </si>
  <si>
    <t>0212  Atención al Medio, Región Central 2022</t>
  </si>
  <si>
    <t>0207  Atención a la Persona, Región Central 2022</t>
  </si>
  <si>
    <t>0202  Gestión Técnica Administrativa, Región Central 2022</t>
  </si>
  <si>
    <t>SUB TOTAL REGION OCCIDENTAL</t>
  </si>
  <si>
    <t>0211  Atención al Medio, Región Occidental 2022</t>
  </si>
  <si>
    <t>0206  Atención a la Persona, Región Occidental 2022</t>
  </si>
  <si>
    <t>0201  Gestión Técnica Administrativa, Región Occidental 2022</t>
  </si>
  <si>
    <t>RUBRO DE GASTO</t>
  </si>
  <si>
    <t>EJECUCIÓN PRESUPUESTARIA  AL 31 DE  OCTUBRE   2022  - REGIONES DE SALUD POR RUBRO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</si>
</sst>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[$$-440A]* #,##0.00_);_([$$-440A]* \(#,##0.00\);_([$$-440A]* \-??_);_(@_)"/>
    <numFmt numFmtId="168" formatCode="mmm\ d\,\ yyyy"/>
    <numFmt numFmtId="169" formatCode="dd/mm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theme="0"/>
        <bgColor indexed="64"/>
      </patternFill>
    </fill>
    <fill>
      <patternFill patternType="solid">
        <fgColor rgb="FFBFD2E2"/>
      </patternFill>
    </fill>
    <fill>
      <patternFill patternType="solid">
        <fgColor rgb="FFF2F1F1"/>
      </patternFill>
    </fill>
  </fills>
  <borders count="10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/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A2C4E0"/>
      </top>
      <bottom/>
      <diagonal/>
    </border>
    <border>
      <left style="medium">
        <color rgb="FF93B1CD"/>
      </left>
      <right style="medium">
        <color rgb="FFCCCCCC"/>
      </right>
      <top style="medium">
        <color rgb="FFA2C4E0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1" fillId="0" borderId="0" xfId="3"/>
    <xf numFmtId="0" fontId="5" fillId="0" borderId="0" xfId="7"/>
    <xf numFmtId="10" fontId="0" fillId="0" borderId="0" xfId="1" applyNumberFormat="1" applyFont="1"/>
    <xf numFmtId="10" fontId="5" fillId="0" borderId="0" xfId="1" applyNumberFormat="1" applyFont="1"/>
    <xf numFmtId="10" fontId="0" fillId="0" borderId="0" xfId="8" applyNumberFormat="1" applyFont="1"/>
    <xf numFmtId="10" fontId="7" fillId="2" borderId="1" xfId="8" applyNumberFormat="1" applyFont="1" applyFill="1" applyBorder="1" applyAlignment="1">
      <alignment horizontal="right" vertical="top"/>
    </xf>
    <xf numFmtId="44" fontId="7" fillId="2" borderId="1" xfId="9" applyFont="1" applyFill="1" applyBorder="1" applyAlignment="1">
      <alignment horizontal="right" vertical="top"/>
    </xf>
    <xf numFmtId="0" fontId="7" fillId="2" borderId="2" xfId="10" applyFont="1" applyFill="1" applyBorder="1" applyAlignment="1">
      <alignment vertical="top"/>
    </xf>
    <xf numFmtId="10" fontId="8" fillId="0" borderId="3" xfId="8" applyNumberFormat="1" applyFont="1" applyBorder="1" applyAlignment="1">
      <alignment horizontal="right" vertical="top"/>
    </xf>
    <xf numFmtId="44" fontId="8" fillId="0" borderId="3" xfId="9" applyFont="1" applyBorder="1" applyAlignment="1">
      <alignment horizontal="right" vertical="top"/>
    </xf>
    <xf numFmtId="44" fontId="8" fillId="3" borderId="4" xfId="9" applyFont="1" applyFill="1" applyBorder="1" applyAlignment="1">
      <alignment horizontal="right" vertical="top"/>
    </xf>
    <xf numFmtId="0" fontId="5" fillId="4" borderId="2" xfId="10" applyFont="1" applyFill="1" applyBorder="1" applyAlignment="1">
      <alignment vertical="top" wrapText="1"/>
    </xf>
    <xf numFmtId="0" fontId="8" fillId="4" borderId="2" xfId="10" applyFont="1" applyFill="1" applyBorder="1" applyAlignment="1">
      <alignment vertical="top" wrapText="1"/>
    </xf>
    <xf numFmtId="10" fontId="7" fillId="4" borderId="2" xfId="8" applyNumberFormat="1" applyFont="1" applyFill="1" applyBorder="1" applyAlignment="1">
      <alignment horizontal="center" vertical="top" wrapText="1"/>
    </xf>
    <xf numFmtId="0" fontId="7" fillId="4" borderId="2" xfId="10" applyFont="1" applyFill="1" applyBorder="1" applyAlignment="1">
      <alignment horizontal="center" vertical="top" wrapText="1"/>
    </xf>
    <xf numFmtId="10" fontId="7" fillId="2" borderId="4" xfId="1" applyNumberFormat="1" applyFont="1" applyFill="1" applyBorder="1" applyAlignment="1">
      <alignment horizontal="right" vertical="top"/>
    </xf>
    <xf numFmtId="0" fontId="9" fillId="2" borderId="2" xfId="10" applyFont="1" applyFill="1" applyBorder="1" applyAlignment="1">
      <alignment vertical="top"/>
    </xf>
    <xf numFmtId="10" fontId="8" fillId="3" borderId="4" xfId="1" applyNumberFormat="1" applyFont="1" applyFill="1" applyBorder="1" applyAlignment="1">
      <alignment horizontal="right" vertical="top"/>
    </xf>
    <xf numFmtId="10" fontId="7" fillId="4" borderId="2" xfId="1" applyNumberFormat="1" applyFont="1" applyFill="1" applyBorder="1" applyAlignment="1">
      <alignment horizontal="center" vertical="top" wrapText="1"/>
    </xf>
    <xf numFmtId="0" fontId="9" fillId="0" borderId="0" xfId="7" applyFont="1" applyAlignment="1">
      <alignment horizontal="center" wrapText="1"/>
    </xf>
    <xf numFmtId="168" fontId="5" fillId="0" borderId="0" xfId="10" applyNumberFormat="1" applyFont="1" applyAlignment="1">
      <alignment horizontal="left" vertical="top"/>
    </xf>
    <xf numFmtId="10" fontId="0" fillId="0" borderId="0" xfId="11" applyNumberFormat="1" applyFont="1"/>
    <xf numFmtId="0" fontId="6" fillId="0" borderId="0" xfId="10"/>
    <xf numFmtId="169" fontId="5" fillId="0" borderId="0" xfId="10" applyNumberFormat="1" applyFont="1" applyAlignment="1">
      <alignment horizontal="left" vertical="top"/>
    </xf>
    <xf numFmtId="10" fontId="7" fillId="2" borderId="4" xfId="11" applyNumberFormat="1" applyFont="1" applyFill="1" applyBorder="1" applyAlignment="1">
      <alignment horizontal="right" vertical="top"/>
    </xf>
    <xf numFmtId="4" fontId="7" fillId="2" borderId="4" xfId="10" applyNumberFormat="1" applyFont="1" applyFill="1" applyBorder="1" applyAlignment="1">
      <alignment horizontal="right" vertical="top"/>
    </xf>
    <xf numFmtId="0" fontId="7" fillId="2" borderId="5" xfId="10" applyFont="1" applyFill="1" applyBorder="1" applyAlignment="1">
      <alignment horizontal="left" vertical="top"/>
    </xf>
    <xf numFmtId="10" fontId="7" fillId="5" borderId="4" xfId="11" applyNumberFormat="1" applyFont="1" applyFill="1" applyBorder="1" applyAlignment="1">
      <alignment horizontal="right" vertical="top"/>
    </xf>
    <xf numFmtId="4" fontId="7" fillId="5" borderId="4" xfId="10" applyNumberFormat="1" applyFont="1" applyFill="1" applyBorder="1" applyAlignment="1">
      <alignment horizontal="right" vertical="top"/>
    </xf>
    <xf numFmtId="0" fontId="7" fillId="5" borderId="5" xfId="10" applyFont="1" applyFill="1" applyBorder="1" applyAlignment="1">
      <alignment horizontal="left" vertical="top"/>
    </xf>
    <xf numFmtId="10" fontId="8" fillId="0" borderId="7" xfId="11" applyNumberFormat="1" applyFont="1" applyBorder="1" applyAlignment="1">
      <alignment horizontal="right" vertical="top"/>
    </xf>
    <xf numFmtId="4" fontId="8" fillId="0" borderId="7" xfId="10" applyNumberFormat="1" applyFont="1" applyBorder="1" applyAlignment="1">
      <alignment horizontal="right" vertical="top"/>
    </xf>
    <xf numFmtId="0" fontId="8" fillId="4" borderId="5" xfId="10" applyFont="1" applyFill="1" applyBorder="1" applyAlignment="1">
      <alignment horizontal="left" vertical="top"/>
    </xf>
    <xf numFmtId="0" fontId="9" fillId="0" borderId="0" xfId="7" applyFont="1"/>
    <xf numFmtId="10" fontId="7" fillId="0" borderId="7" xfId="11" applyNumberFormat="1" applyFont="1" applyBorder="1" applyAlignment="1">
      <alignment horizontal="right" vertical="top"/>
    </xf>
    <xf numFmtId="4" fontId="7" fillId="0" borderId="7" xfId="10" applyNumberFormat="1" applyFont="1" applyBorder="1" applyAlignment="1">
      <alignment horizontal="right" vertical="top"/>
    </xf>
    <xf numFmtId="0" fontId="7" fillId="4" borderId="5" xfId="10" applyFont="1" applyFill="1" applyBorder="1" applyAlignment="1">
      <alignment horizontal="left" vertical="top"/>
    </xf>
    <xf numFmtId="4" fontId="7" fillId="0" borderId="8" xfId="10" applyNumberFormat="1" applyFont="1" applyBorder="1" applyAlignment="1">
      <alignment horizontal="right" vertical="top"/>
    </xf>
    <xf numFmtId="4" fontId="7" fillId="0" borderId="9" xfId="10" applyNumberFormat="1" applyFont="1" applyBorder="1" applyAlignment="1">
      <alignment horizontal="right" vertical="top"/>
    </xf>
    <xf numFmtId="0" fontId="8" fillId="4" borderId="2" xfId="10" applyFont="1" applyFill="1" applyBorder="1" applyAlignment="1">
      <alignment horizontal="left" vertical="top"/>
    </xf>
    <xf numFmtId="0" fontId="4" fillId="0" borderId="0" xfId="2" applyFont="1" applyAlignment="1">
      <alignment horizontal="center"/>
    </xf>
    <xf numFmtId="0" fontId="8" fillId="4" borderId="5" xfId="10" applyFont="1" applyFill="1" applyBorder="1" applyAlignment="1">
      <alignment horizontal="left" vertical="top" wrapText="1"/>
    </xf>
    <xf numFmtId="0" fontId="6" fillId="4" borderId="6" xfId="10" applyFill="1" applyBorder="1" applyAlignment="1">
      <alignment wrapText="1"/>
    </xf>
    <xf numFmtId="0" fontId="6" fillId="4" borderId="5" xfId="10" applyFill="1" applyBorder="1" applyAlignment="1">
      <alignment wrapText="1"/>
    </xf>
    <xf numFmtId="0" fontId="7" fillId="4" borderId="5" xfId="10" applyFont="1" applyFill="1" applyBorder="1" applyAlignment="1">
      <alignment horizontal="left" vertical="top" wrapText="1"/>
    </xf>
    <xf numFmtId="0" fontId="9" fillId="4" borderId="6" xfId="10" applyFont="1" applyFill="1" applyBorder="1" applyAlignment="1">
      <alignment wrapText="1"/>
    </xf>
    <xf numFmtId="0" fontId="9" fillId="4" borderId="5" xfId="10" applyFont="1" applyFill="1" applyBorder="1" applyAlignment="1">
      <alignment wrapText="1"/>
    </xf>
    <xf numFmtId="0" fontId="8" fillId="4" borderId="2" xfId="10" applyFont="1" applyFill="1" applyBorder="1" applyAlignment="1">
      <alignment horizontal="left" vertical="top" wrapText="1"/>
    </xf>
    <xf numFmtId="21" fontId="5" fillId="0" borderId="0" xfId="10" applyNumberFormat="1" applyFont="1" applyAlignment="1">
      <alignment horizontal="right" vertical="top"/>
    </xf>
    <xf numFmtId="0" fontId="6" fillId="0" borderId="0" xfId="10"/>
    <xf numFmtId="169" fontId="5" fillId="0" borderId="0" xfId="10" applyNumberFormat="1" applyFont="1" applyAlignment="1">
      <alignment horizontal="left" vertical="top"/>
    </xf>
    <xf numFmtId="0" fontId="5" fillId="0" borderId="0" xfId="10" applyFont="1" applyAlignment="1">
      <alignment horizontal="center" vertical="top"/>
    </xf>
    <xf numFmtId="0" fontId="7" fillId="2" borderId="5" xfId="10" applyFont="1" applyFill="1" applyBorder="1" applyAlignment="1">
      <alignment horizontal="left" vertical="top" wrapText="1"/>
    </xf>
    <xf numFmtId="0" fontId="6" fillId="2" borderId="6" xfId="10" applyFill="1" applyBorder="1" applyAlignment="1">
      <alignment wrapText="1"/>
    </xf>
    <xf numFmtId="0" fontId="6" fillId="2" borderId="5" xfId="10" applyFill="1" applyBorder="1" applyAlignment="1">
      <alignment wrapText="1"/>
    </xf>
  </cellXfs>
  <cellStyles count="12">
    <cellStyle name="Millares [0] 2" xfId="6" xr:uid="{AF5C596A-4C3E-4837-A758-7DF277FBF3D6}"/>
    <cellStyle name="Moneda 14 2" xfId="5" xr:uid="{1A0F9E11-DDA3-47AE-8432-BF78FD345B03}"/>
    <cellStyle name="Moneda 2" xfId="9" xr:uid="{46913868-73F0-4C2B-8E2C-4DED897379E2}"/>
    <cellStyle name="Normal" xfId="0" builtinId="0"/>
    <cellStyle name="Normal 10" xfId="2" xr:uid="{64CBF8A8-ED02-4AA3-986F-DBB12D2D5518}"/>
    <cellStyle name="Normal 14" xfId="7" xr:uid="{AD7241C0-222B-48A2-84E2-33F1A59E944A}"/>
    <cellStyle name="Normal 2" xfId="10" xr:uid="{01448BE3-8B53-4A06-A6E3-D55B16470ADE}"/>
    <cellStyle name="Normal 6" xfId="4" xr:uid="{0C19A0E4-9413-4CBD-A2BA-9783119B5E12}"/>
    <cellStyle name="Normal 9 2 4 4 2 2" xfId="3" xr:uid="{50459284-0318-4100-B6CE-364E763E50AF}"/>
    <cellStyle name="Porcentaje" xfId="1" builtinId="5"/>
    <cellStyle name="Porcentaje 5" xfId="11" xr:uid="{E0CEF4AA-147A-4ED5-8218-2A4BD1860A2C}"/>
    <cellStyle name="Porcentual 2" xfId="8" xr:uid="{3768C3D6-57C7-4166-99C0-C7FC8CEFE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ES"/>
              <a:t>EJECUCIÓN PRESUPUESTARIA, REGIONES DE SALUD</a:t>
            </a:r>
            <a:r>
              <a:rPr lang="es-ES" baseline="0"/>
              <a:t>  A  OCTUBRE</a:t>
            </a:r>
            <a:r>
              <a:rPr lang="es-ES"/>
              <a:t>  2022</a:t>
            </a:r>
          </a:p>
        </c:rich>
      </c:tx>
      <c:layout>
        <c:manualLayout>
          <c:xMode val="edge"/>
          <c:yMode val="edge"/>
          <c:x val="0.20715357556011105"/>
          <c:y val="1.465201465201465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583586157794345E-2"/>
          <c:y val="0.1259636376925127"/>
          <c:w val="0.76530431721259984"/>
          <c:h val="0.690150792410791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'REGIONES '!$C$128</c:f>
              <c:strCache>
                <c:ptCount val="1"/>
                <c:pt idx="0">
                  <c:v>Presupuesto Modificado</c:v>
                </c:pt>
              </c:strCache>
            </c:strRef>
          </c:tx>
          <c:invertIfNegative val="0"/>
          <c:cat>
            <c:strRef>
              <c:f>'REGIONES '!$B$129:$B$134</c:f>
              <c:strCache>
                <c:ptCount val="6"/>
                <c:pt idx="0">
                  <c:v>REGIÓN OCCIDENTAL</c:v>
                </c:pt>
                <c:pt idx="1">
                  <c:v>REGIÓN CENTRAL</c:v>
                </c:pt>
                <c:pt idx="2">
                  <c:v>REGIÓN METROPOLITANA</c:v>
                </c:pt>
                <c:pt idx="3">
                  <c:v>REGIÓN PARACENTRAL</c:v>
                </c:pt>
                <c:pt idx="4">
                  <c:v>REGIÓN ORIENTAL</c:v>
                </c:pt>
                <c:pt idx="5">
                  <c:v>0216  Redes Integrales e Integradas de Servicios de Salud (RIIS) 2021</c:v>
                </c:pt>
              </c:strCache>
            </c:strRef>
          </c:cat>
          <c:val>
            <c:numRef>
              <c:f>'REGIONES '!$C$129:$C$134</c:f>
              <c:numCache>
                <c:formatCode>_("$"* #,##0.00_);_("$"* \(#,##0.00\);_("$"* "-"??_);_(@_)</c:formatCode>
                <c:ptCount val="6"/>
                <c:pt idx="0">
                  <c:v>36747518</c:v>
                </c:pt>
                <c:pt idx="1">
                  <c:v>21662007</c:v>
                </c:pt>
                <c:pt idx="2">
                  <c:v>37453002</c:v>
                </c:pt>
                <c:pt idx="3">
                  <c:v>31283405</c:v>
                </c:pt>
                <c:pt idx="4">
                  <c:v>41164410</c:v>
                </c:pt>
                <c:pt idx="5">
                  <c:v>25811042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4-46AC-A9DA-F42E936D0E95}"/>
            </c:ext>
          </c:extLst>
        </c:ser>
        <c:ser>
          <c:idx val="1"/>
          <c:order val="1"/>
          <c:tx>
            <c:strRef>
              <c:f>'REGIONES '!$D$128</c:f>
              <c:strCache>
                <c:ptCount val="1"/>
                <c:pt idx="0">
                  <c:v>Devengado</c:v>
                </c:pt>
              </c:strCache>
            </c:strRef>
          </c:tx>
          <c:invertIfNegative val="0"/>
          <c:cat>
            <c:strRef>
              <c:f>'REGIONES '!$B$129:$B$134</c:f>
              <c:strCache>
                <c:ptCount val="6"/>
                <c:pt idx="0">
                  <c:v>REGIÓN OCCIDENTAL</c:v>
                </c:pt>
                <c:pt idx="1">
                  <c:v>REGIÓN CENTRAL</c:v>
                </c:pt>
                <c:pt idx="2">
                  <c:v>REGIÓN METROPOLITANA</c:v>
                </c:pt>
                <c:pt idx="3">
                  <c:v>REGIÓN PARACENTRAL</c:v>
                </c:pt>
                <c:pt idx="4">
                  <c:v>REGIÓN ORIENTAL</c:v>
                </c:pt>
                <c:pt idx="5">
                  <c:v>0216  Redes Integrales e Integradas de Servicios de Salud (RIIS) 2021</c:v>
                </c:pt>
              </c:strCache>
            </c:strRef>
          </c:cat>
          <c:val>
            <c:numRef>
              <c:f>'REGIONES '!$D$129:$D$134</c:f>
              <c:numCache>
                <c:formatCode>_("$"* #,##0.00_);_("$"* \(#,##0.00\);_("$"* "-"??_);_(@_)</c:formatCode>
                <c:ptCount val="6"/>
                <c:pt idx="0">
                  <c:v>29463954.550000001</c:v>
                </c:pt>
                <c:pt idx="1">
                  <c:v>17010800.73</c:v>
                </c:pt>
                <c:pt idx="2">
                  <c:v>29374856.539999999</c:v>
                </c:pt>
                <c:pt idx="3">
                  <c:v>24665450.190000001</c:v>
                </c:pt>
                <c:pt idx="4">
                  <c:v>33168872.649999999</c:v>
                </c:pt>
                <c:pt idx="5">
                  <c:v>20350183.460000001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4-46AC-A9DA-F42E936D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426816"/>
        <c:axId val="51428352"/>
        <c:axId val="0"/>
      </c:bar3DChart>
      <c:catAx>
        <c:axId val="51426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51428352"/>
        <c:crosses val="autoZero"/>
        <c:auto val="1"/>
        <c:lblAlgn val="ctr"/>
        <c:lblOffset val="100"/>
        <c:noMultiLvlLbl val="0"/>
      </c:catAx>
      <c:valAx>
        <c:axId val="5142835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51426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  <c:showDLblsOverMax val="0"/>
  </c:chart>
  <c:printSettings>
    <c:headerFooter/>
    <c:pageMargins b="0.75000000000000966" l="0.70000000000000062" r="0.70000000000000062" t="0.750000000000009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114</xdr:row>
      <xdr:rowOff>209550</xdr:rowOff>
    </xdr:from>
    <xdr:to>
      <xdr:col>24</xdr:col>
      <xdr:colOff>352425</xdr:colOff>
      <xdr:row>132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91FBC84-3760-4050-B9F9-46FB3AEC7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0</xdr:row>
      <xdr:rowOff>0</xdr:rowOff>
    </xdr:from>
    <xdr:to>
      <xdr:col>1</xdr:col>
      <xdr:colOff>428625</xdr:colOff>
      <xdr:row>2</xdr:row>
      <xdr:rowOff>9525</xdr:rowOff>
    </xdr:to>
    <xdr:pic>
      <xdr:nvPicPr>
        <xdr:cNvPr id="3" name="Imagen1">
          <a:extLst>
            <a:ext uri="{FF2B5EF4-FFF2-40B4-BE49-F238E27FC236}">
              <a16:creationId xmlns:a16="http://schemas.microsoft.com/office/drawing/2014/main" id="{C83A99F3-0FC3-411B-8525-06C33B3B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50000"/>
        </a:blip>
        <a:srcRect/>
        <a:stretch>
          <a:fillRect/>
        </a:stretch>
      </xdr:blipFill>
      <xdr:spPr bwMode="auto">
        <a:xfrm>
          <a:off x="342900" y="0"/>
          <a:ext cx="695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vidia/Documents/Institucional/amada/2020%20EJECUCION/MAYO%2020/INFORME%20GERENCIAL%20A%20JUNIO%20HOSPITALES%20NA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O. GRAL RUBRO (3)"/>
      <sheetName val="FDO. GRAL RUBRO (2)"/>
      <sheetName val="PROYEC REMUNERAC"/>
      <sheetName val="SERV. BASICOS, VIAT"/>
      <sheetName val="VIAT Y SERV BASICOS SECRETARIA"/>
      <sheetName val="INFORME GERENCIAL A JUNIO HOSPI"/>
    </sheetNames>
    <definedNames>
      <definedName name="Countries" refersTo="#¡REF!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C0BF-CBF4-47C1-B23C-7700BD381373}">
  <sheetPr>
    <tabColor theme="9" tint="0.59999389629810485"/>
  </sheetPr>
  <dimension ref="A1:T137"/>
  <sheetViews>
    <sheetView tabSelected="1" workbookViewId="0">
      <selection activeCell="J6" sqref="J6"/>
    </sheetView>
  </sheetViews>
  <sheetFormatPr baseColWidth="10" defaultColWidth="9.140625" defaultRowHeight="12.75" customHeight="1" x14ac:dyDescent="0.25"/>
  <cols>
    <col min="1" max="1" width="19" style="5" customWidth="1"/>
    <col min="2" max="2" width="27.85546875" style="5" customWidth="1"/>
    <col min="3" max="3" width="15.5703125" style="5" customWidth="1"/>
    <col min="4" max="4" width="17.7109375" style="5" customWidth="1"/>
    <col min="5" max="5" width="15.85546875" style="5" customWidth="1"/>
    <col min="6" max="6" width="15.5703125" style="5" customWidth="1"/>
    <col min="7" max="7" width="15.85546875" style="5" customWidth="1"/>
    <col min="8" max="8" width="14.7109375" style="7" customWidth="1"/>
    <col min="9" max="9" width="10.140625" style="6" customWidth="1"/>
    <col min="10" max="10" width="6.5703125" style="5" customWidth="1"/>
    <col min="11" max="13" width="9.140625" style="5"/>
    <col min="14" max="14" width="15" style="5" customWidth="1"/>
    <col min="15" max="15" width="14.140625" style="5" customWidth="1"/>
    <col min="16" max="16" width="18.140625" style="5" customWidth="1"/>
    <col min="17" max="17" width="15.5703125" style="5" customWidth="1"/>
    <col min="18" max="18" width="12.85546875" style="5" customWidth="1"/>
    <col min="19" max="19" width="13.5703125" style="5" customWidth="1"/>
    <col min="20" max="20" width="11.85546875" style="5" customWidth="1"/>
    <col min="21" max="21" width="16.5703125" style="5" customWidth="1"/>
    <col min="22" max="16384" width="9.140625" style="5"/>
  </cols>
  <sheetData>
    <row r="1" spans="1:13" ht="46.5" customHeight="1" x14ac:dyDescent="0.25">
      <c r="A1" s="1" t="s">
        <v>0</v>
      </c>
      <c r="B1" s="1"/>
      <c r="C1" s="4"/>
      <c r="D1" s="1"/>
    </row>
    <row r="2" spans="1:13" ht="10.5" customHeight="1" x14ac:dyDescent="0.25">
      <c r="A2" s="1"/>
      <c r="B2" s="1"/>
      <c r="C2" s="1"/>
      <c r="D2" s="1"/>
    </row>
    <row r="3" spans="1:13" ht="12.75" customHeight="1" x14ac:dyDescent="0.25">
      <c r="A3" s="2" t="s">
        <v>1</v>
      </c>
      <c r="B3" s="1"/>
      <c r="C3" s="3"/>
      <c r="D3" s="3"/>
    </row>
    <row r="4" spans="1:13" ht="18.75" customHeight="1" x14ac:dyDescent="0.2">
      <c r="A4" s="44" t="s">
        <v>52</v>
      </c>
      <c r="B4" s="44"/>
      <c r="C4" s="44"/>
      <c r="D4" s="44"/>
      <c r="E4" s="44"/>
      <c r="F4" s="44"/>
      <c r="G4" s="44"/>
      <c r="H4" s="44"/>
      <c r="I4" s="44"/>
    </row>
    <row r="5" spans="1:13" ht="6.75" customHeight="1" thickBot="1" x14ac:dyDescent="0.3">
      <c r="A5" s="2"/>
      <c r="B5" s="1"/>
      <c r="C5" s="3"/>
      <c r="D5" s="3"/>
    </row>
    <row r="6" spans="1:13" ht="28.5" customHeight="1" thickBot="1" x14ac:dyDescent="0.25">
      <c r="A6" s="18" t="s">
        <v>23</v>
      </c>
      <c r="B6" s="18" t="s">
        <v>51</v>
      </c>
      <c r="C6" s="18" t="s">
        <v>22</v>
      </c>
      <c r="D6" s="18" t="s">
        <v>21</v>
      </c>
      <c r="E6" s="18" t="s">
        <v>12</v>
      </c>
      <c r="F6" s="18" t="s">
        <v>20</v>
      </c>
      <c r="G6" s="18" t="s">
        <v>11</v>
      </c>
      <c r="H6" s="18" t="s">
        <v>19</v>
      </c>
      <c r="I6" s="22" t="s">
        <v>18</v>
      </c>
    </row>
    <row r="7" spans="1:13" ht="12.75" customHeight="1" thickBot="1" x14ac:dyDescent="0.25">
      <c r="A7" s="18"/>
      <c r="B7" s="18"/>
      <c r="C7" s="18">
        <v>1</v>
      </c>
      <c r="D7" s="18">
        <v>2</v>
      </c>
      <c r="E7" s="18" t="s">
        <v>17</v>
      </c>
      <c r="F7" s="18">
        <v>4</v>
      </c>
      <c r="G7" s="18">
        <v>5</v>
      </c>
      <c r="H7" s="18" t="s">
        <v>16</v>
      </c>
      <c r="I7" s="22" t="s">
        <v>15</v>
      </c>
      <c r="L7" s="53"/>
      <c r="M7" s="53"/>
    </row>
    <row r="8" spans="1:13" ht="12.75" customHeight="1" thickBot="1" x14ac:dyDescent="0.25">
      <c r="A8" s="51" t="s">
        <v>50</v>
      </c>
      <c r="B8" s="43" t="s">
        <v>30</v>
      </c>
      <c r="C8" s="35">
        <v>6485335</v>
      </c>
      <c r="D8" s="35">
        <v>-286226</v>
      </c>
      <c r="E8" s="35">
        <v>6199109</v>
      </c>
      <c r="F8" s="35">
        <v>5495448.4000000004</v>
      </c>
      <c r="G8" s="35">
        <v>4998841.51</v>
      </c>
      <c r="H8" s="35">
        <f t="shared" ref="H8:H39" si="0">+E8-G8</f>
        <v>1200267.4900000002</v>
      </c>
      <c r="I8" s="34">
        <f t="shared" ref="I8:I39" si="1">+G8/E8</f>
        <v>0.80638064437970036</v>
      </c>
    </row>
    <row r="9" spans="1:13" ht="12.75" customHeight="1" thickBot="1" x14ac:dyDescent="0.25">
      <c r="A9" s="46"/>
      <c r="B9" s="36" t="s">
        <v>29</v>
      </c>
      <c r="C9" s="35">
        <v>43125</v>
      </c>
      <c r="D9" s="35">
        <v>577064.42000000004</v>
      </c>
      <c r="E9" s="35">
        <v>620189.42000000004</v>
      </c>
      <c r="F9" s="35">
        <v>588206.82999999996</v>
      </c>
      <c r="G9" s="35">
        <v>385667.7</v>
      </c>
      <c r="H9" s="35">
        <f t="shared" si="0"/>
        <v>234521.72000000003</v>
      </c>
      <c r="I9" s="34">
        <f t="shared" si="1"/>
        <v>0.62185469078140676</v>
      </c>
    </row>
    <row r="10" spans="1:13" ht="12.75" customHeight="1" thickBot="1" x14ac:dyDescent="0.25">
      <c r="A10" s="46"/>
      <c r="B10" s="36" t="s">
        <v>28</v>
      </c>
      <c r="C10" s="35">
        <v>53500</v>
      </c>
      <c r="D10" s="35">
        <v>-2670</v>
      </c>
      <c r="E10" s="35">
        <v>50830</v>
      </c>
      <c r="F10" s="35">
        <v>49431.15</v>
      </c>
      <c r="G10" s="35">
        <v>12383.62</v>
      </c>
      <c r="H10" s="35">
        <f t="shared" si="0"/>
        <v>38446.379999999997</v>
      </c>
      <c r="I10" s="34">
        <f t="shared" si="1"/>
        <v>0.24362817233916981</v>
      </c>
    </row>
    <row r="11" spans="1:13" ht="12.75" customHeight="1" thickBot="1" x14ac:dyDescent="0.25">
      <c r="A11" s="46"/>
      <c r="B11" s="36" t="s">
        <v>27</v>
      </c>
      <c r="C11" s="35">
        <v>0</v>
      </c>
      <c r="D11" s="35">
        <v>4277.58</v>
      </c>
      <c r="E11" s="35">
        <v>4277.58</v>
      </c>
      <c r="F11" s="35">
        <v>4277.58</v>
      </c>
      <c r="G11" s="35">
        <v>4277.58</v>
      </c>
      <c r="H11" s="35">
        <f t="shared" si="0"/>
        <v>0</v>
      </c>
      <c r="I11" s="34">
        <f t="shared" si="1"/>
        <v>1</v>
      </c>
    </row>
    <row r="12" spans="1:13" ht="12.75" customHeight="1" thickBot="1" x14ac:dyDescent="0.25">
      <c r="A12" s="46"/>
      <c r="B12" s="36" t="s">
        <v>26</v>
      </c>
      <c r="C12" s="35">
        <v>13040</v>
      </c>
      <c r="D12" s="35">
        <v>0</v>
      </c>
      <c r="E12" s="35">
        <v>13040</v>
      </c>
      <c r="F12" s="35">
        <v>1207.02</v>
      </c>
      <c r="G12" s="35">
        <v>681</v>
      </c>
      <c r="H12" s="35">
        <f t="shared" si="0"/>
        <v>12359</v>
      </c>
      <c r="I12" s="34">
        <f t="shared" si="1"/>
        <v>5.2223926380368095E-2</v>
      </c>
    </row>
    <row r="13" spans="1:13" ht="11.25" customHeight="1" thickBot="1" x14ac:dyDescent="0.25">
      <c r="A13" s="47"/>
      <c r="B13" s="33" t="s">
        <v>25</v>
      </c>
      <c r="C13" s="32">
        <v>6595000</v>
      </c>
      <c r="D13" s="32">
        <v>292446</v>
      </c>
      <c r="E13" s="32">
        <v>6887446</v>
      </c>
      <c r="F13" s="32">
        <v>6138570.9800000004</v>
      </c>
      <c r="G13" s="32">
        <v>5401851.4100000001</v>
      </c>
      <c r="H13" s="32">
        <f t="shared" si="0"/>
        <v>1485594.5899999999</v>
      </c>
      <c r="I13" s="31">
        <f t="shared" si="1"/>
        <v>0.78430399454311517</v>
      </c>
    </row>
    <row r="14" spans="1:13" ht="11.25" customHeight="1" thickBot="1" x14ac:dyDescent="0.25">
      <c r="A14" s="45" t="s">
        <v>49</v>
      </c>
      <c r="B14" s="36" t="s">
        <v>30</v>
      </c>
      <c r="C14" s="35">
        <v>26525440</v>
      </c>
      <c r="D14" s="35">
        <v>157840</v>
      </c>
      <c r="E14" s="35">
        <v>26683280</v>
      </c>
      <c r="F14" s="35">
        <v>23615891.010000002</v>
      </c>
      <c r="G14" s="35">
        <v>21486577.34</v>
      </c>
      <c r="H14" s="35">
        <f t="shared" si="0"/>
        <v>5196702.66</v>
      </c>
      <c r="I14" s="34">
        <f t="shared" si="1"/>
        <v>0.80524498262582411</v>
      </c>
    </row>
    <row r="15" spans="1:13" ht="12.75" customHeight="1" thickBot="1" x14ac:dyDescent="0.25">
      <c r="A15" s="46"/>
      <c r="B15" s="36" t="s">
        <v>29</v>
      </c>
      <c r="C15" s="35">
        <v>0</v>
      </c>
      <c r="D15" s="35">
        <v>87874.21</v>
      </c>
      <c r="E15" s="35">
        <v>87874.21</v>
      </c>
      <c r="F15" s="35">
        <v>87200</v>
      </c>
      <c r="G15" s="35">
        <v>87200</v>
      </c>
      <c r="H15" s="35">
        <f t="shared" si="0"/>
        <v>674.2100000000064</v>
      </c>
      <c r="I15" s="34">
        <f t="shared" si="1"/>
        <v>0.99232755549096818</v>
      </c>
    </row>
    <row r="16" spans="1:13" ht="12.75" customHeight="1" thickBot="1" x14ac:dyDescent="0.25">
      <c r="A16" s="46"/>
      <c r="B16" s="36" t="s">
        <v>28</v>
      </c>
      <c r="C16" s="35">
        <v>0</v>
      </c>
      <c r="D16" s="35">
        <v>2265.79</v>
      </c>
      <c r="E16" s="35">
        <v>2265.79</v>
      </c>
      <c r="F16" s="35">
        <v>2265.79</v>
      </c>
      <c r="G16" s="35">
        <v>1699.38</v>
      </c>
      <c r="H16" s="35">
        <f t="shared" si="0"/>
        <v>566.40999999999985</v>
      </c>
      <c r="I16" s="34">
        <f t="shared" si="1"/>
        <v>0.75001655051880367</v>
      </c>
    </row>
    <row r="17" spans="1:9" s="37" customFormat="1" ht="12.75" customHeight="1" thickBot="1" x14ac:dyDescent="0.25">
      <c r="A17" s="47"/>
      <c r="B17" s="33" t="s">
        <v>25</v>
      </c>
      <c r="C17" s="32">
        <v>26525440</v>
      </c>
      <c r="D17" s="32">
        <v>247980</v>
      </c>
      <c r="E17" s="32">
        <v>26773420</v>
      </c>
      <c r="F17" s="32">
        <v>23705356.800000001</v>
      </c>
      <c r="G17" s="32">
        <v>21575476.719999999</v>
      </c>
      <c r="H17" s="32">
        <f t="shared" si="0"/>
        <v>5197943.2800000012</v>
      </c>
      <c r="I17" s="31">
        <f t="shared" si="1"/>
        <v>0.80585434061094918</v>
      </c>
    </row>
    <row r="18" spans="1:9" s="37" customFormat="1" ht="12.75" customHeight="1" thickBot="1" x14ac:dyDescent="0.25">
      <c r="A18" s="45" t="s">
        <v>48</v>
      </c>
      <c r="B18" s="36" t="s">
        <v>30</v>
      </c>
      <c r="C18" s="35">
        <v>3221975</v>
      </c>
      <c r="D18" s="35">
        <v>-194123</v>
      </c>
      <c r="E18" s="35">
        <v>3027852</v>
      </c>
      <c r="F18" s="35">
        <v>2681996.4900000002</v>
      </c>
      <c r="G18" s="35">
        <v>2443107.23</v>
      </c>
      <c r="H18" s="35">
        <f t="shared" si="0"/>
        <v>584744.77</v>
      </c>
      <c r="I18" s="34">
        <f t="shared" si="1"/>
        <v>0.80687802111860152</v>
      </c>
    </row>
    <row r="19" spans="1:9" s="37" customFormat="1" ht="12.75" customHeight="1" thickBot="1" x14ac:dyDescent="0.25">
      <c r="A19" s="46"/>
      <c r="B19" s="36" t="s">
        <v>29</v>
      </c>
      <c r="C19" s="35">
        <v>0</v>
      </c>
      <c r="D19" s="35">
        <v>58800</v>
      </c>
      <c r="E19" s="35">
        <v>58800</v>
      </c>
      <c r="F19" s="35">
        <v>58798.45</v>
      </c>
      <c r="G19" s="35">
        <v>43519.19</v>
      </c>
      <c r="H19" s="35">
        <f t="shared" si="0"/>
        <v>15280.809999999998</v>
      </c>
      <c r="I19" s="34">
        <f t="shared" si="1"/>
        <v>0.74012227891156468</v>
      </c>
    </row>
    <row r="20" spans="1:9" s="37" customFormat="1" ht="12.75" customHeight="1" thickBot="1" x14ac:dyDescent="0.25">
      <c r="A20" s="47"/>
      <c r="B20" s="33" t="s">
        <v>25</v>
      </c>
      <c r="C20" s="32">
        <v>3221975</v>
      </c>
      <c r="D20" s="32">
        <v>-135323</v>
      </c>
      <c r="E20" s="32">
        <v>3086652</v>
      </c>
      <c r="F20" s="32">
        <v>2740794.94</v>
      </c>
      <c r="G20" s="32">
        <v>2486626.42</v>
      </c>
      <c r="H20" s="32">
        <f t="shared" si="0"/>
        <v>600025.58000000007</v>
      </c>
      <c r="I20" s="31">
        <f t="shared" si="1"/>
        <v>0.80560633981414165</v>
      </c>
    </row>
    <row r="21" spans="1:9" s="37" customFormat="1" ht="12.75" customHeight="1" thickBot="1" x14ac:dyDescent="0.25">
      <c r="A21" s="48" t="s">
        <v>47</v>
      </c>
      <c r="B21" s="40" t="s">
        <v>30</v>
      </c>
      <c r="C21" s="42">
        <v>36232750</v>
      </c>
      <c r="D21" s="41">
        <v>-322509</v>
      </c>
      <c r="E21" s="41">
        <v>35910241</v>
      </c>
      <c r="F21" s="41">
        <v>31793335.899999999</v>
      </c>
      <c r="G21" s="39">
        <v>28928526.079999998</v>
      </c>
      <c r="H21" s="39">
        <f t="shared" si="0"/>
        <v>6981714.9200000018</v>
      </c>
      <c r="I21" s="38">
        <f t="shared" si="1"/>
        <v>0.80557872279386811</v>
      </c>
    </row>
    <row r="22" spans="1:9" s="37" customFormat="1" ht="12.75" customHeight="1" thickBot="1" x14ac:dyDescent="0.25">
      <c r="A22" s="49"/>
      <c r="B22" s="40" t="s">
        <v>29</v>
      </c>
      <c r="C22" s="39">
        <v>43125</v>
      </c>
      <c r="D22" s="39">
        <v>723738.63</v>
      </c>
      <c r="E22" s="39">
        <v>766863.63</v>
      </c>
      <c r="F22" s="39">
        <v>734205.28</v>
      </c>
      <c r="G22" s="39">
        <v>516386.89</v>
      </c>
      <c r="H22" s="39">
        <f t="shared" si="0"/>
        <v>250476.74</v>
      </c>
      <c r="I22" s="38">
        <f t="shared" si="1"/>
        <v>0.67337512146716361</v>
      </c>
    </row>
    <row r="23" spans="1:9" s="37" customFormat="1" ht="12.75" customHeight="1" thickBot="1" x14ac:dyDescent="0.25">
      <c r="A23" s="49"/>
      <c r="B23" s="40" t="s">
        <v>28</v>
      </c>
      <c r="C23" s="39">
        <v>53500</v>
      </c>
      <c r="D23" s="39">
        <v>-404.21</v>
      </c>
      <c r="E23" s="39">
        <v>53095.79</v>
      </c>
      <c r="F23" s="39">
        <v>51696.94</v>
      </c>
      <c r="G23" s="39">
        <v>14083</v>
      </c>
      <c r="H23" s="39">
        <f t="shared" si="0"/>
        <v>39012.79</v>
      </c>
      <c r="I23" s="38">
        <f t="shared" si="1"/>
        <v>0.26523760170062449</v>
      </c>
    </row>
    <row r="24" spans="1:9" s="37" customFormat="1" ht="12.75" customHeight="1" thickBot="1" x14ac:dyDescent="0.25">
      <c r="A24" s="49"/>
      <c r="B24" s="40" t="s">
        <v>27</v>
      </c>
      <c r="C24" s="39">
        <v>0</v>
      </c>
      <c r="D24" s="39">
        <v>4277.58</v>
      </c>
      <c r="E24" s="39">
        <v>4277.58</v>
      </c>
      <c r="F24" s="39">
        <v>4277.58</v>
      </c>
      <c r="G24" s="39">
        <v>4277.58</v>
      </c>
      <c r="H24" s="39">
        <f t="shared" si="0"/>
        <v>0</v>
      </c>
      <c r="I24" s="38">
        <f t="shared" si="1"/>
        <v>1</v>
      </c>
    </row>
    <row r="25" spans="1:9" s="37" customFormat="1" ht="12.75" customHeight="1" thickBot="1" x14ac:dyDescent="0.25">
      <c r="A25" s="49"/>
      <c r="B25" s="40" t="s">
        <v>26</v>
      </c>
      <c r="C25" s="39">
        <v>13040</v>
      </c>
      <c r="D25" s="39">
        <v>0</v>
      </c>
      <c r="E25" s="39">
        <v>13040</v>
      </c>
      <c r="F25" s="39">
        <v>1207.02</v>
      </c>
      <c r="G25" s="39">
        <v>681</v>
      </c>
      <c r="H25" s="39">
        <f t="shared" si="0"/>
        <v>12359</v>
      </c>
      <c r="I25" s="38">
        <f t="shared" si="1"/>
        <v>5.2223926380368095E-2</v>
      </c>
    </row>
    <row r="26" spans="1:9" s="37" customFormat="1" ht="12.75" customHeight="1" thickBot="1" x14ac:dyDescent="0.25">
      <c r="A26" s="50"/>
      <c r="B26" s="33" t="s">
        <v>25</v>
      </c>
      <c r="C26" s="32">
        <v>36342415</v>
      </c>
      <c r="D26" s="32">
        <v>405103</v>
      </c>
      <c r="E26" s="32">
        <v>36747518</v>
      </c>
      <c r="F26" s="32">
        <v>32584722.719999999</v>
      </c>
      <c r="G26" s="32">
        <v>29463954.550000001</v>
      </c>
      <c r="H26" s="32">
        <f t="shared" si="0"/>
        <v>7283563.4499999993</v>
      </c>
      <c r="I26" s="31">
        <f t="shared" si="1"/>
        <v>0.80179441098579773</v>
      </c>
    </row>
    <row r="27" spans="1:9" s="37" customFormat="1" ht="12.75" customHeight="1" thickBot="1" x14ac:dyDescent="0.25">
      <c r="A27" s="45" t="s">
        <v>46</v>
      </c>
      <c r="B27" s="36" t="s">
        <v>30</v>
      </c>
      <c r="C27" s="35">
        <v>4396855</v>
      </c>
      <c r="D27" s="35">
        <v>-133924</v>
      </c>
      <c r="E27" s="35">
        <v>4262931</v>
      </c>
      <c r="F27" s="35">
        <v>3426308.51</v>
      </c>
      <c r="G27" s="35">
        <v>3419889.62</v>
      </c>
      <c r="H27" s="35">
        <f t="shared" si="0"/>
        <v>843041.37999999989</v>
      </c>
      <c r="I27" s="34">
        <f t="shared" si="1"/>
        <v>0.80223902756108412</v>
      </c>
    </row>
    <row r="28" spans="1:9" s="37" customFormat="1" ht="12.75" customHeight="1" thickBot="1" x14ac:dyDescent="0.25">
      <c r="A28" s="46"/>
      <c r="B28" s="36" t="s">
        <v>29</v>
      </c>
      <c r="C28" s="35">
        <v>0</v>
      </c>
      <c r="D28" s="35">
        <v>612591.12</v>
      </c>
      <c r="E28" s="35">
        <v>612591.12</v>
      </c>
      <c r="F28" s="35">
        <v>606369.02</v>
      </c>
      <c r="G28" s="35">
        <v>370920.72</v>
      </c>
      <c r="H28" s="35">
        <f t="shared" si="0"/>
        <v>241670.40000000002</v>
      </c>
      <c r="I28" s="34">
        <f t="shared" si="1"/>
        <v>0.6054947711289056</v>
      </c>
    </row>
    <row r="29" spans="1:9" ht="12.75" customHeight="1" thickBot="1" x14ac:dyDescent="0.25">
      <c r="A29" s="46"/>
      <c r="B29" s="36" t="s">
        <v>28</v>
      </c>
      <c r="C29" s="35">
        <v>29500</v>
      </c>
      <c r="D29" s="35">
        <v>-611.16</v>
      </c>
      <c r="E29" s="35">
        <v>28888.84</v>
      </c>
      <c r="F29" s="35">
        <v>24840.61</v>
      </c>
      <c r="G29" s="35">
        <v>21644.959999999999</v>
      </c>
      <c r="H29" s="35">
        <f t="shared" si="0"/>
        <v>7243.880000000001</v>
      </c>
      <c r="I29" s="34">
        <f t="shared" si="1"/>
        <v>0.74924988334595644</v>
      </c>
    </row>
    <row r="30" spans="1:9" ht="12.75" customHeight="1" thickBot="1" x14ac:dyDescent="0.25">
      <c r="A30" s="46"/>
      <c r="B30" s="36" t="s">
        <v>27</v>
      </c>
      <c r="C30" s="35">
        <v>0</v>
      </c>
      <c r="D30" s="35">
        <v>2735.04</v>
      </c>
      <c r="E30" s="35">
        <v>2735.04</v>
      </c>
      <c r="F30" s="35">
        <v>2735.04</v>
      </c>
      <c r="G30" s="35">
        <v>2735.04</v>
      </c>
      <c r="H30" s="35">
        <f t="shared" si="0"/>
        <v>0</v>
      </c>
      <c r="I30" s="34">
        <f t="shared" si="1"/>
        <v>1</v>
      </c>
    </row>
    <row r="31" spans="1:9" ht="12.75" customHeight="1" thickBot="1" x14ac:dyDescent="0.25">
      <c r="A31" s="46"/>
      <c r="B31" s="36" t="s">
        <v>26</v>
      </c>
      <c r="C31" s="35">
        <v>11000</v>
      </c>
      <c r="D31" s="35">
        <v>0</v>
      </c>
      <c r="E31" s="35">
        <v>11000</v>
      </c>
      <c r="F31" s="35">
        <v>2950</v>
      </c>
      <c r="G31" s="35">
        <v>2950</v>
      </c>
      <c r="H31" s="35">
        <f t="shared" si="0"/>
        <v>8050</v>
      </c>
      <c r="I31" s="34">
        <f t="shared" si="1"/>
        <v>0.26818181818181819</v>
      </c>
    </row>
    <row r="32" spans="1:9" ht="12.75" customHeight="1" thickBot="1" x14ac:dyDescent="0.25">
      <c r="A32" s="47"/>
      <c r="B32" s="33" t="s">
        <v>25</v>
      </c>
      <c r="C32" s="32">
        <v>4437355</v>
      </c>
      <c r="D32" s="32">
        <v>480791</v>
      </c>
      <c r="E32" s="32">
        <v>4918146</v>
      </c>
      <c r="F32" s="32">
        <v>4063203.18</v>
      </c>
      <c r="G32" s="32">
        <v>3818140.34</v>
      </c>
      <c r="H32" s="32">
        <f t="shared" si="0"/>
        <v>1100005.6600000001</v>
      </c>
      <c r="I32" s="31">
        <f t="shared" si="1"/>
        <v>0.77633733118130288</v>
      </c>
    </row>
    <row r="33" spans="1:9" ht="12.75" customHeight="1" thickBot="1" x14ac:dyDescent="0.25">
      <c r="A33" s="45" t="s">
        <v>45</v>
      </c>
      <c r="B33" s="36" t="s">
        <v>30</v>
      </c>
      <c r="C33" s="35">
        <v>13999015</v>
      </c>
      <c r="D33" s="35">
        <v>258060</v>
      </c>
      <c r="E33" s="35">
        <v>14257075</v>
      </c>
      <c r="F33" s="35">
        <v>11292313.66</v>
      </c>
      <c r="G33" s="35">
        <v>11286886.960000001</v>
      </c>
      <c r="H33" s="35">
        <f t="shared" si="0"/>
        <v>2970188.0399999991</v>
      </c>
      <c r="I33" s="34">
        <f t="shared" si="1"/>
        <v>0.79166918600063485</v>
      </c>
    </row>
    <row r="34" spans="1:9" s="37" customFormat="1" ht="12.75" customHeight="1" thickBot="1" x14ac:dyDescent="0.25">
      <c r="A34" s="46"/>
      <c r="B34" s="36" t="s">
        <v>29</v>
      </c>
      <c r="C34" s="35">
        <v>856345</v>
      </c>
      <c r="D34" s="35">
        <v>-445140.62</v>
      </c>
      <c r="E34" s="35">
        <v>411204.38</v>
      </c>
      <c r="F34" s="35">
        <v>286762.40999999997</v>
      </c>
      <c r="G34" s="35">
        <v>278517.59000000003</v>
      </c>
      <c r="H34" s="35">
        <f t="shared" si="0"/>
        <v>132686.78999999998</v>
      </c>
      <c r="I34" s="34">
        <f t="shared" si="1"/>
        <v>0.67732155479472278</v>
      </c>
    </row>
    <row r="35" spans="1:9" s="37" customFormat="1" ht="12.75" customHeight="1" thickBot="1" x14ac:dyDescent="0.25">
      <c r="A35" s="46"/>
      <c r="B35" s="36" t="s">
        <v>27</v>
      </c>
      <c r="C35" s="35">
        <v>0</v>
      </c>
      <c r="D35" s="35">
        <v>420.62</v>
      </c>
      <c r="E35" s="35">
        <v>420.62</v>
      </c>
      <c r="F35" s="35">
        <v>420.62</v>
      </c>
      <c r="G35" s="35">
        <v>420.62</v>
      </c>
      <c r="H35" s="35">
        <f t="shared" si="0"/>
        <v>0</v>
      </c>
      <c r="I35" s="34">
        <f t="shared" si="1"/>
        <v>1</v>
      </c>
    </row>
    <row r="36" spans="1:9" s="37" customFormat="1" ht="12.75" customHeight="1" thickBot="1" x14ac:dyDescent="0.25">
      <c r="A36" s="46"/>
      <c r="B36" s="36" t="s">
        <v>26</v>
      </c>
      <c r="C36" s="35">
        <v>30000</v>
      </c>
      <c r="D36" s="35">
        <v>0</v>
      </c>
      <c r="E36" s="35">
        <v>30000</v>
      </c>
      <c r="F36" s="35">
        <v>0</v>
      </c>
      <c r="G36" s="35">
        <v>0</v>
      </c>
      <c r="H36" s="35">
        <f t="shared" si="0"/>
        <v>30000</v>
      </c>
      <c r="I36" s="34">
        <f t="shared" si="1"/>
        <v>0</v>
      </c>
    </row>
    <row r="37" spans="1:9" s="37" customFormat="1" ht="12.75" customHeight="1" thickBot="1" x14ac:dyDescent="0.25">
      <c r="A37" s="47"/>
      <c r="B37" s="33" t="s">
        <v>25</v>
      </c>
      <c r="C37" s="32">
        <v>14885360</v>
      </c>
      <c r="D37" s="32">
        <v>-186660</v>
      </c>
      <c r="E37" s="32">
        <v>14698700</v>
      </c>
      <c r="F37" s="32">
        <v>11579496.689999999</v>
      </c>
      <c r="G37" s="32">
        <v>11565825.17</v>
      </c>
      <c r="H37" s="32">
        <f t="shared" si="0"/>
        <v>3132874.83</v>
      </c>
      <c r="I37" s="31">
        <f t="shared" si="1"/>
        <v>0.7868604141862886</v>
      </c>
    </row>
    <row r="38" spans="1:9" s="37" customFormat="1" ht="12.75" customHeight="1" thickBot="1" x14ac:dyDescent="0.25">
      <c r="A38" s="45" t="s">
        <v>44</v>
      </c>
      <c r="B38" s="36" t="s">
        <v>30</v>
      </c>
      <c r="C38" s="35">
        <v>2132575</v>
      </c>
      <c r="D38" s="35">
        <v>-103414</v>
      </c>
      <c r="E38" s="35">
        <v>2029161</v>
      </c>
      <c r="F38" s="35">
        <v>1628671.06</v>
      </c>
      <c r="G38" s="35">
        <v>1626835.22</v>
      </c>
      <c r="H38" s="35">
        <f t="shared" si="0"/>
        <v>402325.78</v>
      </c>
      <c r="I38" s="34">
        <f t="shared" si="1"/>
        <v>0.80172801468193011</v>
      </c>
    </row>
    <row r="39" spans="1:9" s="37" customFormat="1" ht="12.75" customHeight="1" thickBot="1" x14ac:dyDescent="0.25">
      <c r="A39" s="46"/>
      <c r="B39" s="36" t="s">
        <v>26</v>
      </c>
      <c r="C39" s="35">
        <v>16000</v>
      </c>
      <c r="D39" s="35">
        <v>0</v>
      </c>
      <c r="E39" s="35">
        <v>16000</v>
      </c>
      <c r="F39" s="35">
        <v>198</v>
      </c>
      <c r="G39" s="35">
        <v>0</v>
      </c>
      <c r="H39" s="35">
        <f t="shared" si="0"/>
        <v>16000</v>
      </c>
      <c r="I39" s="34">
        <f t="shared" si="1"/>
        <v>0</v>
      </c>
    </row>
    <row r="40" spans="1:9" s="37" customFormat="1" ht="12.75" customHeight="1" thickBot="1" x14ac:dyDescent="0.25">
      <c r="A40" s="47"/>
      <c r="B40" s="33" t="s">
        <v>25</v>
      </c>
      <c r="C40" s="32">
        <v>2148575</v>
      </c>
      <c r="D40" s="32">
        <v>-103414</v>
      </c>
      <c r="E40" s="32">
        <v>2045161</v>
      </c>
      <c r="F40" s="32">
        <v>1628869.06</v>
      </c>
      <c r="G40" s="32">
        <v>1626835.22</v>
      </c>
      <c r="H40" s="32">
        <f t="shared" ref="H40:H71" si="2">+E40-G40</f>
        <v>418325.78</v>
      </c>
      <c r="I40" s="31">
        <f t="shared" ref="I40:I71" si="3">+G40/E40</f>
        <v>0.79545581985965896</v>
      </c>
    </row>
    <row r="41" spans="1:9" s="37" customFormat="1" ht="12.75" customHeight="1" thickBot="1" x14ac:dyDescent="0.25">
      <c r="A41" s="48" t="s">
        <v>43</v>
      </c>
      <c r="B41" s="40" t="s">
        <v>30</v>
      </c>
      <c r="C41" s="39">
        <v>20528445</v>
      </c>
      <c r="D41" s="39">
        <v>20722</v>
      </c>
      <c r="E41" s="39">
        <v>20549167</v>
      </c>
      <c r="F41" s="39">
        <v>16347293.23</v>
      </c>
      <c r="G41" s="39">
        <v>16333611.800000001</v>
      </c>
      <c r="H41" s="39">
        <f t="shared" si="2"/>
        <v>4215555.1999999993</v>
      </c>
      <c r="I41" s="38">
        <f t="shared" si="3"/>
        <v>0.79485517831452734</v>
      </c>
    </row>
    <row r="42" spans="1:9" s="37" customFormat="1" ht="12.75" customHeight="1" thickBot="1" x14ac:dyDescent="0.25">
      <c r="A42" s="49"/>
      <c r="B42" s="40" t="s">
        <v>29</v>
      </c>
      <c r="C42" s="39">
        <v>856345</v>
      </c>
      <c r="D42" s="39">
        <v>167450.5</v>
      </c>
      <c r="E42" s="39">
        <v>1023795.5</v>
      </c>
      <c r="F42" s="39">
        <v>893131.43</v>
      </c>
      <c r="G42" s="39">
        <v>649438.31000000006</v>
      </c>
      <c r="H42" s="39">
        <f t="shared" si="2"/>
        <v>374357.18999999994</v>
      </c>
      <c r="I42" s="38">
        <f t="shared" si="3"/>
        <v>0.63434378252297463</v>
      </c>
    </row>
    <row r="43" spans="1:9" s="37" customFormat="1" ht="12.75" customHeight="1" thickBot="1" x14ac:dyDescent="0.25">
      <c r="A43" s="49"/>
      <c r="B43" s="40" t="s">
        <v>28</v>
      </c>
      <c r="C43" s="39">
        <v>29500</v>
      </c>
      <c r="D43" s="39">
        <v>-611.16</v>
      </c>
      <c r="E43" s="39">
        <v>28888.84</v>
      </c>
      <c r="F43" s="39">
        <v>24840.61</v>
      </c>
      <c r="G43" s="39">
        <v>21644.959999999999</v>
      </c>
      <c r="H43" s="39">
        <f t="shared" si="2"/>
        <v>7243.880000000001</v>
      </c>
      <c r="I43" s="38">
        <f t="shared" si="3"/>
        <v>0.74924988334595644</v>
      </c>
    </row>
    <row r="44" spans="1:9" s="37" customFormat="1" ht="12.75" customHeight="1" thickBot="1" x14ac:dyDescent="0.25">
      <c r="A44" s="49"/>
      <c r="B44" s="40" t="s">
        <v>27</v>
      </c>
      <c r="C44" s="39">
        <v>0</v>
      </c>
      <c r="D44" s="39">
        <v>3155.66</v>
      </c>
      <c r="E44" s="39">
        <v>3155.66</v>
      </c>
      <c r="F44" s="39">
        <v>3155.66</v>
      </c>
      <c r="G44" s="39">
        <v>3155.66</v>
      </c>
      <c r="H44" s="39">
        <f t="shared" si="2"/>
        <v>0</v>
      </c>
      <c r="I44" s="38">
        <f t="shared" si="3"/>
        <v>1</v>
      </c>
    </row>
    <row r="45" spans="1:9" s="37" customFormat="1" ht="12.75" customHeight="1" thickBot="1" x14ac:dyDescent="0.25">
      <c r="A45" s="49"/>
      <c r="B45" s="40" t="s">
        <v>26</v>
      </c>
      <c r="C45" s="39">
        <v>57000</v>
      </c>
      <c r="D45" s="39">
        <v>0</v>
      </c>
      <c r="E45" s="39">
        <v>57000</v>
      </c>
      <c r="F45" s="39">
        <v>3148</v>
      </c>
      <c r="G45" s="39">
        <v>2950</v>
      </c>
      <c r="H45" s="39">
        <f t="shared" si="2"/>
        <v>54050</v>
      </c>
      <c r="I45" s="38">
        <f t="shared" si="3"/>
        <v>5.1754385964912282E-2</v>
      </c>
    </row>
    <row r="46" spans="1:9" s="37" customFormat="1" ht="12.75" customHeight="1" thickBot="1" x14ac:dyDescent="0.25">
      <c r="A46" s="50"/>
      <c r="B46" s="33" t="s">
        <v>25</v>
      </c>
      <c r="C46" s="32">
        <v>21471290</v>
      </c>
      <c r="D46" s="32">
        <v>190717</v>
      </c>
      <c r="E46" s="32">
        <v>21662007</v>
      </c>
      <c r="F46" s="32">
        <v>17271568.93</v>
      </c>
      <c r="G46" s="32">
        <v>17010800.73</v>
      </c>
      <c r="H46" s="32">
        <f t="shared" si="2"/>
        <v>4651206.2699999996</v>
      </c>
      <c r="I46" s="31">
        <f t="shared" si="3"/>
        <v>0.78528276396549956</v>
      </c>
    </row>
    <row r="47" spans="1:9" s="37" customFormat="1" ht="15" customHeight="1" thickBot="1" x14ac:dyDescent="0.25">
      <c r="A47" s="45" t="s">
        <v>42</v>
      </c>
      <c r="B47" s="36" t="s">
        <v>30</v>
      </c>
      <c r="C47" s="35">
        <v>7993900</v>
      </c>
      <c r="D47" s="35">
        <v>-390382</v>
      </c>
      <c r="E47" s="35">
        <v>7603518</v>
      </c>
      <c r="F47" s="35">
        <v>6067293.8099999996</v>
      </c>
      <c r="G47" s="35">
        <v>6066971.2300000004</v>
      </c>
      <c r="H47" s="35">
        <f t="shared" si="2"/>
        <v>1536546.7699999996</v>
      </c>
      <c r="I47" s="34">
        <f t="shared" si="3"/>
        <v>0.79791633688511032</v>
      </c>
    </row>
    <row r="48" spans="1:9" s="37" customFormat="1" ht="12.75" customHeight="1" thickBot="1" x14ac:dyDescent="0.25">
      <c r="A48" s="46"/>
      <c r="B48" s="36" t="s">
        <v>29</v>
      </c>
      <c r="C48" s="35">
        <v>76670</v>
      </c>
      <c r="D48" s="35">
        <v>218908.12</v>
      </c>
      <c r="E48" s="35">
        <v>295578.12</v>
      </c>
      <c r="F48" s="35">
        <v>210009.49</v>
      </c>
      <c r="G48" s="35">
        <v>192453</v>
      </c>
      <c r="H48" s="35">
        <f t="shared" si="2"/>
        <v>103125.12</v>
      </c>
      <c r="I48" s="34">
        <f t="shared" si="3"/>
        <v>0.65110705758599452</v>
      </c>
    </row>
    <row r="49" spans="1:9" s="37" customFormat="1" ht="12.75" customHeight="1" thickBot="1" x14ac:dyDescent="0.25">
      <c r="A49" s="46"/>
      <c r="B49" s="36" t="s">
        <v>28</v>
      </c>
      <c r="C49" s="35">
        <v>103160</v>
      </c>
      <c r="D49" s="35">
        <v>0</v>
      </c>
      <c r="E49" s="35">
        <v>103160</v>
      </c>
      <c r="F49" s="35">
        <v>80945.429999999993</v>
      </c>
      <c r="G49" s="35">
        <v>50170.51</v>
      </c>
      <c r="H49" s="35">
        <f t="shared" si="2"/>
        <v>52989.49</v>
      </c>
      <c r="I49" s="34">
        <f t="shared" si="3"/>
        <v>0.48633685537029858</v>
      </c>
    </row>
    <row r="50" spans="1:9" s="37" customFormat="1" ht="12.75" customHeight="1" thickBot="1" x14ac:dyDescent="0.25">
      <c r="A50" s="46"/>
      <c r="B50" s="36" t="s">
        <v>27</v>
      </c>
      <c r="C50" s="35">
        <v>0</v>
      </c>
      <c r="D50" s="35">
        <v>1208.8800000000001</v>
      </c>
      <c r="E50" s="35">
        <v>1208.8800000000001</v>
      </c>
      <c r="F50" s="35">
        <v>1208.8800000000001</v>
      </c>
      <c r="G50" s="35">
        <v>1208.8800000000001</v>
      </c>
      <c r="H50" s="35">
        <f t="shared" si="2"/>
        <v>0</v>
      </c>
      <c r="I50" s="34">
        <f t="shared" si="3"/>
        <v>1</v>
      </c>
    </row>
    <row r="51" spans="1:9" s="37" customFormat="1" ht="12.75" customHeight="1" thickBot="1" x14ac:dyDescent="0.25">
      <c r="A51" s="47"/>
      <c r="B51" s="33" t="s">
        <v>25</v>
      </c>
      <c r="C51" s="32">
        <v>8173730</v>
      </c>
      <c r="D51" s="32">
        <v>-170265</v>
      </c>
      <c r="E51" s="32">
        <v>8003465</v>
      </c>
      <c r="F51" s="32">
        <v>6359457.6100000003</v>
      </c>
      <c r="G51" s="32">
        <v>6310803.6200000001</v>
      </c>
      <c r="H51" s="32">
        <f t="shared" si="2"/>
        <v>1692661.38</v>
      </c>
      <c r="I51" s="31">
        <f t="shared" si="3"/>
        <v>0.78850892956988006</v>
      </c>
    </row>
    <row r="52" spans="1:9" s="37" customFormat="1" ht="12.75" customHeight="1" thickBot="1" x14ac:dyDescent="0.25">
      <c r="A52" s="45" t="s">
        <v>41</v>
      </c>
      <c r="B52" s="36" t="s">
        <v>30</v>
      </c>
      <c r="C52" s="35">
        <v>24238835</v>
      </c>
      <c r="D52" s="35">
        <v>-441563</v>
      </c>
      <c r="E52" s="35">
        <v>23797272</v>
      </c>
      <c r="F52" s="35">
        <v>19252827.859999999</v>
      </c>
      <c r="G52" s="35">
        <v>19252756.07</v>
      </c>
      <c r="H52" s="35">
        <f t="shared" si="2"/>
        <v>4544515.93</v>
      </c>
      <c r="I52" s="34">
        <f t="shared" si="3"/>
        <v>0.80903206342306799</v>
      </c>
    </row>
    <row r="53" spans="1:9" s="37" customFormat="1" ht="12.75" customHeight="1" thickBot="1" x14ac:dyDescent="0.25">
      <c r="A53" s="46"/>
      <c r="B53" s="36" t="s">
        <v>29</v>
      </c>
      <c r="C53" s="35">
        <v>3403230</v>
      </c>
      <c r="D53" s="35">
        <v>-974490.27</v>
      </c>
      <c r="E53" s="35">
        <v>2428739.73</v>
      </c>
      <c r="F53" s="35">
        <v>2130199.58</v>
      </c>
      <c r="G53" s="35">
        <v>1224919.43</v>
      </c>
      <c r="H53" s="35">
        <f t="shared" si="2"/>
        <v>1203820.3</v>
      </c>
      <c r="I53" s="34">
        <f t="shared" si="3"/>
        <v>0.504343637512777</v>
      </c>
    </row>
    <row r="54" spans="1:9" s="37" customFormat="1" ht="16.5" customHeight="1" thickBot="1" x14ac:dyDescent="0.25">
      <c r="A54" s="46"/>
      <c r="B54" s="36" t="s">
        <v>27</v>
      </c>
      <c r="C54" s="35">
        <v>0</v>
      </c>
      <c r="D54" s="35">
        <v>4571.2700000000004</v>
      </c>
      <c r="E54" s="35">
        <v>4571.2700000000004</v>
      </c>
      <c r="F54" s="35">
        <v>4571.2700000000004</v>
      </c>
      <c r="G54" s="35">
        <v>4571.2700000000004</v>
      </c>
      <c r="H54" s="35">
        <f t="shared" si="2"/>
        <v>0</v>
      </c>
      <c r="I54" s="34">
        <f t="shared" si="3"/>
        <v>1</v>
      </c>
    </row>
    <row r="55" spans="1:9" s="37" customFormat="1" ht="12.75" customHeight="1" thickBot="1" x14ac:dyDescent="0.25">
      <c r="A55" s="47"/>
      <c r="B55" s="33" t="s">
        <v>25</v>
      </c>
      <c r="C55" s="32">
        <v>27642065</v>
      </c>
      <c r="D55" s="32">
        <v>-1411482</v>
      </c>
      <c r="E55" s="32">
        <v>26230583</v>
      </c>
      <c r="F55" s="32">
        <v>21387598.710000001</v>
      </c>
      <c r="G55" s="32">
        <v>20482246.77</v>
      </c>
      <c r="H55" s="32">
        <f t="shared" si="2"/>
        <v>5748336.2300000004</v>
      </c>
      <c r="I55" s="31">
        <f t="shared" si="3"/>
        <v>0.78085366116338317</v>
      </c>
    </row>
    <row r="56" spans="1:9" s="37" customFormat="1" ht="12.75" customHeight="1" thickBot="1" x14ac:dyDescent="0.25">
      <c r="A56" s="45" t="s">
        <v>40</v>
      </c>
      <c r="B56" s="36" t="s">
        <v>30</v>
      </c>
      <c r="C56" s="35">
        <v>3331615</v>
      </c>
      <c r="D56" s="35">
        <v>-112661</v>
      </c>
      <c r="E56" s="35">
        <v>3218954</v>
      </c>
      <c r="F56" s="35">
        <v>2581818.1800000002</v>
      </c>
      <c r="G56" s="35">
        <v>2581806.15</v>
      </c>
      <c r="H56" s="35">
        <f t="shared" si="2"/>
        <v>637147.85000000009</v>
      </c>
      <c r="I56" s="34">
        <f t="shared" si="3"/>
        <v>0.80206369833181834</v>
      </c>
    </row>
    <row r="57" spans="1:9" s="37" customFormat="1" ht="12.75" customHeight="1" thickBot="1" x14ac:dyDescent="0.25">
      <c r="A57" s="47"/>
      <c r="B57" s="33" t="s">
        <v>25</v>
      </c>
      <c r="C57" s="32">
        <v>3331615</v>
      </c>
      <c r="D57" s="32">
        <v>-112661</v>
      </c>
      <c r="E57" s="32">
        <v>3218954</v>
      </c>
      <c r="F57" s="32">
        <v>2581818.1800000002</v>
      </c>
      <c r="G57" s="32">
        <v>2581806.15</v>
      </c>
      <c r="H57" s="32">
        <f t="shared" si="2"/>
        <v>637147.85000000009</v>
      </c>
      <c r="I57" s="31">
        <f t="shared" si="3"/>
        <v>0.80206369833181834</v>
      </c>
    </row>
    <row r="58" spans="1:9" s="37" customFormat="1" ht="12.75" customHeight="1" thickBot="1" x14ac:dyDescent="0.25">
      <c r="A58" s="48" t="s">
        <v>39</v>
      </c>
      <c r="B58" s="40" t="s">
        <v>30</v>
      </c>
      <c r="C58" s="39">
        <v>35564350</v>
      </c>
      <c r="D58" s="39">
        <v>-944606</v>
      </c>
      <c r="E58" s="39">
        <v>34619744</v>
      </c>
      <c r="F58" s="39">
        <v>27901939.850000001</v>
      </c>
      <c r="G58" s="39">
        <v>27901533.449999999</v>
      </c>
      <c r="H58" s="39">
        <f t="shared" si="2"/>
        <v>6718210.5500000007</v>
      </c>
      <c r="I58" s="38">
        <f t="shared" si="3"/>
        <v>0.80594280102129001</v>
      </c>
    </row>
    <row r="59" spans="1:9" s="37" customFormat="1" ht="12.75" customHeight="1" thickBot="1" x14ac:dyDescent="0.25">
      <c r="A59" s="49"/>
      <c r="B59" s="40" t="s">
        <v>29</v>
      </c>
      <c r="C59" s="39">
        <v>3479900</v>
      </c>
      <c r="D59" s="39">
        <v>-755582.15</v>
      </c>
      <c r="E59" s="39">
        <v>2724317.85</v>
      </c>
      <c r="F59" s="39">
        <v>2340209.0699999998</v>
      </c>
      <c r="G59" s="39">
        <v>1417372.43</v>
      </c>
      <c r="H59" s="39">
        <f t="shared" si="2"/>
        <v>1306945.4200000002</v>
      </c>
      <c r="I59" s="38">
        <f t="shared" si="3"/>
        <v>0.52026691011843562</v>
      </c>
    </row>
    <row r="60" spans="1:9" s="37" customFormat="1" ht="12.75" customHeight="1" thickBot="1" x14ac:dyDescent="0.25">
      <c r="A60" s="49"/>
      <c r="B60" s="40" t="s">
        <v>28</v>
      </c>
      <c r="C60" s="39">
        <v>103160</v>
      </c>
      <c r="D60" s="39">
        <v>0</v>
      </c>
      <c r="E60" s="39">
        <v>103160</v>
      </c>
      <c r="F60" s="39">
        <v>80945.429999999993</v>
      </c>
      <c r="G60" s="39">
        <v>50170.51</v>
      </c>
      <c r="H60" s="39">
        <f t="shared" si="2"/>
        <v>52989.49</v>
      </c>
      <c r="I60" s="38">
        <f t="shared" si="3"/>
        <v>0.48633685537029858</v>
      </c>
    </row>
    <row r="61" spans="1:9" s="37" customFormat="1" ht="12.75" customHeight="1" thickBot="1" x14ac:dyDescent="0.25">
      <c r="A61" s="49"/>
      <c r="B61" s="40" t="s">
        <v>27</v>
      </c>
      <c r="C61" s="39">
        <v>0</v>
      </c>
      <c r="D61" s="39">
        <v>5780.15</v>
      </c>
      <c r="E61" s="39">
        <v>5780.15</v>
      </c>
      <c r="F61" s="39">
        <v>5780.15</v>
      </c>
      <c r="G61" s="39">
        <v>5780.15</v>
      </c>
      <c r="H61" s="39">
        <f t="shared" si="2"/>
        <v>0</v>
      </c>
      <c r="I61" s="38">
        <f t="shared" si="3"/>
        <v>1</v>
      </c>
    </row>
    <row r="62" spans="1:9" s="37" customFormat="1" ht="12.75" customHeight="1" thickBot="1" x14ac:dyDescent="0.25">
      <c r="A62" s="50"/>
      <c r="B62" s="33" t="s">
        <v>25</v>
      </c>
      <c r="C62" s="32">
        <v>39147410</v>
      </c>
      <c r="D62" s="32">
        <v>-1694408</v>
      </c>
      <c r="E62" s="32">
        <v>37453002</v>
      </c>
      <c r="F62" s="32">
        <v>30328874.5</v>
      </c>
      <c r="G62" s="32">
        <v>29374856.539999999</v>
      </c>
      <c r="H62" s="32">
        <f t="shared" si="2"/>
        <v>8078145.4600000009</v>
      </c>
      <c r="I62" s="31">
        <f t="shared" si="3"/>
        <v>0.78431247086682132</v>
      </c>
    </row>
    <row r="63" spans="1:9" s="37" customFormat="1" ht="12.75" customHeight="1" thickBot="1" x14ac:dyDescent="0.25">
      <c r="A63" s="45" t="s">
        <v>38</v>
      </c>
      <c r="B63" s="36" t="s">
        <v>30</v>
      </c>
      <c r="C63" s="35">
        <v>5621675</v>
      </c>
      <c r="D63" s="35">
        <v>-305518</v>
      </c>
      <c r="E63" s="35">
        <v>5316157</v>
      </c>
      <c r="F63" s="35">
        <v>4267034.53</v>
      </c>
      <c r="G63" s="35">
        <v>4263980.45</v>
      </c>
      <c r="H63" s="35">
        <f t="shared" si="2"/>
        <v>1052176.5499999998</v>
      </c>
      <c r="I63" s="34">
        <f t="shared" si="3"/>
        <v>0.80207948147505803</v>
      </c>
    </row>
    <row r="64" spans="1:9" s="37" customFormat="1" ht="12.75" customHeight="1" thickBot="1" x14ac:dyDescent="0.25">
      <c r="A64" s="46"/>
      <c r="B64" s="36" t="s">
        <v>29</v>
      </c>
      <c r="C64" s="35">
        <v>23005</v>
      </c>
      <c r="D64" s="35">
        <v>754211.55</v>
      </c>
      <c r="E64" s="35">
        <v>777216.55</v>
      </c>
      <c r="F64" s="35">
        <v>698583.05</v>
      </c>
      <c r="G64" s="35">
        <v>363090.75</v>
      </c>
      <c r="H64" s="35">
        <f t="shared" si="2"/>
        <v>414125.80000000005</v>
      </c>
      <c r="I64" s="34">
        <f t="shared" si="3"/>
        <v>0.46716806274904976</v>
      </c>
    </row>
    <row r="65" spans="1:9" s="37" customFormat="1" ht="12.75" customHeight="1" thickBot="1" x14ac:dyDescent="0.25">
      <c r="A65" s="46"/>
      <c r="B65" s="36" t="s">
        <v>28</v>
      </c>
      <c r="C65" s="35">
        <v>87000</v>
      </c>
      <c r="D65" s="35">
        <v>-8581.5499999999993</v>
      </c>
      <c r="E65" s="35">
        <v>78418.45</v>
      </c>
      <c r="F65" s="35">
        <v>77973.27</v>
      </c>
      <c r="G65" s="35">
        <v>28285.09</v>
      </c>
      <c r="H65" s="35">
        <f t="shared" si="2"/>
        <v>50133.36</v>
      </c>
      <c r="I65" s="34">
        <f t="shared" si="3"/>
        <v>0.36069432639895332</v>
      </c>
    </row>
    <row r="66" spans="1:9" s="37" customFormat="1" ht="12.75" customHeight="1" thickBot="1" x14ac:dyDescent="0.25">
      <c r="A66" s="46"/>
      <c r="B66" s="36" t="s">
        <v>26</v>
      </c>
      <c r="C66" s="35">
        <v>25625</v>
      </c>
      <c r="D66" s="35">
        <v>-25625</v>
      </c>
      <c r="E66" s="35">
        <v>0</v>
      </c>
      <c r="F66" s="35">
        <v>0</v>
      </c>
      <c r="G66" s="35">
        <v>0</v>
      </c>
      <c r="H66" s="35">
        <f t="shared" si="2"/>
        <v>0</v>
      </c>
      <c r="I66" s="34" t="e">
        <f t="shared" si="3"/>
        <v>#DIV/0!</v>
      </c>
    </row>
    <row r="67" spans="1:9" s="37" customFormat="1" ht="12.75" customHeight="1" thickBot="1" x14ac:dyDescent="0.25">
      <c r="A67" s="47"/>
      <c r="B67" s="33" t="s">
        <v>25</v>
      </c>
      <c r="C67" s="32">
        <v>5757305</v>
      </c>
      <c r="D67" s="32">
        <v>414487</v>
      </c>
      <c r="E67" s="32">
        <v>6171792</v>
      </c>
      <c r="F67" s="32">
        <v>5043590.8499999996</v>
      </c>
      <c r="G67" s="32">
        <v>4655356.29</v>
      </c>
      <c r="H67" s="32">
        <f t="shared" si="2"/>
        <v>1516435.71</v>
      </c>
      <c r="I67" s="31">
        <f t="shared" si="3"/>
        <v>0.75429571994649203</v>
      </c>
    </row>
    <row r="68" spans="1:9" s="37" customFormat="1" ht="12.75" customHeight="1" thickBot="1" x14ac:dyDescent="0.25">
      <c r="A68" s="45" t="s">
        <v>37</v>
      </c>
      <c r="B68" s="36" t="s">
        <v>30</v>
      </c>
      <c r="C68" s="35">
        <v>21394810</v>
      </c>
      <c r="D68" s="35">
        <v>-608663</v>
      </c>
      <c r="E68" s="35">
        <v>20786147</v>
      </c>
      <c r="F68" s="35">
        <v>16708663.77</v>
      </c>
      <c r="G68" s="35">
        <v>16697915.26</v>
      </c>
      <c r="H68" s="35">
        <f t="shared" si="2"/>
        <v>4088231.74</v>
      </c>
      <c r="I68" s="34">
        <f t="shared" si="3"/>
        <v>0.80331940594858675</v>
      </c>
    </row>
    <row r="69" spans="1:9" s="37" customFormat="1" ht="12.75" customHeight="1" thickBot="1" x14ac:dyDescent="0.25">
      <c r="A69" s="46"/>
      <c r="B69" s="36" t="s">
        <v>29</v>
      </c>
      <c r="C69" s="35">
        <v>791590</v>
      </c>
      <c r="D69" s="35">
        <v>92279.2</v>
      </c>
      <c r="E69" s="35">
        <v>883869.2</v>
      </c>
      <c r="F69" s="35">
        <v>799906.73</v>
      </c>
      <c r="G69" s="35">
        <v>603631.06000000006</v>
      </c>
      <c r="H69" s="35">
        <f t="shared" si="2"/>
        <v>280238.1399999999</v>
      </c>
      <c r="I69" s="34">
        <f t="shared" si="3"/>
        <v>0.68294161624819605</v>
      </c>
    </row>
    <row r="70" spans="1:9" s="37" customFormat="1" ht="12.75" customHeight="1" thickBot="1" x14ac:dyDescent="0.25">
      <c r="A70" s="46"/>
      <c r="B70" s="36" t="s">
        <v>27</v>
      </c>
      <c r="C70" s="35">
        <v>0</v>
      </c>
      <c r="D70" s="35">
        <v>2869.8</v>
      </c>
      <c r="E70" s="35">
        <v>2869.8</v>
      </c>
      <c r="F70" s="35">
        <v>2869.8</v>
      </c>
      <c r="G70" s="35">
        <v>2869.8</v>
      </c>
      <c r="H70" s="35">
        <f t="shared" si="2"/>
        <v>0</v>
      </c>
      <c r="I70" s="34">
        <f t="shared" si="3"/>
        <v>1</v>
      </c>
    </row>
    <row r="71" spans="1:9" s="37" customFormat="1" ht="12.75" customHeight="1" thickBot="1" x14ac:dyDescent="0.25">
      <c r="A71" s="47"/>
      <c r="B71" s="33" t="s">
        <v>25</v>
      </c>
      <c r="C71" s="32">
        <v>22186400</v>
      </c>
      <c r="D71" s="32">
        <v>-513514</v>
      </c>
      <c r="E71" s="32">
        <v>21672886</v>
      </c>
      <c r="F71" s="32">
        <v>17511440.300000001</v>
      </c>
      <c r="G71" s="32">
        <v>17304416.120000001</v>
      </c>
      <c r="H71" s="32">
        <f t="shared" si="2"/>
        <v>4368469.879999999</v>
      </c>
      <c r="I71" s="31">
        <f t="shared" si="3"/>
        <v>0.79843617135253708</v>
      </c>
    </row>
    <row r="72" spans="1:9" s="37" customFormat="1" ht="12.75" customHeight="1" thickBot="1" x14ac:dyDescent="0.25">
      <c r="A72" s="45" t="s">
        <v>36</v>
      </c>
      <c r="B72" s="36" t="s">
        <v>30</v>
      </c>
      <c r="C72" s="35">
        <v>3565865</v>
      </c>
      <c r="D72" s="35">
        <v>-255138</v>
      </c>
      <c r="E72" s="35">
        <v>3310727</v>
      </c>
      <c r="F72" s="35">
        <v>2632203.89</v>
      </c>
      <c r="G72" s="35">
        <v>2632072.4300000002</v>
      </c>
      <c r="H72" s="35">
        <f t="shared" ref="H72:H103" si="4">+E72-G72</f>
        <v>678654.56999999983</v>
      </c>
      <c r="I72" s="34">
        <f t="shared" ref="I72:I79" si="5">+G72/E72</f>
        <v>0.79501343058488372</v>
      </c>
    </row>
    <row r="73" spans="1:9" s="37" customFormat="1" ht="12.75" customHeight="1" thickBot="1" x14ac:dyDescent="0.25">
      <c r="A73" s="46"/>
      <c r="B73" s="36" t="s">
        <v>29</v>
      </c>
      <c r="C73" s="35">
        <v>128000</v>
      </c>
      <c r="D73" s="35">
        <v>-1607.6</v>
      </c>
      <c r="E73" s="35">
        <v>126392.4</v>
      </c>
      <c r="F73" s="35">
        <v>126392.4</v>
      </c>
      <c r="G73" s="35">
        <v>71997.75</v>
      </c>
      <c r="H73" s="35">
        <f t="shared" si="4"/>
        <v>54394.649999999994</v>
      </c>
      <c r="I73" s="34">
        <f t="shared" si="5"/>
        <v>0.56963670283972778</v>
      </c>
    </row>
    <row r="74" spans="1:9" s="37" customFormat="1" ht="12.75" customHeight="1" thickBot="1" x14ac:dyDescent="0.25">
      <c r="A74" s="46"/>
      <c r="B74" s="36" t="s">
        <v>27</v>
      </c>
      <c r="C74" s="35">
        <v>0</v>
      </c>
      <c r="D74" s="35">
        <v>1607.6</v>
      </c>
      <c r="E74" s="35">
        <v>1607.6</v>
      </c>
      <c r="F74" s="35">
        <v>1607.6</v>
      </c>
      <c r="G74" s="35">
        <v>1607.6</v>
      </c>
      <c r="H74" s="35">
        <f t="shared" si="4"/>
        <v>0</v>
      </c>
      <c r="I74" s="34">
        <f t="shared" si="5"/>
        <v>1</v>
      </c>
    </row>
    <row r="75" spans="1:9" s="37" customFormat="1" ht="12.75" customHeight="1" thickBot="1" x14ac:dyDescent="0.25">
      <c r="A75" s="47"/>
      <c r="B75" s="33" t="s">
        <v>25</v>
      </c>
      <c r="C75" s="32">
        <v>3693865</v>
      </c>
      <c r="D75" s="32">
        <v>-255138</v>
      </c>
      <c r="E75" s="32">
        <v>3438727</v>
      </c>
      <c r="F75" s="32">
        <v>2760203.89</v>
      </c>
      <c r="G75" s="32">
        <v>2705677.78</v>
      </c>
      <c r="H75" s="32">
        <f t="shared" si="4"/>
        <v>733049.2200000002</v>
      </c>
      <c r="I75" s="31">
        <f t="shared" si="5"/>
        <v>0.78682540951927848</v>
      </c>
    </row>
    <row r="76" spans="1:9" s="37" customFormat="1" ht="12.75" customHeight="1" thickBot="1" x14ac:dyDescent="0.25">
      <c r="A76" s="48" t="s">
        <v>35</v>
      </c>
      <c r="B76" s="40" t="s">
        <v>30</v>
      </c>
      <c r="C76" s="39">
        <v>30582350</v>
      </c>
      <c r="D76" s="39">
        <v>-1169319</v>
      </c>
      <c r="E76" s="39">
        <v>29413031</v>
      </c>
      <c r="F76" s="39">
        <v>23607902.190000001</v>
      </c>
      <c r="G76" s="39">
        <v>23593968.140000001</v>
      </c>
      <c r="H76" s="39">
        <f t="shared" si="4"/>
        <v>5819062.8599999994</v>
      </c>
      <c r="I76" s="38">
        <f t="shared" si="5"/>
        <v>0.80216038054697592</v>
      </c>
    </row>
    <row r="77" spans="1:9" s="37" customFormat="1" ht="12.75" customHeight="1" thickBot="1" x14ac:dyDescent="0.25">
      <c r="A77" s="49"/>
      <c r="B77" s="40" t="s">
        <v>29</v>
      </c>
      <c r="C77" s="39">
        <v>942595</v>
      </c>
      <c r="D77" s="39">
        <v>844883.15</v>
      </c>
      <c r="E77" s="39">
        <v>1787478.15</v>
      </c>
      <c r="F77" s="39">
        <v>1624882.18</v>
      </c>
      <c r="G77" s="39">
        <v>1038719.56</v>
      </c>
      <c r="H77" s="39">
        <f t="shared" si="4"/>
        <v>748758.58999999985</v>
      </c>
      <c r="I77" s="38">
        <f t="shared" si="5"/>
        <v>0.58110895509408056</v>
      </c>
    </row>
    <row r="78" spans="1:9" s="37" customFormat="1" ht="12.75" customHeight="1" thickBot="1" x14ac:dyDescent="0.25">
      <c r="A78" s="49"/>
      <c r="B78" s="40" t="s">
        <v>28</v>
      </c>
      <c r="C78" s="39">
        <v>87000</v>
      </c>
      <c r="D78" s="39">
        <v>-8581.5499999999993</v>
      </c>
      <c r="E78" s="39">
        <v>78418.45</v>
      </c>
      <c r="F78" s="39">
        <v>77973.27</v>
      </c>
      <c r="G78" s="39">
        <v>28285.09</v>
      </c>
      <c r="H78" s="39">
        <f t="shared" si="4"/>
        <v>50133.36</v>
      </c>
      <c r="I78" s="38">
        <f t="shared" si="5"/>
        <v>0.36069432639895332</v>
      </c>
    </row>
    <row r="79" spans="1:9" s="37" customFormat="1" ht="12.75" customHeight="1" thickBot="1" x14ac:dyDescent="0.25">
      <c r="A79" s="49"/>
      <c r="B79" s="40" t="s">
        <v>27</v>
      </c>
      <c r="C79" s="39">
        <v>0</v>
      </c>
      <c r="D79" s="39">
        <v>4477.3999999999996</v>
      </c>
      <c r="E79" s="39">
        <v>4477.3999999999996</v>
      </c>
      <c r="F79" s="39">
        <v>4477.3999999999996</v>
      </c>
      <c r="G79" s="39">
        <v>4477.3999999999996</v>
      </c>
      <c r="H79" s="39">
        <f t="shared" si="4"/>
        <v>0</v>
      </c>
      <c r="I79" s="38">
        <f t="shared" si="5"/>
        <v>1</v>
      </c>
    </row>
    <row r="80" spans="1:9" s="37" customFormat="1" ht="12.75" customHeight="1" thickBot="1" x14ac:dyDescent="0.25">
      <c r="A80" s="49"/>
      <c r="B80" s="40" t="s">
        <v>26</v>
      </c>
      <c r="C80" s="39">
        <v>25625</v>
      </c>
      <c r="D80" s="39">
        <v>-25625</v>
      </c>
      <c r="E80" s="39">
        <v>0</v>
      </c>
      <c r="F80" s="39">
        <v>0</v>
      </c>
      <c r="G80" s="39">
        <v>0</v>
      </c>
      <c r="H80" s="39">
        <f t="shared" si="4"/>
        <v>0</v>
      </c>
      <c r="I80" s="39">
        <f>+F80-H80</f>
        <v>0</v>
      </c>
    </row>
    <row r="81" spans="1:9" s="37" customFormat="1" ht="12.75" customHeight="1" thickBot="1" x14ac:dyDescent="0.25">
      <c r="A81" s="50"/>
      <c r="B81" s="33" t="s">
        <v>25</v>
      </c>
      <c r="C81" s="32">
        <v>31637570</v>
      </c>
      <c r="D81" s="32">
        <v>-354165</v>
      </c>
      <c r="E81" s="32">
        <v>31283405</v>
      </c>
      <c r="F81" s="32">
        <v>25315235.039999999</v>
      </c>
      <c r="G81" s="32">
        <v>24665450.190000001</v>
      </c>
      <c r="H81" s="32">
        <f t="shared" si="4"/>
        <v>6617954.8099999987</v>
      </c>
      <c r="I81" s="31">
        <f t="shared" ref="I81:I114" si="6">+G81/E81</f>
        <v>0.78845158287596895</v>
      </c>
    </row>
    <row r="82" spans="1:9" s="37" customFormat="1" ht="12.75" customHeight="1" thickBot="1" x14ac:dyDescent="0.25">
      <c r="A82" s="45" t="s">
        <v>34</v>
      </c>
      <c r="B82" s="36" t="s">
        <v>30</v>
      </c>
      <c r="C82" s="35">
        <v>7431285</v>
      </c>
      <c r="D82" s="35">
        <v>-273022</v>
      </c>
      <c r="E82" s="35">
        <v>7158263</v>
      </c>
      <c r="F82" s="35">
        <v>5766938.0800000001</v>
      </c>
      <c r="G82" s="35">
        <v>5764697.3899999997</v>
      </c>
      <c r="H82" s="35">
        <f t="shared" si="4"/>
        <v>1393565.6100000003</v>
      </c>
      <c r="I82" s="34">
        <f t="shared" si="6"/>
        <v>0.80532070280178303</v>
      </c>
    </row>
    <row r="83" spans="1:9" s="37" customFormat="1" ht="12.75" customHeight="1" thickBot="1" x14ac:dyDescent="0.25">
      <c r="A83" s="46"/>
      <c r="B83" s="36" t="s">
        <v>29</v>
      </c>
      <c r="C83" s="35">
        <v>150000</v>
      </c>
      <c r="D83" s="35">
        <v>63000</v>
      </c>
      <c r="E83" s="35">
        <v>213000</v>
      </c>
      <c r="F83" s="35">
        <v>212783.25</v>
      </c>
      <c r="G83" s="35">
        <v>197723.21</v>
      </c>
      <c r="H83" s="35">
        <f t="shared" si="4"/>
        <v>15276.790000000008</v>
      </c>
      <c r="I83" s="34">
        <f t="shared" si="6"/>
        <v>0.92827798122065719</v>
      </c>
    </row>
    <row r="84" spans="1:9" s="37" customFormat="1" ht="12.75" customHeight="1" thickBot="1" x14ac:dyDescent="0.25">
      <c r="A84" s="46"/>
      <c r="B84" s="36" t="s">
        <v>28</v>
      </c>
      <c r="C84" s="35">
        <v>58000</v>
      </c>
      <c r="D84" s="35">
        <v>0</v>
      </c>
      <c r="E84" s="35">
        <v>58000</v>
      </c>
      <c r="F84" s="35">
        <v>56830.84</v>
      </c>
      <c r="G84" s="35">
        <v>15758.13</v>
      </c>
      <c r="H84" s="35">
        <f t="shared" si="4"/>
        <v>42241.87</v>
      </c>
      <c r="I84" s="34">
        <f t="shared" si="6"/>
        <v>0.2716918965517241</v>
      </c>
    </row>
    <row r="85" spans="1:9" s="37" customFormat="1" ht="12.75" customHeight="1" thickBot="1" x14ac:dyDescent="0.25">
      <c r="A85" s="46"/>
      <c r="B85" s="36" t="s">
        <v>26</v>
      </c>
      <c r="C85" s="35">
        <v>30000</v>
      </c>
      <c r="D85" s="35">
        <v>0</v>
      </c>
      <c r="E85" s="35">
        <v>30000</v>
      </c>
      <c r="F85" s="35">
        <v>0</v>
      </c>
      <c r="G85" s="35">
        <v>0</v>
      </c>
      <c r="H85" s="35">
        <f t="shared" si="4"/>
        <v>30000</v>
      </c>
      <c r="I85" s="34">
        <f t="shared" si="6"/>
        <v>0</v>
      </c>
    </row>
    <row r="86" spans="1:9" s="37" customFormat="1" ht="12.75" customHeight="1" thickBot="1" x14ac:dyDescent="0.25">
      <c r="A86" s="47"/>
      <c r="B86" s="33" t="s">
        <v>25</v>
      </c>
      <c r="C86" s="32">
        <v>7669285</v>
      </c>
      <c r="D86" s="32">
        <v>-210022</v>
      </c>
      <c r="E86" s="32">
        <v>7459263</v>
      </c>
      <c r="F86" s="32">
        <v>6036552.1699999999</v>
      </c>
      <c r="G86" s="32">
        <v>5978178.7300000004</v>
      </c>
      <c r="H86" s="32">
        <f t="shared" si="4"/>
        <v>1481084.2699999996</v>
      </c>
      <c r="I86" s="31">
        <f t="shared" si="6"/>
        <v>0.80144361849153201</v>
      </c>
    </row>
    <row r="87" spans="1:9" s="37" customFormat="1" ht="12.75" customHeight="1" thickBot="1" x14ac:dyDescent="0.25">
      <c r="A87" s="45" t="s">
        <v>33</v>
      </c>
      <c r="B87" s="36" t="s">
        <v>30</v>
      </c>
      <c r="C87" s="35">
        <v>27445695</v>
      </c>
      <c r="D87" s="35">
        <v>351997</v>
      </c>
      <c r="E87" s="35">
        <v>27797692</v>
      </c>
      <c r="F87" s="35">
        <v>22493657.66</v>
      </c>
      <c r="G87" s="35">
        <v>22488217.699999999</v>
      </c>
      <c r="H87" s="35">
        <f t="shared" si="4"/>
        <v>5309474.3000000007</v>
      </c>
      <c r="I87" s="34">
        <f t="shared" si="6"/>
        <v>0.80899585836119059</v>
      </c>
    </row>
    <row r="88" spans="1:9" s="37" customFormat="1" ht="12.75" customHeight="1" thickBot="1" x14ac:dyDescent="0.25">
      <c r="A88" s="46"/>
      <c r="B88" s="36" t="s">
        <v>29</v>
      </c>
      <c r="C88" s="35">
        <v>2135640</v>
      </c>
      <c r="D88" s="35">
        <v>-963516.27</v>
      </c>
      <c r="E88" s="35">
        <v>1172123.73</v>
      </c>
      <c r="F88" s="35">
        <v>1151706.01</v>
      </c>
      <c r="G88" s="35">
        <v>914097.6</v>
      </c>
      <c r="H88" s="35">
        <f t="shared" si="4"/>
        <v>258026.13</v>
      </c>
      <c r="I88" s="34">
        <f t="shared" si="6"/>
        <v>0.77986442608750872</v>
      </c>
    </row>
    <row r="89" spans="1:9" s="37" customFormat="1" ht="12.75" customHeight="1" thickBot="1" x14ac:dyDescent="0.25">
      <c r="A89" s="46"/>
      <c r="B89" s="36" t="s">
        <v>28</v>
      </c>
      <c r="C89" s="35">
        <v>85000</v>
      </c>
      <c r="D89" s="35">
        <v>0</v>
      </c>
      <c r="E89" s="35">
        <v>85000</v>
      </c>
      <c r="F89" s="35">
        <v>74227.820000000007</v>
      </c>
      <c r="G89" s="35">
        <v>33489.29</v>
      </c>
      <c r="H89" s="35">
        <f t="shared" si="4"/>
        <v>51510.71</v>
      </c>
      <c r="I89" s="34">
        <f t="shared" si="6"/>
        <v>0.39399164705882356</v>
      </c>
    </row>
    <row r="90" spans="1:9" s="37" customFormat="1" ht="12.75" customHeight="1" thickBot="1" x14ac:dyDescent="0.25">
      <c r="A90" s="46"/>
      <c r="B90" s="36" t="s">
        <v>27</v>
      </c>
      <c r="C90" s="35">
        <v>0</v>
      </c>
      <c r="D90" s="35">
        <v>1583.27</v>
      </c>
      <c r="E90" s="35">
        <v>1583.27</v>
      </c>
      <c r="F90" s="35">
        <v>1583.27</v>
      </c>
      <c r="G90" s="35">
        <v>1583.27</v>
      </c>
      <c r="H90" s="35">
        <f t="shared" si="4"/>
        <v>0</v>
      </c>
      <c r="I90" s="34">
        <f t="shared" si="6"/>
        <v>1</v>
      </c>
    </row>
    <row r="91" spans="1:9" s="37" customFormat="1" ht="12.75" customHeight="1" thickBot="1" x14ac:dyDescent="0.25">
      <c r="A91" s="46"/>
      <c r="B91" s="36" t="s">
        <v>26</v>
      </c>
      <c r="C91" s="35">
        <v>80000</v>
      </c>
      <c r="D91" s="35">
        <v>0</v>
      </c>
      <c r="E91" s="35">
        <v>80000</v>
      </c>
      <c r="F91" s="35">
        <v>10125.34</v>
      </c>
      <c r="G91" s="35">
        <v>9150.01</v>
      </c>
      <c r="H91" s="35">
        <f t="shared" si="4"/>
        <v>70849.990000000005</v>
      </c>
      <c r="I91" s="34">
        <f t="shared" si="6"/>
        <v>0.11437512500000001</v>
      </c>
    </row>
    <row r="92" spans="1:9" s="37" customFormat="1" ht="12.75" customHeight="1" thickBot="1" x14ac:dyDescent="0.25">
      <c r="A92" s="47"/>
      <c r="B92" s="33" t="s">
        <v>25</v>
      </c>
      <c r="C92" s="32">
        <v>29746335</v>
      </c>
      <c r="D92" s="32">
        <v>-609936</v>
      </c>
      <c r="E92" s="32">
        <v>29136399</v>
      </c>
      <c r="F92" s="32">
        <v>23731300.100000001</v>
      </c>
      <c r="G92" s="32">
        <v>23446537.870000001</v>
      </c>
      <c r="H92" s="32">
        <f t="shared" si="4"/>
        <v>5689861.129999999</v>
      </c>
      <c r="I92" s="31">
        <f t="shared" si="6"/>
        <v>0.80471639168587716</v>
      </c>
    </row>
    <row r="93" spans="1:9" s="37" customFormat="1" ht="12.75" customHeight="1" thickBot="1" x14ac:dyDescent="0.25">
      <c r="A93" s="45" t="s">
        <v>32</v>
      </c>
      <c r="B93" s="36" t="s">
        <v>30</v>
      </c>
      <c r="C93" s="35">
        <v>4483885</v>
      </c>
      <c r="D93" s="35">
        <v>-148587</v>
      </c>
      <c r="E93" s="35">
        <v>4335298</v>
      </c>
      <c r="F93" s="35">
        <v>3524187.57</v>
      </c>
      <c r="G93" s="35">
        <v>3519674.87</v>
      </c>
      <c r="H93" s="35">
        <f t="shared" si="4"/>
        <v>815623.12999999989</v>
      </c>
      <c r="I93" s="34">
        <f t="shared" si="6"/>
        <v>0.81186457539943047</v>
      </c>
    </row>
    <row r="94" spans="1:9" s="37" customFormat="1" ht="12.75" customHeight="1" thickBot="1" x14ac:dyDescent="0.25">
      <c r="A94" s="46"/>
      <c r="B94" s="36" t="s">
        <v>29</v>
      </c>
      <c r="C94" s="35">
        <v>180000</v>
      </c>
      <c r="D94" s="35">
        <v>47984.52</v>
      </c>
      <c r="E94" s="35">
        <v>227984.52</v>
      </c>
      <c r="F94" s="35">
        <v>227984.52</v>
      </c>
      <c r="G94" s="35">
        <v>219015.7</v>
      </c>
      <c r="H94" s="35">
        <f t="shared" si="4"/>
        <v>8968.8199999999779</v>
      </c>
      <c r="I94" s="34">
        <f t="shared" si="6"/>
        <v>0.96066039922359647</v>
      </c>
    </row>
    <row r="95" spans="1:9" s="37" customFormat="1" ht="12.75" customHeight="1" thickBot="1" x14ac:dyDescent="0.25">
      <c r="A95" s="46"/>
      <c r="B95" s="36" t="s">
        <v>28</v>
      </c>
      <c r="C95" s="35">
        <v>8000</v>
      </c>
      <c r="D95" s="35">
        <v>-2534.52</v>
      </c>
      <c r="E95" s="35">
        <v>5465.48</v>
      </c>
      <c r="F95" s="35">
        <v>5465.48</v>
      </c>
      <c r="G95" s="35">
        <v>5465.48</v>
      </c>
      <c r="H95" s="35">
        <f t="shared" si="4"/>
        <v>0</v>
      </c>
      <c r="I95" s="34">
        <f t="shared" si="6"/>
        <v>1</v>
      </c>
    </row>
    <row r="96" spans="1:9" s="37" customFormat="1" ht="12.75" customHeight="1" thickBot="1" x14ac:dyDescent="0.25">
      <c r="A96" s="46"/>
      <c r="B96" s="36" t="s">
        <v>26</v>
      </c>
      <c r="C96" s="35">
        <v>25000</v>
      </c>
      <c r="D96" s="35">
        <v>-25000</v>
      </c>
      <c r="E96" s="35">
        <v>0</v>
      </c>
      <c r="F96" s="35">
        <v>0</v>
      </c>
      <c r="G96" s="35">
        <v>0</v>
      </c>
      <c r="H96" s="35">
        <f t="shared" si="4"/>
        <v>0</v>
      </c>
      <c r="I96" s="34" t="e">
        <f t="shared" si="6"/>
        <v>#DIV/0!</v>
      </c>
    </row>
    <row r="97" spans="1:9" s="37" customFormat="1" ht="12.75" customHeight="1" thickBot="1" x14ac:dyDescent="0.25">
      <c r="A97" s="47"/>
      <c r="B97" s="33" t="s">
        <v>25</v>
      </c>
      <c r="C97" s="32">
        <v>4696885</v>
      </c>
      <c r="D97" s="32">
        <v>-128137</v>
      </c>
      <c r="E97" s="32">
        <v>4568748</v>
      </c>
      <c r="F97" s="32">
        <v>3757637.57</v>
      </c>
      <c r="G97" s="32">
        <v>3744156.05</v>
      </c>
      <c r="H97" s="32">
        <f t="shared" si="4"/>
        <v>824591.95000000019</v>
      </c>
      <c r="I97" s="31">
        <f t="shared" si="6"/>
        <v>0.81951467885731488</v>
      </c>
    </row>
    <row r="98" spans="1:9" s="37" customFormat="1" ht="12.75" customHeight="1" thickBot="1" x14ac:dyDescent="0.25">
      <c r="A98" s="48" t="s">
        <v>31</v>
      </c>
      <c r="B98" s="40" t="s">
        <v>30</v>
      </c>
      <c r="C98" s="39">
        <v>39360865</v>
      </c>
      <c r="D98" s="39">
        <v>-69612</v>
      </c>
      <c r="E98" s="39">
        <v>39291253</v>
      </c>
      <c r="F98" s="39">
        <v>31784783.309999999</v>
      </c>
      <c r="G98" s="39">
        <v>31772589.960000001</v>
      </c>
      <c r="H98" s="39">
        <f t="shared" si="4"/>
        <v>7518663.0399999991</v>
      </c>
      <c r="I98" s="38">
        <f t="shared" si="6"/>
        <v>0.80864282846871793</v>
      </c>
    </row>
    <row r="99" spans="1:9" s="37" customFormat="1" ht="12.75" customHeight="1" thickBot="1" x14ac:dyDescent="0.25">
      <c r="A99" s="49"/>
      <c r="B99" s="40" t="s">
        <v>29</v>
      </c>
      <c r="C99" s="39">
        <v>2465640</v>
      </c>
      <c r="D99" s="39">
        <v>-852531.75</v>
      </c>
      <c r="E99" s="39">
        <v>1613108.25</v>
      </c>
      <c r="F99" s="39">
        <v>1592473.78</v>
      </c>
      <c r="G99" s="39">
        <v>1330836.51</v>
      </c>
      <c r="H99" s="39">
        <f t="shared" si="4"/>
        <v>282271.74</v>
      </c>
      <c r="I99" s="38">
        <f t="shared" si="6"/>
        <v>0.82501376457531606</v>
      </c>
    </row>
    <row r="100" spans="1:9" s="37" customFormat="1" ht="12.75" customHeight="1" thickBot="1" x14ac:dyDescent="0.25">
      <c r="A100" s="49"/>
      <c r="B100" s="40" t="s">
        <v>28</v>
      </c>
      <c r="C100" s="39">
        <v>151000</v>
      </c>
      <c r="D100" s="39">
        <v>-2534.52</v>
      </c>
      <c r="E100" s="39">
        <v>148465.48000000001</v>
      </c>
      <c r="F100" s="39">
        <v>136524.14000000001</v>
      </c>
      <c r="G100" s="39">
        <v>54712.9</v>
      </c>
      <c r="H100" s="39">
        <f t="shared" si="4"/>
        <v>93752.580000000016</v>
      </c>
      <c r="I100" s="38">
        <f t="shared" si="6"/>
        <v>0.36852270305528262</v>
      </c>
    </row>
    <row r="101" spans="1:9" s="37" customFormat="1" ht="12.75" customHeight="1" thickBot="1" x14ac:dyDescent="0.25">
      <c r="A101" s="49"/>
      <c r="B101" s="40" t="s">
        <v>27</v>
      </c>
      <c r="C101" s="39">
        <v>0</v>
      </c>
      <c r="D101" s="39">
        <v>1583.27</v>
      </c>
      <c r="E101" s="39">
        <v>1583.27</v>
      </c>
      <c r="F101" s="39">
        <v>1583.27</v>
      </c>
      <c r="G101" s="39">
        <v>1583.27</v>
      </c>
      <c r="H101" s="39">
        <f t="shared" si="4"/>
        <v>0</v>
      </c>
      <c r="I101" s="38">
        <f t="shared" si="6"/>
        <v>1</v>
      </c>
    </row>
    <row r="102" spans="1:9" s="37" customFormat="1" ht="12.75" customHeight="1" thickBot="1" x14ac:dyDescent="0.25">
      <c r="A102" s="49"/>
      <c r="B102" s="40" t="s">
        <v>26</v>
      </c>
      <c r="C102" s="39">
        <v>135000</v>
      </c>
      <c r="D102" s="39">
        <v>-25000</v>
      </c>
      <c r="E102" s="39">
        <v>110000</v>
      </c>
      <c r="F102" s="39">
        <v>10125.34</v>
      </c>
      <c r="G102" s="39">
        <v>9150.01</v>
      </c>
      <c r="H102" s="39">
        <f t="shared" si="4"/>
        <v>100849.99</v>
      </c>
      <c r="I102" s="38">
        <f t="shared" si="6"/>
        <v>8.3181909090909098E-2</v>
      </c>
    </row>
    <row r="103" spans="1:9" ht="13.5" thickBot="1" x14ac:dyDescent="0.25">
      <c r="A103" s="50"/>
      <c r="B103" s="33" t="s">
        <v>25</v>
      </c>
      <c r="C103" s="32">
        <v>42112505</v>
      </c>
      <c r="D103" s="32">
        <v>-948095</v>
      </c>
      <c r="E103" s="32">
        <v>41164410</v>
      </c>
      <c r="F103" s="32">
        <v>33525489.84</v>
      </c>
      <c r="G103" s="32">
        <v>33168872.649999999</v>
      </c>
      <c r="H103" s="32">
        <f t="shared" si="4"/>
        <v>7995537.3500000015</v>
      </c>
      <c r="I103" s="31">
        <f t="shared" si="6"/>
        <v>0.80576577315209907</v>
      </c>
    </row>
    <row r="104" spans="1:9" ht="13.5" thickBot="1" x14ac:dyDescent="0.25">
      <c r="A104" s="45" t="s">
        <v>14</v>
      </c>
      <c r="B104" s="36" t="s">
        <v>30</v>
      </c>
      <c r="C104" s="35">
        <v>24639370</v>
      </c>
      <c r="D104" s="35">
        <v>-1085962</v>
      </c>
      <c r="E104" s="35">
        <v>23553408</v>
      </c>
      <c r="F104" s="35">
        <v>18803963.149999999</v>
      </c>
      <c r="G104" s="35">
        <v>18510473.050000001</v>
      </c>
      <c r="H104" s="35">
        <f t="shared" ref="H104:H114" si="7">+E104-G104</f>
        <v>5042934.9499999993</v>
      </c>
      <c r="I104" s="34">
        <f t="shared" si="6"/>
        <v>0.78589361887672482</v>
      </c>
    </row>
    <row r="105" spans="1:9" ht="13.5" thickBot="1" x14ac:dyDescent="0.25">
      <c r="A105" s="46"/>
      <c r="B105" s="36" t="s">
        <v>29</v>
      </c>
      <c r="C105" s="35">
        <v>2635515</v>
      </c>
      <c r="D105" s="35">
        <v>-507809.6</v>
      </c>
      <c r="E105" s="35">
        <v>2127705.4</v>
      </c>
      <c r="F105" s="35">
        <v>2106750.16</v>
      </c>
      <c r="G105" s="35">
        <v>1805415.51</v>
      </c>
      <c r="H105" s="35">
        <f t="shared" si="7"/>
        <v>322289.8899999999</v>
      </c>
      <c r="I105" s="34">
        <f t="shared" si="6"/>
        <v>0.84852701412516984</v>
      </c>
    </row>
    <row r="106" spans="1:9" ht="13.5" thickBot="1" x14ac:dyDescent="0.25">
      <c r="A106" s="46"/>
      <c r="B106" s="36" t="s">
        <v>28</v>
      </c>
      <c r="C106" s="35">
        <v>124500</v>
      </c>
      <c r="D106" s="35">
        <v>0</v>
      </c>
      <c r="E106" s="35">
        <v>124500</v>
      </c>
      <c r="F106" s="35">
        <v>94912.43</v>
      </c>
      <c r="G106" s="35">
        <v>28866.3</v>
      </c>
      <c r="H106" s="35">
        <f t="shared" si="7"/>
        <v>95633.7</v>
      </c>
      <c r="I106" s="34">
        <f t="shared" si="6"/>
        <v>0.23185783132530119</v>
      </c>
    </row>
    <row r="107" spans="1:9" ht="15.75" customHeight="1" thickBot="1" x14ac:dyDescent="0.25">
      <c r="A107" s="46"/>
      <c r="B107" s="36" t="s">
        <v>27</v>
      </c>
      <c r="C107" s="35">
        <v>0</v>
      </c>
      <c r="D107" s="35">
        <v>5428.6</v>
      </c>
      <c r="E107" s="35">
        <v>5428.6</v>
      </c>
      <c r="F107" s="35">
        <v>5428.6</v>
      </c>
      <c r="G107" s="35">
        <v>5428.6</v>
      </c>
      <c r="H107" s="35">
        <f t="shared" si="7"/>
        <v>0</v>
      </c>
      <c r="I107" s="34">
        <f t="shared" si="6"/>
        <v>1</v>
      </c>
    </row>
    <row r="108" spans="1:9" ht="15.75" customHeight="1" thickBot="1" x14ac:dyDescent="0.25">
      <c r="A108" s="47"/>
      <c r="B108" s="33" t="s">
        <v>25</v>
      </c>
      <c r="C108" s="32">
        <v>27399385</v>
      </c>
      <c r="D108" s="32">
        <v>-1588343</v>
      </c>
      <c r="E108" s="32">
        <v>25811042</v>
      </c>
      <c r="F108" s="32">
        <v>21011054.34</v>
      </c>
      <c r="G108" s="32">
        <v>20350183.460000001</v>
      </c>
      <c r="H108" s="32">
        <f t="shared" si="7"/>
        <v>5460858.5399999991</v>
      </c>
      <c r="I108" s="31">
        <f t="shared" si="6"/>
        <v>0.78842936523058627</v>
      </c>
    </row>
    <row r="109" spans="1:9" ht="15.75" customHeight="1" thickBot="1" x14ac:dyDescent="0.25">
      <c r="A109" s="56" t="s">
        <v>2</v>
      </c>
      <c r="B109" s="30" t="s">
        <v>30</v>
      </c>
      <c r="C109" s="29">
        <v>186908130</v>
      </c>
      <c r="D109" s="29">
        <v>-3571286</v>
      </c>
      <c r="E109" s="29">
        <v>183336844</v>
      </c>
      <c r="F109" s="29">
        <v>150239217.63</v>
      </c>
      <c r="G109" s="29">
        <v>147040702.47999999</v>
      </c>
      <c r="H109" s="29">
        <f t="shared" si="7"/>
        <v>36296141.520000011</v>
      </c>
      <c r="I109" s="28">
        <f t="shared" si="6"/>
        <v>0.8020248372989337</v>
      </c>
    </row>
    <row r="110" spans="1:9" ht="15.75" customHeight="1" thickBot="1" x14ac:dyDescent="0.25">
      <c r="A110" s="57"/>
      <c r="B110" s="30" t="s">
        <v>29</v>
      </c>
      <c r="C110" s="29">
        <v>10423120</v>
      </c>
      <c r="D110" s="29">
        <v>-379851.22</v>
      </c>
      <c r="E110" s="29">
        <v>10043268.779999999</v>
      </c>
      <c r="F110" s="29">
        <v>9291651.9000000004</v>
      </c>
      <c r="G110" s="29">
        <v>6758169.21</v>
      </c>
      <c r="H110" s="29">
        <f t="shared" si="7"/>
        <v>3285099.5699999994</v>
      </c>
      <c r="I110" s="28">
        <f t="shared" si="6"/>
        <v>0.67290534168099803</v>
      </c>
    </row>
    <row r="111" spans="1:9" ht="15.75" customHeight="1" thickBot="1" x14ac:dyDescent="0.25">
      <c r="A111" s="57"/>
      <c r="B111" s="30" t="s">
        <v>28</v>
      </c>
      <c r="C111" s="29">
        <v>548660</v>
      </c>
      <c r="D111" s="29">
        <v>-12131.44</v>
      </c>
      <c r="E111" s="29">
        <v>536528.56000000006</v>
      </c>
      <c r="F111" s="29">
        <v>466892.82</v>
      </c>
      <c r="G111" s="29">
        <v>197762.76</v>
      </c>
      <c r="H111" s="29">
        <f t="shared" si="7"/>
        <v>338765.80000000005</v>
      </c>
      <c r="I111" s="28">
        <f t="shared" si="6"/>
        <v>0.36859689258666861</v>
      </c>
    </row>
    <row r="112" spans="1:9" ht="15.75" customHeight="1" thickBot="1" x14ac:dyDescent="0.25">
      <c r="A112" s="57"/>
      <c r="B112" s="30" t="s">
        <v>27</v>
      </c>
      <c r="C112" s="29">
        <v>0</v>
      </c>
      <c r="D112" s="29">
        <v>24702.66</v>
      </c>
      <c r="E112" s="29">
        <v>24702.66</v>
      </c>
      <c r="F112" s="29">
        <v>24702.66</v>
      </c>
      <c r="G112" s="29">
        <v>24702.66</v>
      </c>
      <c r="H112" s="29">
        <f t="shared" si="7"/>
        <v>0</v>
      </c>
      <c r="I112" s="28">
        <f t="shared" si="6"/>
        <v>1</v>
      </c>
    </row>
    <row r="113" spans="1:20" ht="21.75" customHeight="1" thickBot="1" x14ac:dyDescent="0.25">
      <c r="A113" s="57"/>
      <c r="B113" s="30" t="s">
        <v>26</v>
      </c>
      <c r="C113" s="29">
        <v>230665</v>
      </c>
      <c r="D113" s="29">
        <v>-50625</v>
      </c>
      <c r="E113" s="29">
        <v>180040</v>
      </c>
      <c r="F113" s="29">
        <v>14480.36</v>
      </c>
      <c r="G113" s="29">
        <v>12781.01</v>
      </c>
      <c r="H113" s="29">
        <f t="shared" si="7"/>
        <v>167258.99</v>
      </c>
      <c r="I113" s="28">
        <f t="shared" si="6"/>
        <v>7.0989835592090642E-2</v>
      </c>
    </row>
    <row r="114" spans="1:20" ht="21.75" customHeight="1" thickBot="1" x14ac:dyDescent="0.25">
      <c r="A114" s="58"/>
      <c r="B114" s="30" t="s">
        <v>25</v>
      </c>
      <c r="C114" s="29">
        <v>198110575</v>
      </c>
      <c r="D114" s="29">
        <v>-3989191</v>
      </c>
      <c r="E114" s="29">
        <v>194121384</v>
      </c>
      <c r="F114" s="29">
        <v>160036945.37</v>
      </c>
      <c r="G114" s="29">
        <v>154034118.12</v>
      </c>
      <c r="H114" s="29">
        <f t="shared" si="7"/>
        <v>40087265.879999995</v>
      </c>
      <c r="I114" s="28">
        <f t="shared" si="6"/>
        <v>0.79349381786810258</v>
      </c>
    </row>
    <row r="115" spans="1:20" ht="21" customHeight="1" x14ac:dyDescent="0.2">
      <c r="A115" s="54">
        <v>44876</v>
      </c>
      <c r="B115" s="53"/>
      <c r="C115" s="53"/>
      <c r="D115" s="55" t="s">
        <v>24</v>
      </c>
      <c r="E115" s="53"/>
      <c r="F115" s="53"/>
      <c r="G115" s="52">
        <v>0.36027777</v>
      </c>
      <c r="H115" s="53"/>
      <c r="I115" s="53"/>
    </row>
    <row r="116" spans="1:20" ht="39.75" customHeight="1" thickBot="1" x14ac:dyDescent="0.3">
      <c r="H116" s="5"/>
      <c r="I116" s="7"/>
      <c r="K116" s="27"/>
      <c r="L116" s="26"/>
      <c r="M116" s="26"/>
      <c r="N116" s="26"/>
      <c r="O116" s="26"/>
      <c r="P116" s="26"/>
      <c r="Q116" s="26"/>
      <c r="R116" s="26"/>
      <c r="S116" s="26"/>
      <c r="T116" s="25"/>
    </row>
    <row r="117" spans="1:20" ht="27" customHeight="1" thickBot="1" x14ac:dyDescent="0.25">
      <c r="A117" s="24"/>
      <c r="B117" s="18" t="s">
        <v>23</v>
      </c>
      <c r="C117" s="18" t="s">
        <v>22</v>
      </c>
      <c r="D117" s="18" t="s">
        <v>21</v>
      </c>
      <c r="E117" s="18" t="s">
        <v>12</v>
      </c>
      <c r="F117" s="18" t="s">
        <v>20</v>
      </c>
      <c r="G117" s="18" t="s">
        <v>11</v>
      </c>
      <c r="H117" s="18" t="s">
        <v>19</v>
      </c>
      <c r="I117" s="22" t="s">
        <v>18</v>
      </c>
    </row>
    <row r="118" spans="1:20" ht="15.75" customHeight="1" thickBot="1" x14ac:dyDescent="0.25">
      <c r="A118" s="23"/>
      <c r="B118" s="18"/>
      <c r="C118" s="18">
        <v>1</v>
      </c>
      <c r="D118" s="18">
        <v>2</v>
      </c>
      <c r="E118" s="18" t="s">
        <v>17</v>
      </c>
      <c r="F118" s="18">
        <v>4</v>
      </c>
      <c r="G118" s="18">
        <v>5</v>
      </c>
      <c r="H118" s="18" t="s">
        <v>16</v>
      </c>
      <c r="I118" s="22" t="s">
        <v>15</v>
      </c>
    </row>
    <row r="119" spans="1:20" ht="19.5" customHeight="1" thickBot="1" x14ac:dyDescent="0.25">
      <c r="B119" s="15" t="s">
        <v>8</v>
      </c>
      <c r="C119" s="14">
        <v>36342415</v>
      </c>
      <c r="D119" s="14">
        <v>405103</v>
      </c>
      <c r="E119" s="14">
        <v>36747518</v>
      </c>
      <c r="F119" s="14">
        <v>32584722.719999999</v>
      </c>
      <c r="G119" s="14">
        <v>29463954.550000001</v>
      </c>
      <c r="H119" s="14">
        <v>7283563.4499999993</v>
      </c>
      <c r="I119" s="21">
        <v>0.80179441098579773</v>
      </c>
    </row>
    <row r="120" spans="1:20" ht="19.5" customHeight="1" thickBot="1" x14ac:dyDescent="0.25">
      <c r="B120" s="15" t="s">
        <v>7</v>
      </c>
      <c r="C120" s="14">
        <v>21471290</v>
      </c>
      <c r="D120" s="14">
        <v>190717</v>
      </c>
      <c r="E120" s="14">
        <v>21662007</v>
      </c>
      <c r="F120" s="14">
        <v>17271568.93</v>
      </c>
      <c r="G120" s="14">
        <v>17010800.73</v>
      </c>
      <c r="H120" s="14">
        <v>4651206.2699999996</v>
      </c>
      <c r="I120" s="21">
        <v>0.78528276396549956</v>
      </c>
    </row>
    <row r="121" spans="1:20" ht="19.5" customHeight="1" thickBot="1" x14ac:dyDescent="0.25">
      <c r="B121" s="15" t="s">
        <v>6</v>
      </c>
      <c r="C121" s="14">
        <v>39147410</v>
      </c>
      <c r="D121" s="14">
        <v>-1694408</v>
      </c>
      <c r="E121" s="14">
        <v>37453002</v>
      </c>
      <c r="F121" s="14">
        <v>30328874.5</v>
      </c>
      <c r="G121" s="14">
        <v>29374856.539999999</v>
      </c>
      <c r="H121" s="14">
        <v>8078145.4600000009</v>
      </c>
      <c r="I121" s="21">
        <v>0.78431247086682132</v>
      </c>
    </row>
    <row r="122" spans="1:20" ht="19.5" customHeight="1" thickBot="1" x14ac:dyDescent="0.25">
      <c r="B122" s="15" t="s">
        <v>5</v>
      </c>
      <c r="C122" s="14">
        <v>31637570</v>
      </c>
      <c r="D122" s="14">
        <v>-354165</v>
      </c>
      <c r="E122" s="14">
        <v>31283405</v>
      </c>
      <c r="F122" s="14">
        <v>25315235.039999999</v>
      </c>
      <c r="G122" s="14">
        <v>24665450.190000001</v>
      </c>
      <c r="H122" s="14">
        <v>6617954.8099999987</v>
      </c>
      <c r="I122" s="21">
        <v>0.78845158287596895</v>
      </c>
    </row>
    <row r="123" spans="1:20" ht="19.5" customHeight="1" thickBot="1" x14ac:dyDescent="0.25">
      <c r="B123" s="15" t="s">
        <v>4</v>
      </c>
      <c r="C123" s="14">
        <v>42112505</v>
      </c>
      <c r="D123" s="14">
        <v>-948095</v>
      </c>
      <c r="E123" s="14">
        <v>41164410</v>
      </c>
      <c r="F123" s="14">
        <v>33525489.84</v>
      </c>
      <c r="G123" s="14">
        <v>33168872.649999999</v>
      </c>
      <c r="H123" s="14">
        <v>7995537.3500000015</v>
      </c>
      <c r="I123" s="21">
        <v>0.80576577315209907</v>
      </c>
    </row>
    <row r="124" spans="1:20" ht="37.5" customHeight="1" thickBot="1" x14ac:dyDescent="0.25">
      <c r="B124" s="15" t="s">
        <v>14</v>
      </c>
      <c r="C124" s="14">
        <v>27399385</v>
      </c>
      <c r="D124" s="14">
        <v>-1588343</v>
      </c>
      <c r="E124" s="14">
        <v>25811042</v>
      </c>
      <c r="F124" s="14">
        <v>21011054.34</v>
      </c>
      <c r="G124" s="14">
        <v>20350183.460000001</v>
      </c>
      <c r="H124" s="14">
        <v>5460858.5399999991</v>
      </c>
      <c r="I124" s="21">
        <v>0.78842936523058627</v>
      </c>
    </row>
    <row r="125" spans="1:20" ht="27" customHeight="1" thickBot="1" x14ac:dyDescent="0.25">
      <c r="B125" s="20" t="s">
        <v>2</v>
      </c>
      <c r="C125" s="10">
        <f t="shared" ref="C125:H125" si="8">SUM(C119:C124)</f>
        <v>198110575</v>
      </c>
      <c r="D125" s="10">
        <f t="shared" si="8"/>
        <v>-3989191</v>
      </c>
      <c r="E125" s="10">
        <f t="shared" si="8"/>
        <v>194121384</v>
      </c>
      <c r="F125" s="10">
        <f t="shared" si="8"/>
        <v>160036945.37</v>
      </c>
      <c r="G125" s="10">
        <f t="shared" si="8"/>
        <v>154034118.12</v>
      </c>
      <c r="H125" s="10">
        <f t="shared" si="8"/>
        <v>40087265.880000003</v>
      </c>
      <c r="I125" s="19">
        <f>+G125/E125</f>
        <v>0.79349381786810258</v>
      </c>
    </row>
    <row r="126" spans="1:20" ht="27" customHeight="1" x14ac:dyDescent="0.25"/>
    <row r="127" spans="1:20" ht="21" customHeight="1" thickBot="1" x14ac:dyDescent="0.3"/>
    <row r="128" spans="1:20" ht="21.75" thickBot="1" x14ac:dyDescent="0.3">
      <c r="B128" s="18" t="s">
        <v>13</v>
      </c>
      <c r="C128" s="18" t="s">
        <v>12</v>
      </c>
      <c r="D128" s="18" t="s">
        <v>11</v>
      </c>
      <c r="E128" s="18" t="s">
        <v>10</v>
      </c>
      <c r="F128" s="17" t="s">
        <v>9</v>
      </c>
      <c r="G128" s="8"/>
      <c r="H128" s="5"/>
      <c r="I128" s="7"/>
    </row>
    <row r="129" spans="2:9" ht="15.75" thickBot="1" x14ac:dyDescent="0.3">
      <c r="B129" s="16" t="s">
        <v>8</v>
      </c>
      <c r="C129" s="14">
        <v>36747518</v>
      </c>
      <c r="D129" s="14">
        <v>29463954.550000001</v>
      </c>
      <c r="E129" s="13">
        <f t="shared" ref="E129:E134" si="9">+C129-D129</f>
        <v>7283563.4499999993</v>
      </c>
      <c r="F129" s="12">
        <f t="shared" ref="F129:F135" si="10">+D129/C129</f>
        <v>0.80179441098579773</v>
      </c>
      <c r="G129" s="8"/>
      <c r="H129" s="5"/>
      <c r="I129" s="7"/>
    </row>
    <row r="130" spans="2:9" ht="15.75" thickBot="1" x14ac:dyDescent="0.3">
      <c r="B130" s="16" t="s">
        <v>7</v>
      </c>
      <c r="C130" s="14">
        <v>21662007</v>
      </c>
      <c r="D130" s="14">
        <v>17010800.73</v>
      </c>
      <c r="E130" s="13">
        <f t="shared" si="9"/>
        <v>4651206.2699999996</v>
      </c>
      <c r="F130" s="12">
        <f t="shared" si="10"/>
        <v>0.78528276396549956</v>
      </c>
      <c r="G130" s="8"/>
      <c r="H130" s="5"/>
      <c r="I130" s="7"/>
    </row>
    <row r="131" spans="2:9" ht="28.5" customHeight="1" thickBot="1" x14ac:dyDescent="0.3">
      <c r="B131" s="16" t="s">
        <v>6</v>
      </c>
      <c r="C131" s="14">
        <v>37453002</v>
      </c>
      <c r="D131" s="14">
        <v>29374856.539999999</v>
      </c>
      <c r="E131" s="13">
        <f t="shared" si="9"/>
        <v>8078145.4600000009</v>
      </c>
      <c r="F131" s="12">
        <f t="shared" si="10"/>
        <v>0.78431247086682132</v>
      </c>
      <c r="G131" s="8"/>
      <c r="H131" s="5"/>
      <c r="I131" s="7"/>
    </row>
    <row r="132" spans="2:9" ht="28.5" customHeight="1" thickBot="1" x14ac:dyDescent="0.3">
      <c r="B132" s="16" t="s">
        <v>5</v>
      </c>
      <c r="C132" s="14">
        <v>31283405</v>
      </c>
      <c r="D132" s="14">
        <v>24665450.190000001</v>
      </c>
      <c r="E132" s="13">
        <f t="shared" si="9"/>
        <v>6617954.8099999987</v>
      </c>
      <c r="F132" s="12">
        <f t="shared" si="10"/>
        <v>0.78845158287596895</v>
      </c>
      <c r="G132" s="8"/>
      <c r="H132" s="5"/>
      <c r="I132" s="7"/>
    </row>
    <row r="133" spans="2:9" ht="28.5" customHeight="1" thickBot="1" x14ac:dyDescent="0.3">
      <c r="B133" s="16" t="s">
        <v>4</v>
      </c>
      <c r="C133" s="14">
        <v>41164410</v>
      </c>
      <c r="D133" s="14">
        <v>33168872.649999999</v>
      </c>
      <c r="E133" s="13">
        <f t="shared" si="9"/>
        <v>7995537.3500000015</v>
      </c>
      <c r="F133" s="12">
        <f t="shared" si="10"/>
        <v>0.80576577315209907</v>
      </c>
      <c r="G133" s="8"/>
      <c r="H133" s="5"/>
      <c r="I133" s="7"/>
    </row>
    <row r="134" spans="2:9" ht="28.5" customHeight="1" thickBot="1" x14ac:dyDescent="0.3">
      <c r="B134" s="15" t="s">
        <v>3</v>
      </c>
      <c r="C134" s="14">
        <v>25811042</v>
      </c>
      <c r="D134" s="14">
        <v>20350183.460000001</v>
      </c>
      <c r="E134" s="13">
        <f t="shared" si="9"/>
        <v>5460858.5399999991</v>
      </c>
      <c r="F134" s="12">
        <f t="shared" si="10"/>
        <v>0.78842936523058627</v>
      </c>
      <c r="G134" s="8"/>
      <c r="H134" s="5"/>
      <c r="I134" s="7"/>
    </row>
    <row r="135" spans="2:9" ht="28.5" customHeight="1" thickBot="1" x14ac:dyDescent="0.3">
      <c r="B135" s="11" t="s">
        <v>2</v>
      </c>
      <c r="C135" s="10">
        <f>SUM(C129:C134)</f>
        <v>194121384</v>
      </c>
      <c r="D135" s="10">
        <f>SUM(D129:D134)</f>
        <v>154034118.12</v>
      </c>
      <c r="E135" s="10">
        <f>SUM(E129:E134)</f>
        <v>40087265.880000003</v>
      </c>
      <c r="F135" s="9">
        <f t="shared" si="10"/>
        <v>0.79349381786810258</v>
      </c>
      <c r="G135" s="8"/>
      <c r="H135" s="5"/>
      <c r="I135" s="7"/>
    </row>
    <row r="136" spans="2:9" ht="28.5" customHeight="1" x14ac:dyDescent="0.25"/>
    <row r="137" spans="2:9" ht="28.5" customHeight="1" x14ac:dyDescent="0.25"/>
  </sheetData>
  <mergeCells count="27">
    <mergeCell ref="G115:I115"/>
    <mergeCell ref="A115:C115"/>
    <mergeCell ref="D115:F115"/>
    <mergeCell ref="L7:M7"/>
    <mergeCell ref="A98:A103"/>
    <mergeCell ref="A104:A108"/>
    <mergeCell ref="A109:A114"/>
    <mergeCell ref="A72:A75"/>
    <mergeCell ref="A76:A81"/>
    <mergeCell ref="A82:A86"/>
    <mergeCell ref="A87:A92"/>
    <mergeCell ref="A93:A97"/>
    <mergeCell ref="A52:A55"/>
    <mergeCell ref="A56:A57"/>
    <mergeCell ref="A58:A62"/>
    <mergeCell ref="A63:A67"/>
    <mergeCell ref="A68:A71"/>
    <mergeCell ref="A47:A51"/>
    <mergeCell ref="A8:A13"/>
    <mergeCell ref="A14:A17"/>
    <mergeCell ref="A18:A20"/>
    <mergeCell ref="A21:A26"/>
    <mergeCell ref="A4:I4"/>
    <mergeCell ref="A27:A32"/>
    <mergeCell ref="A33:A37"/>
    <mergeCell ref="A38:A40"/>
    <mergeCell ref="A41:A46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REGIONES </vt:lpstr>
      <vt:lpstr>'REGIONES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 Graciela Margarita Alvares Gavidia</dc:creator>
  <cp:lastModifiedBy>Andres Magno Soriano Barrera</cp:lastModifiedBy>
  <dcterms:created xsi:type="dcterms:W3CDTF">2022-11-25T17:09:52Z</dcterms:created>
  <dcterms:modified xsi:type="dcterms:W3CDTF">2022-11-28T15:38:42Z</dcterms:modified>
</cp:coreProperties>
</file>