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IR\Desktop\"/>
    </mc:Choice>
  </mc:AlternateContent>
  <bookViews>
    <workbookView xWindow="0" yWindow="0" windowWidth="24000" windowHeight="9645"/>
  </bookViews>
  <sheets>
    <sheet name="31-12-2020 " sheetId="1" r:id="rId1"/>
  </sheets>
  <calcPr calcId="162913"/>
</workbook>
</file>

<file path=xl/calcChain.xml><?xml version="1.0" encoding="utf-8"?>
<calcChain xmlns="http://schemas.openxmlformats.org/spreadsheetml/2006/main">
  <c r="I40" i="1" l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39" i="1"/>
  <c r="S5" i="1" s="1"/>
  <c r="H68" i="1"/>
  <c r="G68" i="1"/>
  <c r="F68" i="1"/>
  <c r="E68" i="1"/>
  <c r="D68" i="1"/>
  <c r="C68" i="1"/>
  <c r="B68" i="1"/>
  <c r="I68" i="1" l="1"/>
  <c r="I34" i="1"/>
  <c r="F34" i="1"/>
  <c r="E34" i="1"/>
  <c r="C34" i="1"/>
  <c r="B34" i="1"/>
  <c r="G33" i="1"/>
  <c r="H33" i="1" s="1"/>
  <c r="J33" i="1" s="1"/>
  <c r="D33" i="1"/>
  <c r="G32" i="1"/>
  <c r="D32" i="1"/>
  <c r="G31" i="1"/>
  <c r="D31" i="1"/>
  <c r="G30" i="1"/>
  <c r="D30" i="1"/>
  <c r="H30" i="1" s="1"/>
  <c r="J30" i="1" s="1"/>
  <c r="H29" i="1"/>
  <c r="J29" i="1" s="1"/>
  <c r="G29" i="1"/>
  <c r="D29" i="1"/>
  <c r="G28" i="1"/>
  <c r="D28" i="1"/>
  <c r="G27" i="1"/>
  <c r="D27" i="1"/>
  <c r="G26" i="1"/>
  <c r="D26" i="1"/>
  <c r="H26" i="1" s="1"/>
  <c r="J26" i="1" s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H18" i="1" s="1"/>
  <c r="J18" i="1" s="1"/>
  <c r="G17" i="1"/>
  <c r="H17" i="1" s="1"/>
  <c r="J17" i="1" s="1"/>
  <c r="D17" i="1"/>
  <c r="G16" i="1"/>
  <c r="D16" i="1"/>
  <c r="G15" i="1"/>
  <c r="D15" i="1"/>
  <c r="G14" i="1"/>
  <c r="D14" i="1"/>
  <c r="H14" i="1" s="1"/>
  <c r="J14" i="1" s="1"/>
  <c r="G13" i="1"/>
  <c r="D13" i="1"/>
  <c r="H13" i="1" s="1"/>
  <c r="J13" i="1" s="1"/>
  <c r="G12" i="1"/>
  <c r="D12" i="1"/>
  <c r="G11" i="1"/>
  <c r="D11" i="1"/>
  <c r="H11" i="1" s="1"/>
  <c r="J11" i="1" s="1"/>
  <c r="G10" i="1"/>
  <c r="D10" i="1"/>
  <c r="G9" i="1"/>
  <c r="D9" i="1"/>
  <c r="H9" i="1" s="1"/>
  <c r="J9" i="1" s="1"/>
  <c r="G8" i="1"/>
  <c r="H8" i="1" s="1"/>
  <c r="J8" i="1" s="1"/>
  <c r="D8" i="1"/>
  <c r="G7" i="1"/>
  <c r="D7" i="1"/>
  <c r="H7" i="1" s="1"/>
  <c r="J7" i="1" s="1"/>
  <c r="G6" i="1"/>
  <c r="D6" i="1"/>
  <c r="G5" i="1"/>
  <c r="D5" i="1"/>
  <c r="H5" i="1" s="1"/>
  <c r="H24" i="1" l="1"/>
  <c r="J24" i="1" s="1"/>
  <c r="H10" i="1"/>
  <c r="J10" i="1" s="1"/>
  <c r="H19" i="1"/>
  <c r="J19" i="1" s="1"/>
  <c r="H21" i="1"/>
  <c r="J21" i="1" s="1"/>
  <c r="H23" i="1"/>
  <c r="J23" i="1" s="1"/>
  <c r="H25" i="1"/>
  <c r="J25" i="1" s="1"/>
  <c r="H27" i="1"/>
  <c r="J27" i="1" s="1"/>
  <c r="H28" i="1"/>
  <c r="J28" i="1" s="1"/>
  <c r="H32" i="1"/>
  <c r="J32" i="1" s="1"/>
  <c r="H15" i="1"/>
  <c r="J15" i="1" s="1"/>
  <c r="H22" i="1"/>
  <c r="J22" i="1" s="1"/>
  <c r="D34" i="1"/>
  <c r="H12" i="1"/>
  <c r="J12" i="1" s="1"/>
  <c r="H16" i="1"/>
  <c r="J16" i="1" s="1"/>
  <c r="H6" i="1"/>
  <c r="J6" i="1" s="1"/>
  <c r="H20" i="1"/>
  <c r="J20" i="1" s="1"/>
  <c r="H31" i="1"/>
  <c r="J31" i="1" s="1"/>
  <c r="G34" i="1"/>
  <c r="J5" i="1"/>
  <c r="H34" i="1" l="1"/>
  <c r="J34" i="1" s="1"/>
</calcChain>
</file>

<file path=xl/sharedStrings.xml><?xml version="1.0" encoding="utf-8"?>
<sst xmlns="http://schemas.openxmlformats.org/spreadsheetml/2006/main" count="83" uniqueCount="48">
  <si>
    <t>EXISTENCIA DE INTERNOS EN EL SISTEMA PENITENCIARIO AL 31-12-2020</t>
  </si>
  <si>
    <t>CENTRO PENITENCIARIO</t>
  </si>
  <si>
    <t>CONDENADOS</t>
  </si>
  <si>
    <t>PROCESADOS</t>
  </si>
  <si>
    <t>TOTAL POR C. P</t>
  </si>
  <si>
    <t>CAPACIDAD INSTALADA</t>
  </si>
  <si>
    <t>DIFERENCIA</t>
  </si>
  <si>
    <t>H</t>
  </si>
  <si>
    <t>M</t>
  </si>
  <si>
    <t>TOTAL</t>
  </si>
  <si>
    <t>CENTRO PREVENTIVO Y DE CUMPLIMIENTO DE PENAS   DE APANTEOS</t>
  </si>
  <si>
    <t>GRANJA  PENITENCIARIA SANTA ANA</t>
  </si>
  <si>
    <t>CENTRO PREVENTIVO Y DE CUMPLIMIENTO DE PENAS DE SANTA ANA</t>
  </si>
  <si>
    <t xml:space="preserve">CENTRO PENITENCIARIO DE SEGURIDAD DE IZALCO FASE I </t>
  </si>
  <si>
    <t>CENTRO PENITENCIARIO DE MAXIMA SEGURIDAD DE  IZALCO, FASE III</t>
  </si>
  <si>
    <t>CENTRO PENITENCIARIO DE SEGURIDAD DE IZALCO, FASE II</t>
  </si>
  <si>
    <t>CP Y DE CUMPLLIMIENTO DE PENAS DE METAPAN</t>
  </si>
  <si>
    <t>CENTRO PREVENTIVO Y DE CUMPLIMIENTO DE PENAS DE SONSONATE</t>
  </si>
  <si>
    <t xml:space="preserve">CENTRO PENITENCIARIO DE SEGURIDAD DE SANTA ANA </t>
  </si>
  <si>
    <t>CENYTRO PREVENTIVO Y DE CUMPLIMIENTO DE PENAS PARA MUJERES DE ILOPANGO</t>
  </si>
  <si>
    <t xml:space="preserve">CENTRO DE CUMPLIMIENTO DE PENAS PARA HOMBRES IZALCO </t>
  </si>
  <si>
    <t xml:space="preserve"> GRANJA PENITENCIARIA IZALCO</t>
  </si>
  <si>
    <t>CP LA ESPERANZA PENITENCIARIA CENTRAL</t>
  </si>
  <si>
    <t>C.P.  DE SEGURIDAD  DE QUEZALTEPEQUE</t>
  </si>
  <si>
    <t>C.P. DE SEGURIDAD DE CHALATENANGO</t>
  </si>
  <si>
    <t>CP Y DE CUMPLIMIENTO DE PENAS DE SAN VICENTE</t>
  </si>
  <si>
    <t>CENTRO DE CUMPLIMIENTO DE PENAS DE SENSUNTEPEQUE</t>
  </si>
  <si>
    <t>CP DE MAXIMA SEGURIDAD DE ZACATECOLUCA</t>
  </si>
  <si>
    <t xml:space="preserve">C.D.M  PARA MUJERES ZACATECOLUCA </t>
  </si>
  <si>
    <t>CP.DE SEGURIDAD DE CIUDAD BARRIOS</t>
  </si>
  <si>
    <t>CENTRO PREVENTIVO DE JUCUAPA</t>
  </si>
  <si>
    <t>C.P .  DE SEGURIDAD SAN FRANCISCO GOTERA</t>
  </si>
  <si>
    <t>CENTRO PREVENTIVO DE LA UNION</t>
  </si>
  <si>
    <t>CP Y DE CUMPLIMIENTO DE PENAS DE USULUTAN</t>
  </si>
  <si>
    <t xml:space="preserve">CENTRO PREVENTIVO PARA HOMBRES SAN MIGUEL </t>
  </si>
  <si>
    <t>CENTRO PREVENTIVO Y DE CUMPLIMIENTO DE PENAS DE COJUTEPEQUE</t>
  </si>
  <si>
    <t>RESGUARDO DEL HOSPITAL NACIONAL PSIQUIATRICO</t>
  </si>
  <si>
    <t>CENTRO DE DETENCION MENOR LA ESPERANZA</t>
  </si>
  <si>
    <t>CENTRO ABIERTO SANTA TECLA</t>
  </si>
  <si>
    <t>18-25</t>
  </si>
  <si>
    <t>26-35</t>
  </si>
  <si>
    <t>36-45</t>
  </si>
  <si>
    <t>46-55</t>
  </si>
  <si>
    <t>56-65</t>
  </si>
  <si>
    <t>66-75</t>
  </si>
  <si>
    <t>76-90</t>
  </si>
  <si>
    <t>EDADES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</si>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</sst>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 pta &quot;;&quot; (&quot;#,##0&quot; pta)&quot;;&quot; -&quot;#&quot; pta &quot;;@\ 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164" fontId="6" fillId="0" borderId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4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</cellXfs>
  <cellStyles count="10">
    <cellStyle name="Normal" xfId="0" builtinId="0"/>
    <cellStyle name="Normal 2" xfId="1"/>
    <cellStyle name="Normal 2 2" xfId="2"/>
    <cellStyle name="Normal 2 3" xfId="3"/>
    <cellStyle name="Normal 2 4" xfId="4"/>
    <cellStyle name="Normal 2 5" xfId="5"/>
    <cellStyle name="Normal 3" xfId="6"/>
    <cellStyle name="Normal 4" xfId="7"/>
    <cellStyle name="Normal 5" xfId="8"/>
    <cellStyle name="Währung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977348</xdr:colOff>
      <xdr:row>0</xdr:row>
      <xdr:rowOff>0</xdr:rowOff>
    </xdr:from>
    <xdr:ext cx="3975652" cy="609600"/>
    <xdr:sp macro="" textlink="">
      <xdr:nvSpPr>
        <xdr:cNvPr id="2" name="3 CuadroTexto"/>
        <xdr:cNvSpPr txBox="1"/>
      </xdr:nvSpPr>
      <xdr:spPr>
        <a:xfrm>
          <a:off x="977348" y="0"/>
          <a:ext cx="3975652" cy="609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SV" sz="1050" b="1">
              <a:solidFill>
                <a:schemeClr val="tx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s-SV" sz="1100" b="1">
              <a:solidFill>
                <a:schemeClr val="tx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MINISTERIO DE JUSTICIA Y SEGURIDAD PUBLICA</a:t>
          </a:r>
        </a:p>
        <a:p>
          <a:pPr algn="ctr"/>
          <a:r>
            <a:rPr lang="es-SV" sz="1100" b="1">
              <a:solidFill>
                <a:schemeClr val="tx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DIRECCION GENERAL DE CENTROS PENALES</a:t>
          </a:r>
          <a:endParaRPr lang="es-SV" sz="300" b="1">
            <a:solidFill>
              <a:schemeClr val="tx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s-SV" sz="1000" b="1">
              <a:solidFill>
                <a:schemeClr val="tx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CENTRO DE INFORMACION PENITENCIARIA </a:t>
          </a:r>
          <a:endParaRPr lang="es-SV" sz="200" b="1">
            <a:solidFill>
              <a:schemeClr val="tx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700" b="1" i="1">
              <a:solidFill>
                <a:schemeClr val="tx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7ª Av. Norte, final pasaje 3, Urb. Santa Adela, Edificio PRODISA, San Salvador Tel. 25263669 Fax 25263670</a:t>
          </a:r>
          <a:endParaRPr lang="es-SV" sz="700">
            <a:solidFill>
              <a:schemeClr val="tx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endParaRPr lang="es-SV" sz="900" b="1">
            <a:solidFill>
              <a:schemeClr val="tx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oneCellAnchor>
  <xdr:twoCellAnchor editAs="oneCell">
    <xdr:from>
      <xdr:col>7</xdr:col>
      <xdr:colOff>575408</xdr:colOff>
      <xdr:row>0</xdr:row>
      <xdr:rowOff>21981</xdr:rowOff>
    </xdr:from>
    <xdr:to>
      <xdr:col>10</xdr:col>
      <xdr:colOff>317502</xdr:colOff>
      <xdr:row>0</xdr:row>
      <xdr:rowOff>622788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8783" y="21981"/>
          <a:ext cx="1464532" cy="600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S68"/>
  <sheetViews>
    <sheetView tabSelected="1" zoomScale="120" zoomScaleNormal="120" workbookViewId="0">
      <selection activeCell="K8" sqref="K8"/>
    </sheetView>
  </sheetViews>
  <sheetFormatPr baseColWidth="10" defaultColWidth="11.42578125" defaultRowHeight="12.75" x14ac:dyDescent="0.2"/>
  <cols>
    <col min="1" max="1" width="27" style="3" customWidth="1"/>
    <col min="2" max="2" width="5.28515625" style="7" customWidth="1"/>
    <col min="3" max="3" width="5.7109375" style="4" customWidth="1"/>
    <col min="4" max="4" width="7.7109375" style="4" customWidth="1"/>
    <col min="5" max="5" width="5.5703125" style="4" customWidth="1"/>
    <col min="6" max="6" width="4.85546875" style="4" customWidth="1"/>
    <col min="7" max="7" width="6" style="3" customWidth="1"/>
    <col min="8" max="8" width="9.28515625" style="4" customWidth="1"/>
    <col min="9" max="9" width="8.42578125" style="4" customWidth="1"/>
    <col min="10" max="10" width="8.140625" style="3" customWidth="1"/>
    <col min="11" max="11" width="4.85546875" style="1" customWidth="1"/>
    <col min="12" max="12" width="20.42578125" style="1" hidden="1" customWidth="1"/>
    <col min="13" max="13" width="4.85546875" style="1" customWidth="1"/>
    <col min="14" max="14" width="4.42578125" style="1" customWidth="1"/>
    <col min="15" max="15" width="4.7109375" style="1" customWidth="1"/>
    <col min="16" max="16" width="4.42578125" style="1" customWidth="1"/>
    <col min="17" max="17" width="4.7109375" style="1" customWidth="1"/>
    <col min="18" max="18" width="5.5703125" style="1" customWidth="1"/>
    <col min="19" max="19" width="0" style="1" hidden="1" customWidth="1"/>
    <col min="20" max="16384" width="11.42578125" style="1"/>
  </cols>
  <sheetData>
    <row r="1" spans="1:19" ht="51.75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</row>
    <row r="2" spans="1:19" ht="21" customHeight="1" x14ac:dyDescent="0.2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3"/>
      <c r="L2" s="33"/>
      <c r="M2" s="33"/>
      <c r="N2" s="33"/>
      <c r="O2" s="33"/>
      <c r="P2" s="33"/>
      <c r="Q2" s="33"/>
      <c r="R2" s="33"/>
      <c r="S2" s="18"/>
    </row>
    <row r="3" spans="1:19" x14ac:dyDescent="0.2">
      <c r="A3" s="39" t="s">
        <v>1</v>
      </c>
      <c r="B3" s="39" t="s">
        <v>2</v>
      </c>
      <c r="C3" s="39"/>
      <c r="D3" s="39"/>
      <c r="E3" s="39" t="s">
        <v>3</v>
      </c>
      <c r="F3" s="39"/>
      <c r="G3" s="39"/>
      <c r="H3" s="40" t="s">
        <v>4</v>
      </c>
      <c r="I3" s="41" t="s">
        <v>5</v>
      </c>
      <c r="J3" s="40" t="s">
        <v>6</v>
      </c>
      <c r="K3" s="2"/>
      <c r="L3" s="2"/>
      <c r="M3" s="2"/>
      <c r="N3" s="2"/>
      <c r="O3" s="2"/>
      <c r="P3" s="2"/>
      <c r="Q3" s="2"/>
      <c r="R3" s="2"/>
      <c r="S3" s="18"/>
    </row>
    <row r="4" spans="1:19" ht="33" customHeight="1" x14ac:dyDescent="0.2">
      <c r="A4" s="39"/>
      <c r="B4" s="15" t="s">
        <v>7</v>
      </c>
      <c r="C4" s="25" t="s">
        <v>8</v>
      </c>
      <c r="D4" s="25" t="s">
        <v>9</v>
      </c>
      <c r="E4" s="25" t="s">
        <v>7</v>
      </c>
      <c r="F4" s="25" t="s">
        <v>8</v>
      </c>
      <c r="G4" s="25" t="s">
        <v>9</v>
      </c>
      <c r="H4" s="40"/>
      <c r="I4" s="41"/>
      <c r="J4" s="40"/>
      <c r="S4" s="18"/>
    </row>
    <row r="5" spans="1:19" ht="19.5" customHeight="1" x14ac:dyDescent="0.2">
      <c r="A5" s="16" t="s">
        <v>10</v>
      </c>
      <c r="B5" s="21">
        <v>3179</v>
      </c>
      <c r="C5" s="22">
        <v>0</v>
      </c>
      <c r="D5" s="21">
        <f t="shared" ref="D5:D33" si="0">B5+C5</f>
        <v>3179</v>
      </c>
      <c r="E5" s="21">
        <v>1143</v>
      </c>
      <c r="F5" s="21">
        <v>0</v>
      </c>
      <c r="G5" s="21">
        <f t="shared" ref="G5:G33" si="1">E5+F5</f>
        <v>1143</v>
      </c>
      <c r="H5" s="23">
        <f t="shared" ref="H5:H33" si="2">D5+G5</f>
        <v>4322</v>
      </c>
      <c r="I5" s="21">
        <v>1500</v>
      </c>
      <c r="J5" s="32">
        <f t="shared" ref="J5:J34" si="3">H5-I5</f>
        <v>2822</v>
      </c>
      <c r="S5" s="18" t="b">
        <f>T5=B39+D39+E39+F39+G39+H39+I39</f>
        <v>0</v>
      </c>
    </row>
    <row r="6" spans="1:19" ht="15" customHeight="1" x14ac:dyDescent="0.2">
      <c r="A6" s="16" t="s">
        <v>11</v>
      </c>
      <c r="B6" s="21">
        <v>1125</v>
      </c>
      <c r="C6" s="22">
        <v>0</v>
      </c>
      <c r="D6" s="21">
        <f t="shared" si="0"/>
        <v>1125</v>
      </c>
      <c r="E6" s="21">
        <v>0</v>
      </c>
      <c r="F6" s="21">
        <v>0</v>
      </c>
      <c r="G6" s="21">
        <f t="shared" si="1"/>
        <v>0</v>
      </c>
      <c r="H6" s="23">
        <f t="shared" si="2"/>
        <v>1125</v>
      </c>
      <c r="I6" s="22">
        <v>2160</v>
      </c>
      <c r="J6" s="21">
        <f t="shared" si="3"/>
        <v>-1035</v>
      </c>
      <c r="S6" s="18"/>
    </row>
    <row r="7" spans="1:19" ht="30" customHeight="1" x14ac:dyDescent="0.2">
      <c r="A7" s="16" t="s">
        <v>12</v>
      </c>
      <c r="B7" s="22">
        <v>44</v>
      </c>
      <c r="C7" s="22">
        <v>0</v>
      </c>
      <c r="D7" s="21">
        <f t="shared" si="0"/>
        <v>44</v>
      </c>
      <c r="E7" s="21">
        <v>1751</v>
      </c>
      <c r="F7" s="21">
        <v>0</v>
      </c>
      <c r="G7" s="21">
        <f t="shared" si="1"/>
        <v>1751</v>
      </c>
      <c r="H7" s="23">
        <f t="shared" si="2"/>
        <v>1795</v>
      </c>
      <c r="I7" s="22">
        <v>2346</v>
      </c>
      <c r="J7" s="21">
        <f t="shared" si="3"/>
        <v>-551</v>
      </c>
      <c r="S7" s="18"/>
    </row>
    <row r="8" spans="1:19" ht="26.25" customHeight="1" x14ac:dyDescent="0.2">
      <c r="A8" s="16" t="s">
        <v>13</v>
      </c>
      <c r="B8" s="22">
        <v>14</v>
      </c>
      <c r="C8" s="22">
        <v>0</v>
      </c>
      <c r="D8" s="21">
        <f t="shared" si="0"/>
        <v>14</v>
      </c>
      <c r="E8" s="21">
        <v>1811</v>
      </c>
      <c r="F8" s="21">
        <v>0</v>
      </c>
      <c r="G8" s="21">
        <f t="shared" si="1"/>
        <v>1811</v>
      </c>
      <c r="H8" s="23">
        <f t="shared" si="2"/>
        <v>1825</v>
      </c>
      <c r="I8" s="21">
        <v>832</v>
      </c>
      <c r="J8" s="21">
        <f t="shared" si="3"/>
        <v>993</v>
      </c>
      <c r="S8" s="18"/>
    </row>
    <row r="9" spans="1:19" ht="21" customHeight="1" x14ac:dyDescent="0.2">
      <c r="A9" s="16" t="s">
        <v>14</v>
      </c>
      <c r="B9" s="22">
        <v>2400</v>
      </c>
      <c r="C9" s="22">
        <v>0</v>
      </c>
      <c r="D9" s="21">
        <f t="shared" si="0"/>
        <v>2400</v>
      </c>
      <c r="E9" s="21">
        <v>65</v>
      </c>
      <c r="F9" s="21">
        <v>0</v>
      </c>
      <c r="G9" s="21">
        <f t="shared" si="1"/>
        <v>65</v>
      </c>
      <c r="H9" s="23">
        <f t="shared" si="2"/>
        <v>2465</v>
      </c>
      <c r="I9" s="21">
        <v>2016</v>
      </c>
      <c r="J9" s="21">
        <f t="shared" si="3"/>
        <v>449</v>
      </c>
      <c r="S9" s="18"/>
    </row>
    <row r="10" spans="1:19" ht="22.5" x14ac:dyDescent="0.2">
      <c r="A10" s="16" t="s">
        <v>15</v>
      </c>
      <c r="B10" s="21">
        <v>1622</v>
      </c>
      <c r="C10" s="22">
        <v>0</v>
      </c>
      <c r="D10" s="21">
        <f t="shared" si="0"/>
        <v>1622</v>
      </c>
      <c r="E10" s="21">
        <v>40</v>
      </c>
      <c r="F10" s="21">
        <v>0</v>
      </c>
      <c r="G10" s="21">
        <f t="shared" si="1"/>
        <v>40</v>
      </c>
      <c r="H10" s="23">
        <f t="shared" si="2"/>
        <v>1662</v>
      </c>
      <c r="I10" s="21">
        <v>1296</v>
      </c>
      <c r="J10" s="21">
        <f t="shared" si="3"/>
        <v>366</v>
      </c>
      <c r="S10" s="18"/>
    </row>
    <row r="11" spans="1:19" ht="22.5" x14ac:dyDescent="0.2">
      <c r="A11" s="16" t="s">
        <v>16</v>
      </c>
      <c r="B11" s="22">
        <v>135</v>
      </c>
      <c r="C11" s="22">
        <v>0</v>
      </c>
      <c r="D11" s="21">
        <f t="shared" si="0"/>
        <v>135</v>
      </c>
      <c r="E11" s="21">
        <v>140</v>
      </c>
      <c r="F11" s="21">
        <v>0</v>
      </c>
      <c r="G11" s="21">
        <f t="shared" si="1"/>
        <v>140</v>
      </c>
      <c r="H11" s="23">
        <f t="shared" si="2"/>
        <v>275</v>
      </c>
      <c r="I11" s="21">
        <v>181</v>
      </c>
      <c r="J11" s="21">
        <f t="shared" si="3"/>
        <v>94</v>
      </c>
      <c r="S11" s="18"/>
    </row>
    <row r="12" spans="1:19" ht="18.75" customHeight="1" x14ac:dyDescent="0.2">
      <c r="A12" s="16" t="s">
        <v>17</v>
      </c>
      <c r="B12" s="22">
        <v>386</v>
      </c>
      <c r="C12" s="22">
        <v>0</v>
      </c>
      <c r="D12" s="21">
        <f t="shared" si="0"/>
        <v>386</v>
      </c>
      <c r="E12" s="21">
        <v>12</v>
      </c>
      <c r="F12" s="21">
        <v>0</v>
      </c>
      <c r="G12" s="21">
        <f t="shared" si="1"/>
        <v>12</v>
      </c>
      <c r="H12" s="23">
        <f t="shared" si="2"/>
        <v>398</v>
      </c>
      <c r="I12" s="21">
        <v>350</v>
      </c>
      <c r="J12" s="21">
        <f t="shared" si="3"/>
        <v>48</v>
      </c>
      <c r="S12" s="18"/>
    </row>
    <row r="13" spans="1:19" s="5" customFormat="1" ht="20.25" customHeight="1" x14ac:dyDescent="0.2">
      <c r="A13" s="16" t="s">
        <v>18</v>
      </c>
      <c r="B13" s="22">
        <v>390</v>
      </c>
      <c r="C13" s="22">
        <v>0</v>
      </c>
      <c r="D13" s="21">
        <f t="shared" si="0"/>
        <v>390</v>
      </c>
      <c r="E13" s="21">
        <v>232</v>
      </c>
      <c r="F13" s="21">
        <v>0</v>
      </c>
      <c r="G13" s="21">
        <f t="shared" si="1"/>
        <v>232</v>
      </c>
      <c r="H13" s="23">
        <f t="shared" si="2"/>
        <v>622</v>
      </c>
      <c r="I13" s="23">
        <v>800</v>
      </c>
      <c r="J13" s="21">
        <f t="shared" si="3"/>
        <v>-178</v>
      </c>
      <c r="S13" s="14"/>
    </row>
    <row r="14" spans="1:19" ht="19.5" customHeight="1" x14ac:dyDescent="0.2">
      <c r="A14" s="16" t="s">
        <v>19</v>
      </c>
      <c r="B14" s="22">
        <v>0</v>
      </c>
      <c r="C14" s="22">
        <v>860</v>
      </c>
      <c r="D14" s="21">
        <f t="shared" si="0"/>
        <v>860</v>
      </c>
      <c r="E14" s="21">
        <v>0</v>
      </c>
      <c r="F14" s="21">
        <v>796</v>
      </c>
      <c r="G14" s="21">
        <f t="shared" si="1"/>
        <v>796</v>
      </c>
      <c r="H14" s="23">
        <f t="shared" si="2"/>
        <v>1656</v>
      </c>
      <c r="I14" s="23">
        <v>1200</v>
      </c>
      <c r="J14" s="21">
        <f t="shared" si="3"/>
        <v>456</v>
      </c>
      <c r="S14" s="18"/>
    </row>
    <row r="15" spans="1:19" s="5" customFormat="1" ht="22.5" x14ac:dyDescent="0.2">
      <c r="A15" s="16" t="s">
        <v>20</v>
      </c>
      <c r="B15" s="21">
        <v>2264</v>
      </c>
      <c r="C15" s="22">
        <v>0</v>
      </c>
      <c r="D15" s="21">
        <f t="shared" si="0"/>
        <v>2264</v>
      </c>
      <c r="E15" s="21">
        <v>91</v>
      </c>
      <c r="F15" s="21">
        <v>0</v>
      </c>
      <c r="G15" s="21">
        <f t="shared" si="1"/>
        <v>91</v>
      </c>
      <c r="H15" s="23">
        <f t="shared" si="2"/>
        <v>2355</v>
      </c>
      <c r="I15" s="21">
        <v>1728</v>
      </c>
      <c r="J15" s="21">
        <f t="shared" si="3"/>
        <v>627</v>
      </c>
      <c r="S15" s="14"/>
    </row>
    <row r="16" spans="1:19" s="6" customFormat="1" ht="11.25" customHeight="1" x14ac:dyDescent="0.2">
      <c r="A16" s="16" t="s">
        <v>21</v>
      </c>
      <c r="B16" s="22">
        <v>40</v>
      </c>
      <c r="C16" s="22">
        <v>296</v>
      </c>
      <c r="D16" s="21">
        <f t="shared" si="0"/>
        <v>336</v>
      </c>
      <c r="E16" s="21">
        <v>0</v>
      </c>
      <c r="F16" s="21">
        <v>27</v>
      </c>
      <c r="G16" s="21">
        <f t="shared" si="1"/>
        <v>27</v>
      </c>
      <c r="H16" s="23">
        <f t="shared" si="2"/>
        <v>363</v>
      </c>
      <c r="I16" s="23">
        <v>1152</v>
      </c>
      <c r="J16" s="21">
        <f t="shared" si="3"/>
        <v>-789</v>
      </c>
      <c r="S16" s="19"/>
    </row>
    <row r="17" spans="1:19" ht="13.5" customHeight="1" x14ac:dyDescent="0.2">
      <c r="A17" s="17" t="s">
        <v>22</v>
      </c>
      <c r="B17" s="21">
        <v>4019</v>
      </c>
      <c r="C17" s="22">
        <v>0</v>
      </c>
      <c r="D17" s="21">
        <f t="shared" si="0"/>
        <v>4019</v>
      </c>
      <c r="E17" s="21">
        <v>609</v>
      </c>
      <c r="F17" s="21">
        <v>0</v>
      </c>
      <c r="G17" s="21">
        <f t="shared" si="1"/>
        <v>609</v>
      </c>
      <c r="H17" s="23">
        <f t="shared" si="2"/>
        <v>4628</v>
      </c>
      <c r="I17" s="21">
        <v>3266</v>
      </c>
      <c r="J17" s="21">
        <f t="shared" si="3"/>
        <v>1362</v>
      </c>
      <c r="S17" s="18"/>
    </row>
    <row r="18" spans="1:19" ht="15" customHeight="1" x14ac:dyDescent="0.2">
      <c r="A18" s="16" t="s">
        <v>23</v>
      </c>
      <c r="B18" s="21">
        <v>1744</v>
      </c>
      <c r="C18" s="22">
        <v>0</v>
      </c>
      <c r="D18" s="21">
        <f t="shared" si="0"/>
        <v>1744</v>
      </c>
      <c r="E18" s="21">
        <v>68</v>
      </c>
      <c r="F18" s="21">
        <v>0</v>
      </c>
      <c r="G18" s="21">
        <f t="shared" si="1"/>
        <v>68</v>
      </c>
      <c r="H18" s="23">
        <f t="shared" si="2"/>
        <v>1812</v>
      </c>
      <c r="I18" s="21">
        <v>756</v>
      </c>
      <c r="J18" s="21">
        <f t="shared" si="3"/>
        <v>1056</v>
      </c>
      <c r="S18" s="18"/>
    </row>
    <row r="19" spans="1:19" ht="13.5" customHeight="1" x14ac:dyDescent="0.2">
      <c r="A19" s="16" t="s">
        <v>24</v>
      </c>
      <c r="B19" s="22">
        <v>0</v>
      </c>
      <c r="C19" s="22">
        <v>0</v>
      </c>
      <c r="D19" s="21">
        <f t="shared" si="0"/>
        <v>0</v>
      </c>
      <c r="E19" s="21">
        <v>0</v>
      </c>
      <c r="F19" s="21">
        <v>0</v>
      </c>
      <c r="G19" s="21">
        <f t="shared" si="1"/>
        <v>0</v>
      </c>
      <c r="H19" s="23">
        <f t="shared" si="2"/>
        <v>0</v>
      </c>
      <c r="I19" s="21">
        <v>0</v>
      </c>
      <c r="J19" s="21">
        <f t="shared" si="3"/>
        <v>0</v>
      </c>
      <c r="S19" s="18"/>
    </row>
    <row r="20" spans="1:19" ht="18.75" customHeight="1" x14ac:dyDescent="0.2">
      <c r="A20" s="16" t="s">
        <v>25</v>
      </c>
      <c r="B20" s="21">
        <v>1100</v>
      </c>
      <c r="C20" s="22">
        <v>0</v>
      </c>
      <c r="D20" s="21">
        <f t="shared" si="0"/>
        <v>1100</v>
      </c>
      <c r="E20" s="21">
        <v>128</v>
      </c>
      <c r="F20" s="21">
        <v>0</v>
      </c>
      <c r="G20" s="21">
        <f t="shared" si="1"/>
        <v>128</v>
      </c>
      <c r="H20" s="23">
        <f t="shared" si="2"/>
        <v>1228</v>
      </c>
      <c r="I20" s="21">
        <v>450</v>
      </c>
      <c r="J20" s="21">
        <f t="shared" si="3"/>
        <v>778</v>
      </c>
      <c r="S20" s="18"/>
    </row>
    <row r="21" spans="1:19" ht="22.5" x14ac:dyDescent="0.2">
      <c r="A21" s="16" t="s">
        <v>26</v>
      </c>
      <c r="B21" s="22">
        <v>432</v>
      </c>
      <c r="C21" s="22">
        <v>0</v>
      </c>
      <c r="D21" s="21">
        <f t="shared" si="0"/>
        <v>432</v>
      </c>
      <c r="E21" s="21">
        <v>83</v>
      </c>
      <c r="F21" s="21">
        <v>0</v>
      </c>
      <c r="G21" s="21">
        <f t="shared" si="1"/>
        <v>83</v>
      </c>
      <c r="H21" s="23">
        <f t="shared" si="2"/>
        <v>515</v>
      </c>
      <c r="I21" s="21">
        <v>150</v>
      </c>
      <c r="J21" s="21">
        <f t="shared" si="3"/>
        <v>365</v>
      </c>
      <c r="S21" s="18"/>
    </row>
    <row r="22" spans="1:19" ht="22.5" customHeight="1" x14ac:dyDescent="0.2">
      <c r="A22" s="16" t="s">
        <v>27</v>
      </c>
      <c r="B22" s="22">
        <v>625</v>
      </c>
      <c r="C22" s="22">
        <v>0</v>
      </c>
      <c r="D22" s="21">
        <f t="shared" si="0"/>
        <v>625</v>
      </c>
      <c r="E22" s="21">
        <v>42</v>
      </c>
      <c r="F22" s="21">
        <v>0</v>
      </c>
      <c r="G22" s="21">
        <f t="shared" si="1"/>
        <v>42</v>
      </c>
      <c r="H22" s="23">
        <f t="shared" si="2"/>
        <v>667</v>
      </c>
      <c r="I22" s="21">
        <v>528</v>
      </c>
      <c r="J22" s="21">
        <f t="shared" si="3"/>
        <v>139</v>
      </c>
      <c r="S22" s="18"/>
    </row>
    <row r="23" spans="1:19" s="5" customFormat="1" ht="13.5" customHeight="1" x14ac:dyDescent="0.2">
      <c r="A23" s="16" t="s">
        <v>28</v>
      </c>
      <c r="B23" s="22">
        <v>0</v>
      </c>
      <c r="C23" s="22">
        <v>799</v>
      </c>
      <c r="D23" s="21">
        <f t="shared" si="0"/>
        <v>799</v>
      </c>
      <c r="E23" s="21">
        <v>0</v>
      </c>
      <c r="F23" s="21">
        <v>0</v>
      </c>
      <c r="G23" s="21">
        <f t="shared" si="1"/>
        <v>0</v>
      </c>
      <c r="H23" s="23">
        <f t="shared" si="2"/>
        <v>799</v>
      </c>
      <c r="I23" s="21">
        <v>1152</v>
      </c>
      <c r="J23" s="21">
        <f t="shared" si="3"/>
        <v>-353</v>
      </c>
      <c r="S23" s="14"/>
    </row>
    <row r="24" spans="1:19" ht="11.25" customHeight="1" x14ac:dyDescent="0.2">
      <c r="A24" s="16" t="s">
        <v>29</v>
      </c>
      <c r="B24" s="21">
        <v>3548</v>
      </c>
      <c r="C24" s="22">
        <v>0</v>
      </c>
      <c r="D24" s="21">
        <f t="shared" si="0"/>
        <v>3548</v>
      </c>
      <c r="E24" s="21">
        <v>46</v>
      </c>
      <c r="F24" s="21">
        <v>0</v>
      </c>
      <c r="G24" s="21">
        <f t="shared" si="1"/>
        <v>46</v>
      </c>
      <c r="H24" s="23">
        <f t="shared" si="2"/>
        <v>3594</v>
      </c>
      <c r="I24" s="21">
        <v>1026</v>
      </c>
      <c r="J24" s="21">
        <f t="shared" si="3"/>
        <v>2568</v>
      </c>
      <c r="S24" s="18"/>
    </row>
    <row r="25" spans="1:19" s="6" customFormat="1" ht="11.25" customHeight="1" x14ac:dyDescent="0.2">
      <c r="A25" s="16" t="s">
        <v>30</v>
      </c>
      <c r="B25" s="22">
        <v>0</v>
      </c>
      <c r="C25" s="22">
        <v>0</v>
      </c>
      <c r="D25" s="21">
        <f t="shared" si="0"/>
        <v>0</v>
      </c>
      <c r="E25" s="21">
        <v>0</v>
      </c>
      <c r="F25" s="21">
        <v>0</v>
      </c>
      <c r="G25" s="21">
        <f t="shared" si="1"/>
        <v>0</v>
      </c>
      <c r="H25" s="23">
        <f t="shared" si="2"/>
        <v>0</v>
      </c>
      <c r="I25" s="21">
        <v>120</v>
      </c>
      <c r="J25" s="21">
        <f t="shared" si="3"/>
        <v>-120</v>
      </c>
      <c r="S25" s="19"/>
    </row>
    <row r="26" spans="1:19" ht="22.5" customHeight="1" x14ac:dyDescent="0.2">
      <c r="A26" s="16" t="s">
        <v>31</v>
      </c>
      <c r="B26" s="22">
        <v>90</v>
      </c>
      <c r="C26" s="22">
        <v>0</v>
      </c>
      <c r="D26" s="21">
        <f t="shared" si="0"/>
        <v>90</v>
      </c>
      <c r="E26" s="21">
        <v>1410</v>
      </c>
      <c r="F26" s="21">
        <v>0</v>
      </c>
      <c r="G26" s="21">
        <f t="shared" si="1"/>
        <v>1410</v>
      </c>
      <c r="H26" s="23">
        <f t="shared" si="2"/>
        <v>1500</v>
      </c>
      <c r="I26" s="21">
        <v>280</v>
      </c>
      <c r="J26" s="21">
        <f t="shared" si="3"/>
        <v>1220</v>
      </c>
      <c r="S26" s="18"/>
    </row>
    <row r="27" spans="1:19" ht="19.5" customHeight="1" x14ac:dyDescent="0.2">
      <c r="A27" s="16" t="s">
        <v>32</v>
      </c>
      <c r="B27" s="22">
        <v>1</v>
      </c>
      <c r="C27" s="22">
        <v>0</v>
      </c>
      <c r="D27" s="21">
        <f t="shared" si="0"/>
        <v>1</v>
      </c>
      <c r="E27" s="21">
        <v>3</v>
      </c>
      <c r="F27" s="21">
        <v>0</v>
      </c>
      <c r="G27" s="21">
        <f t="shared" si="1"/>
        <v>3</v>
      </c>
      <c r="H27" s="23">
        <f t="shared" si="2"/>
        <v>4</v>
      </c>
      <c r="I27" s="21">
        <v>140</v>
      </c>
      <c r="J27" s="21">
        <f t="shared" si="3"/>
        <v>-136</v>
      </c>
      <c r="S27" s="18"/>
    </row>
    <row r="28" spans="1:19" ht="22.5" customHeight="1" x14ac:dyDescent="0.2">
      <c r="A28" s="16" t="s">
        <v>33</v>
      </c>
      <c r="B28" s="22">
        <v>79</v>
      </c>
      <c r="C28" s="22">
        <v>0</v>
      </c>
      <c r="D28" s="21">
        <f t="shared" si="0"/>
        <v>79</v>
      </c>
      <c r="E28" s="21">
        <v>2</v>
      </c>
      <c r="F28" s="21">
        <v>0</v>
      </c>
      <c r="G28" s="21">
        <f t="shared" si="1"/>
        <v>2</v>
      </c>
      <c r="H28" s="23">
        <f t="shared" si="2"/>
        <v>81</v>
      </c>
      <c r="I28" s="21">
        <v>300</v>
      </c>
      <c r="J28" s="21">
        <f t="shared" si="3"/>
        <v>-219</v>
      </c>
      <c r="S28" s="18"/>
    </row>
    <row r="29" spans="1:19" ht="18.75" customHeight="1" x14ac:dyDescent="0.2">
      <c r="A29" s="16" t="s">
        <v>34</v>
      </c>
      <c r="B29" s="22">
        <v>15</v>
      </c>
      <c r="C29" s="22">
        <v>0</v>
      </c>
      <c r="D29" s="21">
        <f t="shared" si="0"/>
        <v>15</v>
      </c>
      <c r="E29" s="21">
        <v>545</v>
      </c>
      <c r="F29" s="21">
        <v>0</v>
      </c>
      <c r="G29" s="21">
        <f t="shared" si="1"/>
        <v>545</v>
      </c>
      <c r="H29" s="23">
        <f t="shared" si="2"/>
        <v>560</v>
      </c>
      <c r="I29" s="21">
        <v>300</v>
      </c>
      <c r="J29" s="21">
        <f t="shared" si="3"/>
        <v>260</v>
      </c>
      <c r="S29" s="18"/>
    </row>
    <row r="30" spans="1:19" ht="18.75" customHeight="1" x14ac:dyDescent="0.2">
      <c r="A30" s="16" t="s">
        <v>35</v>
      </c>
      <c r="B30" s="22">
        <v>0</v>
      </c>
      <c r="C30" s="22"/>
      <c r="D30" s="21">
        <f t="shared" si="0"/>
        <v>0</v>
      </c>
      <c r="E30" s="21">
        <v>0</v>
      </c>
      <c r="F30" s="21"/>
      <c r="G30" s="21">
        <f t="shared" si="1"/>
        <v>0</v>
      </c>
      <c r="H30" s="23">
        <f t="shared" si="2"/>
        <v>0</v>
      </c>
      <c r="I30" s="21">
        <v>172</v>
      </c>
      <c r="J30" s="21">
        <f t="shared" si="3"/>
        <v>-172</v>
      </c>
      <c r="S30" s="18"/>
    </row>
    <row r="31" spans="1:19" ht="22.5" customHeight="1" x14ac:dyDescent="0.2">
      <c r="A31" s="16" t="s">
        <v>36</v>
      </c>
      <c r="B31" s="22">
        <v>49</v>
      </c>
      <c r="C31" s="22">
        <v>7</v>
      </c>
      <c r="D31" s="21">
        <f t="shared" si="0"/>
        <v>56</v>
      </c>
      <c r="E31" s="21">
        <v>40</v>
      </c>
      <c r="F31" s="21">
        <v>4</v>
      </c>
      <c r="G31" s="21">
        <f t="shared" si="1"/>
        <v>44</v>
      </c>
      <c r="H31" s="23">
        <f t="shared" si="2"/>
        <v>100</v>
      </c>
      <c r="I31" s="23">
        <v>50</v>
      </c>
      <c r="J31" s="21">
        <f t="shared" si="3"/>
        <v>50</v>
      </c>
      <c r="S31" s="18"/>
    </row>
    <row r="32" spans="1:19" ht="21" customHeight="1" x14ac:dyDescent="0.2">
      <c r="A32" s="16" t="s">
        <v>37</v>
      </c>
      <c r="B32" s="21">
        <v>2839</v>
      </c>
      <c r="C32" s="22">
        <v>0</v>
      </c>
      <c r="D32" s="21">
        <f t="shared" si="0"/>
        <v>2839</v>
      </c>
      <c r="E32" s="21">
        <v>0</v>
      </c>
      <c r="F32" s="21">
        <v>0</v>
      </c>
      <c r="G32" s="21">
        <f t="shared" si="1"/>
        <v>0</v>
      </c>
      <c r="H32" s="23">
        <f t="shared" si="2"/>
        <v>2839</v>
      </c>
      <c r="I32" s="23">
        <v>2958</v>
      </c>
      <c r="J32" s="21">
        <f t="shared" si="3"/>
        <v>-119</v>
      </c>
      <c r="S32" s="18"/>
    </row>
    <row r="33" spans="1:19" ht="10.5" customHeight="1" x14ac:dyDescent="0.2">
      <c r="A33" s="16" t="s">
        <v>38</v>
      </c>
      <c r="B33" s="22">
        <v>0</v>
      </c>
      <c r="C33" s="22">
        <v>0</v>
      </c>
      <c r="D33" s="21">
        <f t="shared" si="0"/>
        <v>0</v>
      </c>
      <c r="E33" s="21">
        <v>0</v>
      </c>
      <c r="F33" s="21">
        <v>0</v>
      </c>
      <c r="G33" s="21">
        <f t="shared" si="1"/>
        <v>0</v>
      </c>
      <c r="H33" s="23">
        <f t="shared" si="2"/>
        <v>0</v>
      </c>
      <c r="I33" s="23">
        <v>0</v>
      </c>
      <c r="J33" s="21">
        <f t="shared" si="3"/>
        <v>0</v>
      </c>
      <c r="S33" s="18"/>
    </row>
    <row r="34" spans="1:19" ht="19.5" customHeight="1" x14ac:dyDescent="0.2">
      <c r="A34" s="20" t="s">
        <v>9</v>
      </c>
      <c r="B34" s="12">
        <f>SUM(B5:B33)</f>
        <v>26140</v>
      </c>
      <c r="C34" s="13">
        <f>C33+C32+C31+C29+C28+C27+C26+C25+C24+C23+C22+C21+C20+C19+C18+C17+C16+C15+C14+C13+C12+C11+C10+C9+C8+C7+C6+C5</f>
        <v>1962</v>
      </c>
      <c r="D34" s="13">
        <f>D33+D32+D31+D29+D28+D27+D26+D25+D24+D23+D22+D21+D20+D19+D18+D17+D16+D15+D14+D13+D12+D11+D10+D9+D8+D7+D6+D5</f>
        <v>28102</v>
      </c>
      <c r="E34" s="13">
        <f>SUM(E5:E33)</f>
        <v>8261</v>
      </c>
      <c r="F34" s="13">
        <f>SUM(F5:F33)</f>
        <v>827</v>
      </c>
      <c r="G34" s="13">
        <f>SUM(G5:G33)</f>
        <v>9088</v>
      </c>
      <c r="H34" s="13">
        <f>SUM(H5:H33)</f>
        <v>37190</v>
      </c>
      <c r="I34" s="13">
        <f>SUM(I5:I33)</f>
        <v>27209</v>
      </c>
      <c r="J34" s="13">
        <f t="shared" si="3"/>
        <v>9981</v>
      </c>
      <c r="S34" s="18"/>
    </row>
    <row r="35" spans="1:19" x14ac:dyDescent="0.2">
      <c r="B35" s="14"/>
      <c r="C35" s="5"/>
      <c r="D35" s="5"/>
      <c r="E35" s="5"/>
      <c r="F35" s="5"/>
      <c r="G35" s="1"/>
      <c r="H35" s="5"/>
      <c r="I35" s="5"/>
      <c r="J35" s="1"/>
      <c r="L35" s="2"/>
      <c r="M35" s="2"/>
      <c r="N35" s="2"/>
      <c r="O35" s="2"/>
    </row>
    <row r="36" spans="1:19" x14ac:dyDescent="0.2">
      <c r="L36" s="2"/>
      <c r="M36" s="2"/>
      <c r="N36" s="2"/>
      <c r="O36" s="2"/>
    </row>
    <row r="37" spans="1:19" x14ac:dyDescent="0.2">
      <c r="A37" s="35" t="s">
        <v>1</v>
      </c>
      <c r="B37" s="34" t="s">
        <v>46</v>
      </c>
      <c r="C37" s="34"/>
      <c r="D37" s="34"/>
      <c r="E37" s="34"/>
      <c r="F37" s="34"/>
      <c r="G37" s="34"/>
      <c r="H37" s="34"/>
      <c r="I37" s="34" t="s">
        <v>47</v>
      </c>
      <c r="L37" s="2"/>
      <c r="M37" s="2"/>
      <c r="N37" s="2"/>
      <c r="O37" s="2"/>
    </row>
    <row r="38" spans="1:19" x14ac:dyDescent="0.2">
      <c r="A38" s="35"/>
      <c r="B38" s="29" t="s">
        <v>39</v>
      </c>
      <c r="C38" s="11" t="s">
        <v>40</v>
      </c>
      <c r="D38" s="11" t="s">
        <v>41</v>
      </c>
      <c r="E38" s="11" t="s">
        <v>42</v>
      </c>
      <c r="F38" s="11" t="s">
        <v>43</v>
      </c>
      <c r="G38" s="11" t="s">
        <v>44</v>
      </c>
      <c r="H38" s="11" t="s">
        <v>45</v>
      </c>
      <c r="I38" s="34"/>
      <c r="L38" s="2"/>
      <c r="M38" s="2"/>
      <c r="N38" s="2"/>
      <c r="O38" s="2"/>
    </row>
    <row r="39" spans="1:19" ht="33.75" x14ac:dyDescent="0.2">
      <c r="A39" s="26" t="s">
        <v>10</v>
      </c>
      <c r="B39" s="30">
        <v>963</v>
      </c>
      <c r="C39" s="24">
        <v>1719</v>
      </c>
      <c r="D39" s="8">
        <v>996</v>
      </c>
      <c r="E39" s="8">
        <v>488</v>
      </c>
      <c r="F39" s="8">
        <v>143</v>
      </c>
      <c r="G39" s="8">
        <v>14</v>
      </c>
      <c r="H39" s="9">
        <v>1</v>
      </c>
      <c r="I39" s="9">
        <f>H39+G39+F39+E39+D39+C39+B39</f>
        <v>4324</v>
      </c>
      <c r="L39" s="2"/>
      <c r="M39" s="2"/>
      <c r="N39" s="2"/>
      <c r="O39" s="2"/>
    </row>
    <row r="40" spans="1:19" x14ac:dyDescent="0.2">
      <c r="A40" s="26" t="s">
        <v>11</v>
      </c>
      <c r="B40" s="31">
        <v>33</v>
      </c>
      <c r="C40" s="24">
        <v>309</v>
      </c>
      <c r="D40" s="9">
        <v>349</v>
      </c>
      <c r="E40" s="9">
        <v>244</v>
      </c>
      <c r="F40" s="9">
        <v>131</v>
      </c>
      <c r="G40" s="9">
        <v>61</v>
      </c>
      <c r="H40" s="9">
        <v>9</v>
      </c>
      <c r="I40" s="9">
        <f t="shared" ref="I40:I67" si="4">H40+G40+F40+E40+D40+C40+B40</f>
        <v>1136</v>
      </c>
      <c r="L40" s="2"/>
      <c r="M40" s="2"/>
      <c r="N40" s="2"/>
      <c r="O40" s="2"/>
    </row>
    <row r="41" spans="1:19" ht="33.75" x14ac:dyDescent="0.2">
      <c r="A41" s="26" t="s">
        <v>12</v>
      </c>
      <c r="B41" s="31">
        <v>477</v>
      </c>
      <c r="C41" s="24">
        <v>594</v>
      </c>
      <c r="D41" s="9">
        <v>405</v>
      </c>
      <c r="E41" s="9">
        <v>208</v>
      </c>
      <c r="F41" s="9">
        <v>70</v>
      </c>
      <c r="G41" s="9">
        <v>15</v>
      </c>
      <c r="H41" s="9">
        <v>2</v>
      </c>
      <c r="I41" s="9">
        <f t="shared" si="4"/>
        <v>1771</v>
      </c>
      <c r="L41" s="2"/>
      <c r="M41" s="2"/>
      <c r="N41" s="2"/>
      <c r="O41" s="2"/>
    </row>
    <row r="42" spans="1:19" ht="22.5" x14ac:dyDescent="0.2">
      <c r="A42" s="26" t="s">
        <v>13</v>
      </c>
      <c r="B42" s="31">
        <v>958</v>
      </c>
      <c r="C42" s="24">
        <v>685</v>
      </c>
      <c r="D42" s="9">
        <v>170</v>
      </c>
      <c r="E42" s="9">
        <v>10</v>
      </c>
      <c r="F42" s="9">
        <v>2</v>
      </c>
      <c r="G42" s="9">
        <v>0</v>
      </c>
      <c r="H42" s="9">
        <v>0</v>
      </c>
      <c r="I42" s="9">
        <f t="shared" si="4"/>
        <v>1825</v>
      </c>
      <c r="L42" s="2"/>
      <c r="M42" s="2"/>
      <c r="N42" s="2"/>
      <c r="O42" s="2"/>
    </row>
    <row r="43" spans="1:19" ht="22.5" x14ac:dyDescent="0.2">
      <c r="A43" s="26" t="s">
        <v>14</v>
      </c>
      <c r="B43" s="31">
        <v>181</v>
      </c>
      <c r="C43" s="24">
        <v>1273</v>
      </c>
      <c r="D43" s="9">
        <v>920</v>
      </c>
      <c r="E43" s="9">
        <v>86</v>
      </c>
      <c r="F43" s="9">
        <v>4</v>
      </c>
      <c r="G43" s="9">
        <v>1</v>
      </c>
      <c r="H43" s="9">
        <v>0</v>
      </c>
      <c r="I43" s="9">
        <f t="shared" si="4"/>
        <v>2465</v>
      </c>
      <c r="L43" s="2"/>
      <c r="M43" s="2"/>
      <c r="N43" s="2"/>
      <c r="O43" s="2"/>
    </row>
    <row r="44" spans="1:19" ht="22.5" x14ac:dyDescent="0.2">
      <c r="A44" s="26" t="s">
        <v>15</v>
      </c>
      <c r="B44" s="31">
        <v>395</v>
      </c>
      <c r="C44" s="24">
        <v>875</v>
      </c>
      <c r="D44" s="9">
        <v>343</v>
      </c>
      <c r="E44" s="9">
        <v>42</v>
      </c>
      <c r="F44" s="9">
        <v>7</v>
      </c>
      <c r="G44" s="9">
        <v>0</v>
      </c>
      <c r="H44" s="9">
        <v>0</v>
      </c>
      <c r="I44" s="9">
        <f t="shared" si="4"/>
        <v>1662</v>
      </c>
      <c r="L44" s="2"/>
      <c r="M44" s="2"/>
      <c r="N44" s="2"/>
      <c r="O44" s="2"/>
    </row>
    <row r="45" spans="1:19" ht="22.5" x14ac:dyDescent="0.2">
      <c r="A45" s="26" t="s">
        <v>16</v>
      </c>
      <c r="B45" s="31">
        <v>16</v>
      </c>
      <c r="C45" s="24">
        <v>92</v>
      </c>
      <c r="D45" s="9">
        <v>92</v>
      </c>
      <c r="E45" s="9">
        <v>54</v>
      </c>
      <c r="F45" s="9">
        <v>19</v>
      </c>
      <c r="G45" s="9">
        <v>3</v>
      </c>
      <c r="H45" s="9">
        <v>0</v>
      </c>
      <c r="I45" s="9">
        <f t="shared" si="4"/>
        <v>276</v>
      </c>
      <c r="L45" s="2"/>
      <c r="M45" s="2"/>
      <c r="N45" s="2"/>
      <c r="O45" s="2"/>
    </row>
    <row r="46" spans="1:19" ht="33.75" x14ac:dyDescent="0.2">
      <c r="A46" s="26" t="s">
        <v>17</v>
      </c>
      <c r="B46" s="31">
        <v>16</v>
      </c>
      <c r="C46" s="24">
        <v>207</v>
      </c>
      <c r="D46" s="9">
        <v>135</v>
      </c>
      <c r="E46" s="9">
        <v>38</v>
      </c>
      <c r="F46" s="9">
        <v>2</v>
      </c>
      <c r="G46" s="9">
        <v>0</v>
      </c>
      <c r="H46" s="9">
        <v>0</v>
      </c>
      <c r="I46" s="9">
        <f t="shared" si="4"/>
        <v>398</v>
      </c>
      <c r="L46" s="2"/>
      <c r="M46" s="2"/>
      <c r="N46" s="2"/>
      <c r="O46" s="2"/>
    </row>
    <row r="47" spans="1:19" ht="22.5" x14ac:dyDescent="0.2">
      <c r="A47" s="26" t="s">
        <v>18</v>
      </c>
      <c r="B47" s="30">
        <v>157</v>
      </c>
      <c r="C47" s="24">
        <v>330</v>
      </c>
      <c r="D47" s="8">
        <v>115</v>
      </c>
      <c r="E47" s="8">
        <v>17</v>
      </c>
      <c r="F47" s="8">
        <v>0</v>
      </c>
      <c r="G47" s="8">
        <v>0</v>
      </c>
      <c r="H47" s="9">
        <v>0</v>
      </c>
      <c r="I47" s="9">
        <f t="shared" si="4"/>
        <v>619</v>
      </c>
      <c r="L47" s="2"/>
      <c r="M47" s="2"/>
      <c r="N47" s="2"/>
      <c r="O47" s="2"/>
    </row>
    <row r="48" spans="1:19" ht="33.75" x14ac:dyDescent="0.2">
      <c r="A48" s="26" t="s">
        <v>19</v>
      </c>
      <c r="B48" s="31">
        <v>377</v>
      </c>
      <c r="C48" s="24">
        <v>650</v>
      </c>
      <c r="D48" s="9">
        <v>426</v>
      </c>
      <c r="E48" s="9">
        <v>170</v>
      </c>
      <c r="F48" s="9">
        <v>31</v>
      </c>
      <c r="G48" s="9">
        <v>3</v>
      </c>
      <c r="H48" s="9">
        <v>0</v>
      </c>
      <c r="I48" s="9">
        <f t="shared" si="4"/>
        <v>1657</v>
      </c>
      <c r="L48" s="2"/>
      <c r="M48" s="2"/>
      <c r="N48" s="2"/>
      <c r="O48" s="2"/>
    </row>
    <row r="49" spans="1:15" ht="22.5" x14ac:dyDescent="0.2">
      <c r="A49" s="26" t="s">
        <v>20</v>
      </c>
      <c r="B49" s="30">
        <v>347</v>
      </c>
      <c r="C49" s="24">
        <v>1240</v>
      </c>
      <c r="D49" s="8">
        <v>708</v>
      </c>
      <c r="E49" s="8">
        <v>80</v>
      </c>
      <c r="F49" s="8">
        <v>7</v>
      </c>
      <c r="G49" s="8">
        <v>1</v>
      </c>
      <c r="H49" s="9">
        <v>0</v>
      </c>
      <c r="I49" s="9">
        <f t="shared" si="4"/>
        <v>2383</v>
      </c>
      <c r="L49" s="2"/>
      <c r="M49" s="2"/>
      <c r="N49" s="2"/>
      <c r="O49" s="2"/>
    </row>
    <row r="50" spans="1:15" x14ac:dyDescent="0.2">
      <c r="A50" s="26" t="s">
        <v>21</v>
      </c>
      <c r="B50" s="31">
        <v>44</v>
      </c>
      <c r="C50" s="24">
        <v>137</v>
      </c>
      <c r="D50" s="10">
        <v>108</v>
      </c>
      <c r="E50" s="10">
        <v>61</v>
      </c>
      <c r="F50" s="10">
        <v>10</v>
      </c>
      <c r="G50" s="10">
        <v>2</v>
      </c>
      <c r="H50" s="10">
        <v>1</v>
      </c>
      <c r="I50" s="9">
        <f t="shared" si="4"/>
        <v>363</v>
      </c>
      <c r="L50" s="2"/>
      <c r="M50" s="2"/>
      <c r="N50" s="2"/>
      <c r="O50" s="2"/>
    </row>
    <row r="51" spans="1:15" x14ac:dyDescent="0.2">
      <c r="A51" s="27" t="s">
        <v>22</v>
      </c>
      <c r="B51" s="31">
        <v>606</v>
      </c>
      <c r="C51" s="24">
        <v>1698</v>
      </c>
      <c r="D51" s="9">
        <v>1175</v>
      </c>
      <c r="E51" s="9">
        <v>640</v>
      </c>
      <c r="F51" s="9">
        <v>299</v>
      </c>
      <c r="G51" s="9">
        <v>149</v>
      </c>
      <c r="H51" s="9">
        <v>34</v>
      </c>
      <c r="I51" s="9">
        <f t="shared" si="4"/>
        <v>4601</v>
      </c>
    </row>
    <row r="52" spans="1:15" ht="22.5" x14ac:dyDescent="0.2">
      <c r="A52" s="26" t="s">
        <v>23</v>
      </c>
      <c r="B52" s="31">
        <v>427</v>
      </c>
      <c r="C52" s="24">
        <v>1060</v>
      </c>
      <c r="D52" s="9">
        <v>305</v>
      </c>
      <c r="E52" s="9">
        <v>19</v>
      </c>
      <c r="F52" s="9">
        <v>1</v>
      </c>
      <c r="G52" s="9">
        <v>0</v>
      </c>
      <c r="H52" s="9">
        <v>0</v>
      </c>
      <c r="I52" s="9">
        <f t="shared" si="4"/>
        <v>1812</v>
      </c>
    </row>
    <row r="53" spans="1:15" ht="22.5" x14ac:dyDescent="0.2">
      <c r="A53" s="26" t="s">
        <v>24</v>
      </c>
      <c r="B53" s="31">
        <v>0</v>
      </c>
      <c r="C53" s="24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f t="shared" si="4"/>
        <v>0</v>
      </c>
    </row>
    <row r="54" spans="1:15" ht="22.5" x14ac:dyDescent="0.2">
      <c r="A54" s="26" t="s">
        <v>25</v>
      </c>
      <c r="B54" s="31">
        <v>269</v>
      </c>
      <c r="C54" s="24">
        <v>622</v>
      </c>
      <c r="D54" s="9">
        <v>271</v>
      </c>
      <c r="E54" s="9">
        <v>58</v>
      </c>
      <c r="F54" s="9">
        <v>3</v>
      </c>
      <c r="G54" s="9">
        <v>5</v>
      </c>
      <c r="H54" s="9">
        <v>0</v>
      </c>
      <c r="I54" s="9">
        <f t="shared" si="4"/>
        <v>1228</v>
      </c>
    </row>
    <row r="55" spans="1:15" ht="22.5" x14ac:dyDescent="0.2">
      <c r="A55" s="26" t="s">
        <v>26</v>
      </c>
      <c r="B55" s="31">
        <v>117</v>
      </c>
      <c r="C55" s="24">
        <v>247</v>
      </c>
      <c r="D55" s="9">
        <v>109</v>
      </c>
      <c r="E55" s="9">
        <v>35</v>
      </c>
      <c r="F55" s="9">
        <v>7</v>
      </c>
      <c r="G55" s="9">
        <v>0</v>
      </c>
      <c r="H55" s="9">
        <v>0</v>
      </c>
      <c r="I55" s="9">
        <f t="shared" si="4"/>
        <v>515</v>
      </c>
    </row>
    <row r="56" spans="1:15" ht="22.5" x14ac:dyDescent="0.2">
      <c r="A56" s="26" t="s">
        <v>27</v>
      </c>
      <c r="B56" s="31">
        <v>26</v>
      </c>
      <c r="C56" s="24">
        <v>231</v>
      </c>
      <c r="D56" s="9">
        <v>349</v>
      </c>
      <c r="E56" s="9">
        <v>56</v>
      </c>
      <c r="F56" s="9">
        <v>5</v>
      </c>
      <c r="G56" s="9">
        <v>0</v>
      </c>
      <c r="H56" s="9">
        <v>0</v>
      </c>
      <c r="I56" s="9">
        <f t="shared" si="4"/>
        <v>667</v>
      </c>
    </row>
    <row r="57" spans="1:15" x14ac:dyDescent="0.2">
      <c r="A57" s="26" t="s">
        <v>28</v>
      </c>
      <c r="B57" s="30">
        <v>76</v>
      </c>
      <c r="C57" s="24">
        <v>318</v>
      </c>
      <c r="D57" s="8">
        <v>235</v>
      </c>
      <c r="E57" s="8">
        <v>115</v>
      </c>
      <c r="F57" s="8">
        <v>42</v>
      </c>
      <c r="G57" s="8">
        <v>13</v>
      </c>
      <c r="H57" s="8">
        <v>1</v>
      </c>
      <c r="I57" s="9">
        <f t="shared" si="4"/>
        <v>800</v>
      </c>
    </row>
    <row r="58" spans="1:15" x14ac:dyDescent="0.2">
      <c r="A58" s="26" t="s">
        <v>29</v>
      </c>
      <c r="B58" s="31">
        <v>814</v>
      </c>
      <c r="C58" s="24">
        <v>2124</v>
      </c>
      <c r="D58" s="8">
        <v>591</v>
      </c>
      <c r="E58" s="9">
        <v>62</v>
      </c>
      <c r="F58" s="9">
        <v>3</v>
      </c>
      <c r="G58" s="9">
        <v>0</v>
      </c>
      <c r="H58" s="9">
        <v>0</v>
      </c>
      <c r="I58" s="9">
        <f t="shared" si="4"/>
        <v>3594</v>
      </c>
    </row>
    <row r="59" spans="1:15" x14ac:dyDescent="0.2">
      <c r="A59" s="26" t="s">
        <v>30</v>
      </c>
      <c r="B59" s="31">
        <v>0</v>
      </c>
      <c r="C59" s="24">
        <v>0</v>
      </c>
      <c r="D59" s="8">
        <v>0</v>
      </c>
      <c r="E59" s="10"/>
      <c r="F59" s="10">
        <v>0</v>
      </c>
      <c r="G59" s="10">
        <v>0</v>
      </c>
      <c r="H59" s="9">
        <v>0</v>
      </c>
      <c r="I59" s="9">
        <f t="shared" si="4"/>
        <v>0</v>
      </c>
    </row>
    <row r="60" spans="1:15" ht="22.5" x14ac:dyDescent="0.2">
      <c r="A60" s="26" t="s">
        <v>31</v>
      </c>
      <c r="B60" s="31">
        <v>749</v>
      </c>
      <c r="C60" s="24">
        <v>598</v>
      </c>
      <c r="D60" s="8">
        <v>132</v>
      </c>
      <c r="E60" s="9">
        <v>20</v>
      </c>
      <c r="F60" s="9">
        <v>1</v>
      </c>
      <c r="G60" s="9">
        <v>0</v>
      </c>
      <c r="H60" s="9">
        <v>0</v>
      </c>
      <c r="I60" s="9">
        <f t="shared" si="4"/>
        <v>1500</v>
      </c>
    </row>
    <row r="61" spans="1:15" x14ac:dyDescent="0.2">
      <c r="A61" s="26" t="s">
        <v>32</v>
      </c>
      <c r="B61" s="31">
        <v>0</v>
      </c>
      <c r="C61" s="24">
        <v>0</v>
      </c>
      <c r="D61" s="8">
        <v>0</v>
      </c>
      <c r="E61" s="9">
        <v>0</v>
      </c>
      <c r="F61" s="9">
        <v>0</v>
      </c>
      <c r="G61" s="9">
        <v>0</v>
      </c>
      <c r="H61" s="9">
        <v>0</v>
      </c>
      <c r="I61" s="9">
        <f t="shared" si="4"/>
        <v>0</v>
      </c>
    </row>
    <row r="62" spans="1:15" ht="22.5" x14ac:dyDescent="0.2">
      <c r="A62" s="26" t="s">
        <v>33</v>
      </c>
      <c r="B62" s="31">
        <v>8</v>
      </c>
      <c r="C62" s="24">
        <v>35</v>
      </c>
      <c r="D62" s="8">
        <v>28</v>
      </c>
      <c r="E62" s="9">
        <v>8</v>
      </c>
      <c r="F62" s="9">
        <v>2</v>
      </c>
      <c r="G62" s="9">
        <v>0</v>
      </c>
      <c r="H62" s="9">
        <v>0</v>
      </c>
      <c r="I62" s="9">
        <f t="shared" si="4"/>
        <v>81</v>
      </c>
    </row>
    <row r="63" spans="1:15" ht="22.5" x14ac:dyDescent="0.2">
      <c r="A63" s="26" t="s">
        <v>34</v>
      </c>
      <c r="B63" s="31">
        <v>210</v>
      </c>
      <c r="C63" s="24">
        <v>178</v>
      </c>
      <c r="D63" s="8">
        <v>92</v>
      </c>
      <c r="E63" s="9">
        <v>49</v>
      </c>
      <c r="F63" s="9">
        <v>23</v>
      </c>
      <c r="G63" s="9">
        <v>7</v>
      </c>
      <c r="H63" s="9">
        <v>2</v>
      </c>
      <c r="I63" s="9">
        <f t="shared" si="4"/>
        <v>561</v>
      </c>
    </row>
    <row r="64" spans="1:15" ht="33.75" x14ac:dyDescent="0.2">
      <c r="A64" s="26" t="s">
        <v>35</v>
      </c>
      <c r="B64" s="31">
        <v>0</v>
      </c>
      <c r="C64" s="24">
        <v>0</v>
      </c>
      <c r="D64" s="8">
        <v>0</v>
      </c>
      <c r="E64" s="9">
        <v>0</v>
      </c>
      <c r="F64" s="9">
        <v>0</v>
      </c>
      <c r="G64" s="9">
        <v>0</v>
      </c>
      <c r="H64" s="9">
        <v>0</v>
      </c>
      <c r="I64" s="9">
        <f t="shared" si="4"/>
        <v>0</v>
      </c>
    </row>
    <row r="65" spans="1:9" ht="22.5" x14ac:dyDescent="0.2">
      <c r="A65" s="26" t="s">
        <v>36</v>
      </c>
      <c r="B65" s="31">
        <v>16</v>
      </c>
      <c r="C65" s="24">
        <v>32</v>
      </c>
      <c r="D65" s="8">
        <v>15</v>
      </c>
      <c r="E65" s="9">
        <v>28</v>
      </c>
      <c r="F65" s="9">
        <v>6</v>
      </c>
      <c r="G65" s="9">
        <v>4</v>
      </c>
      <c r="H65" s="9">
        <v>0</v>
      </c>
      <c r="I65" s="9">
        <f t="shared" si="4"/>
        <v>101</v>
      </c>
    </row>
    <row r="66" spans="1:9" ht="22.5" x14ac:dyDescent="0.2">
      <c r="A66" s="26" t="s">
        <v>37</v>
      </c>
      <c r="B66" s="9">
        <v>176</v>
      </c>
      <c r="C66" s="8">
        <v>843</v>
      </c>
      <c r="D66" s="8">
        <v>821</v>
      </c>
      <c r="E66" s="9">
        <v>607</v>
      </c>
      <c r="F66" s="9">
        <v>299</v>
      </c>
      <c r="G66" s="9">
        <v>93</v>
      </c>
      <c r="H66" s="9">
        <v>13</v>
      </c>
      <c r="I66" s="9">
        <f t="shared" si="4"/>
        <v>2852</v>
      </c>
    </row>
    <row r="67" spans="1:9" x14ac:dyDescent="0.2">
      <c r="A67" s="26" t="s">
        <v>38</v>
      </c>
      <c r="B67" s="9">
        <v>0</v>
      </c>
      <c r="C67" s="8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f t="shared" si="4"/>
        <v>0</v>
      </c>
    </row>
    <row r="68" spans="1:9" x14ac:dyDescent="0.2">
      <c r="A68" s="28" t="s">
        <v>9</v>
      </c>
      <c r="B68" s="15">
        <f>B67+B66+B65+B64+B63+B62+B61+B60+B59+B58+B57+B56+B55+B54+B53+B52+B51+B50+B49+B48+B47+B46+B45+B44+B43+B42+B41+B40+B39</f>
        <v>7458</v>
      </c>
      <c r="C68" s="15">
        <f t="shared" ref="C68" si="5">C67+C66+C65+C64+C63+C62+C61+C60+C59+C58+C57+C56+C55+C54+C53+C52+C51+C50+C49+C48+C47+C46+C45+C44+C43+C42+C41+C40+C39</f>
        <v>16097</v>
      </c>
      <c r="D68" s="15">
        <f t="shared" ref="D68" si="6">D67+D66+D65+D64+D63+D62+D61+D60+D59+D58+D57+D56+D55+D54+D53+D52+D51+D50+D49+D48+D47+D46+D45+D44+D43+D42+D41+D40+D39</f>
        <v>8890</v>
      </c>
      <c r="E68" s="15">
        <f t="shared" ref="E68" si="7">E67+E66+E65+E64+E63+E62+E61+E60+E59+E58+E57+E56+E55+E54+E53+E52+E51+E50+E49+E48+E47+E46+E45+E44+E43+E42+E41+E40+E39</f>
        <v>3195</v>
      </c>
      <c r="F68" s="15">
        <f t="shared" ref="F68" si="8">F67+F66+F65+F64+F63+F62+F61+F60+F59+F58+F57+F56+F55+F54+F53+F52+F51+F50+F49+F48+F47+F46+F45+F44+F43+F42+F41+F40+F39</f>
        <v>1117</v>
      </c>
      <c r="G68" s="15">
        <f t="shared" ref="G68" si="9">G67+G66+G65+G64+G63+G62+G61+G60+G59+G58+G57+G56+G55+G54+G53+G52+G51+G50+G49+G48+G47+G46+G45+G44+G43+G42+G41+G40+G39</f>
        <v>371</v>
      </c>
      <c r="H68" s="15">
        <f>H67+H66+H65+H64+H63+H62+H61+H60+H59+H58+H57+H56+H55+H54+H53+H52+H51+H50+H49+H48+H47+H46+H45+H44+H43+H42+H41+H40+H39</f>
        <v>63</v>
      </c>
      <c r="I68" s="15">
        <f>I67+I66+I65+I64+I63+I62+I61+I60+I59+I58+I57+I56+I55+I54+I53+I52+I51+I50+I49+I48+I47+I46+I45+I44+I43+I42+I41+I40+I39</f>
        <v>37191</v>
      </c>
    </row>
  </sheetData>
  <sheetProtection algorithmName="SHA-512" hashValue="P0GHotvpEO7lHK1nn6EOG0gFMvNtAMZJl5mV6fc/zO/zfRJznSOk1BW/yKy2kocq1h5WpCSrBisjHMLvFOy5yw==" saltValue="eYwo3VuLO859SZs2u3RHxA==" spinCount="100000" sheet="1" objects="1" scenarios="1"/>
  <mergeCells count="11">
    <mergeCell ref="B37:H37"/>
    <mergeCell ref="A37:A38"/>
    <mergeCell ref="I37:I38"/>
    <mergeCell ref="A1:J1"/>
    <mergeCell ref="A2:J2"/>
    <mergeCell ref="A3:A4"/>
    <mergeCell ref="B3:D3"/>
    <mergeCell ref="E3:G3"/>
    <mergeCell ref="H3:H4"/>
    <mergeCell ref="I3:I4"/>
    <mergeCell ref="J3:J4"/>
  </mergeCells>
  <pageMargins left="0.23622047244094491" right="0.23622047244094491" top="0.74803149606299213" bottom="0.74803149606299213" header="0.31496062992125984" footer="0.31496062992125984"/>
  <pageSetup scale="8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31-12-2020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CIPE</dc:creator>
  <cp:lastModifiedBy>OIR</cp:lastModifiedBy>
  <dcterms:created xsi:type="dcterms:W3CDTF">2021-01-20T17:30:02Z</dcterms:created>
  <dcterms:modified xsi:type="dcterms:W3CDTF">2021-01-27T16:40:38Z</dcterms:modified>
</cp:coreProperties>
</file>