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Informe Estadistico2018-may2019" sheetId="1" r:id="rId1"/>
  </sheets>
  <definedNames>
    <definedName name="_xlnm._FilterDatabase" localSheetId="0" hidden="1">'Informe Estadistico2018-may2019'!$F$168:$H$196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C66" i="1"/>
  <c r="H197" i="1"/>
  <c r="D196" i="1"/>
  <c r="G163" i="1"/>
  <c r="H162" i="1" s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G140" i="1"/>
  <c r="C138" i="1"/>
  <c r="G115" i="1"/>
  <c r="H114" i="1" s="1"/>
  <c r="C115" i="1"/>
  <c r="D114" i="1" s="1"/>
  <c r="G100" i="1"/>
  <c r="H99" i="1" s="1"/>
  <c r="C100" i="1"/>
  <c r="D99" i="1" s="1"/>
  <c r="G56" i="1"/>
  <c r="H55" i="1" s="1"/>
  <c r="C56" i="1"/>
  <c r="D55" i="1" s="1"/>
  <c r="G44" i="1"/>
  <c r="H38" i="1" s="1"/>
  <c r="C44" i="1"/>
  <c r="D38" i="1" s="1"/>
  <c r="G33" i="1"/>
  <c r="H26" i="1" s="1"/>
  <c r="C33" i="1"/>
  <c r="D32" i="1" s="1"/>
  <c r="G20" i="1"/>
  <c r="H18" i="1" s="1"/>
  <c r="C20" i="1"/>
  <c r="D19" i="1" s="1"/>
  <c r="G7" i="1"/>
  <c r="H5" i="1" s="1"/>
  <c r="C7" i="1"/>
  <c r="D6" i="1" s="1"/>
  <c r="H153" i="1" l="1"/>
  <c r="H154" i="1"/>
  <c r="D13" i="1"/>
  <c r="H149" i="1"/>
  <c r="H6" i="1"/>
  <c r="H7" i="1" s="1"/>
  <c r="H151" i="1"/>
  <c r="H152" i="1"/>
  <c r="D26" i="1"/>
  <c r="H155" i="1"/>
  <c r="H157" i="1"/>
  <c r="H156" i="1"/>
  <c r="D15" i="1"/>
  <c r="D39" i="1"/>
  <c r="H150" i="1"/>
  <c r="H158" i="1"/>
  <c r="D16" i="1"/>
  <c r="D40" i="1"/>
  <c r="D163" i="1"/>
  <c r="H159" i="1"/>
  <c r="D17" i="1"/>
  <c r="D41" i="1"/>
  <c r="D42" i="1"/>
  <c r="D113" i="1"/>
  <c r="D115" i="1" s="1"/>
  <c r="D43" i="1"/>
  <c r="H160" i="1"/>
  <c r="H161" i="1"/>
  <c r="H113" i="1"/>
  <c r="H115" i="1" s="1"/>
  <c r="H16" i="1"/>
  <c r="H41" i="1"/>
  <c r="D14" i="1"/>
  <c r="H19" i="1"/>
  <c r="H42" i="1"/>
  <c r="D50" i="1"/>
  <c r="D27" i="1"/>
  <c r="D18" i="1"/>
  <c r="H39" i="1"/>
  <c r="H13" i="1"/>
  <c r="H40" i="1"/>
  <c r="H98" i="1"/>
  <c r="H100" i="1" s="1"/>
  <c r="D98" i="1"/>
  <c r="D100" i="1" s="1"/>
  <c r="H52" i="1"/>
  <c r="H50" i="1"/>
  <c r="H51" i="1"/>
  <c r="H53" i="1"/>
  <c r="H54" i="1"/>
  <c r="D52" i="1"/>
  <c r="D53" i="1"/>
  <c r="D54" i="1"/>
  <c r="D51" i="1"/>
  <c r="H28" i="1"/>
  <c r="H30" i="1"/>
  <c r="H31" i="1"/>
  <c r="H27" i="1"/>
  <c r="H29" i="1"/>
  <c r="H32" i="1"/>
  <c r="D28" i="1"/>
  <c r="D29" i="1"/>
  <c r="D30" i="1"/>
  <c r="D31" i="1"/>
  <c r="H15" i="1"/>
  <c r="H17" i="1"/>
  <c r="H14" i="1"/>
  <c r="D5" i="1"/>
  <c r="D7" i="1" s="1"/>
  <c r="D20" i="1" l="1"/>
  <c r="H44" i="1"/>
  <c r="D44" i="1"/>
  <c r="H20" i="1"/>
  <c r="H163" i="1"/>
  <c r="D33" i="1"/>
  <c r="D56" i="1"/>
  <c r="H33" i="1"/>
  <c r="H56" i="1"/>
</calcChain>
</file>

<file path=xl/sharedStrings.xml><?xml version="1.0" encoding="utf-8"?>
<sst xmlns="http://schemas.openxmlformats.org/spreadsheetml/2006/main" count="382" uniqueCount="167">
  <si>
    <t>Situación Jurídica</t>
  </si>
  <si>
    <t>SITUACIÓN JURÍDICA</t>
  </si>
  <si>
    <t>CANTIDAD</t>
  </si>
  <si>
    <t>PORCENTAJE</t>
  </si>
  <si>
    <t>CONDENADOS</t>
  </si>
  <si>
    <t>PROCESADOS</t>
  </si>
  <si>
    <t>TOTAL</t>
  </si>
  <si>
    <t>AÑO 2018</t>
  </si>
  <si>
    <t>MAYO 2019</t>
  </si>
  <si>
    <t>Delitos de mayor incidencia</t>
  </si>
  <si>
    <t>SOLAMENTE INTERNOS CONDENADOS</t>
  </si>
  <si>
    <t>DELITOS</t>
  </si>
  <si>
    <t>CANT.</t>
  </si>
  <si>
    <t>HOMICIDIO</t>
  </si>
  <si>
    <t>EXTORSION</t>
  </si>
  <si>
    <t>ROBO</t>
  </si>
  <si>
    <t>DELITOS RELATIVOS A LA DROGA</t>
  </si>
  <si>
    <t>AGRUPACIONES ILICITAS</t>
  </si>
  <si>
    <t>VIOLACION</t>
  </si>
  <si>
    <t>DELITOS MENOR INCIDENCIA</t>
  </si>
  <si>
    <t>Rango de edades de los internos Sistema Penitenciario</t>
  </si>
  <si>
    <t>PROCESADOS Y CONDENADOS</t>
  </si>
  <si>
    <t>RANGO DE EDADES</t>
  </si>
  <si>
    <t>18 a 25</t>
  </si>
  <si>
    <t>26 a 35</t>
  </si>
  <si>
    <t>36 a 45</t>
  </si>
  <si>
    <t>46 a 55</t>
  </si>
  <si>
    <t>56 a 65</t>
  </si>
  <si>
    <t>66 a 75</t>
  </si>
  <si>
    <t>76 a 90</t>
  </si>
  <si>
    <t>Nivel Educativo de los Internos del Sistema Penitenciario</t>
  </si>
  <si>
    <t>NIVEL ACADÉMICO</t>
  </si>
  <si>
    <t>ANALFABETA</t>
  </si>
  <si>
    <t>PRIMARIA</t>
  </si>
  <si>
    <t>SECUNDARIA</t>
  </si>
  <si>
    <t>BACHILLERATO</t>
  </si>
  <si>
    <t>UNIVERSITARIOS</t>
  </si>
  <si>
    <t>ESTUDIOS TECNICOS</t>
  </si>
  <si>
    <t>Años de condena</t>
  </si>
  <si>
    <t>CANTIDAD DE DELITOS CONDENADOS</t>
  </si>
  <si>
    <t>1 - 5</t>
  </si>
  <si>
    <t>6 - 10</t>
  </si>
  <si>
    <t>11- 20</t>
  </si>
  <si>
    <t>21- 30</t>
  </si>
  <si>
    <t>31- 50</t>
  </si>
  <si>
    <t>51 EN ADELANTE</t>
  </si>
  <si>
    <t>Porcentaje de internos en régimen cerrado y fases</t>
  </si>
  <si>
    <t>Internos en fase de confianza y semi-libertad</t>
  </si>
  <si>
    <t>Distribución de internos condenados por Juzgado de Vigilancia Penitenciaria</t>
  </si>
  <si>
    <t>ESTOS SON CAUSAS</t>
  </si>
  <si>
    <t>JUZGADOS DE VIGILANCIA PENITENCIARIA</t>
  </si>
  <si>
    <t>1° J.V.P.E.P. DE SAN SALVADOR</t>
  </si>
  <si>
    <t>1° J.V.P.E.P. DE SANTA ANA</t>
  </si>
  <si>
    <t>2° J.V.P.E.P. DE SAN SALVADOR</t>
  </si>
  <si>
    <t>2° J.V.P.E.P. DE SANTA ANA</t>
  </si>
  <si>
    <t>1° J.V.P.E.P. DE SAN MIGUEL</t>
  </si>
  <si>
    <t>J.V.P.E.P. DE SAN VICENTE</t>
  </si>
  <si>
    <t>3°J.V.P.E.P DE SAN SALVADOR</t>
  </si>
  <si>
    <t>2° J.V.P.E.P. DE SAN MIGUEL</t>
  </si>
  <si>
    <t>4° J.V.P.E.P. DE SAN SALVADOR</t>
  </si>
  <si>
    <t>J.V.P.E.P. DE COJUTEPEQUE - CUSCATLAN</t>
  </si>
  <si>
    <t>J.V.P.E.P. DE USULUTAN</t>
  </si>
  <si>
    <t>J.V.P.E.P. DE SONSONATE</t>
  </si>
  <si>
    <t>J.V.P.E.P. DE LA LIBERTAD - SANTA TECLA</t>
  </si>
  <si>
    <t>2°J.V.P.E.P. DE LA LIBERTAD</t>
  </si>
  <si>
    <t>1° J.V.P.E.P. DE LA LIBERTAD</t>
  </si>
  <si>
    <t>3°J.V.P.E.P DE SAN MIGUEL</t>
  </si>
  <si>
    <t>2° J.V.P.E.P. DE SONSONATE</t>
  </si>
  <si>
    <t>Total general</t>
  </si>
  <si>
    <t>Porcentaje de reincidencia</t>
  </si>
  <si>
    <t>CONDENADOS Y PROCESADOS</t>
  </si>
  <si>
    <t>REINCIDENCIAS</t>
  </si>
  <si>
    <t>SI</t>
  </si>
  <si>
    <t>NO</t>
  </si>
  <si>
    <t>Nota: Mencionar que la reincidencia es cuando un privado de libertad ingresa al sistema penitenciario no por el mismo delito por el que estuvo anteriormente.</t>
  </si>
  <si>
    <t>La petición del Limite de la detención provisional no se comprende que se requiere de esa información</t>
  </si>
  <si>
    <t>Clasificación de los internos del Sistema Penitenciario clasificados por sexo</t>
  </si>
  <si>
    <t>GENERO</t>
  </si>
  <si>
    <t>FEMENINO</t>
  </si>
  <si>
    <t>MASCULINO</t>
  </si>
  <si>
    <t xml:space="preserve">TOTAL </t>
  </si>
  <si>
    <t>Población interna extranjera</t>
  </si>
  <si>
    <t>NACIONALIDAD</t>
  </si>
  <si>
    <t>NICARAGÜENSE</t>
  </si>
  <si>
    <t>GUATEMALTECO</t>
  </si>
  <si>
    <t>HONDUREÑO</t>
  </si>
  <si>
    <t>COLOMBIANO</t>
  </si>
  <si>
    <t>ECUATORIANO</t>
  </si>
  <si>
    <t>MEXICANO</t>
  </si>
  <si>
    <t>ESTADOUNIDENSE</t>
  </si>
  <si>
    <t>BELICEÑO</t>
  </si>
  <si>
    <t>COSTARRICENSE</t>
  </si>
  <si>
    <t>PANAMEÑO</t>
  </si>
  <si>
    <t>PERUANO</t>
  </si>
  <si>
    <t>FRANCES</t>
  </si>
  <si>
    <t>TURCO</t>
  </si>
  <si>
    <t>TAIWANES</t>
  </si>
  <si>
    <t>IRANI</t>
  </si>
  <si>
    <t>ESPAÑOL</t>
  </si>
  <si>
    <t>ISRAELI</t>
  </si>
  <si>
    <t>DOMINICANO</t>
  </si>
  <si>
    <t>VIETNAMITA</t>
  </si>
  <si>
    <t>Domicilio de los internos del Sistema Penitenciario</t>
  </si>
  <si>
    <t>DOMICILIO</t>
  </si>
  <si>
    <t>SAN SALVADOR</t>
  </si>
  <si>
    <t>SANTA ANA</t>
  </si>
  <si>
    <t>LA LIBERTAD</t>
  </si>
  <si>
    <t>SAN MIGUEL</t>
  </si>
  <si>
    <t>SONSONATE</t>
  </si>
  <si>
    <t>USULUTAN</t>
  </si>
  <si>
    <t>AHUACHAPAN</t>
  </si>
  <si>
    <t>LA PAZ</t>
  </si>
  <si>
    <t>LA UNION</t>
  </si>
  <si>
    <t>CUSCATLAN</t>
  </si>
  <si>
    <t>SAN VICENTE</t>
  </si>
  <si>
    <t>CHALATENANGO</t>
  </si>
  <si>
    <t>MORAZAN</t>
  </si>
  <si>
    <t>CABAÑAS</t>
  </si>
  <si>
    <t>Distribución de la población interna</t>
  </si>
  <si>
    <t>CP PREVENTIVO Y DE CUMPLIMIENTO DE PENAS DE LA ESPERANZA PENITENCIARIA CENTRAL</t>
  </si>
  <si>
    <t>CP PREVENTIVO Y DE CUMPLIMIENTO DE PENAS DE APANTEOS</t>
  </si>
  <si>
    <t>CP PREVENTIVO Y DE CUMPLIMIENTO DE PENAS DE CIUDAD BARRIOS</t>
  </si>
  <si>
    <t>CENTRO PENITENCIARIO DE IZALCO, FASE III</t>
  </si>
  <si>
    <t>CP PREVENTIVO Y DE CUMPLIMIENTO DE PENAS DE ILOPANGO</t>
  </si>
  <si>
    <t>CP PREVENTIVO Y DE CUMPLIMIENTO DE PENAS IZALCO</t>
  </si>
  <si>
    <t>CP PREVENTIVO Y DE CUMPLIMIENTO DE PENAS DE QUEZALTEPEQUE</t>
  </si>
  <si>
    <t>CENTRO DE DETENCION MENOR LA ESPERANZA</t>
  </si>
  <si>
    <t>CP PREVENTIVO Y DE CUMPLIMIENTO DE PENAS DE CHALATENANGO</t>
  </si>
  <si>
    <t>CENTRO PREVENTIVO Y DE CUMPLIMIENTO DE PENAS DE IZALCO, FASE II</t>
  </si>
  <si>
    <t>CP DE SEGURIDAD SAN FRANCISCO GOTERA</t>
  </si>
  <si>
    <t>CP PREVENTIVO Y DE CUMPLIMIENTO DE PENAS DE SAN VICENTE</t>
  </si>
  <si>
    <t>CENTRO DE DETENCION MENOR SANTA ANA</t>
  </si>
  <si>
    <t>CP DE CUMPLIMIENTO DE PENAS DE USULUTAN</t>
  </si>
  <si>
    <t>CP PREVENTIVO DE SONSONATE</t>
  </si>
  <si>
    <t>CP PREVENTIVO Y DE CUMPLIMIENTO DE PENAS DE SAN MIGUEL</t>
  </si>
  <si>
    <t>GRANJA PENITENCIARIA DE ZACATECOLUCA</t>
  </si>
  <si>
    <t>CP DE SEGURIDAD ZACATECOLUCA</t>
  </si>
  <si>
    <t>CP DE CUMPLIMIENTO DE PENAS DE SENSUNTEPEQUE</t>
  </si>
  <si>
    <t>CENTRO PENITENCIARIO PARA MUJERES, GRANJA IZALCO</t>
  </si>
  <si>
    <t>GRANJA PENITENCIARIA PARA HOMBRES, SANTA ANA</t>
  </si>
  <si>
    <t>CP PREVENTIVO DE JUCUAPA</t>
  </si>
  <si>
    <t>CP PREVENTIVO Y DE CUMPLIMIENTO DE PENAS DE METAPAN</t>
  </si>
  <si>
    <t>CP PREVENTIVO DE LA UNION</t>
  </si>
  <si>
    <t>CP PREVENTIVO DE ILOBASCO</t>
  </si>
  <si>
    <t>CENTRO DE AT. INT. EN SALUD PARA PDL CON ENFERMEDADES CRONICO DEGENERATIVAS</t>
  </si>
  <si>
    <t>PABELLON DE RESGUARDO PSIQUIATRICO</t>
  </si>
  <si>
    <t>CENTRO ABIERTO SANTA TECLA</t>
  </si>
  <si>
    <t>CENTRO PENAL</t>
  </si>
  <si>
    <t>CENTRO DE DETENCION MENOR PARA MUJERES IZALCO</t>
  </si>
  <si>
    <t>TOTAL GENERAL</t>
  </si>
  <si>
    <t>R/ No se registra en el sistema</t>
  </si>
  <si>
    <t>CONFIANZA</t>
  </si>
  <si>
    <t>SEMILIBERTAD</t>
  </si>
  <si>
    <t>FASES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</si>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</sst>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9"/>
      <color theme="0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color rgb="FF002060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0"/>
      <color theme="3" tint="-0.499984740745262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9"/>
      <color theme="3" tint="-0.499984740745262"/>
      <name val="Arial Narrow"/>
      <family val="2"/>
    </font>
    <font>
      <b/>
      <sz val="9"/>
      <name val="Arial Narrow"/>
      <family val="2"/>
    </font>
    <font>
      <b/>
      <sz val="9"/>
      <color theme="3" tint="-0.499984740745262"/>
      <name val="Arial Narrow"/>
      <family val="2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3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3" fontId="13" fillId="0" borderId="6" xfId="0" applyNumberFormat="1" applyFont="1" applyFill="1" applyBorder="1" applyAlignment="1">
      <alignment horizontal="center" vertical="center"/>
    </xf>
    <xf numFmtId="10" fontId="12" fillId="0" borderId="6" xfId="1" applyNumberFormat="1" applyFont="1" applyBorder="1" applyAlignment="1">
      <alignment horizontal="center" vertical="center"/>
    </xf>
    <xf numFmtId="3" fontId="14" fillId="0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3" fontId="4" fillId="2" borderId="6" xfId="0" applyNumberFormat="1" applyFont="1" applyFill="1" applyBorder="1" applyAlignment="1">
      <alignment horizontal="center" vertical="center"/>
    </xf>
    <xf numFmtId="10" fontId="4" fillId="2" borderId="6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/>
    </xf>
    <xf numFmtId="10" fontId="12" fillId="0" borderId="1" xfId="1" applyNumberFormat="1" applyFont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center" vertical="center"/>
    </xf>
    <xf numFmtId="10" fontId="12" fillId="0" borderId="1" xfId="1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0" fontId="12" fillId="0" borderId="1" xfId="1" applyNumberFormat="1" applyFont="1" applyBorder="1" applyAlignment="1">
      <alignment horizontal="center" vertical="center"/>
    </xf>
    <xf numFmtId="10" fontId="13" fillId="0" borderId="1" xfId="1" applyNumberFormat="1" applyFont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/>
    </xf>
    <xf numFmtId="3" fontId="15" fillId="0" borderId="6" xfId="0" applyNumberFormat="1" applyFont="1" applyFill="1" applyBorder="1" applyAlignment="1">
      <alignment horizontal="center"/>
    </xf>
    <xf numFmtId="10" fontId="6" fillId="0" borderId="11" xfId="1" applyNumberFormat="1" applyFont="1" applyBorder="1" applyAlignment="1">
      <alignment horizontal="center"/>
    </xf>
    <xf numFmtId="3" fontId="16" fillId="0" borderId="6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10" fontId="4" fillId="2" borderId="14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12" fillId="0" borderId="0" xfId="0" applyFont="1"/>
    <xf numFmtId="0" fontId="6" fillId="0" borderId="6" xfId="0" applyFont="1" applyBorder="1"/>
    <xf numFmtId="10" fontId="6" fillId="0" borderId="6" xfId="1" applyNumberFormat="1" applyFont="1" applyBorder="1" applyAlignment="1">
      <alignment horizontal="center"/>
    </xf>
    <xf numFmtId="0" fontId="4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0" fontId="12" fillId="0" borderId="6" xfId="0" applyNumberFormat="1" applyFont="1" applyBorder="1" applyAlignment="1">
      <alignment horizontal="center"/>
    </xf>
    <xf numFmtId="0" fontId="4" fillId="5" borderId="6" xfId="0" applyFont="1" applyFill="1" applyBorder="1" applyAlignment="1">
      <alignment horizontal="left"/>
    </xf>
    <xf numFmtId="0" fontId="4" fillId="5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6" xfId="1" applyNumberFormat="1" applyFont="1" applyFill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0" borderId="6" xfId="1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3" fontId="4" fillId="5" borderId="6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3" fillId="0" borderId="0" xfId="0" applyFont="1"/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23379</xdr:colOff>
      <xdr:row>0</xdr:row>
      <xdr:rowOff>9525</xdr:rowOff>
    </xdr:from>
    <xdr:ext cx="3581400" cy="672193"/>
    <xdr:sp macro="" textlink="">
      <xdr:nvSpPr>
        <xdr:cNvPr id="2" name="6 CuadroTexto"/>
        <xdr:cNvSpPr txBox="1"/>
      </xdr:nvSpPr>
      <xdr:spPr>
        <a:xfrm>
          <a:off x="2290329" y="9525"/>
          <a:ext cx="3581400" cy="6721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SV" sz="1050" b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MINISTERIO DE JUSTICIA Y SEGURIDAD PUBLICA</a:t>
          </a:r>
        </a:p>
        <a:p>
          <a:pPr algn="ctr"/>
          <a:r>
            <a:rPr lang="es-SV" sz="1050" b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DIRECCION GENERAL DE CENTROS PENALES</a:t>
          </a:r>
        </a:p>
        <a:p>
          <a:pPr algn="ctr"/>
          <a:endParaRPr lang="es-SV" sz="200" b="1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s-SV" sz="900" b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UNIDAD DE TECNOLOGÍA Y DESARROLLO INFORMÁTICO</a:t>
          </a:r>
        </a:p>
        <a:p>
          <a:pPr algn="ctr"/>
          <a:endParaRPr lang="es-SV" sz="100" b="1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b="1" i="1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7ª Av. Norte, final pasaje 3, Urb. Santa Adela, Edificio PRODISA, San Salvador Tel. 25263669 Fax 25263670</a:t>
          </a:r>
          <a:endParaRPr lang="es-SV" sz="600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endParaRPr lang="es-SV" sz="900" b="1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oneCellAnchor>
  <xdr:twoCellAnchor editAs="oneCell">
    <xdr:from>
      <xdr:col>0</xdr:col>
      <xdr:colOff>76200</xdr:colOff>
      <xdr:row>0</xdr:row>
      <xdr:rowOff>38100</xdr:rowOff>
    </xdr:from>
    <xdr:to>
      <xdr:col>1</xdr:col>
      <xdr:colOff>19050</xdr:colOff>
      <xdr:row>0</xdr:row>
      <xdr:rowOff>574675</xdr:rowOff>
    </xdr:to>
    <xdr:pic>
      <xdr:nvPicPr>
        <xdr:cNvPr id="3" name="Imagen 2" descr="EDICION 5T:DGCP CIFCO:logo yo cambio AMARILL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14375" cy="53657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  <xdr:twoCellAnchor editAs="oneCell">
    <xdr:from>
      <xdr:col>7</xdr:col>
      <xdr:colOff>704850</xdr:colOff>
      <xdr:row>0</xdr:row>
      <xdr:rowOff>0</xdr:rowOff>
    </xdr:from>
    <xdr:to>
      <xdr:col>8</xdr:col>
      <xdr:colOff>702310</xdr:colOff>
      <xdr:row>0</xdr:row>
      <xdr:rowOff>695325</xdr:rowOff>
    </xdr:to>
    <xdr:pic>
      <xdr:nvPicPr>
        <xdr:cNvPr id="4" name="Imagen 3" descr="EDICION 5T:LOGO NUEVA IMAGEN PENALE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711835" cy="6953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"/>
  <sheetViews>
    <sheetView tabSelected="1" topLeftCell="A37" zoomScaleNormal="100" workbookViewId="0">
      <selection activeCell="B102" sqref="B102:I102"/>
    </sheetView>
  </sheetViews>
  <sheetFormatPr baseColWidth="10" defaultRowHeight="15" x14ac:dyDescent="0.25"/>
  <cols>
    <col min="1" max="1" width="11" style="81"/>
    <col min="2" max="2" width="21.42578125" customWidth="1"/>
    <col min="3" max="4" width="10.28515625" customWidth="1"/>
    <col min="6" max="6" width="21.42578125" customWidth="1"/>
    <col min="7" max="8" width="10.28515625" customWidth="1"/>
  </cols>
  <sheetData>
    <row r="1" spans="1:8" ht="55.5" customHeight="1" x14ac:dyDescent="0.25"/>
    <row r="2" spans="1:8" x14ac:dyDescent="0.25">
      <c r="A2" s="81" t="s">
        <v>154</v>
      </c>
      <c r="B2" s="80" t="s">
        <v>0</v>
      </c>
    </row>
    <row r="3" spans="1:8" x14ac:dyDescent="0.25">
      <c r="B3" s="87" t="s">
        <v>7</v>
      </c>
      <c r="C3" s="87"/>
      <c r="D3" s="87"/>
      <c r="E3" s="11"/>
      <c r="F3" s="86" t="s">
        <v>8</v>
      </c>
      <c r="G3" s="86"/>
      <c r="H3" s="86"/>
    </row>
    <row r="4" spans="1:8" ht="27" x14ac:dyDescent="0.25">
      <c r="B4" s="12" t="s">
        <v>1</v>
      </c>
      <c r="C4" s="12" t="s">
        <v>2</v>
      </c>
      <c r="D4" s="12" t="s">
        <v>3</v>
      </c>
      <c r="E4" s="13"/>
      <c r="F4" s="12" t="s">
        <v>1</v>
      </c>
      <c r="G4" s="12" t="s">
        <v>2</v>
      </c>
      <c r="H4" s="12" t="s">
        <v>3</v>
      </c>
    </row>
    <row r="5" spans="1:8" x14ac:dyDescent="0.25">
      <c r="B5" s="5" t="s">
        <v>4</v>
      </c>
      <c r="C5" s="6">
        <v>27719</v>
      </c>
      <c r="D5" s="7">
        <f>(C5/C7)</f>
        <v>0.69923313657232233</v>
      </c>
      <c r="E5" s="4"/>
      <c r="F5" s="5" t="s">
        <v>4</v>
      </c>
      <c r="G5" s="6">
        <v>27719</v>
      </c>
      <c r="H5" s="7">
        <f>(G5/G7)</f>
        <v>0.69923313657232233</v>
      </c>
    </row>
    <row r="6" spans="1:8" x14ac:dyDescent="0.25">
      <c r="B6" s="5" t="s">
        <v>5</v>
      </c>
      <c r="C6" s="6">
        <v>11923</v>
      </c>
      <c r="D6" s="7">
        <f>(C6/C7)</f>
        <v>0.30076686342767772</v>
      </c>
      <c r="E6" s="4"/>
      <c r="F6" s="5" t="s">
        <v>5</v>
      </c>
      <c r="G6" s="6">
        <v>11923</v>
      </c>
      <c r="H6" s="7">
        <f>(G6/G7)</f>
        <v>0.30076686342767772</v>
      </c>
    </row>
    <row r="7" spans="1:8" x14ac:dyDescent="0.25">
      <c r="B7" s="3" t="s">
        <v>6</v>
      </c>
      <c r="C7" s="8">
        <f>SUM(C5:C6)</f>
        <v>39642</v>
      </c>
      <c r="D7" s="9">
        <f>SUM(D5:D6)</f>
        <v>1</v>
      </c>
      <c r="E7" s="4"/>
      <c r="F7" s="3" t="s">
        <v>6</v>
      </c>
      <c r="G7" s="8">
        <f>SUM(G5:G6)</f>
        <v>39642</v>
      </c>
      <c r="H7" s="9">
        <f>SUM(H5:H6)</f>
        <v>1</v>
      </c>
    </row>
    <row r="9" spans="1:8" s="80" customFormat="1" ht="12.75" x14ac:dyDescent="0.2">
      <c r="A9" s="82" t="s">
        <v>155</v>
      </c>
      <c r="B9" s="80" t="s">
        <v>9</v>
      </c>
    </row>
    <row r="10" spans="1:8" x14ac:dyDescent="0.25">
      <c r="B10" s="87" t="s">
        <v>7</v>
      </c>
      <c r="C10" s="87"/>
      <c r="D10" s="87"/>
      <c r="F10" s="86" t="s">
        <v>8</v>
      </c>
      <c r="G10" s="86"/>
      <c r="H10" s="86"/>
    </row>
    <row r="11" spans="1:8" ht="16.5" customHeight="1" x14ac:dyDescent="0.25">
      <c r="B11" s="88" t="s">
        <v>10</v>
      </c>
      <c r="C11" s="89"/>
      <c r="D11" s="90"/>
      <c r="E11" s="4"/>
      <c r="F11" s="88" t="s">
        <v>10</v>
      </c>
      <c r="G11" s="89"/>
      <c r="H11" s="90"/>
    </row>
    <row r="12" spans="1:8" x14ac:dyDescent="0.25">
      <c r="B12" s="14" t="s">
        <v>11</v>
      </c>
      <c r="C12" s="15" t="s">
        <v>12</v>
      </c>
      <c r="D12" s="15" t="s">
        <v>3</v>
      </c>
      <c r="E12" s="4"/>
      <c r="F12" s="14" t="s">
        <v>11</v>
      </c>
      <c r="G12" s="15" t="s">
        <v>12</v>
      </c>
      <c r="H12" s="15" t="s">
        <v>3</v>
      </c>
    </row>
    <row r="13" spans="1:8" x14ac:dyDescent="0.25">
      <c r="B13" s="16" t="s">
        <v>13</v>
      </c>
      <c r="C13" s="17">
        <v>13461</v>
      </c>
      <c r="D13" s="18">
        <f>(C13/C20)</f>
        <v>0.3047405596305352</v>
      </c>
      <c r="E13" s="4"/>
      <c r="F13" s="16" t="s">
        <v>13</v>
      </c>
      <c r="G13" s="17">
        <v>13873</v>
      </c>
      <c r="H13" s="18">
        <f>(G13/G20)</f>
        <v>0.3098934482989702</v>
      </c>
    </row>
    <row r="14" spans="1:8" x14ac:dyDescent="0.25">
      <c r="B14" s="16" t="s">
        <v>14</v>
      </c>
      <c r="C14" s="17">
        <v>7316</v>
      </c>
      <c r="D14" s="18">
        <f>(C14/C20)</f>
        <v>0.1656252829846962</v>
      </c>
      <c r="E14" s="4"/>
      <c r="F14" s="16" t="s">
        <v>14</v>
      </c>
      <c r="G14" s="17">
        <v>7390</v>
      </c>
      <c r="H14" s="18">
        <f>(G14/G20)</f>
        <v>0.16507695400629929</v>
      </c>
    </row>
    <row r="15" spans="1:8" x14ac:dyDescent="0.25">
      <c r="B15" s="16" t="s">
        <v>15</v>
      </c>
      <c r="C15" s="17">
        <v>3908</v>
      </c>
      <c r="D15" s="18">
        <f>(C15/C20)</f>
        <v>8.8472335416100695E-2</v>
      </c>
      <c r="E15" s="4"/>
      <c r="F15" s="16" t="s">
        <v>15</v>
      </c>
      <c r="G15" s="19">
        <v>3854</v>
      </c>
      <c r="H15" s="18">
        <f>(G15/G20)</f>
        <v>8.6090200370808861E-2</v>
      </c>
    </row>
    <row r="16" spans="1:8" x14ac:dyDescent="0.25">
      <c r="B16" s="16" t="s">
        <v>16</v>
      </c>
      <c r="C16" s="17">
        <v>3689</v>
      </c>
      <c r="D16" s="18">
        <f>(C16/C20)</f>
        <v>8.351444353889341E-2</v>
      </c>
      <c r="E16" s="4"/>
      <c r="F16" s="16" t="s">
        <v>16</v>
      </c>
      <c r="G16" s="17">
        <v>3663</v>
      </c>
      <c r="H16" s="18">
        <f>(G16/G20)</f>
        <v>8.1823664753054706E-2</v>
      </c>
    </row>
    <row r="17" spans="1:8" x14ac:dyDescent="0.25">
      <c r="B17" s="16" t="s">
        <v>17</v>
      </c>
      <c r="C17" s="17">
        <v>3344</v>
      </c>
      <c r="D17" s="18">
        <f>(C17/C20)</f>
        <v>7.5704065924114827E-2</v>
      </c>
      <c r="E17" s="4"/>
      <c r="F17" s="16" t="s">
        <v>17</v>
      </c>
      <c r="G17" s="17">
        <v>3457</v>
      </c>
      <c r="H17" s="18">
        <f>(G17/G20)</f>
        <v>7.7222060893068559E-2</v>
      </c>
    </row>
    <row r="18" spans="1:8" x14ac:dyDescent="0.25">
      <c r="B18" s="16" t="s">
        <v>18</v>
      </c>
      <c r="C18" s="17">
        <v>2788</v>
      </c>
      <c r="D18" s="18">
        <f>(C18/C20)</f>
        <v>6.3116906637689027E-2</v>
      </c>
      <c r="E18" s="4"/>
      <c r="F18" s="16" t="s">
        <v>18</v>
      </c>
      <c r="G18" s="17">
        <v>2787</v>
      </c>
      <c r="H18" s="18">
        <f>(G18/G20)</f>
        <v>6.225567940670583E-2</v>
      </c>
    </row>
    <row r="19" spans="1:8" x14ac:dyDescent="0.25">
      <c r="B19" s="20" t="s">
        <v>19</v>
      </c>
      <c r="C19" s="17">
        <v>9666</v>
      </c>
      <c r="D19" s="18">
        <f>(C19/C20)</f>
        <v>0.21882640586797067</v>
      </c>
      <c r="E19" s="4"/>
      <c r="F19" s="20" t="s">
        <v>19</v>
      </c>
      <c r="G19" s="17">
        <v>9743</v>
      </c>
      <c r="H19" s="18">
        <f>(G19/G20)</f>
        <v>0.21763799227109254</v>
      </c>
    </row>
    <row r="20" spans="1:8" x14ac:dyDescent="0.25">
      <c r="B20" s="15" t="s">
        <v>6</v>
      </c>
      <c r="C20" s="21">
        <f>SUM(C13:C19)</f>
        <v>44172</v>
      </c>
      <c r="D20" s="22">
        <f>SUM(D13:D19)</f>
        <v>0.99999999999999989</v>
      </c>
      <c r="E20" s="4"/>
      <c r="F20" s="15" t="s">
        <v>6</v>
      </c>
      <c r="G20" s="21">
        <f>G13+G14+G15+G16+G17+G18+G19</f>
        <v>44767</v>
      </c>
      <c r="H20" s="22">
        <f>SUM(H13:H19)</f>
        <v>1</v>
      </c>
    </row>
    <row r="22" spans="1:8" s="80" customFormat="1" ht="12.75" x14ac:dyDescent="0.2">
      <c r="A22" s="82" t="s">
        <v>156</v>
      </c>
      <c r="B22" s="80" t="s">
        <v>20</v>
      </c>
    </row>
    <row r="23" spans="1:8" x14ac:dyDescent="0.25">
      <c r="B23" s="87" t="s">
        <v>7</v>
      </c>
      <c r="C23" s="87"/>
      <c r="D23" s="87"/>
      <c r="F23" s="86" t="s">
        <v>8</v>
      </c>
      <c r="G23" s="86"/>
      <c r="H23" s="86"/>
    </row>
    <row r="24" spans="1:8" s="4" customFormat="1" ht="13.5" x14ac:dyDescent="0.2">
      <c r="A24" s="83"/>
      <c r="B24" s="91" t="s">
        <v>21</v>
      </c>
      <c r="C24" s="91"/>
      <c r="D24" s="91"/>
      <c r="F24" s="91" t="s">
        <v>21</v>
      </c>
      <c r="G24" s="91"/>
      <c r="H24" s="91"/>
    </row>
    <row r="25" spans="1:8" s="4" customFormat="1" ht="13.5" x14ac:dyDescent="0.2">
      <c r="A25" s="83"/>
      <c r="B25" s="24" t="s">
        <v>22</v>
      </c>
      <c r="C25" s="24" t="s">
        <v>2</v>
      </c>
      <c r="D25" s="24" t="s">
        <v>3</v>
      </c>
      <c r="F25" s="24" t="s">
        <v>22</v>
      </c>
      <c r="G25" s="24" t="s">
        <v>2</v>
      </c>
      <c r="H25" s="24" t="s">
        <v>3</v>
      </c>
    </row>
    <row r="26" spans="1:8" s="4" customFormat="1" ht="13.5" x14ac:dyDescent="0.25">
      <c r="A26" s="83"/>
      <c r="B26" s="25" t="s">
        <v>23</v>
      </c>
      <c r="C26" s="26">
        <v>10611</v>
      </c>
      <c r="D26" s="27">
        <f>(C26/C33)</f>
        <v>0.26767065233842896</v>
      </c>
      <c r="F26" s="25" t="s">
        <v>23</v>
      </c>
      <c r="G26" s="28">
        <v>10248</v>
      </c>
      <c r="H26" s="27">
        <f>(G26/G33)</f>
        <v>0.25762336911435685</v>
      </c>
    </row>
    <row r="27" spans="1:8" s="4" customFormat="1" ht="13.5" x14ac:dyDescent="0.25">
      <c r="A27" s="83"/>
      <c r="B27" s="25" t="s">
        <v>24</v>
      </c>
      <c r="C27" s="26">
        <v>15970</v>
      </c>
      <c r="D27" s="27">
        <f>(C27/C33)</f>
        <v>0.40285555723727362</v>
      </c>
      <c r="F27" s="25" t="s">
        <v>24</v>
      </c>
      <c r="G27" s="28">
        <v>16163</v>
      </c>
      <c r="H27" s="27">
        <f>(G27/G33)</f>
        <v>0.40631991754443297</v>
      </c>
    </row>
    <row r="28" spans="1:8" s="4" customFormat="1" ht="13.5" x14ac:dyDescent="0.25">
      <c r="A28" s="83"/>
      <c r="B28" s="25" t="s">
        <v>25</v>
      </c>
      <c r="C28" s="26">
        <v>8583</v>
      </c>
      <c r="D28" s="27">
        <f>(C28/C33)</f>
        <v>0.21651278946571817</v>
      </c>
      <c r="F28" s="25" t="s">
        <v>25</v>
      </c>
      <c r="G28" s="28">
        <v>8789</v>
      </c>
      <c r="H28" s="27">
        <f>(G28/G33)</f>
        <v>0.22094572513135072</v>
      </c>
    </row>
    <row r="29" spans="1:8" s="4" customFormat="1" ht="13.5" x14ac:dyDescent="0.25">
      <c r="A29" s="83"/>
      <c r="B29" s="25" t="s">
        <v>26</v>
      </c>
      <c r="C29" s="26">
        <v>3027</v>
      </c>
      <c r="D29" s="27">
        <f>(C29/C33)</f>
        <v>7.6358407749356746E-2</v>
      </c>
      <c r="F29" s="25" t="s">
        <v>26</v>
      </c>
      <c r="G29" s="28">
        <v>3084</v>
      </c>
      <c r="H29" s="27">
        <f>(G29/G33)</f>
        <v>7.75283441011589E-2</v>
      </c>
    </row>
    <row r="30" spans="1:8" s="4" customFormat="1" ht="13.5" x14ac:dyDescent="0.25">
      <c r="A30" s="83"/>
      <c r="B30" s="25" t="s">
        <v>27</v>
      </c>
      <c r="C30" s="26">
        <v>1027</v>
      </c>
      <c r="D30" s="27">
        <f>(C30/C33)</f>
        <v>2.5906866454770194E-2</v>
      </c>
      <c r="F30" s="25" t="s">
        <v>27</v>
      </c>
      <c r="G30" s="28">
        <v>1064</v>
      </c>
      <c r="H30" s="27">
        <f>(G30/G33)</f>
        <v>2.6747781492747428E-2</v>
      </c>
    </row>
    <row r="31" spans="1:8" s="4" customFormat="1" ht="13.5" x14ac:dyDescent="0.25">
      <c r="A31" s="83"/>
      <c r="B31" s="25" t="s">
        <v>28</v>
      </c>
      <c r="C31" s="26">
        <v>329</v>
      </c>
      <c r="D31" s="27">
        <f>(C31/C33)</f>
        <v>8.2992785429594866E-3</v>
      </c>
      <c r="F31" s="25" t="s">
        <v>28</v>
      </c>
      <c r="G31" s="28">
        <v>338</v>
      </c>
      <c r="H31" s="27">
        <f>(G31/G33)</f>
        <v>8.4969456245757805E-3</v>
      </c>
    </row>
    <row r="32" spans="1:8" s="4" customFormat="1" ht="13.5" x14ac:dyDescent="0.25">
      <c r="A32" s="83"/>
      <c r="B32" s="25" t="s">
        <v>29</v>
      </c>
      <c r="C32" s="26">
        <v>95</v>
      </c>
      <c r="D32" s="27">
        <f>(C32/C33)</f>
        <v>2.3964482114928612E-3</v>
      </c>
      <c r="F32" s="25" t="s">
        <v>29</v>
      </c>
      <c r="G32" s="28">
        <v>93</v>
      </c>
      <c r="H32" s="27">
        <f>(G32/G33)</f>
        <v>2.3379169913773598E-3</v>
      </c>
    </row>
    <row r="33" spans="1:8" s="4" customFormat="1" ht="13.5" x14ac:dyDescent="0.2">
      <c r="A33" s="83"/>
      <c r="B33" s="24" t="s">
        <v>6</v>
      </c>
      <c r="C33" s="29">
        <f>SUM(C26:C32)</f>
        <v>39642</v>
      </c>
      <c r="D33" s="9">
        <f>SUM(D26:D32)</f>
        <v>1</v>
      </c>
      <c r="F33" s="24" t="s">
        <v>6</v>
      </c>
      <c r="G33" s="29">
        <f>SUM(G26:G32)</f>
        <v>39779</v>
      </c>
      <c r="H33" s="9">
        <f>SUM(H26:H32)</f>
        <v>1</v>
      </c>
    </row>
    <row r="34" spans="1:8" s="80" customFormat="1" ht="12.75" x14ac:dyDescent="0.2">
      <c r="A34" s="82" t="s">
        <v>157</v>
      </c>
      <c r="B34" s="80" t="s">
        <v>30</v>
      </c>
    </row>
    <row r="35" spans="1:8" x14ac:dyDescent="0.25">
      <c r="B35" s="87" t="s">
        <v>7</v>
      </c>
      <c r="C35" s="87"/>
      <c r="D35" s="87"/>
      <c r="F35" s="86" t="s">
        <v>8</v>
      </c>
      <c r="G35" s="86"/>
      <c r="H35" s="86"/>
    </row>
    <row r="36" spans="1:8" s="4" customFormat="1" ht="13.5" x14ac:dyDescent="0.2">
      <c r="A36" s="83"/>
      <c r="B36" s="97" t="s">
        <v>21</v>
      </c>
      <c r="C36" s="97"/>
      <c r="D36" s="97"/>
      <c r="F36" s="97" t="s">
        <v>21</v>
      </c>
      <c r="G36" s="97"/>
      <c r="H36" s="97"/>
    </row>
    <row r="37" spans="1:8" s="4" customFormat="1" ht="13.5" x14ac:dyDescent="0.2">
      <c r="A37" s="83"/>
      <c r="B37" s="24" t="s">
        <v>31</v>
      </c>
      <c r="C37" s="24" t="s">
        <v>2</v>
      </c>
      <c r="D37" s="24" t="s">
        <v>3</v>
      </c>
      <c r="F37" s="24" t="s">
        <v>31</v>
      </c>
      <c r="G37" s="24" t="s">
        <v>2</v>
      </c>
      <c r="H37" s="24" t="s">
        <v>3</v>
      </c>
    </row>
    <row r="38" spans="1:8" s="4" customFormat="1" ht="13.5" x14ac:dyDescent="0.2">
      <c r="A38" s="83"/>
      <c r="B38" s="33" t="s">
        <v>32</v>
      </c>
      <c r="C38" s="34">
        <v>2708</v>
      </c>
      <c r="D38" s="35">
        <f>C38/C44</f>
        <v>6.8433954158348284E-2</v>
      </c>
      <c r="F38" s="33" t="s">
        <v>32</v>
      </c>
      <c r="G38" s="36">
        <v>2692</v>
      </c>
      <c r="H38" s="35">
        <f>G38/G44</f>
        <v>6.7827357706165436E-2</v>
      </c>
    </row>
    <row r="39" spans="1:8" s="4" customFormat="1" ht="13.5" x14ac:dyDescent="0.2">
      <c r="A39" s="83"/>
      <c r="B39" s="37" t="s">
        <v>33</v>
      </c>
      <c r="C39" s="34">
        <v>14248</v>
      </c>
      <c r="D39" s="38">
        <f>C39/C44</f>
        <v>0.36006166131763162</v>
      </c>
      <c r="F39" s="33" t="s">
        <v>33</v>
      </c>
      <c r="G39" s="36">
        <v>14215</v>
      </c>
      <c r="H39" s="38">
        <f>G39/G44</f>
        <v>0.35815969160220718</v>
      </c>
    </row>
    <row r="40" spans="1:8" s="4" customFormat="1" ht="13.5" x14ac:dyDescent="0.2">
      <c r="A40" s="83"/>
      <c r="B40" s="33" t="s">
        <v>34</v>
      </c>
      <c r="C40" s="34">
        <v>14388</v>
      </c>
      <c r="D40" s="38">
        <f>C40/C44</f>
        <v>0.36359960577190364</v>
      </c>
      <c r="F40" s="33" t="s">
        <v>34</v>
      </c>
      <c r="G40" s="36">
        <v>14498</v>
      </c>
      <c r="H40" s="38">
        <f>G40/G44</f>
        <v>0.36529013076671119</v>
      </c>
    </row>
    <row r="41" spans="1:8" s="4" customFormat="1" ht="13.5" x14ac:dyDescent="0.2">
      <c r="A41" s="83"/>
      <c r="B41" s="37" t="s">
        <v>35</v>
      </c>
      <c r="C41" s="34">
        <v>7411</v>
      </c>
      <c r="D41" s="38">
        <f>C41/C44</f>
        <v>0.18728361679007355</v>
      </c>
      <c r="F41" s="33" t="s">
        <v>35</v>
      </c>
      <c r="G41" s="36">
        <v>7428</v>
      </c>
      <c r="H41" s="38">
        <f>G41/G44</f>
        <v>0.18715513114464966</v>
      </c>
    </row>
    <row r="42" spans="1:8" s="4" customFormat="1" ht="13.5" x14ac:dyDescent="0.2">
      <c r="A42" s="83"/>
      <c r="B42" s="37" t="s">
        <v>36</v>
      </c>
      <c r="C42" s="34">
        <v>719</v>
      </c>
      <c r="D42" s="38">
        <f>C42/C44</f>
        <v>1.8169871875868691E-2</v>
      </c>
      <c r="F42" s="33" t="s">
        <v>36</v>
      </c>
      <c r="G42" s="36">
        <v>747</v>
      </c>
      <c r="H42" s="38">
        <f>G42/G44</f>
        <v>1.8821335886517673E-2</v>
      </c>
    </row>
    <row r="43" spans="1:8" s="4" customFormat="1" ht="13.5" x14ac:dyDescent="0.2">
      <c r="A43" s="83"/>
      <c r="B43" s="37" t="s">
        <v>37</v>
      </c>
      <c r="C43" s="34">
        <v>97</v>
      </c>
      <c r="D43" s="39">
        <f>C43/C44</f>
        <v>2.4512900861742184E-3</v>
      </c>
      <c r="F43" s="33" t="s">
        <v>37</v>
      </c>
      <c r="G43" s="36">
        <v>109</v>
      </c>
      <c r="H43" s="39">
        <v>2.5000000000000001E-3</v>
      </c>
    </row>
    <row r="44" spans="1:8" s="4" customFormat="1" ht="13.5" x14ac:dyDescent="0.2">
      <c r="A44" s="83"/>
      <c r="B44" s="24" t="s">
        <v>6</v>
      </c>
      <c r="C44" s="8">
        <f>SUM(C38:C43)</f>
        <v>39571</v>
      </c>
      <c r="D44" s="40">
        <f>SUM(D38:D43)</f>
        <v>1</v>
      </c>
      <c r="F44" s="24" t="s">
        <v>6</v>
      </c>
      <c r="G44" s="8">
        <f>SUM(G38:G43)</f>
        <v>39689</v>
      </c>
      <c r="H44" s="40">
        <f>SUM(H38:H43)</f>
        <v>0.99975364710625103</v>
      </c>
    </row>
    <row r="46" spans="1:8" s="80" customFormat="1" ht="12.75" x14ac:dyDescent="0.2">
      <c r="A46" s="82" t="s">
        <v>158</v>
      </c>
      <c r="B46" s="80" t="s">
        <v>38</v>
      </c>
    </row>
    <row r="47" spans="1:8" ht="15.75" thickBot="1" x14ac:dyDescent="0.3">
      <c r="B47" s="87" t="s">
        <v>7</v>
      </c>
      <c r="C47" s="87"/>
      <c r="D47" s="87"/>
      <c r="F47" s="86" t="s">
        <v>8</v>
      </c>
      <c r="G47" s="86"/>
      <c r="H47" s="86"/>
    </row>
    <row r="48" spans="1:8" s="4" customFormat="1" ht="13.5" x14ac:dyDescent="0.2">
      <c r="A48" s="83"/>
      <c r="B48" s="94" t="s">
        <v>4</v>
      </c>
      <c r="C48" s="95"/>
      <c r="D48" s="96"/>
      <c r="F48" s="94" t="s">
        <v>4</v>
      </c>
      <c r="G48" s="95"/>
      <c r="H48" s="96"/>
    </row>
    <row r="49" spans="1:8" s="4" customFormat="1" ht="27" x14ac:dyDescent="0.2">
      <c r="A49" s="83"/>
      <c r="B49" s="41" t="s">
        <v>39</v>
      </c>
      <c r="C49" s="15" t="s">
        <v>2</v>
      </c>
      <c r="D49" s="42" t="s">
        <v>3</v>
      </c>
      <c r="F49" s="41" t="s">
        <v>39</v>
      </c>
      <c r="G49" s="15" t="s">
        <v>2</v>
      </c>
      <c r="H49" s="42" t="s">
        <v>3</v>
      </c>
    </row>
    <row r="50" spans="1:8" s="4" customFormat="1" ht="13.5" x14ac:dyDescent="0.25">
      <c r="A50" s="83"/>
      <c r="B50" s="43" t="s">
        <v>40</v>
      </c>
      <c r="C50" s="44">
        <v>9886</v>
      </c>
      <c r="D50" s="45">
        <f>(C50/C56)</f>
        <v>0.28003285839730335</v>
      </c>
      <c r="F50" s="43" t="s">
        <v>40</v>
      </c>
      <c r="G50" s="46">
        <v>9942</v>
      </c>
      <c r="H50" s="45">
        <f>(G50/G56)</f>
        <v>0.2772680369244499</v>
      </c>
    </row>
    <row r="51" spans="1:8" s="4" customFormat="1" ht="13.5" x14ac:dyDescent="0.25">
      <c r="A51" s="83"/>
      <c r="B51" s="43" t="s">
        <v>41</v>
      </c>
      <c r="C51" s="44">
        <v>9576</v>
      </c>
      <c r="D51" s="45">
        <f>(C51/C56)</f>
        <v>0.27125173498003002</v>
      </c>
      <c r="F51" s="43" t="s">
        <v>41</v>
      </c>
      <c r="G51" s="46">
        <v>9601</v>
      </c>
      <c r="H51" s="45">
        <f>(G51/G56)</f>
        <v>0.2677580388766489</v>
      </c>
    </row>
    <row r="52" spans="1:8" s="4" customFormat="1" ht="13.5" x14ac:dyDescent="0.25">
      <c r="A52" s="83"/>
      <c r="B52" s="43" t="s">
        <v>42</v>
      </c>
      <c r="C52" s="44">
        <v>9839</v>
      </c>
      <c r="D52" s="45">
        <f>(C52/C56)</f>
        <v>0.27870152678242643</v>
      </c>
      <c r="F52" s="43" t="s">
        <v>42</v>
      </c>
      <c r="G52" s="46">
        <v>10165</v>
      </c>
      <c r="H52" s="45">
        <f>(G52/G56)</f>
        <v>0.28348718520790922</v>
      </c>
    </row>
    <row r="53" spans="1:8" s="4" customFormat="1" ht="13.5" x14ac:dyDescent="0.25">
      <c r="A53" s="83"/>
      <c r="B53" s="43" t="s">
        <v>43</v>
      </c>
      <c r="C53" s="44">
        <v>3979</v>
      </c>
      <c r="D53" s="45">
        <f>(C53/C56)</f>
        <v>0.11270996799138884</v>
      </c>
      <c r="F53" s="43" t="s">
        <v>43</v>
      </c>
      <c r="G53" s="46">
        <v>4084</v>
      </c>
      <c r="H53" s="45">
        <f>(G53/G56)</f>
        <v>0.11389686811501241</v>
      </c>
    </row>
    <row r="54" spans="1:8" s="4" customFormat="1" ht="13.5" x14ac:dyDescent="0.25">
      <c r="A54" s="83"/>
      <c r="B54" s="43" t="s">
        <v>44</v>
      </c>
      <c r="C54" s="44">
        <v>1537</v>
      </c>
      <c r="D54" s="45">
        <f>(C54/C56)</f>
        <v>4.3537376426932554E-2</v>
      </c>
      <c r="F54" s="43" t="s">
        <v>44</v>
      </c>
      <c r="G54" s="46">
        <v>1570</v>
      </c>
      <c r="H54" s="45">
        <f>(G54/G56)</f>
        <v>4.3785035000139444E-2</v>
      </c>
    </row>
    <row r="55" spans="1:8" s="4" customFormat="1" ht="13.5" x14ac:dyDescent="0.25">
      <c r="A55" s="83"/>
      <c r="B55" s="43" t="s">
        <v>45</v>
      </c>
      <c r="C55" s="44">
        <v>486</v>
      </c>
      <c r="D55" s="45">
        <f>(C55/C56)</f>
        <v>1.3766535421918817E-2</v>
      </c>
      <c r="F55" s="43" t="s">
        <v>45</v>
      </c>
      <c r="G55" s="46">
        <v>495</v>
      </c>
      <c r="H55" s="45">
        <f>(G55/G56)</f>
        <v>1.3804835875840143E-2</v>
      </c>
    </row>
    <row r="56" spans="1:8" s="4" customFormat="1" ht="14.25" thickBot="1" x14ac:dyDescent="0.3">
      <c r="A56" s="83"/>
      <c r="B56" s="47" t="s">
        <v>6</v>
      </c>
      <c r="C56" s="48">
        <f>SUM(C50:C55)</f>
        <v>35303</v>
      </c>
      <c r="D56" s="49">
        <f>SUM(D50:D55)</f>
        <v>1</v>
      </c>
      <c r="F56" s="47" t="s">
        <v>6</v>
      </c>
      <c r="G56" s="48">
        <f>SUM(G50:G55)</f>
        <v>35857</v>
      </c>
      <c r="H56" s="49">
        <f>SUM(H50:H55)</f>
        <v>1</v>
      </c>
    </row>
    <row r="58" spans="1:8" s="80" customFormat="1" ht="12.75" x14ac:dyDescent="0.2">
      <c r="A58" s="82" t="s">
        <v>159</v>
      </c>
      <c r="B58" s="80" t="s">
        <v>46</v>
      </c>
    </row>
    <row r="59" spans="1:8" s="10" customFormat="1" ht="12.75" x14ac:dyDescent="0.2">
      <c r="A59" s="82"/>
      <c r="B59" s="10" t="s">
        <v>150</v>
      </c>
    </row>
    <row r="61" spans="1:8" s="80" customFormat="1" ht="12.75" x14ac:dyDescent="0.2">
      <c r="A61" s="82" t="s">
        <v>160</v>
      </c>
      <c r="B61" s="80" t="s">
        <v>47</v>
      </c>
    </row>
    <row r="62" spans="1:8" x14ac:dyDescent="0.25">
      <c r="B62" s="87" t="s">
        <v>7</v>
      </c>
      <c r="C62" s="87"/>
      <c r="F62" s="86" t="s">
        <v>8</v>
      </c>
      <c r="G62" s="86"/>
    </row>
    <row r="63" spans="1:8" s="56" customFormat="1" ht="13.5" x14ac:dyDescent="0.25">
      <c r="A63" s="84"/>
      <c r="B63" s="24" t="s">
        <v>153</v>
      </c>
      <c r="C63" s="24" t="s">
        <v>2</v>
      </c>
      <c r="F63" s="24" t="s">
        <v>153</v>
      </c>
      <c r="G63" s="24" t="s">
        <v>2</v>
      </c>
    </row>
    <row r="64" spans="1:8" s="56" customFormat="1" ht="13.5" x14ac:dyDescent="0.25">
      <c r="A64" s="84"/>
      <c r="B64" s="79" t="s">
        <v>151</v>
      </c>
      <c r="C64" s="61">
        <v>1568</v>
      </c>
      <c r="F64" s="79" t="s">
        <v>151</v>
      </c>
      <c r="G64" s="61">
        <v>1662</v>
      </c>
    </row>
    <row r="65" spans="1:8" s="56" customFormat="1" ht="13.5" x14ac:dyDescent="0.25">
      <c r="A65" s="84"/>
      <c r="B65" s="79" t="s">
        <v>152</v>
      </c>
      <c r="C65" s="61">
        <v>225</v>
      </c>
      <c r="F65" s="79" t="s">
        <v>152</v>
      </c>
      <c r="G65" s="61">
        <v>259</v>
      </c>
    </row>
    <row r="66" spans="1:8" s="56" customFormat="1" ht="13.5" x14ac:dyDescent="0.25">
      <c r="A66" s="84"/>
      <c r="B66" s="24" t="s">
        <v>6</v>
      </c>
      <c r="C66" s="24">
        <f>SUM(C64:C65)</f>
        <v>1793</v>
      </c>
      <c r="F66" s="24" t="s">
        <v>6</v>
      </c>
      <c r="G66" s="24">
        <f>SUM(G64:G65)</f>
        <v>1921</v>
      </c>
    </row>
    <row r="71" spans="1:8" s="80" customFormat="1" ht="12.75" x14ac:dyDescent="0.2">
      <c r="A71" s="82" t="s">
        <v>161</v>
      </c>
      <c r="B71" s="80" t="s">
        <v>48</v>
      </c>
    </row>
    <row r="72" spans="1:8" x14ac:dyDescent="0.25">
      <c r="B72" s="87" t="s">
        <v>7</v>
      </c>
      <c r="C72" s="87"/>
      <c r="D72" s="87"/>
      <c r="F72" s="86" t="s">
        <v>8</v>
      </c>
      <c r="G72" s="86"/>
      <c r="H72" s="86"/>
    </row>
    <row r="73" spans="1:8" s="4" customFormat="1" ht="13.5" x14ac:dyDescent="0.2">
      <c r="A73" s="83"/>
      <c r="B73" s="100" t="s">
        <v>49</v>
      </c>
      <c r="C73" s="101"/>
      <c r="D73" s="102"/>
      <c r="F73" s="100" t="s">
        <v>49</v>
      </c>
      <c r="G73" s="101"/>
      <c r="H73" s="102"/>
    </row>
    <row r="74" spans="1:8" s="4" customFormat="1" ht="13.5" x14ac:dyDescent="0.2">
      <c r="A74" s="83"/>
      <c r="B74" s="98" t="s">
        <v>50</v>
      </c>
      <c r="C74" s="98"/>
      <c r="D74" s="24" t="s">
        <v>2</v>
      </c>
      <c r="F74" s="98" t="s">
        <v>50</v>
      </c>
      <c r="G74" s="98"/>
      <c r="H74" s="24" t="s">
        <v>2</v>
      </c>
    </row>
    <row r="75" spans="1:8" s="4" customFormat="1" ht="12" x14ac:dyDescent="0.2">
      <c r="A75" s="83"/>
      <c r="B75" s="93" t="s">
        <v>51</v>
      </c>
      <c r="C75" s="93"/>
      <c r="D75" s="50">
        <v>5048</v>
      </c>
      <c r="F75" s="93" t="s">
        <v>51</v>
      </c>
      <c r="G75" s="93"/>
      <c r="H75" s="50">
        <v>5057</v>
      </c>
    </row>
    <row r="76" spans="1:8" s="4" customFormat="1" ht="12" x14ac:dyDescent="0.2">
      <c r="A76" s="83"/>
      <c r="B76" s="93" t="s">
        <v>52</v>
      </c>
      <c r="C76" s="93"/>
      <c r="D76" s="50">
        <v>4017</v>
      </c>
      <c r="F76" s="93" t="s">
        <v>52</v>
      </c>
      <c r="G76" s="93"/>
      <c r="H76" s="50">
        <v>4008</v>
      </c>
    </row>
    <row r="77" spans="1:8" s="4" customFormat="1" ht="12" x14ac:dyDescent="0.2">
      <c r="A77" s="83"/>
      <c r="B77" s="93" t="s">
        <v>53</v>
      </c>
      <c r="C77" s="93"/>
      <c r="D77" s="50">
        <v>3598</v>
      </c>
      <c r="F77" s="93" t="s">
        <v>53</v>
      </c>
      <c r="G77" s="93"/>
      <c r="H77" s="50">
        <v>3579</v>
      </c>
    </row>
    <row r="78" spans="1:8" s="4" customFormat="1" ht="12" x14ac:dyDescent="0.2">
      <c r="A78" s="83"/>
      <c r="B78" s="93" t="s">
        <v>54</v>
      </c>
      <c r="C78" s="93"/>
      <c r="D78" s="50">
        <v>2612</v>
      </c>
      <c r="F78" s="93" t="s">
        <v>54</v>
      </c>
      <c r="G78" s="93"/>
      <c r="H78" s="50">
        <v>2612</v>
      </c>
    </row>
    <row r="79" spans="1:8" s="4" customFormat="1" ht="12" x14ac:dyDescent="0.2">
      <c r="A79" s="83"/>
      <c r="B79" s="93" t="s">
        <v>55</v>
      </c>
      <c r="C79" s="93"/>
      <c r="D79" s="50">
        <v>2566</v>
      </c>
      <c r="F79" s="93" t="s">
        <v>55</v>
      </c>
      <c r="G79" s="93"/>
      <c r="H79" s="50">
        <v>2538</v>
      </c>
    </row>
    <row r="80" spans="1:8" s="4" customFormat="1" ht="12" x14ac:dyDescent="0.2">
      <c r="A80" s="83"/>
      <c r="B80" s="93" t="s">
        <v>56</v>
      </c>
      <c r="C80" s="93"/>
      <c r="D80" s="50">
        <v>1677</v>
      </c>
      <c r="F80" s="93" t="s">
        <v>56</v>
      </c>
      <c r="G80" s="93"/>
      <c r="H80" s="50">
        <v>1718</v>
      </c>
    </row>
    <row r="81" spans="1:8" s="4" customFormat="1" ht="12" x14ac:dyDescent="0.2">
      <c r="A81" s="83"/>
      <c r="B81" s="93" t="s">
        <v>57</v>
      </c>
      <c r="C81" s="93"/>
      <c r="D81" s="50">
        <v>1666</v>
      </c>
      <c r="F81" s="93" t="s">
        <v>57</v>
      </c>
      <c r="G81" s="93"/>
      <c r="H81" s="50">
        <v>1707</v>
      </c>
    </row>
    <row r="82" spans="1:8" s="4" customFormat="1" ht="12" x14ac:dyDescent="0.2">
      <c r="A82" s="83"/>
      <c r="B82" s="93" t="s">
        <v>58</v>
      </c>
      <c r="C82" s="93"/>
      <c r="D82" s="50">
        <v>1641</v>
      </c>
      <c r="F82" s="93" t="s">
        <v>58</v>
      </c>
      <c r="G82" s="93"/>
      <c r="H82" s="50">
        <v>1641</v>
      </c>
    </row>
    <row r="83" spans="1:8" s="4" customFormat="1" ht="12" x14ac:dyDescent="0.2">
      <c r="A83" s="83"/>
      <c r="B83" s="93" t="s">
        <v>59</v>
      </c>
      <c r="C83" s="93"/>
      <c r="D83" s="50">
        <v>1515</v>
      </c>
      <c r="F83" s="93" t="s">
        <v>59</v>
      </c>
      <c r="G83" s="93"/>
      <c r="H83" s="50">
        <v>1534</v>
      </c>
    </row>
    <row r="84" spans="1:8" s="4" customFormat="1" ht="12" x14ac:dyDescent="0.2">
      <c r="A84" s="83"/>
      <c r="B84" s="93" t="s">
        <v>60</v>
      </c>
      <c r="C84" s="93"/>
      <c r="D84" s="50">
        <v>1478</v>
      </c>
      <c r="F84" s="93" t="s">
        <v>60</v>
      </c>
      <c r="G84" s="93"/>
      <c r="H84" s="50">
        <v>1491</v>
      </c>
    </row>
    <row r="85" spans="1:8" s="4" customFormat="1" ht="12" x14ac:dyDescent="0.2">
      <c r="A85" s="83"/>
      <c r="B85" s="93" t="s">
        <v>61</v>
      </c>
      <c r="C85" s="93"/>
      <c r="D85" s="50">
        <v>1476</v>
      </c>
      <c r="F85" s="93" t="s">
        <v>61</v>
      </c>
      <c r="G85" s="93"/>
      <c r="H85" s="50">
        <v>1483</v>
      </c>
    </row>
    <row r="86" spans="1:8" s="4" customFormat="1" ht="12" x14ac:dyDescent="0.2">
      <c r="A86" s="83"/>
      <c r="B86" s="93" t="s">
        <v>62</v>
      </c>
      <c r="C86" s="93"/>
      <c r="D86" s="50">
        <v>1342</v>
      </c>
      <c r="F86" s="93" t="s">
        <v>62</v>
      </c>
      <c r="G86" s="93"/>
      <c r="H86" s="50">
        <v>1401</v>
      </c>
    </row>
    <row r="87" spans="1:8" s="4" customFormat="1" ht="12" x14ac:dyDescent="0.2">
      <c r="A87" s="83"/>
      <c r="B87" s="93" t="s">
        <v>63</v>
      </c>
      <c r="C87" s="93"/>
      <c r="D87" s="50">
        <v>1333</v>
      </c>
      <c r="F87" s="93" t="s">
        <v>64</v>
      </c>
      <c r="G87" s="93"/>
      <c r="H87" s="50">
        <v>1308</v>
      </c>
    </row>
    <row r="88" spans="1:8" s="4" customFormat="1" ht="12" x14ac:dyDescent="0.2">
      <c r="A88" s="83"/>
      <c r="B88" s="93" t="s">
        <v>64</v>
      </c>
      <c r="C88" s="93"/>
      <c r="D88" s="50">
        <v>1273</v>
      </c>
      <c r="F88" s="93" t="s">
        <v>63</v>
      </c>
      <c r="G88" s="93"/>
      <c r="H88" s="50">
        <v>1278</v>
      </c>
    </row>
    <row r="89" spans="1:8" s="4" customFormat="1" ht="12" x14ac:dyDescent="0.2">
      <c r="A89" s="83"/>
      <c r="B89" s="93" t="s">
        <v>65</v>
      </c>
      <c r="C89" s="93"/>
      <c r="D89" s="50">
        <v>996</v>
      </c>
      <c r="F89" s="93" t="s">
        <v>65</v>
      </c>
      <c r="G89" s="93"/>
      <c r="H89" s="50">
        <v>1067</v>
      </c>
    </row>
    <row r="90" spans="1:8" s="4" customFormat="1" ht="12" x14ac:dyDescent="0.2">
      <c r="A90" s="83"/>
      <c r="B90" s="93" t="s">
        <v>66</v>
      </c>
      <c r="C90" s="93"/>
      <c r="D90" s="50">
        <v>945</v>
      </c>
      <c r="F90" s="93" t="s">
        <v>66</v>
      </c>
      <c r="G90" s="93"/>
      <c r="H90" s="50">
        <v>986</v>
      </c>
    </row>
    <row r="91" spans="1:8" s="4" customFormat="1" ht="12" x14ac:dyDescent="0.2">
      <c r="A91" s="83"/>
      <c r="B91" s="93" t="s">
        <v>67</v>
      </c>
      <c r="C91" s="93"/>
      <c r="D91" s="50">
        <v>5</v>
      </c>
      <c r="F91" s="93" t="s">
        <v>67</v>
      </c>
      <c r="G91" s="93"/>
      <c r="H91" s="50">
        <v>6</v>
      </c>
    </row>
    <row r="92" spans="1:8" s="4" customFormat="1" ht="13.5" x14ac:dyDescent="0.2">
      <c r="A92" s="83"/>
      <c r="B92" s="103" t="s">
        <v>68</v>
      </c>
      <c r="C92" s="103"/>
      <c r="D92" s="52">
        <v>33143</v>
      </c>
      <c r="F92" s="92" t="s">
        <v>68</v>
      </c>
      <c r="G92" s="92"/>
      <c r="H92" s="53">
        <v>33414</v>
      </c>
    </row>
    <row r="93" spans="1:8" s="4" customFormat="1" ht="12" x14ac:dyDescent="0.2">
      <c r="A93" s="83"/>
    </row>
    <row r="94" spans="1:8" s="80" customFormat="1" ht="12.75" x14ac:dyDescent="0.2">
      <c r="A94" s="82" t="s">
        <v>162</v>
      </c>
      <c r="B94" s="80" t="s">
        <v>69</v>
      </c>
    </row>
    <row r="95" spans="1:8" x14ac:dyDescent="0.25">
      <c r="B95" s="87" t="s">
        <v>7</v>
      </c>
      <c r="C95" s="87"/>
      <c r="D95" s="87"/>
      <c r="F95" s="86" t="s">
        <v>8</v>
      </c>
      <c r="G95" s="86"/>
      <c r="H95" s="86"/>
    </row>
    <row r="96" spans="1:8" s="54" customFormat="1" ht="16.5" x14ac:dyDescent="0.3">
      <c r="A96" s="85"/>
      <c r="B96" s="108" t="s">
        <v>70</v>
      </c>
      <c r="C96" s="108"/>
      <c r="D96" s="108"/>
      <c r="F96" s="108" t="s">
        <v>70</v>
      </c>
      <c r="G96" s="108"/>
      <c r="H96" s="108"/>
    </row>
    <row r="97" spans="1:9" s="54" customFormat="1" ht="16.5" x14ac:dyDescent="0.3">
      <c r="A97" s="85"/>
      <c r="B97" s="23" t="s">
        <v>71</v>
      </c>
      <c r="C97" s="23" t="s">
        <v>2</v>
      </c>
      <c r="D97" s="23" t="s">
        <v>3</v>
      </c>
      <c r="F97" s="23" t="s">
        <v>71</v>
      </c>
      <c r="G97" s="23" t="s">
        <v>2</v>
      </c>
      <c r="H97" s="23" t="s">
        <v>3</v>
      </c>
    </row>
    <row r="98" spans="1:9" s="10" customFormat="1" ht="12.75" x14ac:dyDescent="0.2">
      <c r="A98" s="82"/>
      <c r="B98" s="55" t="s">
        <v>72</v>
      </c>
      <c r="C98" s="30">
        <v>7664</v>
      </c>
      <c r="D98" s="32">
        <f>(C98/C100)</f>
        <v>0.19333030624085565</v>
      </c>
      <c r="F98" s="55" t="s">
        <v>72</v>
      </c>
      <c r="G98" s="31">
        <v>7844</v>
      </c>
      <c r="H98" s="32">
        <f>(G98/G100)</f>
        <v>0.19718947183187108</v>
      </c>
    </row>
    <row r="99" spans="1:9" s="10" customFormat="1" ht="12.75" x14ac:dyDescent="0.2">
      <c r="A99" s="82"/>
      <c r="B99" s="55" t="s">
        <v>73</v>
      </c>
      <c r="C99" s="30">
        <v>31978</v>
      </c>
      <c r="D99" s="32">
        <f>(C99/C100)</f>
        <v>0.80666969375914432</v>
      </c>
      <c r="F99" s="55" t="s">
        <v>73</v>
      </c>
      <c r="G99" s="31">
        <v>31935</v>
      </c>
      <c r="H99" s="32">
        <f>(G99/G100)</f>
        <v>0.80281052816812892</v>
      </c>
    </row>
    <row r="100" spans="1:9" s="10" customFormat="1" ht="12.75" x14ac:dyDescent="0.2">
      <c r="A100" s="82"/>
      <c r="B100" s="23" t="s">
        <v>6</v>
      </c>
      <c r="C100" s="1">
        <f>C98+C99</f>
        <v>39642</v>
      </c>
      <c r="D100" s="2">
        <f>SUM(D98:D99)</f>
        <v>1</v>
      </c>
      <c r="F100" s="23" t="s">
        <v>6</v>
      </c>
      <c r="G100" s="1">
        <f>G98+G99</f>
        <v>39779</v>
      </c>
      <c r="H100" s="2">
        <f>SUM(H98:H99)</f>
        <v>1</v>
      </c>
    </row>
    <row r="102" spans="1:9" ht="35.25" customHeight="1" x14ac:dyDescent="0.3">
      <c r="B102" s="109" t="s">
        <v>74</v>
      </c>
      <c r="C102" s="109"/>
      <c r="D102" s="109"/>
      <c r="E102" s="109"/>
      <c r="F102" s="109"/>
      <c r="G102" s="109"/>
      <c r="H102" s="109"/>
      <c r="I102" s="109"/>
    </row>
    <row r="103" spans="1:9" ht="16.5" x14ac:dyDescent="0.3">
      <c r="B103" s="54" t="s">
        <v>75</v>
      </c>
    </row>
    <row r="104" spans="1:9" ht="16.5" x14ac:dyDescent="0.3">
      <c r="B104" s="54"/>
    </row>
    <row r="105" spans="1:9" ht="16.5" x14ac:dyDescent="0.3">
      <c r="B105" s="54"/>
    </row>
    <row r="106" spans="1:9" ht="16.5" x14ac:dyDescent="0.3">
      <c r="B106" s="54"/>
    </row>
    <row r="107" spans="1:9" ht="16.5" x14ac:dyDescent="0.3">
      <c r="B107" s="54"/>
    </row>
    <row r="109" spans="1:9" s="80" customFormat="1" ht="12.75" x14ac:dyDescent="0.2">
      <c r="A109" s="82" t="s">
        <v>163</v>
      </c>
      <c r="B109" s="80" t="s">
        <v>76</v>
      </c>
    </row>
    <row r="110" spans="1:9" x14ac:dyDescent="0.25">
      <c r="B110" s="87" t="s">
        <v>7</v>
      </c>
      <c r="C110" s="87"/>
      <c r="D110" s="87"/>
      <c r="F110" s="86" t="s">
        <v>8</v>
      </c>
      <c r="G110" s="86"/>
      <c r="H110" s="86"/>
    </row>
    <row r="111" spans="1:9" x14ac:dyDescent="0.25">
      <c r="B111" s="99" t="s">
        <v>21</v>
      </c>
      <c r="C111" s="99"/>
      <c r="D111" s="99"/>
      <c r="F111" s="99" t="s">
        <v>21</v>
      </c>
      <c r="G111" s="99"/>
      <c r="H111" s="99"/>
    </row>
    <row r="112" spans="1:9" s="56" customFormat="1" ht="13.5" x14ac:dyDescent="0.25">
      <c r="A112" s="84"/>
      <c r="B112" s="15" t="s">
        <v>77</v>
      </c>
      <c r="C112" s="15" t="s">
        <v>2</v>
      </c>
      <c r="D112" s="15" t="s">
        <v>3</v>
      </c>
      <c r="F112" s="15" t="s">
        <v>77</v>
      </c>
      <c r="G112" s="15" t="s">
        <v>2</v>
      </c>
      <c r="H112" s="15" t="s">
        <v>3</v>
      </c>
    </row>
    <row r="113" spans="1:8" s="56" customFormat="1" ht="13.5" x14ac:dyDescent="0.25">
      <c r="A113" s="84"/>
      <c r="B113" s="57" t="s">
        <v>78</v>
      </c>
      <c r="C113" s="44">
        <v>3490</v>
      </c>
      <c r="D113" s="58">
        <f>(C113/C115)</f>
        <v>8.8037939559053535E-2</v>
      </c>
      <c r="F113" s="57" t="s">
        <v>78</v>
      </c>
      <c r="G113" s="46">
        <v>3194</v>
      </c>
      <c r="H113" s="58">
        <f>(G113/G115)</f>
        <v>8.0293622263003087E-2</v>
      </c>
    </row>
    <row r="114" spans="1:8" s="56" customFormat="1" ht="13.5" x14ac:dyDescent="0.25">
      <c r="A114" s="84"/>
      <c r="B114" s="57" t="s">
        <v>79</v>
      </c>
      <c r="C114" s="44">
        <v>36152</v>
      </c>
      <c r="D114" s="58">
        <f>(C114/C115)</f>
        <v>0.91196206044094652</v>
      </c>
      <c r="F114" s="57" t="s">
        <v>79</v>
      </c>
      <c r="G114" s="46">
        <v>36585</v>
      </c>
      <c r="H114" s="58">
        <f>(G114/G115)</f>
        <v>0.91970637773699693</v>
      </c>
    </row>
    <row r="115" spans="1:8" s="56" customFormat="1" ht="13.5" x14ac:dyDescent="0.25">
      <c r="A115" s="84"/>
      <c r="B115" s="15" t="s">
        <v>80</v>
      </c>
      <c r="C115" s="21">
        <f>SUM(C113:C114)</f>
        <v>39642</v>
      </c>
      <c r="D115" s="22">
        <f>SUM(D113:D114)</f>
        <v>1</v>
      </c>
      <c r="F115" s="15" t="s">
        <v>80</v>
      </c>
      <c r="G115" s="21">
        <f>SUM(G113:G114)</f>
        <v>39779</v>
      </c>
      <c r="H115" s="22">
        <f>SUM(H113:H114)</f>
        <v>1</v>
      </c>
    </row>
    <row r="117" spans="1:8" s="80" customFormat="1" ht="12.75" x14ac:dyDescent="0.2">
      <c r="A117" s="82" t="s">
        <v>164</v>
      </c>
      <c r="B117" s="80" t="s">
        <v>81</v>
      </c>
    </row>
    <row r="118" spans="1:8" x14ac:dyDescent="0.25">
      <c r="B118" s="87" t="s">
        <v>7</v>
      </c>
      <c r="C118" s="87"/>
      <c r="F118" s="86" t="s">
        <v>8</v>
      </c>
      <c r="G118" s="86"/>
    </row>
    <row r="119" spans="1:8" s="56" customFormat="1" ht="13.5" x14ac:dyDescent="0.25">
      <c r="A119" s="84"/>
      <c r="B119" s="97" t="s">
        <v>21</v>
      </c>
      <c r="C119" s="97"/>
      <c r="F119" s="107" t="s">
        <v>21</v>
      </c>
      <c r="G119" s="107"/>
    </row>
    <row r="120" spans="1:8" s="56" customFormat="1" ht="13.5" x14ac:dyDescent="0.25">
      <c r="A120" s="84"/>
      <c r="B120" s="24" t="s">
        <v>82</v>
      </c>
      <c r="C120" s="24" t="s">
        <v>2</v>
      </c>
      <c r="F120" s="15" t="s">
        <v>82</v>
      </c>
      <c r="G120" s="15" t="s">
        <v>2</v>
      </c>
    </row>
    <row r="121" spans="1:8" s="56" customFormat="1" ht="13.5" x14ac:dyDescent="0.25">
      <c r="A121" s="84"/>
      <c r="B121" s="60" t="s">
        <v>83</v>
      </c>
      <c r="C121" s="61">
        <v>149</v>
      </c>
      <c r="F121" s="62" t="s">
        <v>83</v>
      </c>
      <c r="G121" s="63">
        <v>142</v>
      </c>
    </row>
    <row r="122" spans="1:8" s="56" customFormat="1" ht="13.5" x14ac:dyDescent="0.25">
      <c r="A122" s="84"/>
      <c r="B122" s="60" t="s">
        <v>84</v>
      </c>
      <c r="C122" s="61">
        <v>149</v>
      </c>
      <c r="F122" s="62" t="s">
        <v>84</v>
      </c>
      <c r="G122" s="63">
        <v>139</v>
      </c>
    </row>
    <row r="123" spans="1:8" s="56" customFormat="1" ht="13.5" x14ac:dyDescent="0.25">
      <c r="A123" s="84"/>
      <c r="B123" s="60" t="s">
        <v>85</v>
      </c>
      <c r="C123" s="61">
        <v>118</v>
      </c>
      <c r="F123" s="62" t="s">
        <v>85</v>
      </c>
      <c r="G123" s="63">
        <v>119</v>
      </c>
    </row>
    <row r="124" spans="1:8" s="56" customFormat="1" ht="13.5" x14ac:dyDescent="0.25">
      <c r="A124" s="84"/>
      <c r="B124" s="60" t="s">
        <v>86</v>
      </c>
      <c r="C124" s="61">
        <v>51</v>
      </c>
      <c r="F124" s="62" t="s">
        <v>86</v>
      </c>
      <c r="G124" s="63">
        <v>51</v>
      </c>
    </row>
    <row r="125" spans="1:8" s="56" customFormat="1" ht="13.5" x14ac:dyDescent="0.25">
      <c r="A125" s="84"/>
      <c r="B125" s="60" t="s">
        <v>87</v>
      </c>
      <c r="C125" s="61">
        <v>41</v>
      </c>
      <c r="F125" s="62" t="s">
        <v>87</v>
      </c>
      <c r="G125" s="63">
        <v>41</v>
      </c>
    </row>
    <row r="126" spans="1:8" s="56" customFormat="1" ht="13.5" x14ac:dyDescent="0.25">
      <c r="A126" s="84"/>
      <c r="B126" s="60" t="s">
        <v>88</v>
      </c>
      <c r="C126" s="61">
        <v>22</v>
      </c>
      <c r="F126" s="62" t="s">
        <v>88</v>
      </c>
      <c r="G126" s="63">
        <v>21</v>
      </c>
    </row>
    <row r="127" spans="1:8" s="56" customFormat="1" ht="13.5" x14ac:dyDescent="0.25">
      <c r="A127" s="84"/>
      <c r="B127" s="60" t="s">
        <v>89</v>
      </c>
      <c r="C127" s="61">
        <v>12</v>
      </c>
      <c r="F127" s="62" t="s">
        <v>89</v>
      </c>
      <c r="G127" s="63">
        <v>12</v>
      </c>
    </row>
    <row r="128" spans="1:8" s="56" customFormat="1" ht="13.5" x14ac:dyDescent="0.25">
      <c r="A128" s="84"/>
      <c r="B128" s="60" t="s">
        <v>90</v>
      </c>
      <c r="C128" s="61">
        <v>6</v>
      </c>
      <c r="F128" s="62" t="s">
        <v>90</v>
      </c>
      <c r="G128" s="63">
        <v>6</v>
      </c>
    </row>
    <row r="129" spans="1:7" s="56" customFormat="1" ht="13.5" x14ac:dyDescent="0.25">
      <c r="A129" s="84"/>
      <c r="B129" s="60" t="s">
        <v>91</v>
      </c>
      <c r="C129" s="61">
        <v>4</v>
      </c>
      <c r="F129" s="62" t="s">
        <v>91</v>
      </c>
      <c r="G129" s="63">
        <v>3</v>
      </c>
    </row>
    <row r="130" spans="1:7" s="56" customFormat="1" ht="13.5" x14ac:dyDescent="0.25">
      <c r="A130" s="84"/>
      <c r="B130" s="60" t="s">
        <v>92</v>
      </c>
      <c r="C130" s="61">
        <v>2</v>
      </c>
      <c r="F130" s="62" t="s">
        <v>93</v>
      </c>
      <c r="G130" s="63">
        <v>2</v>
      </c>
    </row>
    <row r="131" spans="1:7" s="56" customFormat="1" ht="13.5" x14ac:dyDescent="0.25">
      <c r="A131" s="84"/>
      <c r="B131" s="60" t="s">
        <v>93</v>
      </c>
      <c r="C131" s="61">
        <v>2</v>
      </c>
      <c r="F131" s="62" t="s">
        <v>92</v>
      </c>
      <c r="G131" s="63">
        <v>2</v>
      </c>
    </row>
    <row r="132" spans="1:7" s="56" customFormat="1" ht="13.5" x14ac:dyDescent="0.25">
      <c r="A132" s="84"/>
      <c r="B132" s="60" t="s">
        <v>94</v>
      </c>
      <c r="C132" s="61">
        <v>1</v>
      </c>
      <c r="F132" s="62" t="s">
        <v>94</v>
      </c>
      <c r="G132" s="63">
        <v>1</v>
      </c>
    </row>
    <row r="133" spans="1:7" s="56" customFormat="1" ht="13.5" x14ac:dyDescent="0.25">
      <c r="A133" s="84"/>
      <c r="B133" s="60" t="s">
        <v>95</v>
      </c>
      <c r="C133" s="61">
        <v>1</v>
      </c>
      <c r="F133" s="62" t="s">
        <v>96</v>
      </c>
      <c r="G133" s="63">
        <v>1</v>
      </c>
    </row>
    <row r="134" spans="1:7" s="56" customFormat="1" ht="13.5" x14ac:dyDescent="0.25">
      <c r="A134" s="84"/>
      <c r="B134" s="60" t="s">
        <v>96</v>
      </c>
      <c r="C134" s="61">
        <v>1</v>
      </c>
      <c r="F134" s="62" t="s">
        <v>100</v>
      </c>
      <c r="G134" s="63">
        <v>1</v>
      </c>
    </row>
    <row r="135" spans="1:7" s="56" customFormat="1" ht="13.5" x14ac:dyDescent="0.25">
      <c r="A135" s="84"/>
      <c r="B135" s="60" t="s">
        <v>97</v>
      </c>
      <c r="C135" s="61">
        <v>1</v>
      </c>
      <c r="F135" s="62" t="s">
        <v>98</v>
      </c>
      <c r="G135" s="63">
        <v>1</v>
      </c>
    </row>
    <row r="136" spans="1:7" s="56" customFormat="1" ht="13.5" x14ac:dyDescent="0.25">
      <c r="A136" s="84"/>
      <c r="B136" s="60" t="s">
        <v>98</v>
      </c>
      <c r="C136" s="61">
        <v>1</v>
      </c>
      <c r="F136" s="62" t="s">
        <v>95</v>
      </c>
      <c r="G136" s="63">
        <v>1</v>
      </c>
    </row>
    <row r="137" spans="1:7" s="56" customFormat="1" ht="13.5" x14ac:dyDescent="0.25">
      <c r="A137" s="84"/>
      <c r="B137" s="60" t="s">
        <v>99</v>
      </c>
      <c r="C137" s="61">
        <v>1</v>
      </c>
      <c r="F137" s="62" t="s">
        <v>97</v>
      </c>
      <c r="G137" s="63">
        <v>1</v>
      </c>
    </row>
    <row r="138" spans="1:7" s="56" customFormat="1" ht="13.5" x14ac:dyDescent="0.25">
      <c r="A138" s="84"/>
      <c r="B138" s="51" t="s">
        <v>68</v>
      </c>
      <c r="C138" s="59">
        <f>SUM(C121:C137)</f>
        <v>562</v>
      </c>
      <c r="F138" s="62" t="s">
        <v>101</v>
      </c>
      <c r="G138" s="63">
        <v>1</v>
      </c>
    </row>
    <row r="139" spans="1:7" s="56" customFormat="1" ht="13.5" x14ac:dyDescent="0.25">
      <c r="A139" s="84"/>
      <c r="F139" s="62" t="s">
        <v>99</v>
      </c>
      <c r="G139" s="63">
        <v>1</v>
      </c>
    </row>
    <row r="140" spans="1:7" s="56" customFormat="1" ht="13.5" x14ac:dyDescent="0.25">
      <c r="A140" s="84"/>
      <c r="F140" s="64" t="s">
        <v>68</v>
      </c>
      <c r="G140" s="65">
        <f>SUM(G121:G139)</f>
        <v>546</v>
      </c>
    </row>
    <row r="145" spans="1:8" s="80" customFormat="1" ht="12.75" x14ac:dyDescent="0.2">
      <c r="A145" s="82" t="s">
        <v>165</v>
      </c>
      <c r="B145" s="80" t="s">
        <v>102</v>
      </c>
    </row>
    <row r="146" spans="1:8" x14ac:dyDescent="0.25">
      <c r="B146" s="87" t="s">
        <v>7</v>
      </c>
      <c r="C146" s="87"/>
      <c r="D146" s="87"/>
      <c r="F146" s="86" t="s">
        <v>8</v>
      </c>
      <c r="G146" s="86"/>
      <c r="H146" s="86"/>
    </row>
    <row r="147" spans="1:8" s="56" customFormat="1" ht="13.5" x14ac:dyDescent="0.25">
      <c r="A147" s="84"/>
      <c r="B147" s="97" t="s">
        <v>21</v>
      </c>
      <c r="C147" s="97"/>
      <c r="D147" s="97"/>
      <c r="F147" s="107" t="s">
        <v>21</v>
      </c>
      <c r="G147" s="107"/>
      <c r="H147" s="107"/>
    </row>
    <row r="148" spans="1:8" s="56" customFormat="1" ht="13.5" x14ac:dyDescent="0.25">
      <c r="A148" s="84"/>
      <c r="B148" s="3" t="s">
        <v>103</v>
      </c>
      <c r="C148" s="24" t="s">
        <v>2</v>
      </c>
      <c r="D148" s="3" t="s">
        <v>3</v>
      </c>
      <c r="F148" s="66" t="s">
        <v>103</v>
      </c>
      <c r="G148" s="15" t="s">
        <v>2</v>
      </c>
      <c r="H148" s="66" t="s">
        <v>3</v>
      </c>
    </row>
    <row r="149" spans="1:8" s="56" customFormat="1" ht="13.5" x14ac:dyDescent="0.25">
      <c r="A149" s="84"/>
      <c r="B149" s="60" t="s">
        <v>104</v>
      </c>
      <c r="C149" s="74">
        <v>11485</v>
      </c>
      <c r="D149" s="67">
        <f>(C149/C163)</f>
        <v>0.30361910804451847</v>
      </c>
      <c r="F149" s="62" t="s">
        <v>104</v>
      </c>
      <c r="G149" s="75">
        <v>11356</v>
      </c>
      <c r="H149" s="68">
        <f>(G149/G163)</f>
        <v>0.28772676598763558</v>
      </c>
    </row>
    <row r="150" spans="1:8" s="56" customFormat="1" ht="13.5" x14ac:dyDescent="0.25">
      <c r="A150" s="84"/>
      <c r="B150" s="60" t="s">
        <v>105</v>
      </c>
      <c r="C150" s="74">
        <v>4513</v>
      </c>
      <c r="D150" s="67">
        <f>(C150/C163)</f>
        <v>0.11930631559468105</v>
      </c>
      <c r="F150" s="62" t="s">
        <v>105</v>
      </c>
      <c r="G150" s="75">
        <v>4534</v>
      </c>
      <c r="H150" s="68">
        <f>(G150/G163)</f>
        <v>0.11487787574744096</v>
      </c>
    </row>
    <row r="151" spans="1:8" s="56" customFormat="1" ht="13.5" x14ac:dyDescent="0.25">
      <c r="A151" s="84"/>
      <c r="B151" s="60" t="s">
        <v>106</v>
      </c>
      <c r="C151" s="74">
        <v>4163</v>
      </c>
      <c r="D151" s="67">
        <f>(C151/C163)</f>
        <v>0.11005366537129564</v>
      </c>
      <c r="F151" s="62" t="s">
        <v>106</v>
      </c>
      <c r="G151" s="75">
        <v>4307</v>
      </c>
      <c r="H151" s="68">
        <f>(G151/G163)</f>
        <v>0.1091263808655113</v>
      </c>
    </row>
    <row r="152" spans="1:8" s="56" customFormat="1" ht="13.5" x14ac:dyDescent="0.25">
      <c r="A152" s="84"/>
      <c r="B152" s="60" t="s">
        <v>107</v>
      </c>
      <c r="C152" s="74">
        <v>3267</v>
      </c>
      <c r="D152" s="67">
        <f>(C152/C163)</f>
        <v>8.6366880799428974E-2</v>
      </c>
      <c r="F152" s="62" t="s">
        <v>107</v>
      </c>
      <c r="G152" s="75">
        <v>3315</v>
      </c>
      <c r="H152" s="68">
        <f>(G152/G163)</f>
        <v>8.399209486166008E-2</v>
      </c>
    </row>
    <row r="153" spans="1:8" s="56" customFormat="1" ht="13.5" x14ac:dyDescent="0.25">
      <c r="A153" s="84"/>
      <c r="B153" s="60" t="s">
        <v>108</v>
      </c>
      <c r="C153" s="74">
        <v>2891</v>
      </c>
      <c r="D153" s="67">
        <f>(C153/C163)</f>
        <v>7.6426890845163506E-2</v>
      </c>
      <c r="F153" s="62" t="s">
        <v>108</v>
      </c>
      <c r="G153" s="75">
        <v>3003</v>
      </c>
      <c r="H153" s="68">
        <f>(G153/G163)</f>
        <v>7.6086956521739135E-2</v>
      </c>
    </row>
    <row r="154" spans="1:8" s="56" customFormat="1" ht="13.5" x14ac:dyDescent="0.25">
      <c r="A154" s="84"/>
      <c r="B154" s="60" t="s">
        <v>109</v>
      </c>
      <c r="C154" s="74">
        <v>2223</v>
      </c>
      <c r="D154" s="67">
        <f>(C154/C163)</f>
        <v>5.8767546990245063E-2</v>
      </c>
      <c r="F154" s="62" t="s">
        <v>109</v>
      </c>
      <c r="G154" s="75">
        <v>2353</v>
      </c>
      <c r="H154" s="68">
        <f>(G154/G163)</f>
        <v>5.9617918313570488E-2</v>
      </c>
    </row>
    <row r="155" spans="1:8" s="56" customFormat="1" ht="13.5" x14ac:dyDescent="0.25">
      <c r="A155" s="84"/>
      <c r="B155" s="60" t="s">
        <v>110</v>
      </c>
      <c r="C155" s="74">
        <v>2206</v>
      </c>
      <c r="D155" s="67">
        <f>(C155/C163)</f>
        <v>5.8318132550823486E-2</v>
      </c>
      <c r="F155" s="62" t="s">
        <v>110</v>
      </c>
      <c r="G155" s="75">
        <v>2183</v>
      </c>
      <c r="H155" s="68">
        <f>(G155/G163)</f>
        <v>5.531063139758792E-2</v>
      </c>
    </row>
    <row r="156" spans="1:8" s="56" customFormat="1" ht="13.5" x14ac:dyDescent="0.25">
      <c r="A156" s="84"/>
      <c r="B156" s="60" t="s">
        <v>111</v>
      </c>
      <c r="C156" s="74">
        <v>1916</v>
      </c>
      <c r="D156" s="67">
        <f>(C156/C163)</f>
        <v>5.0651650937161286E-2</v>
      </c>
      <c r="F156" s="62" t="s">
        <v>111</v>
      </c>
      <c r="G156" s="75">
        <v>1835</v>
      </c>
      <c r="H156" s="68">
        <f>(G156/G163)</f>
        <v>4.6493361710753016E-2</v>
      </c>
    </row>
    <row r="157" spans="1:8" s="56" customFormat="1" ht="13.5" x14ac:dyDescent="0.25">
      <c r="A157" s="84"/>
      <c r="B157" s="60" t="s">
        <v>112</v>
      </c>
      <c r="C157" s="74">
        <v>1520</v>
      </c>
      <c r="D157" s="67">
        <f>(C157/C163)</f>
        <v>4.0182938112988079E-2</v>
      </c>
      <c r="F157" s="62" t="s">
        <v>112</v>
      </c>
      <c r="G157" s="75">
        <v>1492</v>
      </c>
      <c r="H157" s="68">
        <f>(G157/G163)</f>
        <v>3.7802776933211713E-2</v>
      </c>
    </row>
    <row r="158" spans="1:8" s="56" customFormat="1" ht="13.5" x14ac:dyDescent="0.25">
      <c r="A158" s="84"/>
      <c r="B158" s="60" t="s">
        <v>113</v>
      </c>
      <c r="C158" s="74">
        <v>1371</v>
      </c>
      <c r="D158" s="67">
        <f>(C158/C163)</f>
        <v>3.6243952732175427E-2</v>
      </c>
      <c r="F158" s="62" t="s">
        <v>113</v>
      </c>
      <c r="G158" s="75">
        <v>1327</v>
      </c>
      <c r="H158" s="68">
        <f>(G158/G163)</f>
        <v>3.3622174926522752E-2</v>
      </c>
    </row>
    <row r="159" spans="1:8" s="56" customFormat="1" ht="13.5" x14ac:dyDescent="0.25">
      <c r="A159" s="84"/>
      <c r="B159" s="60" t="s">
        <v>114</v>
      </c>
      <c r="C159" s="74">
        <v>1113</v>
      </c>
      <c r="D159" s="67">
        <f>(C159/C163)</f>
        <v>2.9423427710365612E-2</v>
      </c>
      <c r="F159" s="62" t="s">
        <v>115</v>
      </c>
      <c r="G159" s="75">
        <v>1177</v>
      </c>
      <c r="H159" s="68">
        <f>(G159/G163)</f>
        <v>2.9821627647714604E-2</v>
      </c>
    </row>
    <row r="160" spans="1:8" s="56" customFormat="1" ht="13.5" x14ac:dyDescent="0.25">
      <c r="A160" s="84"/>
      <c r="B160" s="60" t="s">
        <v>115</v>
      </c>
      <c r="C160" s="74">
        <v>1112</v>
      </c>
      <c r="D160" s="67">
        <f>(C160/C163)</f>
        <v>2.9396991566870225E-2</v>
      </c>
      <c r="F160" s="62" t="s">
        <v>114</v>
      </c>
      <c r="G160" s="75">
        <v>1037</v>
      </c>
      <c r="H160" s="68">
        <f>(G160/G163)</f>
        <v>2.6274450187493664E-2</v>
      </c>
    </row>
    <row r="161" spans="1:8" s="56" customFormat="1" ht="13.5" x14ac:dyDescent="0.25">
      <c r="A161" s="84"/>
      <c r="B161" s="60" t="s">
        <v>116</v>
      </c>
      <c r="C161" s="74">
        <v>839</v>
      </c>
      <c r="D161" s="67">
        <f>(C161/C163)</f>
        <v>2.2179924392629603E-2</v>
      </c>
      <c r="F161" s="62" t="s">
        <v>116</v>
      </c>
      <c r="G161" s="75">
        <v>847</v>
      </c>
      <c r="H161" s="68">
        <f>(G161/G163)</f>
        <v>2.1460423634336676E-2</v>
      </c>
    </row>
    <row r="162" spans="1:8" s="56" customFormat="1" ht="13.5" x14ac:dyDescent="0.25">
      <c r="A162" s="84"/>
      <c r="B162" s="60" t="s">
        <v>117</v>
      </c>
      <c r="C162" s="74">
        <v>696</v>
      </c>
      <c r="D162" s="69">
        <f>(C162/C163)</f>
        <v>1.8399555872789276E-2</v>
      </c>
      <c r="F162" s="62" t="s">
        <v>117</v>
      </c>
      <c r="G162" s="75">
        <v>702</v>
      </c>
      <c r="H162" s="70">
        <f>(G162/G163)</f>
        <v>1.7786561264822136E-2</v>
      </c>
    </row>
    <row r="163" spans="1:8" s="56" customFormat="1" ht="13.5" x14ac:dyDescent="0.25">
      <c r="A163" s="84"/>
      <c r="B163" s="71" t="s">
        <v>68</v>
      </c>
      <c r="C163" s="52">
        <v>37827</v>
      </c>
      <c r="D163" s="72">
        <f>SUM(D149:D162)</f>
        <v>1.0393369815211357</v>
      </c>
      <c r="F163" s="76" t="s">
        <v>68</v>
      </c>
      <c r="G163" s="77">
        <f>SUM(G149:G162)</f>
        <v>39468</v>
      </c>
      <c r="H163" s="73">
        <f>SUM(H149:H162)</f>
        <v>0.99999999999999989</v>
      </c>
    </row>
    <row r="165" spans="1:8" s="80" customFormat="1" ht="12.75" x14ac:dyDescent="0.2">
      <c r="A165" s="82" t="s">
        <v>166</v>
      </c>
      <c r="B165" s="80" t="s">
        <v>118</v>
      </c>
    </row>
    <row r="166" spans="1:8" x14ac:dyDescent="0.25">
      <c r="B166" s="87" t="s">
        <v>7</v>
      </c>
      <c r="C166" s="87"/>
      <c r="D166" s="87"/>
      <c r="F166" s="86" t="s">
        <v>8</v>
      </c>
      <c r="G166" s="86"/>
      <c r="H166" s="86"/>
    </row>
    <row r="167" spans="1:8" s="56" customFormat="1" ht="13.5" x14ac:dyDescent="0.25">
      <c r="A167" s="84"/>
      <c r="B167" s="106" t="s">
        <v>147</v>
      </c>
      <c r="C167" s="106"/>
      <c r="D167" s="24" t="s">
        <v>80</v>
      </c>
      <c r="F167" s="105" t="s">
        <v>147</v>
      </c>
      <c r="G167" s="105"/>
      <c r="H167" s="24" t="s">
        <v>80</v>
      </c>
    </row>
    <row r="168" spans="1:8" s="56" customFormat="1" ht="41.25" customHeight="1" x14ac:dyDescent="0.25">
      <c r="A168" s="84"/>
      <c r="B168" s="104" t="s">
        <v>119</v>
      </c>
      <c r="C168" s="104"/>
      <c r="D168" s="78">
        <v>5350</v>
      </c>
      <c r="F168" s="104" t="s">
        <v>119</v>
      </c>
      <c r="G168" s="104"/>
      <c r="H168" s="61">
        <v>5487</v>
      </c>
    </row>
    <row r="169" spans="1:8" s="56" customFormat="1" ht="26.25" customHeight="1" x14ac:dyDescent="0.25">
      <c r="A169" s="84"/>
      <c r="B169" s="104" t="s">
        <v>120</v>
      </c>
      <c r="C169" s="104"/>
      <c r="D169" s="78">
        <v>4707</v>
      </c>
      <c r="F169" s="104" t="s">
        <v>120</v>
      </c>
      <c r="G169" s="104"/>
      <c r="H169" s="61">
        <v>4910</v>
      </c>
    </row>
    <row r="170" spans="1:8" s="56" customFormat="1" ht="26.25" customHeight="1" x14ac:dyDescent="0.25">
      <c r="A170" s="84"/>
      <c r="B170" s="104" t="s">
        <v>121</v>
      </c>
      <c r="C170" s="104"/>
      <c r="D170" s="78">
        <v>3265</v>
      </c>
      <c r="F170" s="104" t="s">
        <v>121</v>
      </c>
      <c r="G170" s="104"/>
      <c r="H170" s="61">
        <v>3313</v>
      </c>
    </row>
    <row r="171" spans="1:8" s="56" customFormat="1" ht="24.75" customHeight="1" x14ac:dyDescent="0.25">
      <c r="A171" s="84"/>
      <c r="B171" s="104" t="s">
        <v>122</v>
      </c>
      <c r="C171" s="104"/>
      <c r="D171" s="78">
        <v>2669</v>
      </c>
      <c r="F171" s="104" t="s">
        <v>122</v>
      </c>
      <c r="G171" s="104"/>
      <c r="H171" s="61">
        <v>2691</v>
      </c>
    </row>
    <row r="172" spans="1:8" s="56" customFormat="1" ht="27.75" customHeight="1" x14ac:dyDescent="0.25">
      <c r="A172" s="84"/>
      <c r="B172" s="104" t="s">
        <v>123</v>
      </c>
      <c r="C172" s="104"/>
      <c r="D172" s="78">
        <v>2336</v>
      </c>
      <c r="F172" s="104" t="s">
        <v>124</v>
      </c>
      <c r="G172" s="104"/>
      <c r="H172" s="61">
        <v>2582</v>
      </c>
    </row>
    <row r="173" spans="1:8" s="56" customFormat="1" ht="28.5" customHeight="1" x14ac:dyDescent="0.25">
      <c r="A173" s="84"/>
      <c r="B173" s="104" t="s">
        <v>124</v>
      </c>
      <c r="C173" s="104"/>
      <c r="D173" s="78">
        <v>2006</v>
      </c>
      <c r="F173" s="104" t="s">
        <v>125</v>
      </c>
      <c r="G173" s="104"/>
      <c r="H173" s="61">
        <v>1992</v>
      </c>
    </row>
    <row r="174" spans="1:8" s="56" customFormat="1" ht="28.5" customHeight="1" x14ac:dyDescent="0.25">
      <c r="A174" s="84"/>
      <c r="B174" s="104" t="s">
        <v>125</v>
      </c>
      <c r="C174" s="104"/>
      <c r="D174" s="78">
        <v>1926</v>
      </c>
      <c r="F174" s="104" t="s">
        <v>126</v>
      </c>
      <c r="G174" s="104"/>
      <c r="H174" s="61">
        <v>1933</v>
      </c>
    </row>
    <row r="175" spans="1:8" s="56" customFormat="1" ht="27" customHeight="1" x14ac:dyDescent="0.25">
      <c r="A175" s="84"/>
      <c r="B175" s="104" t="s">
        <v>126</v>
      </c>
      <c r="C175" s="104"/>
      <c r="D175" s="78">
        <v>1894</v>
      </c>
      <c r="F175" s="104" t="s">
        <v>129</v>
      </c>
      <c r="G175" s="104"/>
      <c r="H175" s="61">
        <v>1727</v>
      </c>
    </row>
    <row r="176" spans="1:8" s="56" customFormat="1" ht="26.25" customHeight="1" x14ac:dyDescent="0.25">
      <c r="A176" s="84"/>
      <c r="B176" s="104" t="s">
        <v>127</v>
      </c>
      <c r="C176" s="104"/>
      <c r="D176" s="78">
        <v>1724</v>
      </c>
      <c r="F176" s="104" t="s">
        <v>127</v>
      </c>
      <c r="G176" s="104"/>
      <c r="H176" s="61">
        <v>1644</v>
      </c>
    </row>
    <row r="177" spans="1:8" s="56" customFormat="1" ht="24.75" customHeight="1" x14ac:dyDescent="0.25">
      <c r="A177" s="84"/>
      <c r="B177" s="104" t="s">
        <v>128</v>
      </c>
      <c r="C177" s="104"/>
      <c r="D177" s="78">
        <v>1675</v>
      </c>
      <c r="F177" s="104" t="s">
        <v>128</v>
      </c>
      <c r="G177" s="104"/>
      <c r="H177" s="61">
        <v>1477</v>
      </c>
    </row>
    <row r="178" spans="1:8" s="56" customFormat="1" ht="26.25" customHeight="1" x14ac:dyDescent="0.25">
      <c r="A178" s="84"/>
      <c r="B178" s="104" t="s">
        <v>129</v>
      </c>
      <c r="C178" s="104"/>
      <c r="D178" s="78">
        <v>1628</v>
      </c>
      <c r="F178" s="104" t="s">
        <v>130</v>
      </c>
      <c r="G178" s="104"/>
      <c r="H178" s="61">
        <v>1399</v>
      </c>
    </row>
    <row r="179" spans="1:8" s="56" customFormat="1" ht="24.75" customHeight="1" x14ac:dyDescent="0.25">
      <c r="A179" s="84"/>
      <c r="B179" s="104" t="s">
        <v>130</v>
      </c>
      <c r="C179" s="104"/>
      <c r="D179" s="78">
        <v>1601</v>
      </c>
      <c r="F179" s="104" t="s">
        <v>131</v>
      </c>
      <c r="G179" s="104"/>
      <c r="H179" s="61">
        <v>1361</v>
      </c>
    </row>
    <row r="180" spans="1:8" s="56" customFormat="1" ht="26.25" customHeight="1" x14ac:dyDescent="0.25">
      <c r="A180" s="84"/>
      <c r="B180" s="104" t="s">
        <v>131</v>
      </c>
      <c r="C180" s="104"/>
      <c r="D180" s="78">
        <v>1135</v>
      </c>
      <c r="F180" s="104" t="s">
        <v>123</v>
      </c>
      <c r="G180" s="104"/>
      <c r="H180" s="61">
        <v>1346</v>
      </c>
    </row>
    <row r="181" spans="1:8" s="56" customFormat="1" ht="24" customHeight="1" x14ac:dyDescent="0.25">
      <c r="A181" s="84"/>
      <c r="B181" s="104" t="s">
        <v>132</v>
      </c>
      <c r="C181" s="104"/>
      <c r="D181" s="78">
        <v>1054</v>
      </c>
      <c r="F181" s="104" t="s">
        <v>132</v>
      </c>
      <c r="G181" s="104"/>
      <c r="H181" s="61">
        <v>1028</v>
      </c>
    </row>
    <row r="182" spans="1:8" s="56" customFormat="1" ht="26.25" customHeight="1" x14ac:dyDescent="0.25">
      <c r="A182" s="84"/>
      <c r="B182" s="104" t="s">
        <v>133</v>
      </c>
      <c r="C182" s="104"/>
      <c r="D182" s="78">
        <v>1041</v>
      </c>
      <c r="F182" s="104" t="s">
        <v>148</v>
      </c>
      <c r="G182" s="104"/>
      <c r="H182" s="61">
        <v>1011</v>
      </c>
    </row>
    <row r="183" spans="1:8" s="56" customFormat="1" ht="24.75" customHeight="1" x14ac:dyDescent="0.25">
      <c r="A183" s="84"/>
      <c r="B183" s="104" t="s">
        <v>134</v>
      </c>
      <c r="C183" s="104"/>
      <c r="D183" s="78">
        <v>954</v>
      </c>
      <c r="F183" s="104" t="s">
        <v>133</v>
      </c>
      <c r="G183" s="104"/>
      <c r="H183" s="61">
        <v>993</v>
      </c>
    </row>
    <row r="184" spans="1:8" s="56" customFormat="1" ht="27.75" customHeight="1" x14ac:dyDescent="0.25">
      <c r="A184" s="84"/>
      <c r="B184" s="104" t="s">
        <v>135</v>
      </c>
      <c r="C184" s="104"/>
      <c r="D184" s="78">
        <v>913</v>
      </c>
      <c r="F184" s="104" t="s">
        <v>135</v>
      </c>
      <c r="G184" s="104"/>
      <c r="H184" s="61">
        <v>915</v>
      </c>
    </row>
    <row r="185" spans="1:8" s="56" customFormat="1" ht="27" customHeight="1" x14ac:dyDescent="0.25">
      <c r="A185" s="84"/>
      <c r="B185" s="104" t="s">
        <v>136</v>
      </c>
      <c r="C185" s="104"/>
      <c r="D185" s="78">
        <v>647</v>
      </c>
      <c r="F185" s="104" t="s">
        <v>137</v>
      </c>
      <c r="G185" s="104"/>
      <c r="H185" s="61">
        <v>729</v>
      </c>
    </row>
    <row r="186" spans="1:8" s="56" customFormat="1" ht="24.75" customHeight="1" x14ac:dyDescent="0.25">
      <c r="A186" s="84"/>
      <c r="B186" s="104" t="s">
        <v>137</v>
      </c>
      <c r="C186" s="104"/>
      <c r="D186" s="78">
        <v>639</v>
      </c>
      <c r="F186" s="104" t="s">
        <v>136</v>
      </c>
      <c r="G186" s="104"/>
      <c r="H186" s="61">
        <v>698</v>
      </c>
    </row>
    <row r="187" spans="1:8" s="56" customFormat="1" ht="24" customHeight="1" x14ac:dyDescent="0.25">
      <c r="A187" s="84"/>
      <c r="B187" s="104" t="s">
        <v>138</v>
      </c>
      <c r="C187" s="104"/>
      <c r="D187" s="78">
        <v>594</v>
      </c>
      <c r="F187" s="104" t="s">
        <v>138</v>
      </c>
      <c r="G187" s="104"/>
      <c r="H187" s="61">
        <v>563</v>
      </c>
    </row>
    <row r="188" spans="1:8" s="56" customFormat="1" ht="23.25" customHeight="1" x14ac:dyDescent="0.25">
      <c r="A188" s="84"/>
      <c r="B188" s="104" t="s">
        <v>139</v>
      </c>
      <c r="C188" s="104"/>
      <c r="D188" s="78">
        <v>394</v>
      </c>
      <c r="F188" s="104" t="s">
        <v>140</v>
      </c>
      <c r="G188" s="104"/>
      <c r="H188" s="61">
        <v>511</v>
      </c>
    </row>
    <row r="189" spans="1:8" s="56" customFormat="1" ht="27" customHeight="1" x14ac:dyDescent="0.25">
      <c r="A189" s="84"/>
      <c r="B189" s="104" t="s">
        <v>140</v>
      </c>
      <c r="C189" s="104"/>
      <c r="D189" s="78">
        <v>328</v>
      </c>
      <c r="F189" s="104" t="s">
        <v>139</v>
      </c>
      <c r="G189" s="104"/>
      <c r="H189" s="61">
        <v>475</v>
      </c>
    </row>
    <row r="190" spans="1:8" s="56" customFormat="1" ht="25.5" customHeight="1" x14ac:dyDescent="0.25">
      <c r="A190" s="84"/>
      <c r="B190" s="104" t="s">
        <v>141</v>
      </c>
      <c r="C190" s="104"/>
      <c r="D190" s="78">
        <v>324</v>
      </c>
      <c r="F190" s="104" t="s">
        <v>142</v>
      </c>
      <c r="G190" s="104"/>
      <c r="H190" s="61">
        <v>379</v>
      </c>
    </row>
    <row r="191" spans="1:8" s="56" customFormat="1" ht="28.5" customHeight="1" x14ac:dyDescent="0.25">
      <c r="A191" s="84"/>
      <c r="B191" s="104" t="s">
        <v>142</v>
      </c>
      <c r="C191" s="104"/>
      <c r="D191" s="78">
        <v>305</v>
      </c>
      <c r="F191" s="104" t="s">
        <v>141</v>
      </c>
      <c r="G191" s="104"/>
      <c r="H191" s="61">
        <v>313</v>
      </c>
    </row>
    <row r="192" spans="1:8" s="56" customFormat="1" ht="39.75" customHeight="1" x14ac:dyDescent="0.25">
      <c r="A192" s="84"/>
      <c r="B192" s="104" t="s">
        <v>143</v>
      </c>
      <c r="C192" s="104"/>
      <c r="D192" s="78">
        <v>241</v>
      </c>
      <c r="F192" s="104" t="s">
        <v>144</v>
      </c>
      <c r="G192" s="104"/>
      <c r="H192" s="61">
        <v>166</v>
      </c>
    </row>
    <row r="193" spans="1:8" s="56" customFormat="1" ht="39" customHeight="1" x14ac:dyDescent="0.25">
      <c r="A193" s="84"/>
      <c r="B193" s="104" t="s">
        <v>144</v>
      </c>
      <c r="C193" s="104"/>
      <c r="D193" s="78">
        <v>167</v>
      </c>
      <c r="F193" s="104" t="s">
        <v>145</v>
      </c>
      <c r="G193" s="104"/>
      <c r="H193" s="61">
        <v>108</v>
      </c>
    </row>
    <row r="194" spans="1:8" s="56" customFormat="1" ht="13.5" x14ac:dyDescent="0.25">
      <c r="A194" s="84"/>
      <c r="B194" s="104" t="s">
        <v>145</v>
      </c>
      <c r="C194" s="104"/>
      <c r="D194" s="78">
        <v>112</v>
      </c>
      <c r="F194" s="104" t="s">
        <v>146</v>
      </c>
      <c r="G194" s="104"/>
      <c r="H194" s="61">
        <v>15</v>
      </c>
    </row>
    <row r="195" spans="1:8" s="56" customFormat="1" ht="25.5" customHeight="1" x14ac:dyDescent="0.25">
      <c r="A195" s="84"/>
      <c r="B195" s="104" t="s">
        <v>146</v>
      </c>
      <c r="C195" s="104"/>
      <c r="D195" s="78">
        <v>13</v>
      </c>
      <c r="F195" s="104" t="s">
        <v>134</v>
      </c>
      <c r="G195" s="104"/>
      <c r="H195" s="61">
        <v>12</v>
      </c>
    </row>
    <row r="196" spans="1:8" s="56" customFormat="1" ht="13.5" x14ac:dyDescent="0.25">
      <c r="A196" s="84"/>
      <c r="B196" s="106" t="s">
        <v>149</v>
      </c>
      <c r="C196" s="106"/>
      <c r="D196" s="24">
        <f>SUM(D168:D195)</f>
        <v>39642</v>
      </c>
      <c r="F196" s="104" t="s">
        <v>143</v>
      </c>
      <c r="G196" s="104"/>
      <c r="H196" s="61">
        <v>1</v>
      </c>
    </row>
    <row r="197" spans="1:8" s="56" customFormat="1" ht="13.5" x14ac:dyDescent="0.25">
      <c r="A197" s="84"/>
      <c r="F197" s="105" t="s">
        <v>149</v>
      </c>
      <c r="G197" s="105"/>
      <c r="H197" s="24">
        <f>SUM(H168:H196)</f>
        <v>39779</v>
      </c>
    </row>
  </sheetData>
  <mergeCells count="142">
    <mergeCell ref="B167:C167"/>
    <mergeCell ref="B62:C62"/>
    <mergeCell ref="F62:G62"/>
    <mergeCell ref="B173:C173"/>
    <mergeCell ref="B172:C172"/>
    <mergeCell ref="B171:C171"/>
    <mergeCell ref="B170:C170"/>
    <mergeCell ref="B169:C169"/>
    <mergeCell ref="B168:C168"/>
    <mergeCell ref="F173:G173"/>
    <mergeCell ref="B147:D147"/>
    <mergeCell ref="B146:D146"/>
    <mergeCell ref="F146:H146"/>
    <mergeCell ref="F147:H147"/>
    <mergeCell ref="B166:D166"/>
    <mergeCell ref="F166:H166"/>
    <mergeCell ref="B119:C119"/>
    <mergeCell ref="F119:G119"/>
    <mergeCell ref="B118:C118"/>
    <mergeCell ref="F118:G118"/>
    <mergeCell ref="B96:D96"/>
    <mergeCell ref="F96:H96"/>
    <mergeCell ref="B110:D110"/>
    <mergeCell ref="F110:H110"/>
    <mergeCell ref="B179:C179"/>
    <mergeCell ref="B178:C178"/>
    <mergeCell ref="B177:C177"/>
    <mergeCell ref="B176:C176"/>
    <mergeCell ref="B175:C175"/>
    <mergeCell ref="B174:C174"/>
    <mergeCell ref="B185:C185"/>
    <mergeCell ref="B184:C184"/>
    <mergeCell ref="B183:C183"/>
    <mergeCell ref="B182:C182"/>
    <mergeCell ref="B181:C181"/>
    <mergeCell ref="B180:C180"/>
    <mergeCell ref="B191:C191"/>
    <mergeCell ref="B190:C190"/>
    <mergeCell ref="B189:C189"/>
    <mergeCell ref="B188:C188"/>
    <mergeCell ref="B187:C187"/>
    <mergeCell ref="B186:C186"/>
    <mergeCell ref="F197:G197"/>
    <mergeCell ref="B196:C196"/>
    <mergeCell ref="B195:C195"/>
    <mergeCell ref="B194:C194"/>
    <mergeCell ref="B193:C193"/>
    <mergeCell ref="B192:C192"/>
    <mergeCell ref="F191:G191"/>
    <mergeCell ref="F192:G192"/>
    <mergeCell ref="F193:G193"/>
    <mergeCell ref="F194:G194"/>
    <mergeCell ref="F195:G195"/>
    <mergeCell ref="F196:G196"/>
    <mergeCell ref="F185:G185"/>
    <mergeCell ref="F186:G186"/>
    <mergeCell ref="F187:G187"/>
    <mergeCell ref="F188:G188"/>
    <mergeCell ref="F189:G189"/>
    <mergeCell ref="F190:G190"/>
    <mergeCell ref="F179:G179"/>
    <mergeCell ref="F180:G180"/>
    <mergeCell ref="F181:G181"/>
    <mergeCell ref="F182:G182"/>
    <mergeCell ref="F183:G183"/>
    <mergeCell ref="F184:G184"/>
    <mergeCell ref="F174:G174"/>
    <mergeCell ref="F175:G175"/>
    <mergeCell ref="F176:G176"/>
    <mergeCell ref="F177:G177"/>
    <mergeCell ref="F178:G178"/>
    <mergeCell ref="F167:G167"/>
    <mergeCell ref="F168:G168"/>
    <mergeCell ref="F169:G169"/>
    <mergeCell ref="F170:G170"/>
    <mergeCell ref="F171:G171"/>
    <mergeCell ref="F172:G172"/>
    <mergeCell ref="B73:D73"/>
    <mergeCell ref="F73:H73"/>
    <mergeCell ref="B72:D72"/>
    <mergeCell ref="F72:H72"/>
    <mergeCell ref="B95:D95"/>
    <mergeCell ref="F95:H95"/>
    <mergeCell ref="B80:C80"/>
    <mergeCell ref="B79:C79"/>
    <mergeCell ref="B78:C78"/>
    <mergeCell ref="B77:C77"/>
    <mergeCell ref="B76:C76"/>
    <mergeCell ref="B75:C75"/>
    <mergeCell ref="B86:C86"/>
    <mergeCell ref="B85:C85"/>
    <mergeCell ref="B84:C84"/>
    <mergeCell ref="B83:C83"/>
    <mergeCell ref="B82:C82"/>
    <mergeCell ref="B81:C81"/>
    <mergeCell ref="B92:C92"/>
    <mergeCell ref="B91:C91"/>
    <mergeCell ref="B90:C90"/>
    <mergeCell ref="B89:C89"/>
    <mergeCell ref="F85:G85"/>
    <mergeCell ref="F83:G83"/>
    <mergeCell ref="F82:G82"/>
    <mergeCell ref="F81:G81"/>
    <mergeCell ref="F80:G80"/>
    <mergeCell ref="F84:G84"/>
    <mergeCell ref="F75:G75"/>
    <mergeCell ref="B111:D111"/>
    <mergeCell ref="F111:H111"/>
    <mergeCell ref="B102:I102"/>
    <mergeCell ref="F92:G92"/>
    <mergeCell ref="F91:G91"/>
    <mergeCell ref="F90:G90"/>
    <mergeCell ref="F89:G89"/>
    <mergeCell ref="F88:G88"/>
    <mergeCell ref="F87:G87"/>
    <mergeCell ref="B48:D48"/>
    <mergeCell ref="F48:H48"/>
    <mergeCell ref="F23:H23"/>
    <mergeCell ref="B35:D35"/>
    <mergeCell ref="F35:H35"/>
    <mergeCell ref="B36:D36"/>
    <mergeCell ref="F36:H36"/>
    <mergeCell ref="B47:D47"/>
    <mergeCell ref="F47:H47"/>
    <mergeCell ref="B88:C88"/>
    <mergeCell ref="B87:C87"/>
    <mergeCell ref="F79:G79"/>
    <mergeCell ref="F78:G78"/>
    <mergeCell ref="F77:G77"/>
    <mergeCell ref="F76:G76"/>
    <mergeCell ref="F74:G74"/>
    <mergeCell ref="B74:C74"/>
    <mergeCell ref="F86:G86"/>
    <mergeCell ref="F3:H3"/>
    <mergeCell ref="B3:D3"/>
    <mergeCell ref="B11:D11"/>
    <mergeCell ref="F11:H11"/>
    <mergeCell ref="B24:D24"/>
    <mergeCell ref="F24:H24"/>
    <mergeCell ref="B10:D10"/>
    <mergeCell ref="F10:H10"/>
    <mergeCell ref="B23:D23"/>
  </mergeCells>
  <pageMargins left="0.7" right="0.7" top="0.75" bottom="0.75" header="0.3" footer="0.3"/>
  <pageSetup orientation="landscape" horizontalDpi="300" verticalDpi="300" r:id="rId1"/>
  <headerFooter>
    <oddFooter>&amp;L&amp;"-,Negrita"FECHA DE EMISIÓN: &amp;D
FUENTE DE INFORMACIÓN: SISTEMA DE INFORMACIÓN PENITENCIARIA (SIPE)&amp;R&amp;"-,Negrita"PAGINA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Estadistico2018-may2019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Corcio</dc:creator>
  <cp:lastModifiedBy>Andrea</cp:lastModifiedBy>
  <dcterms:created xsi:type="dcterms:W3CDTF">2019-05-13T16:10:29Z</dcterms:created>
  <dcterms:modified xsi:type="dcterms:W3CDTF">2019-05-28T20:50:17Z</dcterms:modified>
</cp:coreProperties>
</file>