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530" firstSheet="12" activeTab="13"/>
  </bookViews>
  <sheets>
    <sheet name="ORIGINAL" sheetId="4" r:id="rId1"/>
    <sheet name="MATRIZ CONSOLIDADA" sheetId="2" r:id="rId2"/>
    <sheet name="MATRIZ CONSOLIDADA CON COSTO" sheetId="7" r:id="rId3"/>
    <sheet name="ENERO" sheetId="3" r:id="rId4"/>
    <sheet name="FEBRERO" sheetId="8" r:id="rId5"/>
    <sheet name="MARZO" sheetId="9" r:id="rId6"/>
    <sheet name="REPROGRAMACION CON COSTO" sheetId="11" r:id="rId7"/>
    <sheet name="REPROGRAMACION SIN COSTO" sheetId="12" r:id="rId8"/>
    <sheet name="ABRIL" sheetId="13" r:id="rId9"/>
    <sheet name="MAYO" sheetId="14" r:id="rId10"/>
    <sheet name="JUNIO" sheetId="15" r:id="rId11"/>
    <sheet name="REPROGRAMACION CON COSTO (2)" sheetId="16" r:id="rId12"/>
    <sheet name="REPROGRAMACION SIN COSTO (2)" sheetId="17" r:id="rId13"/>
    <sheet name="AGOSTO" sheetId="19" r:id="rId14"/>
    <sheet name="SEPTIEMBRE" sheetId="20" r:id="rId15"/>
  </sheets>
  <definedNames>
    <definedName name="_xlnm.Print_Area" localSheetId="8">ABRIL!$A$1:$J$52</definedName>
    <definedName name="_xlnm.Print_Area" localSheetId="4">FEBRERO!$A$1:$J$52</definedName>
    <definedName name="_xlnm.Print_Area" localSheetId="10">JUNIO!$A$1:$J$51</definedName>
    <definedName name="_xlnm.Print_Area" localSheetId="5">MARZO!$A$1:$J$52</definedName>
    <definedName name="_xlnm.Print_Area" localSheetId="1">'MATRIZ CONSOLIDADA'!$A$1:$S$49</definedName>
    <definedName name="_xlnm.Print_Area" localSheetId="2">'MATRIZ CONSOLIDADA CON COSTO'!$B$1:$AE$60</definedName>
    <definedName name="_xlnm.Print_Area" localSheetId="9">MAYO!$A$1:$J$50</definedName>
    <definedName name="_xlnm.Print_Area" localSheetId="0">ORIGINAL!$U$2:$AH$7</definedName>
    <definedName name="_xlnm.Print_Area" localSheetId="6">'REPROGRAMACION CON COSTO'!$B$1:$AE$57</definedName>
    <definedName name="_xlnm.Print_Area" localSheetId="11">'REPROGRAMACION CON COSTO (2)'!$B$1:$AE$57</definedName>
    <definedName name="_xlnm.Print_Area" localSheetId="7">'REPROGRAMACION SIN COSTO'!$B$1:$R$49</definedName>
    <definedName name="_xlnm.Print_Area" localSheetId="12">'REPROGRAMACION SIN COSTO (2)'!$B$1:$R$49</definedName>
    <definedName name="_xlnm.Print_Area" localSheetId="14">SEPTIEMBRE!$B$2:$K$52</definedName>
  </definedNames>
  <calcPr calcId="144525"/>
  <fileRecoveryPr autoRecover="0"/>
</workbook>
</file>

<file path=xl/calcChain.xml><?xml version="1.0" encoding="utf-8"?>
<calcChain xmlns="http://schemas.openxmlformats.org/spreadsheetml/2006/main">
  <c r="E41" i="17" l="1"/>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AE42" i="16"/>
  <c r="E41" i="16"/>
  <c r="AF41" i="16"/>
  <c r="H41" i="16"/>
  <c r="J41" i="16"/>
  <c r="L41" i="16"/>
  <c r="N41" i="16"/>
  <c r="P41" i="16"/>
  <c r="R41" i="16"/>
  <c r="T41" i="16"/>
  <c r="V41" i="16"/>
  <c r="X41" i="16"/>
  <c r="Z41" i="16"/>
  <c r="AB41" i="16"/>
  <c r="AD41" i="16"/>
  <c r="AG41" i="16"/>
  <c r="E40" i="16"/>
  <c r="AF40" i="16"/>
  <c r="H40" i="16"/>
  <c r="J40" i="16"/>
  <c r="L40" i="16"/>
  <c r="N40" i="16"/>
  <c r="P40" i="16"/>
  <c r="R40" i="16"/>
  <c r="T40" i="16"/>
  <c r="V40" i="16"/>
  <c r="X40" i="16"/>
  <c r="Z40" i="16"/>
  <c r="AB40" i="16"/>
  <c r="AD40" i="16"/>
  <c r="AG40" i="16"/>
  <c r="E39" i="16"/>
  <c r="AF39" i="16"/>
  <c r="H39" i="16"/>
  <c r="J39" i="16"/>
  <c r="L39" i="16"/>
  <c r="N39" i="16"/>
  <c r="P39" i="16"/>
  <c r="R39" i="16"/>
  <c r="T39" i="16"/>
  <c r="V39" i="16"/>
  <c r="X39" i="16"/>
  <c r="Z39" i="16"/>
  <c r="AB39" i="16"/>
  <c r="AD39" i="16"/>
  <c r="AG39" i="16"/>
  <c r="E38" i="16"/>
  <c r="AF38" i="16"/>
  <c r="H38" i="16"/>
  <c r="J38" i="16"/>
  <c r="L38" i="16"/>
  <c r="N38" i="16"/>
  <c r="P38" i="16"/>
  <c r="R38" i="16"/>
  <c r="T38" i="16"/>
  <c r="V38" i="16"/>
  <c r="X38" i="16"/>
  <c r="Z38" i="16"/>
  <c r="AB38" i="16"/>
  <c r="AD38" i="16"/>
  <c r="AG38" i="16"/>
  <c r="E37" i="16"/>
  <c r="AF37" i="16"/>
  <c r="H37" i="16"/>
  <c r="J37" i="16"/>
  <c r="L37" i="16"/>
  <c r="N37" i="16"/>
  <c r="P37" i="16"/>
  <c r="R37" i="16"/>
  <c r="T37" i="16"/>
  <c r="V37" i="16"/>
  <c r="X37" i="16"/>
  <c r="Z37" i="16"/>
  <c r="AB37" i="16"/>
  <c r="AD37" i="16"/>
  <c r="AG37" i="16"/>
  <c r="E36" i="16"/>
  <c r="AF36" i="16"/>
  <c r="H36" i="16"/>
  <c r="J36" i="16"/>
  <c r="L36" i="16"/>
  <c r="N36" i="16"/>
  <c r="P36" i="16"/>
  <c r="R36" i="16"/>
  <c r="T36" i="16"/>
  <c r="V36" i="16"/>
  <c r="X36" i="16"/>
  <c r="Z36" i="16"/>
  <c r="AB36" i="16"/>
  <c r="AD36" i="16"/>
  <c r="AG36" i="16"/>
  <c r="E35" i="16"/>
  <c r="AF35" i="16"/>
  <c r="H35" i="16"/>
  <c r="J35" i="16"/>
  <c r="L35" i="16"/>
  <c r="N35" i="16"/>
  <c r="P35" i="16"/>
  <c r="R35" i="16"/>
  <c r="T35" i="16"/>
  <c r="V35" i="16"/>
  <c r="X35" i="16"/>
  <c r="Z35" i="16"/>
  <c r="AB35" i="16"/>
  <c r="AD35" i="16"/>
  <c r="AG35" i="16"/>
  <c r="E34" i="16"/>
  <c r="AF34" i="16"/>
  <c r="H34" i="16"/>
  <c r="J34" i="16"/>
  <c r="L34" i="16"/>
  <c r="N34" i="16"/>
  <c r="P34" i="16"/>
  <c r="R34" i="16"/>
  <c r="T34" i="16"/>
  <c r="V34" i="16"/>
  <c r="X34" i="16"/>
  <c r="Z34" i="16"/>
  <c r="AB34" i="16"/>
  <c r="AD34" i="16"/>
  <c r="AG34" i="16"/>
  <c r="E33" i="16"/>
  <c r="AF33" i="16"/>
  <c r="H33" i="16"/>
  <c r="J33" i="16"/>
  <c r="L33" i="16"/>
  <c r="N33" i="16"/>
  <c r="P33" i="16"/>
  <c r="R33" i="16"/>
  <c r="T33" i="16"/>
  <c r="V33" i="16"/>
  <c r="X33" i="16"/>
  <c r="Z33" i="16"/>
  <c r="AB33" i="16"/>
  <c r="AD33" i="16"/>
  <c r="AG33" i="16"/>
  <c r="E32" i="16"/>
  <c r="AF32" i="16"/>
  <c r="H32" i="16"/>
  <c r="J32" i="16"/>
  <c r="L32" i="16"/>
  <c r="N32" i="16"/>
  <c r="P32" i="16"/>
  <c r="R32" i="16"/>
  <c r="T32" i="16"/>
  <c r="V32" i="16"/>
  <c r="X32" i="16"/>
  <c r="Z32" i="16"/>
  <c r="AB32" i="16"/>
  <c r="AD32" i="16"/>
  <c r="AG32" i="16"/>
  <c r="E31" i="16"/>
  <c r="AF31" i="16"/>
  <c r="H31" i="16"/>
  <c r="J31" i="16"/>
  <c r="L31" i="16"/>
  <c r="N31" i="16"/>
  <c r="P31" i="16"/>
  <c r="R31" i="16"/>
  <c r="T31" i="16"/>
  <c r="V31" i="16"/>
  <c r="X31" i="16"/>
  <c r="Z31" i="16"/>
  <c r="AB31" i="16"/>
  <c r="AD31" i="16"/>
  <c r="AG31" i="16"/>
  <c r="E30" i="16"/>
  <c r="AF30" i="16"/>
  <c r="H30" i="16"/>
  <c r="J30" i="16"/>
  <c r="L30" i="16"/>
  <c r="N30" i="16"/>
  <c r="P30" i="16"/>
  <c r="R30" i="16"/>
  <c r="T30" i="16"/>
  <c r="V30" i="16"/>
  <c r="X30" i="16"/>
  <c r="Z30" i="16"/>
  <c r="AB30" i="16"/>
  <c r="AD30" i="16"/>
  <c r="AG30" i="16"/>
  <c r="E29" i="16"/>
  <c r="AF29" i="16"/>
  <c r="H29" i="16"/>
  <c r="J29" i="16"/>
  <c r="L29" i="16"/>
  <c r="N29" i="16"/>
  <c r="P29" i="16"/>
  <c r="R29" i="16"/>
  <c r="T29" i="16"/>
  <c r="V29" i="16"/>
  <c r="X29" i="16"/>
  <c r="Z29" i="16"/>
  <c r="AB29" i="16"/>
  <c r="AD29" i="16"/>
  <c r="AG29" i="16"/>
  <c r="E28" i="16"/>
  <c r="AF28" i="16"/>
  <c r="H28" i="16"/>
  <c r="J28" i="16"/>
  <c r="L28" i="16"/>
  <c r="N28" i="16"/>
  <c r="P28" i="16"/>
  <c r="R28" i="16"/>
  <c r="T28" i="16"/>
  <c r="V28" i="16"/>
  <c r="X28" i="16"/>
  <c r="Z28" i="16"/>
  <c r="AB28" i="16"/>
  <c r="AD28" i="16"/>
  <c r="AG28" i="16"/>
  <c r="E27" i="16"/>
  <c r="AF27" i="16"/>
  <c r="H27" i="16"/>
  <c r="J27" i="16"/>
  <c r="L27" i="16"/>
  <c r="N27" i="16"/>
  <c r="P27" i="16"/>
  <c r="R27" i="16"/>
  <c r="T27" i="16"/>
  <c r="V27" i="16"/>
  <c r="X27" i="16"/>
  <c r="Z27" i="16"/>
  <c r="AB27" i="16"/>
  <c r="AD27" i="16"/>
  <c r="AG27" i="16"/>
  <c r="E26" i="16"/>
  <c r="AF26" i="16"/>
  <c r="H26" i="16"/>
  <c r="J26" i="16"/>
  <c r="L26" i="16"/>
  <c r="N26" i="16"/>
  <c r="P26" i="16"/>
  <c r="R26" i="16"/>
  <c r="T26" i="16"/>
  <c r="V26" i="16"/>
  <c r="X26" i="16"/>
  <c r="Z26" i="16"/>
  <c r="AB26" i="16"/>
  <c r="AD26" i="16"/>
  <c r="AG26" i="16"/>
  <c r="E25" i="16"/>
  <c r="AF25" i="16"/>
  <c r="H25" i="16"/>
  <c r="J25" i="16"/>
  <c r="L25" i="16"/>
  <c r="N25" i="16"/>
  <c r="P25" i="16"/>
  <c r="R25" i="16"/>
  <c r="T25" i="16"/>
  <c r="V25" i="16"/>
  <c r="X25" i="16"/>
  <c r="Z25" i="16"/>
  <c r="AB25" i="16"/>
  <c r="AD25" i="16"/>
  <c r="AG25" i="16"/>
  <c r="E24" i="16"/>
  <c r="AF24" i="16"/>
  <c r="H24" i="16"/>
  <c r="J24" i="16"/>
  <c r="L24" i="16"/>
  <c r="N24" i="16"/>
  <c r="P24" i="16"/>
  <c r="R24" i="16"/>
  <c r="T24" i="16"/>
  <c r="V24" i="16"/>
  <c r="X24" i="16"/>
  <c r="Z24" i="16"/>
  <c r="AB24" i="16"/>
  <c r="AD24" i="16"/>
  <c r="AG24" i="16"/>
  <c r="E23" i="16"/>
  <c r="AF23" i="16"/>
  <c r="H23" i="16"/>
  <c r="J23" i="16"/>
  <c r="L23" i="16"/>
  <c r="N23" i="16"/>
  <c r="P23" i="16"/>
  <c r="R23" i="16"/>
  <c r="T23" i="16"/>
  <c r="V23" i="16"/>
  <c r="X23" i="16"/>
  <c r="Z23" i="16"/>
  <c r="AB23" i="16"/>
  <c r="AD23" i="16"/>
  <c r="AG23" i="16"/>
  <c r="E22" i="16"/>
  <c r="AF22" i="16"/>
  <c r="H22" i="16"/>
  <c r="J22" i="16"/>
  <c r="L22" i="16"/>
  <c r="N22" i="16"/>
  <c r="P22" i="16"/>
  <c r="R22" i="16"/>
  <c r="T22" i="16"/>
  <c r="V22" i="16"/>
  <c r="X22" i="16"/>
  <c r="Z22" i="16"/>
  <c r="AB22" i="16"/>
  <c r="AD22" i="16"/>
  <c r="AG22" i="16"/>
  <c r="E21" i="16"/>
  <c r="AF21" i="16"/>
  <c r="H21" i="16"/>
  <c r="J21" i="16"/>
  <c r="L21" i="16"/>
  <c r="N21" i="16"/>
  <c r="P21" i="16"/>
  <c r="R21" i="16"/>
  <c r="T21" i="16"/>
  <c r="V21" i="16"/>
  <c r="X21" i="16"/>
  <c r="Z21" i="16"/>
  <c r="AB21" i="16"/>
  <c r="AD21" i="16"/>
  <c r="AG21" i="16"/>
  <c r="E20" i="16"/>
  <c r="AF20" i="16"/>
  <c r="H20" i="16"/>
  <c r="J20" i="16"/>
  <c r="L20" i="16"/>
  <c r="N20" i="16"/>
  <c r="P20" i="16"/>
  <c r="R20" i="16"/>
  <c r="T20" i="16"/>
  <c r="V20" i="16"/>
  <c r="X20" i="16"/>
  <c r="Z20" i="16"/>
  <c r="AB20" i="16"/>
  <c r="AD20" i="16"/>
  <c r="AG20" i="16"/>
  <c r="E19" i="16"/>
  <c r="AF19" i="16"/>
  <c r="H19" i="16"/>
  <c r="J19" i="16"/>
  <c r="L19" i="16"/>
  <c r="N19" i="16"/>
  <c r="P19" i="16"/>
  <c r="R19" i="16"/>
  <c r="T19" i="16"/>
  <c r="V19" i="16"/>
  <c r="X19" i="16"/>
  <c r="Z19" i="16"/>
  <c r="AB19" i="16"/>
  <c r="AD19" i="16"/>
  <c r="AG19" i="16"/>
  <c r="E18" i="16"/>
  <c r="AF18" i="16"/>
  <c r="H18" i="16"/>
  <c r="J18" i="16"/>
  <c r="L18" i="16"/>
  <c r="N18" i="16"/>
  <c r="P18" i="16"/>
  <c r="R18" i="16"/>
  <c r="T18" i="16"/>
  <c r="V18" i="16"/>
  <c r="X18" i="16"/>
  <c r="Z18" i="16"/>
  <c r="AB18" i="16"/>
  <c r="AD18" i="16"/>
  <c r="AG18" i="16"/>
  <c r="E17" i="16"/>
  <c r="AF17" i="16"/>
  <c r="H17" i="16"/>
  <c r="J17" i="16"/>
  <c r="L17" i="16"/>
  <c r="N17" i="16"/>
  <c r="P17" i="16"/>
  <c r="R17" i="16"/>
  <c r="T17" i="16"/>
  <c r="V17" i="16"/>
  <c r="X17" i="16"/>
  <c r="Z17" i="16"/>
  <c r="AB17" i="16"/>
  <c r="AD17" i="16"/>
  <c r="AG17" i="16"/>
  <c r="E16" i="16"/>
  <c r="AF16" i="16"/>
  <c r="H16" i="16"/>
  <c r="J16" i="16"/>
  <c r="L16" i="16"/>
  <c r="N16" i="16"/>
  <c r="P16" i="16"/>
  <c r="R16" i="16"/>
  <c r="T16" i="16"/>
  <c r="V16" i="16"/>
  <c r="X16" i="16"/>
  <c r="Z16" i="16"/>
  <c r="AB16" i="16"/>
  <c r="AD16" i="16"/>
  <c r="AG16" i="16"/>
  <c r="E15" i="16"/>
  <c r="AF15" i="16"/>
  <c r="H15" i="16"/>
  <c r="J15" i="16"/>
  <c r="L15" i="16"/>
  <c r="N15" i="16"/>
  <c r="P15" i="16"/>
  <c r="R15" i="16"/>
  <c r="T15" i="16"/>
  <c r="V15" i="16"/>
  <c r="X15" i="16"/>
  <c r="Z15" i="16"/>
  <c r="AB15" i="16"/>
  <c r="AD15" i="16"/>
  <c r="AG15" i="16"/>
  <c r="E14" i="16"/>
  <c r="AF14" i="16"/>
  <c r="H14" i="16"/>
  <c r="J14" i="16"/>
  <c r="L14" i="16"/>
  <c r="N14" i="16"/>
  <c r="P14" i="16"/>
  <c r="R14" i="16"/>
  <c r="T14" i="16"/>
  <c r="V14" i="16"/>
  <c r="X14" i="16"/>
  <c r="Z14" i="16"/>
  <c r="AB14" i="16"/>
  <c r="AD14" i="16"/>
  <c r="AG14" i="16"/>
  <c r="E13" i="16"/>
  <c r="AF13" i="16"/>
  <c r="H13" i="16"/>
  <c r="J13" i="16"/>
  <c r="L13" i="16"/>
  <c r="N13" i="16"/>
  <c r="P13" i="16"/>
  <c r="R13" i="16"/>
  <c r="T13" i="16"/>
  <c r="V13" i="16"/>
  <c r="X13" i="16"/>
  <c r="Z13" i="16"/>
  <c r="AB13" i="16"/>
  <c r="AD13" i="16"/>
  <c r="AG13" i="16"/>
  <c r="E12" i="16"/>
  <c r="AF12" i="16"/>
  <c r="H12" i="16"/>
  <c r="J12" i="16"/>
  <c r="L12" i="16"/>
  <c r="N12" i="16"/>
  <c r="P12" i="16"/>
  <c r="R12" i="16"/>
  <c r="T12" i="16"/>
  <c r="V12" i="16"/>
  <c r="X12" i="16"/>
  <c r="Z12" i="16"/>
  <c r="AB12" i="16"/>
  <c r="AD12" i="16"/>
  <c r="AG12" i="16"/>
  <c r="E11" i="16"/>
  <c r="AF11" i="16"/>
  <c r="H11" i="16"/>
  <c r="J11" i="16"/>
  <c r="L11" i="16"/>
  <c r="N11" i="16"/>
  <c r="P11" i="16"/>
  <c r="R11" i="16"/>
  <c r="T11" i="16"/>
  <c r="V11" i="16"/>
  <c r="X11" i="16"/>
  <c r="Z11" i="16"/>
  <c r="AB11" i="16"/>
  <c r="AD11" i="16"/>
  <c r="AG11" i="16"/>
  <c r="E10" i="16"/>
  <c r="AF10" i="16"/>
  <c r="H10" i="16"/>
  <c r="J10" i="16"/>
  <c r="L10" i="16"/>
  <c r="N10" i="16"/>
  <c r="P10" i="16"/>
  <c r="R10" i="16"/>
  <c r="T10" i="16"/>
  <c r="V10" i="16"/>
  <c r="X10" i="16"/>
  <c r="Z10" i="16"/>
  <c r="AB10" i="16"/>
  <c r="AD10" i="16"/>
  <c r="AG10" i="16"/>
  <c r="E9" i="16"/>
  <c r="AF9" i="16"/>
  <c r="H9" i="16"/>
  <c r="J9" i="16"/>
  <c r="L9" i="16"/>
  <c r="N9" i="16"/>
  <c r="P9" i="16"/>
  <c r="R9" i="16"/>
  <c r="T9" i="16"/>
  <c r="V9" i="16"/>
  <c r="X9" i="16"/>
  <c r="Z9" i="16"/>
  <c r="AB9" i="16"/>
  <c r="AD9" i="16"/>
  <c r="AG9" i="16"/>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AE42" i="11"/>
  <c r="E41" i="11"/>
  <c r="AF41" i="11"/>
  <c r="AD41" i="11"/>
  <c r="E40" i="11"/>
  <c r="AF40" i="11"/>
  <c r="AB40" i="11"/>
  <c r="E39" i="11"/>
  <c r="AF39" i="11"/>
  <c r="Z39" i="11"/>
  <c r="E38" i="11"/>
  <c r="AF38" i="11"/>
  <c r="E37" i="11"/>
  <c r="AF37" i="11"/>
  <c r="AD37" i="11"/>
  <c r="E36" i="11"/>
  <c r="AF36" i="11"/>
  <c r="AB36" i="11"/>
  <c r="E35" i="11"/>
  <c r="AF35" i="11"/>
  <c r="R35" i="11"/>
  <c r="E34" i="11"/>
  <c r="AF34" i="11"/>
  <c r="E33" i="11"/>
  <c r="AF33" i="11"/>
  <c r="V33" i="11"/>
  <c r="L32" i="11"/>
  <c r="E32" i="11"/>
  <c r="AF32" i="11"/>
  <c r="T32" i="11"/>
  <c r="E31" i="11"/>
  <c r="AF31" i="11"/>
  <c r="Z31" i="11"/>
  <c r="E30" i="11"/>
  <c r="AF30" i="11"/>
  <c r="E29" i="11"/>
  <c r="AF29" i="11"/>
  <c r="AD29" i="11"/>
  <c r="E28" i="11"/>
  <c r="AF28" i="11"/>
  <c r="AB28" i="11"/>
  <c r="E27" i="11"/>
  <c r="AF27" i="11"/>
  <c r="E26" i="11"/>
  <c r="AF26" i="11"/>
  <c r="E25" i="11"/>
  <c r="AF25" i="11"/>
  <c r="V25" i="11"/>
  <c r="E24" i="11"/>
  <c r="AF24" i="11"/>
  <c r="T24" i="11"/>
  <c r="E23" i="11"/>
  <c r="AF23" i="11"/>
  <c r="Z23" i="11"/>
  <c r="E22" i="11"/>
  <c r="AF22" i="11"/>
  <c r="E21" i="11"/>
  <c r="AF21" i="11"/>
  <c r="AD21" i="11"/>
  <c r="AB20" i="11"/>
  <c r="E20" i="11"/>
  <c r="AF20" i="11"/>
  <c r="E19" i="11"/>
  <c r="AF19" i="11"/>
  <c r="J19" i="11"/>
  <c r="E18" i="11"/>
  <c r="AF18" i="11"/>
  <c r="T17" i="11"/>
  <c r="E17" i="11"/>
  <c r="AF17" i="11"/>
  <c r="AB17" i="11"/>
  <c r="E16" i="11"/>
  <c r="AF16" i="11"/>
  <c r="E15" i="11"/>
  <c r="AF15" i="11"/>
  <c r="E14" i="11"/>
  <c r="AF14" i="11"/>
  <c r="E13" i="11"/>
  <c r="AF13" i="11"/>
  <c r="E12" i="11"/>
  <c r="AF12" i="11"/>
  <c r="E11" i="11"/>
  <c r="AF11" i="11"/>
  <c r="AD11" i="11"/>
  <c r="E10" i="11"/>
  <c r="AF10" i="11"/>
  <c r="E9" i="11"/>
  <c r="AF9" i="11"/>
  <c r="L36" i="11"/>
  <c r="N25" i="11"/>
  <c r="R31" i="11"/>
  <c r="N29" i="11"/>
  <c r="P22" i="11"/>
  <c r="H22" i="11"/>
  <c r="X22" i="11"/>
  <c r="H34" i="11"/>
  <c r="X34" i="11"/>
  <c r="P34" i="11"/>
  <c r="X38" i="11"/>
  <c r="H38" i="11"/>
  <c r="P38" i="11"/>
  <c r="H26" i="11"/>
  <c r="X26" i="11"/>
  <c r="P26" i="11"/>
  <c r="H18" i="11"/>
  <c r="X18" i="11"/>
  <c r="L18" i="11"/>
  <c r="P18" i="11"/>
  <c r="H30" i="11"/>
  <c r="P30" i="11"/>
  <c r="X30" i="11"/>
  <c r="AD17" i="11"/>
  <c r="L24" i="11"/>
  <c r="AD25" i="11"/>
  <c r="L28" i="11"/>
  <c r="N33" i="11"/>
  <c r="N37" i="11"/>
  <c r="R39" i="11"/>
  <c r="N41" i="11"/>
  <c r="AB24" i="11"/>
  <c r="AD33" i="11"/>
  <c r="L17" i="11"/>
  <c r="R23" i="11"/>
  <c r="AB32" i="11"/>
  <c r="L40" i="11"/>
  <c r="AD15" i="11"/>
  <c r="H15" i="11"/>
  <c r="P15" i="11"/>
  <c r="X16" i="11"/>
  <c r="P16" i="11"/>
  <c r="H16" i="11"/>
  <c r="Z16" i="11"/>
  <c r="AD16" i="11"/>
  <c r="V16" i="11"/>
  <c r="N16" i="11"/>
  <c r="J16" i="11"/>
  <c r="AB16" i="11"/>
  <c r="T16" i="11"/>
  <c r="L16" i="11"/>
  <c r="R16" i="11"/>
  <c r="Z9" i="11"/>
  <c r="R9" i="11"/>
  <c r="J9" i="11"/>
  <c r="AB9" i="11"/>
  <c r="L9" i="11"/>
  <c r="X9" i="11"/>
  <c r="P9" i="11"/>
  <c r="H9" i="11"/>
  <c r="AD9" i="11"/>
  <c r="V9" i="11"/>
  <c r="N9" i="11"/>
  <c r="T9" i="11"/>
  <c r="X12" i="11"/>
  <c r="P12" i="11"/>
  <c r="H12" i="11"/>
  <c r="AD12" i="11"/>
  <c r="V12" i="11"/>
  <c r="N12" i="11"/>
  <c r="R12" i="11"/>
  <c r="AB12" i="11"/>
  <c r="T12" i="11"/>
  <c r="L12" i="11"/>
  <c r="Z12" i="11"/>
  <c r="J12" i="11"/>
  <c r="AB10" i="11"/>
  <c r="T10" i="11"/>
  <c r="L10" i="11"/>
  <c r="V10" i="11"/>
  <c r="Z10" i="11"/>
  <c r="R10" i="11"/>
  <c r="J10" i="11"/>
  <c r="X10" i="11"/>
  <c r="P10" i="11"/>
  <c r="H10" i="11"/>
  <c r="AD10" i="11"/>
  <c r="N10" i="11"/>
  <c r="Z13" i="11"/>
  <c r="R13" i="11"/>
  <c r="J13" i="11"/>
  <c r="X13" i="11"/>
  <c r="P13" i="11"/>
  <c r="H13" i="11"/>
  <c r="T13" i="11"/>
  <c r="AD13" i="11"/>
  <c r="V13" i="11"/>
  <c r="N13" i="11"/>
  <c r="AB13" i="11"/>
  <c r="L13" i="11"/>
  <c r="AB14" i="11"/>
  <c r="T14" i="11"/>
  <c r="L14" i="11"/>
  <c r="AD14" i="11"/>
  <c r="Z14" i="11"/>
  <c r="R14" i="11"/>
  <c r="J14" i="11"/>
  <c r="N14" i="11"/>
  <c r="X14" i="11"/>
  <c r="P14" i="11"/>
  <c r="H14" i="11"/>
  <c r="V14" i="11"/>
  <c r="P11" i="11"/>
  <c r="X15" i="11"/>
  <c r="X27" i="11"/>
  <c r="P27" i="11"/>
  <c r="H27" i="11"/>
  <c r="AD27" i="11"/>
  <c r="V27" i="11"/>
  <c r="N27" i="11"/>
  <c r="AB27" i="11"/>
  <c r="T27" i="11"/>
  <c r="L27" i="11"/>
  <c r="J11" i="11"/>
  <c r="R11" i="11"/>
  <c r="Z11" i="11"/>
  <c r="J15" i="11"/>
  <c r="R15" i="11"/>
  <c r="Z15" i="11"/>
  <c r="N17" i="11"/>
  <c r="V17" i="11"/>
  <c r="Z20" i="11"/>
  <c r="R20" i="11"/>
  <c r="J20" i="11"/>
  <c r="X20" i="11"/>
  <c r="P20" i="11"/>
  <c r="H20" i="11"/>
  <c r="AD20" i="11"/>
  <c r="V20" i="11"/>
  <c r="N20" i="11"/>
  <c r="AB21" i="11"/>
  <c r="T21" i="11"/>
  <c r="L21" i="11"/>
  <c r="Z21" i="11"/>
  <c r="R21" i="11"/>
  <c r="J21" i="11"/>
  <c r="X21" i="11"/>
  <c r="P21" i="11"/>
  <c r="H21" i="11"/>
  <c r="AD22" i="11"/>
  <c r="V22" i="11"/>
  <c r="N22" i="11"/>
  <c r="AG22" i="11"/>
  <c r="AB22" i="11"/>
  <c r="T22" i="11"/>
  <c r="L22" i="11"/>
  <c r="Z22" i="11"/>
  <c r="R22" i="11"/>
  <c r="J22" i="11"/>
  <c r="J27" i="11"/>
  <c r="Z28" i="11"/>
  <c r="R28" i="11"/>
  <c r="J28" i="11"/>
  <c r="X28" i="11"/>
  <c r="P28" i="11"/>
  <c r="H28" i="11"/>
  <c r="AD28" i="11"/>
  <c r="V28" i="11"/>
  <c r="N28" i="11"/>
  <c r="AB29" i="11"/>
  <c r="T29" i="11"/>
  <c r="L29" i="11"/>
  <c r="Z29" i="11"/>
  <c r="R29" i="11"/>
  <c r="J29" i="11"/>
  <c r="X29" i="11"/>
  <c r="P29" i="11"/>
  <c r="H29" i="11"/>
  <c r="AD30" i="11"/>
  <c r="V30" i="11"/>
  <c r="N30" i="11"/>
  <c r="AB30" i="11"/>
  <c r="T30" i="11"/>
  <c r="L30" i="11"/>
  <c r="Z30" i="11"/>
  <c r="R30" i="11"/>
  <c r="J30" i="11"/>
  <c r="J35" i="11"/>
  <c r="Z36" i="11"/>
  <c r="R36" i="11"/>
  <c r="J36" i="11"/>
  <c r="X36" i="11"/>
  <c r="P36" i="11"/>
  <c r="H36" i="11"/>
  <c r="AD36" i="11"/>
  <c r="V36" i="11"/>
  <c r="N36" i="11"/>
  <c r="AB37" i="11"/>
  <c r="T37" i="11"/>
  <c r="L37" i="11"/>
  <c r="Z37" i="11"/>
  <c r="R37" i="11"/>
  <c r="J37" i="11"/>
  <c r="X37" i="11"/>
  <c r="P37" i="11"/>
  <c r="H37" i="11"/>
  <c r="AD38" i="11"/>
  <c r="V38" i="11"/>
  <c r="N38" i="11"/>
  <c r="AB38" i="11"/>
  <c r="T38" i="11"/>
  <c r="L38" i="11"/>
  <c r="Z38" i="11"/>
  <c r="R38" i="11"/>
  <c r="J38" i="11"/>
  <c r="T40" i="11"/>
  <c r="V41" i="11"/>
  <c r="X19" i="11"/>
  <c r="P19" i="11"/>
  <c r="H19" i="11"/>
  <c r="AD19" i="11"/>
  <c r="V19" i="11"/>
  <c r="N19" i="11"/>
  <c r="AB19" i="11"/>
  <c r="T19" i="11"/>
  <c r="L19" i="11"/>
  <c r="L11" i="11"/>
  <c r="T11" i="11"/>
  <c r="AB11" i="11"/>
  <c r="L15" i="11"/>
  <c r="T15" i="11"/>
  <c r="AB15" i="11"/>
  <c r="H17" i="11"/>
  <c r="P17" i="11"/>
  <c r="X17" i="11"/>
  <c r="R19" i="11"/>
  <c r="L20" i="11"/>
  <c r="N21" i="11"/>
  <c r="X23" i="11"/>
  <c r="P23" i="11"/>
  <c r="H23" i="11"/>
  <c r="AD23" i="11"/>
  <c r="V23" i="11"/>
  <c r="N23" i="11"/>
  <c r="AB23" i="11"/>
  <c r="T23" i="11"/>
  <c r="L23" i="11"/>
  <c r="R27" i="11"/>
  <c r="X31" i="11"/>
  <c r="P31" i="11"/>
  <c r="H31" i="11"/>
  <c r="AD31" i="11"/>
  <c r="V31" i="11"/>
  <c r="N31" i="11"/>
  <c r="AB31" i="11"/>
  <c r="T31" i="11"/>
  <c r="L31" i="11"/>
  <c r="X39" i="11"/>
  <c r="P39" i="11"/>
  <c r="H39" i="11"/>
  <c r="AD39" i="11"/>
  <c r="V39" i="11"/>
  <c r="N39" i="11"/>
  <c r="AB39" i="11"/>
  <c r="T39" i="11"/>
  <c r="L39" i="11"/>
  <c r="H11" i="11"/>
  <c r="X11" i="11"/>
  <c r="X35" i="11"/>
  <c r="P35" i="11"/>
  <c r="H35" i="11"/>
  <c r="AD35" i="11"/>
  <c r="V35" i="11"/>
  <c r="N35" i="11"/>
  <c r="AB35" i="11"/>
  <c r="T35" i="11"/>
  <c r="L35" i="11"/>
  <c r="N11" i="11"/>
  <c r="V11" i="11"/>
  <c r="N15" i="11"/>
  <c r="V15" i="11"/>
  <c r="J17" i="11"/>
  <c r="R17" i="11"/>
  <c r="Z17" i="11"/>
  <c r="AD18" i="11"/>
  <c r="V18" i="11"/>
  <c r="N18" i="11"/>
  <c r="AB18" i="11"/>
  <c r="T18" i="11"/>
  <c r="Z18" i="11"/>
  <c r="R18" i="11"/>
  <c r="J18" i="11"/>
  <c r="Z19" i="11"/>
  <c r="T20" i="11"/>
  <c r="V21" i="11"/>
  <c r="J23" i="11"/>
  <c r="Z24" i="11"/>
  <c r="R24" i="11"/>
  <c r="J24" i="11"/>
  <c r="X24" i="11"/>
  <c r="P24" i="11"/>
  <c r="H24" i="11"/>
  <c r="AD24" i="11"/>
  <c r="V24" i="11"/>
  <c r="N24" i="11"/>
  <c r="AB25" i="11"/>
  <c r="T25" i="11"/>
  <c r="L25" i="11"/>
  <c r="Z25" i="11"/>
  <c r="R25" i="11"/>
  <c r="J25" i="11"/>
  <c r="X25" i="11"/>
  <c r="P25" i="11"/>
  <c r="H25" i="11"/>
  <c r="AD26" i="11"/>
  <c r="V26" i="11"/>
  <c r="N26" i="11"/>
  <c r="AB26" i="11"/>
  <c r="T26" i="11"/>
  <c r="L26" i="11"/>
  <c r="Z26" i="11"/>
  <c r="R26" i="11"/>
  <c r="J26" i="11"/>
  <c r="Z27" i="11"/>
  <c r="T28" i="11"/>
  <c r="V29" i="11"/>
  <c r="J31" i="11"/>
  <c r="Z32" i="11"/>
  <c r="R32" i="11"/>
  <c r="J32" i="11"/>
  <c r="X32" i="11"/>
  <c r="P32" i="11"/>
  <c r="H32" i="11"/>
  <c r="AD32" i="11"/>
  <c r="V32" i="11"/>
  <c r="N32" i="11"/>
  <c r="AB33" i="11"/>
  <c r="T33" i="11"/>
  <c r="L33" i="11"/>
  <c r="Z33" i="11"/>
  <c r="R33" i="11"/>
  <c r="J33" i="11"/>
  <c r="X33" i="11"/>
  <c r="P33" i="11"/>
  <c r="H33" i="11"/>
  <c r="AD34" i="11"/>
  <c r="V34" i="11"/>
  <c r="N34" i="11"/>
  <c r="AB34" i="11"/>
  <c r="T34" i="11"/>
  <c r="L34" i="11"/>
  <c r="Z34" i="11"/>
  <c r="R34" i="11"/>
  <c r="J34" i="11"/>
  <c r="Z35" i="11"/>
  <c r="T36" i="11"/>
  <c r="V37" i="11"/>
  <c r="J39" i="11"/>
  <c r="Z40" i="11"/>
  <c r="R40" i="11"/>
  <c r="J40" i="11"/>
  <c r="X40" i="11"/>
  <c r="P40" i="11"/>
  <c r="H40" i="11"/>
  <c r="AD40" i="11"/>
  <c r="V40" i="11"/>
  <c r="N40" i="11"/>
  <c r="AB41" i="11"/>
  <c r="T41" i="11"/>
  <c r="L41" i="11"/>
  <c r="Z41" i="11"/>
  <c r="R41" i="11"/>
  <c r="J41" i="11"/>
  <c r="X41" i="11"/>
  <c r="P41" i="11"/>
  <c r="H41" i="11"/>
  <c r="E40" i="7"/>
  <c r="AF40" i="7"/>
  <c r="H40" i="7"/>
  <c r="E41" i="7"/>
  <c r="AF41" i="7"/>
  <c r="AG6" i="4"/>
  <c r="V4" i="4"/>
  <c r="W4" i="4"/>
  <c r="X4" i="4"/>
  <c r="Y4" i="4"/>
  <c r="Z4" i="4"/>
  <c r="AA4" i="4"/>
  <c r="AB4" i="4"/>
  <c r="AC4" i="4"/>
  <c r="AD4" i="4"/>
  <c r="AE4" i="4"/>
  <c r="AF4" i="4"/>
  <c r="U4" i="4"/>
  <c r="AG18" i="11"/>
  <c r="AG26" i="11"/>
  <c r="AG35" i="11"/>
  <c r="AG19" i="11"/>
  <c r="AG38" i="11"/>
  <c r="AG30" i="11"/>
  <c r="AG14" i="11"/>
  <c r="AG24" i="11"/>
  <c r="AG34" i="11"/>
  <c r="AG15" i="11"/>
  <c r="AG9" i="11"/>
  <c r="AG33" i="11"/>
  <c r="AG32" i="11"/>
  <c r="AG11" i="11"/>
  <c r="AG23" i="11"/>
  <c r="AG13" i="11"/>
  <c r="AG10" i="11"/>
  <c r="AG12" i="11"/>
  <c r="AG16" i="11"/>
  <c r="AG41" i="11"/>
  <c r="AG31" i="11"/>
  <c r="AG17" i="11"/>
  <c r="AG37" i="11"/>
  <c r="AG36" i="11"/>
  <c r="AG29" i="11"/>
  <c r="AG28" i="11"/>
  <c r="AG21" i="11"/>
  <c r="AG20" i="11"/>
  <c r="AG27" i="11"/>
  <c r="AG25" i="11"/>
  <c r="AG39" i="11"/>
  <c r="AG40" i="11"/>
  <c r="H41" i="7"/>
  <c r="Z41" i="7"/>
  <c r="N41" i="7"/>
  <c r="AG4" i="4"/>
  <c r="AB41" i="7"/>
  <c r="T41" i="7"/>
  <c r="L41" i="7"/>
  <c r="AD41" i="7"/>
  <c r="V41" i="7"/>
  <c r="R41" i="7"/>
  <c r="J41" i="7"/>
  <c r="X41" i="7"/>
  <c r="P41" i="7"/>
  <c r="AB40" i="7"/>
  <c r="T40" i="7"/>
  <c r="L40" i="7"/>
  <c r="N40" i="7"/>
  <c r="Z40" i="7"/>
  <c r="R40" i="7"/>
  <c r="J40" i="7"/>
  <c r="AD40" i="7"/>
  <c r="V40" i="7"/>
  <c r="X40" i="7"/>
  <c r="P40" i="7"/>
  <c r="E9" i="7"/>
  <c r="E10" i="7"/>
  <c r="E11" i="7"/>
  <c r="E12" i="7"/>
  <c r="AF12" i="7"/>
  <c r="H12" i="7"/>
  <c r="E13" i="7"/>
  <c r="E14" i="7"/>
  <c r="E15" i="7"/>
  <c r="E16" i="7"/>
  <c r="AF16" i="7"/>
  <c r="E17" i="7"/>
  <c r="E18" i="7"/>
  <c r="E19" i="7"/>
  <c r="E20" i="7"/>
  <c r="AF20" i="7"/>
  <c r="J20" i="7"/>
  <c r="E21" i="7"/>
  <c r="E22" i="7"/>
  <c r="E23" i="7"/>
  <c r="E24" i="7"/>
  <c r="AF24" i="7"/>
  <c r="E25" i="7"/>
  <c r="E26" i="7"/>
  <c r="E27" i="7"/>
  <c r="E28" i="7"/>
  <c r="AF28" i="7"/>
  <c r="E29" i="7"/>
  <c r="E30" i="7"/>
  <c r="AF30" i="7"/>
  <c r="J30" i="7"/>
  <c r="E31" i="7"/>
  <c r="E32" i="7"/>
  <c r="AF32" i="7"/>
  <c r="J32" i="7"/>
  <c r="E33" i="7"/>
  <c r="E34" i="7"/>
  <c r="E35" i="7"/>
  <c r="E36" i="7"/>
  <c r="AF36" i="7"/>
  <c r="J36" i="7"/>
  <c r="E37" i="7"/>
  <c r="E38" i="7"/>
  <c r="AF38" i="7"/>
  <c r="N38" i="7"/>
  <c r="E39" i="7"/>
  <c r="AF39" i="7"/>
  <c r="X39" i="7"/>
  <c r="J10" i="7"/>
  <c r="AF10" i="7"/>
  <c r="AD10" i="7"/>
  <c r="AF11" i="7"/>
  <c r="AF13" i="7"/>
  <c r="N13" i="7"/>
  <c r="AF14" i="7"/>
  <c r="N14" i="7"/>
  <c r="AF15" i="7"/>
  <c r="AF17" i="7"/>
  <c r="AF18" i="7"/>
  <c r="N18" i="7"/>
  <c r="AF19" i="7"/>
  <c r="AF21" i="7"/>
  <c r="N21" i="7"/>
  <c r="AF22" i="7"/>
  <c r="N22" i="7"/>
  <c r="AF23" i="7"/>
  <c r="AF25" i="7"/>
  <c r="L25" i="7"/>
  <c r="AF26" i="7"/>
  <c r="L26" i="7"/>
  <c r="AF27" i="7"/>
  <c r="AF29" i="7"/>
  <c r="N29" i="7"/>
  <c r="AF31" i="7"/>
  <c r="AF33" i="7"/>
  <c r="AF34" i="7"/>
  <c r="N34" i="7"/>
  <c r="AF35" i="7"/>
  <c r="AF37" i="7"/>
  <c r="N37" i="7"/>
  <c r="AF9" i="7"/>
  <c r="X9" i="7"/>
  <c r="AE42" i="7"/>
  <c r="P10" i="7"/>
  <c r="R10" i="7"/>
  <c r="R9" i="7"/>
  <c r="H14" i="7"/>
  <c r="Z9" i="7"/>
  <c r="L39" i="7"/>
  <c r="H10" i="7"/>
  <c r="X10" i="7"/>
  <c r="R39" i="7"/>
  <c r="J9" i="7"/>
  <c r="Z10" i="7"/>
  <c r="T39" i="7"/>
  <c r="AG40" i="7"/>
  <c r="AG41" i="7"/>
  <c r="H36" i="7"/>
  <c r="H30" i="7"/>
  <c r="H25" i="7"/>
  <c r="H20" i="7"/>
  <c r="J37" i="7"/>
  <c r="J26" i="7"/>
  <c r="J12" i="7"/>
  <c r="L34" i="7"/>
  <c r="L18" i="7"/>
  <c r="N30" i="7"/>
  <c r="AD38" i="7"/>
  <c r="AB38" i="7"/>
  <c r="Z38" i="7"/>
  <c r="X38" i="7"/>
  <c r="V38" i="7"/>
  <c r="T38" i="7"/>
  <c r="R38" i="7"/>
  <c r="P31" i="7"/>
  <c r="N31" i="7"/>
  <c r="L31" i="7"/>
  <c r="J31" i="7"/>
  <c r="H31" i="7"/>
  <c r="AD31" i="7"/>
  <c r="AB31" i="7"/>
  <c r="Z31" i="7"/>
  <c r="X31" i="7"/>
  <c r="V31" i="7"/>
  <c r="T31" i="7"/>
  <c r="R31" i="7"/>
  <c r="R24" i="7"/>
  <c r="P24" i="7"/>
  <c r="N24" i="7"/>
  <c r="L24" i="7"/>
  <c r="AD24" i="7"/>
  <c r="AB24" i="7"/>
  <c r="Z24" i="7"/>
  <c r="X24" i="7"/>
  <c r="V24" i="7"/>
  <c r="T24" i="7"/>
  <c r="P35" i="7"/>
  <c r="N35" i="7"/>
  <c r="L35" i="7"/>
  <c r="J35" i="7"/>
  <c r="H35" i="7"/>
  <c r="AD35" i="7"/>
  <c r="AB35" i="7"/>
  <c r="Z35" i="7"/>
  <c r="X35" i="7"/>
  <c r="V35" i="7"/>
  <c r="T35" i="7"/>
  <c r="R35" i="7"/>
  <c r="AD33" i="7"/>
  <c r="AB33" i="7"/>
  <c r="Z33" i="7"/>
  <c r="X33" i="7"/>
  <c r="V33" i="7"/>
  <c r="T33" i="7"/>
  <c r="R33" i="7"/>
  <c r="P33" i="7"/>
  <c r="R28" i="7"/>
  <c r="P28" i="7"/>
  <c r="N28" i="7"/>
  <c r="L28" i="7"/>
  <c r="AD28" i="7"/>
  <c r="AB28" i="7"/>
  <c r="Z28" i="7"/>
  <c r="X28" i="7"/>
  <c r="V28" i="7"/>
  <c r="T28" i="7"/>
  <c r="AD26" i="7"/>
  <c r="AB26" i="7"/>
  <c r="Z26" i="7"/>
  <c r="X26" i="7"/>
  <c r="V26" i="7"/>
  <c r="T26" i="7"/>
  <c r="R26" i="7"/>
  <c r="P26" i="7"/>
  <c r="P19" i="7"/>
  <c r="N19" i="7"/>
  <c r="L19" i="7"/>
  <c r="J19" i="7"/>
  <c r="H19" i="7"/>
  <c r="AD19" i="7"/>
  <c r="AB19" i="7"/>
  <c r="Z19" i="7"/>
  <c r="X19" i="7"/>
  <c r="V19" i="7"/>
  <c r="T19" i="7"/>
  <c r="R19" i="7"/>
  <c r="AD17" i="7"/>
  <c r="AB17" i="7"/>
  <c r="Z17" i="7"/>
  <c r="X17" i="7"/>
  <c r="V17" i="7"/>
  <c r="T17" i="7"/>
  <c r="R17" i="7"/>
  <c r="P17" i="7"/>
  <c r="J14" i="7"/>
  <c r="AG14" i="7"/>
  <c r="AD14" i="7"/>
  <c r="AB14" i="7"/>
  <c r="Z14" i="7"/>
  <c r="X14" i="7"/>
  <c r="V14" i="7"/>
  <c r="T14" i="7"/>
  <c r="R14" i="7"/>
  <c r="P14" i="7"/>
  <c r="P11" i="7"/>
  <c r="N11" i="7"/>
  <c r="L11" i="7"/>
  <c r="J11" i="7"/>
  <c r="H11" i="7"/>
  <c r="AD11" i="7"/>
  <c r="AB11" i="7"/>
  <c r="Z11" i="7"/>
  <c r="X11" i="7"/>
  <c r="V11" i="7"/>
  <c r="T11" i="7"/>
  <c r="R11" i="7"/>
  <c r="L9" i="7"/>
  <c r="T9" i="7"/>
  <c r="AB9" i="7"/>
  <c r="L10" i="7"/>
  <c r="AG10" i="7"/>
  <c r="T10" i="7"/>
  <c r="AB10" i="7"/>
  <c r="H34" i="7"/>
  <c r="H29" i="7"/>
  <c r="H24" i="7"/>
  <c r="H18" i="7"/>
  <c r="H13" i="7"/>
  <c r="J25" i="7"/>
  <c r="J17" i="7"/>
  <c r="L33" i="7"/>
  <c r="L17" i="7"/>
  <c r="AD29" i="7"/>
  <c r="AB29" i="7"/>
  <c r="Z29" i="7"/>
  <c r="X29" i="7"/>
  <c r="V29" i="7"/>
  <c r="T29" i="7"/>
  <c r="R29" i="7"/>
  <c r="P29" i="7"/>
  <c r="J22" i="7"/>
  <c r="AD22" i="7"/>
  <c r="AB22" i="7"/>
  <c r="Z22" i="7"/>
  <c r="X22" i="7"/>
  <c r="V22" i="7"/>
  <c r="T22" i="7"/>
  <c r="R22" i="7"/>
  <c r="P22" i="7"/>
  <c r="P15" i="7"/>
  <c r="N15" i="7"/>
  <c r="L15" i="7"/>
  <c r="J15" i="7"/>
  <c r="H15" i="7"/>
  <c r="AD15" i="7"/>
  <c r="AB15" i="7"/>
  <c r="Z15" i="7"/>
  <c r="X15" i="7"/>
  <c r="V15" i="7"/>
  <c r="T15" i="7"/>
  <c r="R15" i="7"/>
  <c r="AD37" i="7"/>
  <c r="AB37" i="7"/>
  <c r="Z37" i="7"/>
  <c r="X37" i="7"/>
  <c r="V37" i="7"/>
  <c r="T37" i="7"/>
  <c r="R37" i="7"/>
  <c r="R32" i="7"/>
  <c r="P32" i="7"/>
  <c r="N32" i="7"/>
  <c r="L32" i="7"/>
  <c r="AD32" i="7"/>
  <c r="AB32" i="7"/>
  <c r="Z32" i="7"/>
  <c r="X32" i="7"/>
  <c r="V32" i="7"/>
  <c r="T32" i="7"/>
  <c r="AD30" i="7"/>
  <c r="AB30" i="7"/>
  <c r="Z30" i="7"/>
  <c r="X30" i="7"/>
  <c r="V30" i="7"/>
  <c r="T30" i="7"/>
  <c r="R30" i="7"/>
  <c r="P30" i="7"/>
  <c r="P23" i="7"/>
  <c r="N23" i="7"/>
  <c r="L23" i="7"/>
  <c r="J23" i="7"/>
  <c r="H23" i="7"/>
  <c r="AD23" i="7"/>
  <c r="AB23" i="7"/>
  <c r="Z23" i="7"/>
  <c r="X23" i="7"/>
  <c r="V23" i="7"/>
  <c r="T23" i="7"/>
  <c r="R23" i="7"/>
  <c r="AD21" i="7"/>
  <c r="AB21" i="7"/>
  <c r="Z21" i="7"/>
  <c r="X21" i="7"/>
  <c r="V21" i="7"/>
  <c r="T21" i="7"/>
  <c r="R21" i="7"/>
  <c r="P21" i="7"/>
  <c r="R16" i="7"/>
  <c r="P16" i="7"/>
  <c r="N16" i="7"/>
  <c r="L16" i="7"/>
  <c r="AD16" i="7"/>
  <c r="AB16" i="7"/>
  <c r="Z16" i="7"/>
  <c r="X16" i="7"/>
  <c r="V16" i="7"/>
  <c r="T16" i="7"/>
  <c r="AD13" i="7"/>
  <c r="AB13" i="7"/>
  <c r="Z13" i="7"/>
  <c r="X13" i="7"/>
  <c r="V13" i="7"/>
  <c r="T13" i="7"/>
  <c r="R13" i="7"/>
  <c r="P13" i="7"/>
  <c r="N9" i="7"/>
  <c r="V9" i="7"/>
  <c r="AD9" i="7"/>
  <c r="N10" i="7"/>
  <c r="V10" i="7"/>
  <c r="H38" i="7"/>
  <c r="H33" i="7"/>
  <c r="H28" i="7"/>
  <c r="H22" i="7"/>
  <c r="H17" i="7"/>
  <c r="J34" i="7"/>
  <c r="J29" i="7"/>
  <c r="J24" i="7"/>
  <c r="J16" i="7"/>
  <c r="L38" i="7"/>
  <c r="L30" i="7"/>
  <c r="L22" i="7"/>
  <c r="L14" i="7"/>
  <c r="N26" i="7"/>
  <c r="P38" i="7"/>
  <c r="R36" i="7"/>
  <c r="P36" i="7"/>
  <c r="N36" i="7"/>
  <c r="L36" i="7"/>
  <c r="AD36" i="7"/>
  <c r="AB36" i="7"/>
  <c r="Z36" i="7"/>
  <c r="X36" i="7"/>
  <c r="V36" i="7"/>
  <c r="T36" i="7"/>
  <c r="AD34" i="7"/>
  <c r="AB34" i="7"/>
  <c r="Z34" i="7"/>
  <c r="X34" i="7"/>
  <c r="V34" i="7"/>
  <c r="T34" i="7"/>
  <c r="R34" i="7"/>
  <c r="P34" i="7"/>
  <c r="P27" i="7"/>
  <c r="N27" i="7"/>
  <c r="L27" i="7"/>
  <c r="J27" i="7"/>
  <c r="H27" i="7"/>
  <c r="AD27" i="7"/>
  <c r="AB27" i="7"/>
  <c r="Z27" i="7"/>
  <c r="X27" i="7"/>
  <c r="V27" i="7"/>
  <c r="T27" i="7"/>
  <c r="R27" i="7"/>
  <c r="AD25" i="7"/>
  <c r="AB25" i="7"/>
  <c r="Z25" i="7"/>
  <c r="X25" i="7"/>
  <c r="V25" i="7"/>
  <c r="T25" i="7"/>
  <c r="R25" i="7"/>
  <c r="P25" i="7"/>
  <c r="R20" i="7"/>
  <c r="P20" i="7"/>
  <c r="N20" i="7"/>
  <c r="L20" i="7"/>
  <c r="AD20" i="7"/>
  <c r="AB20" i="7"/>
  <c r="Z20" i="7"/>
  <c r="X20" i="7"/>
  <c r="V20" i="7"/>
  <c r="T20" i="7"/>
  <c r="J18" i="7"/>
  <c r="AD18" i="7"/>
  <c r="AB18" i="7"/>
  <c r="Z18" i="7"/>
  <c r="X18" i="7"/>
  <c r="V18" i="7"/>
  <c r="T18" i="7"/>
  <c r="R18" i="7"/>
  <c r="P18" i="7"/>
  <c r="R12" i="7"/>
  <c r="P12" i="7"/>
  <c r="N12" i="7"/>
  <c r="L12" i="7"/>
  <c r="AD12" i="7"/>
  <c r="AB12" i="7"/>
  <c r="Z12" i="7"/>
  <c r="X12" i="7"/>
  <c r="V12" i="7"/>
  <c r="T12" i="7"/>
  <c r="H9" i="7"/>
  <c r="P9" i="7"/>
  <c r="AG9" i="7"/>
  <c r="H37" i="7"/>
  <c r="H32" i="7"/>
  <c r="H26" i="7"/>
  <c r="H21" i="7"/>
  <c r="AG21" i="7"/>
  <c r="H16" i="7"/>
  <c r="J38" i="7"/>
  <c r="J33" i="7"/>
  <c r="J28" i="7"/>
  <c r="J21" i="7"/>
  <c r="J13" i="7"/>
  <c r="L37" i="7"/>
  <c r="L29" i="7"/>
  <c r="L21" i="7"/>
  <c r="L13" i="7"/>
  <c r="N33" i="7"/>
  <c r="N25" i="7"/>
  <c r="N17" i="7"/>
  <c r="P37" i="7"/>
  <c r="J39" i="7"/>
  <c r="Z39" i="7"/>
  <c r="AB39" i="7"/>
  <c r="N39" i="7"/>
  <c r="V39" i="7"/>
  <c r="AD39" i="7"/>
  <c r="H39" i="7"/>
  <c r="P39" i="7"/>
  <c r="AG20" i="7"/>
  <c r="AG27" i="7"/>
  <c r="AG33" i="7"/>
  <c r="AG16" i="7"/>
  <c r="AG23" i="7"/>
  <c r="AG18" i="7"/>
  <c r="AG28" i="7"/>
  <c r="AG35" i="7"/>
  <c r="AG37" i="7"/>
  <c r="AG12" i="7"/>
  <c r="AG17" i="7"/>
  <c r="AG38" i="7"/>
  <c r="AG15" i="7"/>
  <c r="AG11" i="7"/>
  <c r="AG25" i="7"/>
  <c r="AG36" i="7"/>
  <c r="AG22" i="7"/>
  <c r="AG32" i="7"/>
  <c r="AG29" i="7"/>
  <c r="AG19" i="7"/>
  <c r="AG24" i="7"/>
  <c r="AG31" i="7"/>
  <c r="AG30" i="7"/>
  <c r="AG26" i="7"/>
  <c r="AG13" i="7"/>
  <c r="AG34" i="7"/>
  <c r="AG39" i="7"/>
</calcChain>
</file>

<file path=xl/sharedStrings.xml><?xml version="1.0" encoding="utf-8"?>
<sst xmlns="http://schemas.openxmlformats.org/spreadsheetml/2006/main" count="2458" uniqueCount="344">
  <si>
    <t>N</t>
  </si>
  <si>
    <t>Peso</t>
  </si>
  <si>
    <t>E</t>
  </si>
  <si>
    <t>ACCIONES</t>
  </si>
  <si>
    <t>Unidad de medida</t>
  </si>
  <si>
    <t>Meta anual</t>
  </si>
  <si>
    <t>Responsable</t>
  </si>
  <si>
    <t>ENE</t>
  </si>
  <si>
    <t>FEB</t>
  </si>
  <si>
    <t>MAR</t>
  </si>
  <si>
    <t>ABR</t>
  </si>
  <si>
    <t>MAY</t>
  </si>
  <si>
    <t>JUN</t>
  </si>
  <si>
    <t>JUL</t>
  </si>
  <si>
    <t>AGO</t>
  </si>
  <si>
    <t>SEP</t>
  </si>
  <si>
    <t>OCT</t>
  </si>
  <si>
    <t>NOV</t>
  </si>
  <si>
    <t>DIC</t>
  </si>
  <si>
    <t>L.3.4.4</t>
  </si>
  <si>
    <t>DICTAR POLITICAS EN LA APLICACION DE LOS SISTEMAS Y TRATAMIENTOS DE TIPO GENERAL O ESPECIAL Y DEFINIR LINEAMIENTOS DE TRABAJO PARA CADA UNIDAD, ASI COMO EL SEGUIMIENTO DE LA LABOR DE LAS UNIDADES QUE CONFORMAN LA DIRECCION GENERAL DE CENTROS PENALES</t>
  </si>
  <si>
    <t>L.3.4.3</t>
  </si>
  <si>
    <t>EVALUACION Y SEGUIMIENTO DE PRIVADOS DE LIBERTAD</t>
  </si>
  <si>
    <t>EJECUCION DE PROGRAMAS DE TRATAMIENTOS ESPECIALIZADOS Y GENERALES</t>
  </si>
  <si>
    <t>ELABORACION DE PROPUESTAS A FASES DEL REGIMEN PROGRESIVO PARA RATIFICACION DE LOS CONSEJOS CRIMINOLOGICOS (ADAPTACION, ORDINARIA, CONFIANZA, SEMILIBERTAD, REGRESION Y REASIGNACION)</t>
  </si>
  <si>
    <t>ELABORACION DE CENSOS PARA OBTENER EL BENEFICIO SEGUN DECRETO 314</t>
  </si>
  <si>
    <t>ELABORACION DE CONVENIOS, CONTRATOS, OPINIONES JURIDICAS, ESCRITOS E INFORMES</t>
  </si>
  <si>
    <t>SUBDIRECCION DE ASUNTOS JURIDICOS</t>
  </si>
  <si>
    <t>GESTIONAR Y DAR SEGUIMIENTO A LOS CONVENIOS CON DIFERENTES INSTITUCIONES DE COOPERACION NACIONAL E INTERNACIONAL ORIENTADAS A SATISFACER LAS NECESIDADES EXISTENTES EN EL SISTEMA PENITENCIARIO</t>
  </si>
  <si>
    <t>SEGUIMIENTO, CONTROL DEL TRABAJO PENITENCIARIO, FORMACION, CAPACITACION, Y PRODUCCION DE OFICINAS OCUPACIONALES Y GRANJAS PENITENCIARIAS</t>
  </si>
  <si>
    <t>PRODUCCION PENITENCIARIA</t>
  </si>
  <si>
    <t>PROMOCION Y COMERCIALIZACION DE LA PRODUCCION PENITENCIARIA</t>
  </si>
  <si>
    <t>INFORME</t>
  </si>
  <si>
    <t>ADMINISTRACION DE LAS AREAS DE ACTIVO FIJO, TRANSPORTE, COMBUSTIBLE, BODEGA GENERAL Y LIMPIEZA</t>
  </si>
  <si>
    <t>L.3.4.2</t>
  </si>
  <si>
    <t>MONITOREO DE LA EJECUCION DE LOS SERVICIOS MEDICOS, ENFERMERIA, ODONTOLOGIA Y FARMACIA EN EL SISTEMA PENITENCIARIO</t>
  </si>
  <si>
    <t>REPORTE</t>
  </si>
  <si>
    <t>OBRAS FINALIZADAS DE MANTENIMIENTO PREVENTIVO Y CORRECTIVO DE LA INFRAESTRUCTURA PENITENCIARIA</t>
  </si>
  <si>
    <t>UNIDAD DE OPERACIONES</t>
  </si>
  <si>
    <t>CAPTACION DE FONDOS PUBLICOS, CONTROL DE TICKETS EMITIDOS, REPORTES DIARIOS, Y ARCHIVOS DE TICKETS POR LA VENTA DE CERTIFICACIONES DE ANTECEDENTES PENALES</t>
  </si>
  <si>
    <t>MONITOREO DEL RESPETO A LOS DERECHOS HUMANOS DE LAS PERSONAS PRIVADAS DE LIBERTAD RECLUIDAS EN LOS CENTROS PENITENCIARIOS, RESGUARDOS Y CENTROS ABIERTOS, ASI COMO DE NIÑOS Y NIÑAS DE HASTA CINCO AÑOS VIVIENDO CON SUS MADRES RECLUSAS.</t>
  </si>
  <si>
    <t>VERIFICACION DEL PLAN ANUAL OPERATIVO DE LOS CENTROS PENITENCIARIOS Y UNIDADES ORGANIZATIVAS</t>
  </si>
  <si>
    <t>UNIDAD DE PLANIFICACION</t>
  </si>
  <si>
    <t>RECLUTAMIENTO, SELECCION Y EVALUACION DE PERSONAL</t>
  </si>
  <si>
    <t>ESCUELA PENITENCIARIA</t>
  </si>
  <si>
    <t>L.3.4.1</t>
  </si>
  <si>
    <t>MONITOREO ESTRATEGICO EN LOS CENTROS PENALES</t>
  </si>
  <si>
    <t>RECIBIR Y DAR TRAMITE A SOLICITUDES DE ACCESO A LA INFORMACION PUBLICA</t>
  </si>
  <si>
    <t>UNIDAD DE ACCESO A LA INFORMACION PUBLICA</t>
  </si>
  <si>
    <t>PROGRAMA DE FORTALECIMIENTO INSTITUCIONAL, REHABILITACION Y REINSERCION DE PRIVADOS DE LIBERTAD</t>
  </si>
  <si>
    <t>UNIDAD DE PRODUCCION PENITENCIARIA</t>
  </si>
  <si>
    <t>INTERNO ATENDIDO</t>
  </si>
  <si>
    <t>CONSEJOS CRIMINOLOGICOS REGIONALES</t>
  </si>
  <si>
    <t>SEGUIMIENTO Y CONTROL FINANCIERO EN LAS AREAS DE CONTABILIDAD, TESORERIA Y PRESUPUESTO</t>
  </si>
  <si>
    <t>DOCUMENTO ELABORADO</t>
  </si>
  <si>
    <t>UNIDAD SECUNDARIA FINANCIERA</t>
  </si>
  <si>
    <t>SUPERVISION DE PLANES DE CONTINGENCIA DE LOS CENTROS PENALES. SUPERVISION DEL FUNCIONAMIENTO DEL EQUIPO DE SEGURIAD Y ELABORACION DEL MAPA DE RIESGOS</t>
  </si>
  <si>
    <t>INSPECTORIA GENERAL</t>
  </si>
  <si>
    <t>SEGUIMIENTO Y CONTROL E ADQUISICIONES DE BIENES Y SERVICIOS A TRAVES DE LICITACIONES PUBLICAS Y PRIVADAS, GESTIONADAS POR LA DACI Y EJECUCION DE COMPRAS POR LIBRE GESTION</t>
  </si>
  <si>
    <t>UNIDAD SECUNDARIA DE ADQUICIONES Y CONTRATACIONES DE CENTORS PENALES</t>
  </si>
  <si>
    <t>MONITOREO A MEDIOS DE COMUNICACION Y DIVULGACION DE LAS ACTIVIDADES DEL SISTEMA PENITENCIARIO</t>
  </si>
  <si>
    <t>COMUNICACIONES Y RELACIONES PUBLICAS</t>
  </si>
  <si>
    <t>SEGUIMIENTO DE LA RED MULTISECTORIAL E INTERMEDIACION ALBORAL EN BENEFICIO DE LOS EX INTERNOS</t>
  </si>
  <si>
    <t>CENTRO DE COORDINACION POST-PENITENCIARIO</t>
  </si>
  <si>
    <t>ACTUALIZACION, ELABORACION DE MANUALES E INSTRUCTIVOS, SEGUIMIENTOS DE PROYECTOS DE INVERSION PUBLICA Y PERFILES DE COOPERACION EXTERNA</t>
  </si>
  <si>
    <t>DESARROLLO, ADMINISTRACION Y MANTENIMIENTO DE SISTEMAS DE SEGURIDAD TECNOLOGICO Y ADMINISTRACION DE SERVICIOS DE TELEFONIA</t>
  </si>
  <si>
    <t>TECNOLOGIA Y DESARROLLO INFORMATICO</t>
  </si>
  <si>
    <t>ELABORACION DE PROPUESTAS DE FACILITADORES, PROMOTORES Y MONITORES DE PROGRAMAS GENERALES Y PRIVADOS DE LIBERTAD INTEGRADOS EN ACTIVIDADES LABORALES, ENTRE OTROS</t>
  </si>
  <si>
    <t>ELABORACION DE PROPUESTAS DE UBICACION INCIAL PARA RATIFICAICON DE CONSEJOS CRIMINOLOGICOS</t>
  </si>
  <si>
    <t>ELABORACION DE PROPUESTAS DE TRASLADOS (CLASIFICACION Y ADMINISTRATIVO ART.25, ART.74, ART.78, CAMBIO DE UBICACION ART.31) PARA RATIFICACION DE CONSEJOS CRIMINOLOGICOS</t>
  </si>
  <si>
    <t>VERIFICAR LA SUPERVISION DEL PROCESO DE EJECUCION DE PROGRAMAS DE TRATAMIENTO GENERALES Y ESPECIALIZADOS, ASI COMO LA INTEGRACION DE PRIVADOS DE LIBERTAD A DICHOS PROGRAMAS</t>
  </si>
  <si>
    <t>CONSEJO CRIMINOLOGICO NACIONAL</t>
  </si>
  <si>
    <t>RATIFICACION DE LAS DIFERENTES FASES DEL REGIMEN PROGRESIVO (ADAPTACION, ORDINARIA, CONFIANZA, SEMILIBERTAD, REGRESION, REASIGNACION)</t>
  </si>
  <si>
    <t>RATIFICACION DE PROPUESTAS DE FACILITADORES, PROMOTORES Y MONITOREOS DE PROGRAMAS GENERALES Y PRIVADOS DE LIBERTAD INTEGRADOS EN ACTIVIDADES LABORALES</t>
  </si>
  <si>
    <t>ESTUDIO Y RATIFICACION DE PROPUESTAS DE UBICACION INICIAL DE PRIVADOS DE LIBERTAD</t>
  </si>
  <si>
    <t>RATIFICACION DE REUBICACIONES Y TRASLADOS (CLASIFICACION Y ADMINISTRATIVO ART.25, ART.74 Y CAMBIO DE UBICACION ART.31 L.P)</t>
  </si>
  <si>
    <t>RATIFICACION, SUSPENSION Y REANUDACION DE PERMISOS DE FASE DE CONFIANZA Y SEMILIBERTAD</t>
  </si>
  <si>
    <t>RATIFICACION DE TRATAMIENTOS INDIVIDUALIZADOS EN REGIMEN CERRADO Y ABIERTO</t>
  </si>
  <si>
    <t>SUPERVISION DE EJECUCION DE PROGRAMAS DE TRATAMIENTO</t>
  </si>
  <si>
    <t>ELABORACION DE DICTAMENES Y PRONOSTICOS DE REINSERCION SOCIAL</t>
  </si>
  <si>
    <t>ELABORACION DE PROPUESTAS DE EGRESO DE PRIVADOS DE LIBERTAD</t>
  </si>
  <si>
    <t>CENTROS PENITENCIARIOS</t>
  </si>
  <si>
    <t>RECEPCION FISICA DE PROYECTOS EJECUTADOS 2016 (FASE II, III Y GRANJA IZALCO)</t>
  </si>
  <si>
    <t>UNIDAD EJECUTORA</t>
  </si>
  <si>
    <t>EJECUCION DE OBRAS EMPRESA CONSTRUCTORA Y EMPRESA SUPERVISORA (GRANJA ZACATECOLUCA Y GRANJA SANTA ANA)</t>
  </si>
  <si>
    <t>GESTION DE SEGUIMIENTO DEL EQUIPAMIENTO DE BRAZALETE ELECTRONICO</t>
  </si>
  <si>
    <t>CONDUCCION ADMINISTRATIVA Y FINANCIERA, SOBRE EL SEGUIMIENTO DE LA FORMULACION, EJECUCION Y LIQUIDACION PRESUPUESTARIA</t>
  </si>
  <si>
    <t>SUBDIRECCION ADMINISTRATIVA</t>
  </si>
  <si>
    <t>PROMOVER LA PARTICIPACION DE ORGANIZACIONES CIVILES MEDIANTE LA AUTORIZACION DEL INGRESO DE ESTUDIANTES, IGLESIAS, MINISTERIOS RELIGIOSOS, EMBAJADAS, FUNDACIONES, INSTITUCIONES GUBERNAMENTALES Y ONGS QUE DESARROLLAN ACTIVIDADES EN BENEFICIO DE LA POBLACION INTERNA Y GESTION EN DIFERENTES INSTITUCIONES</t>
  </si>
  <si>
    <t>CURSOS DE FORMACION PARA PERSONAL DE NUEVO INGRESO AL SISTEMA PENITENCIARIO</t>
  </si>
  <si>
    <t>CONSOLIDACION Y VERIFICACION DE INDICADORES ACADEMICOS DE LOS CENTROS EDUCATIVOS ADSCRITOS AL SISTEMA PENITENCIARIO</t>
  </si>
  <si>
    <t>EVALUACION, REGISTRO, CONTOL Y SEGUIMIENTO DEL RECURSO HUMANO</t>
  </si>
  <si>
    <t>DEPARTAMENTO DE PERSONAL</t>
  </si>
  <si>
    <t>BRINDAR SEGURIDAD A LOS RECINTOS PENITENCIARIOS MEDIANTE LA REALLIZACION DE REQUISAS GENERALES Y SELECTIVAS, VERIFICACION DE INFRAESTRUCTURA Y APOYO A LAS DIFERENTES AREAS DEL CENTRO PENITENCIARIO</t>
  </si>
  <si>
    <t>REALIZACION DE CAMAPAÑAS DE SALUD Y CONSULTAS MEDICAS A LOS PRIVADOS DE LIBERTAD</t>
  </si>
  <si>
    <t>DIRECCION GENERAL</t>
  </si>
  <si>
    <t>SUBDIRECCIÓN GENERAL</t>
  </si>
  <si>
    <t xml:space="preserve">SERVICIOS GENERALES </t>
  </si>
  <si>
    <t>UNIDAD MEDICO ODONTOLOGICO</t>
  </si>
  <si>
    <t>FONDO DE ACTIVIDADES ESPECIALES</t>
  </si>
  <si>
    <t>UNIDAD PENITENCIARIA DE DERECHOS HUMANOS</t>
  </si>
  <si>
    <t>CENTRO DE INFORMACIÓN PENITENCIARIA</t>
  </si>
  <si>
    <t>SECRETARÍA GENERAL</t>
  </si>
  <si>
    <t>COORDINACION NACIONAL DE EDUCACIÓN</t>
  </si>
  <si>
    <t>ACTA</t>
  </si>
  <si>
    <t>PAGO</t>
  </si>
  <si>
    <t>DICTAMEN</t>
  </si>
  <si>
    <t>FORMULARIO</t>
  </si>
  <si>
    <t>ACTAS</t>
  </si>
  <si>
    <t>AUTORIZACIONES</t>
  </si>
  <si>
    <t>DIRECCION GENERAL Y SUBDIRECCIÓN GENERAL ADMINISTRATIVA</t>
  </si>
  <si>
    <t>DICTAR POLITICAS EN LA APLICACION DE LOS SISTEMAS Y TRATAMIENTOS DE TIPO GENERAL O ESPECIAL Y LA CONDUCCION ADMINISTRATIVA Y FINANCIERA, SOBRE EL SEGUIMIENTO DE LA FORMULACION, EJECUCION Y LIQUIDACION PRESUPUESTARIA</t>
  </si>
  <si>
    <t>SUBDIRECCIÓN GENERAL Y SECRETARIA GENERAL</t>
  </si>
  <si>
    <t>GESTIONAR Y DAR SEGUIMIENTO A LOS CONVENIOS CON DIFERENTES INSTITUCIONES DE COOPERACION NACIONAL E INTERNACIONAL Y  PROMOVER LA PARTICIPACION DE ORGANIZACIONES CIVILES MEDIANTE LA AUTORIZACION DEL INGRESO A LOS CENTROS PENITENCIARIOS PARA EL DESARROLLO DE BENEFICIOS DE LA POBLACION PRVIDADA DE LIBERTAD</t>
  </si>
  <si>
    <t>SEGUIMIENTO, CONTROL, FORMACION, CAPACITACION,  PRODUCCION DE OFICINAS OCUPACIONALES Y GRANJAS PENITENCIARIAS; Y LA PROMOCION Y COMERCIALIZACION DE LA PRODUCCION PENITENCIARIA</t>
  </si>
  <si>
    <t>INFORMES</t>
  </si>
  <si>
    <t xml:space="preserve">CENTROS PENITENCIARIOS Y CONSEJOS CRIMINOLOGICOS REGIONALES </t>
  </si>
  <si>
    <t>ELABORACION DE PROPUESTAS Y RATIFICACIONES DE PRIVADOS DE LIBERTAD</t>
  </si>
  <si>
    <t>UNIDAD EJECUTORA BCIE-2102</t>
  </si>
  <si>
    <t>MINISTERIO DE JUSTICIA Y SEGURIDAD PÚBLICA</t>
  </si>
  <si>
    <t>DIRECCIÓN GENERAL DE CENTROS PENALES</t>
  </si>
  <si>
    <t>PLAN ANUAL OPERATIVO 2017</t>
  </si>
  <si>
    <t>RELACIÓN POLITICAS O programa de gobierno</t>
  </si>
  <si>
    <t>UNIDAD DE MEDIDA</t>
  </si>
  <si>
    <t xml:space="preserve">META ANUAL </t>
  </si>
  <si>
    <t>RESPONSABLE</t>
  </si>
  <si>
    <t>PROGRAMACIÓN MESES</t>
  </si>
  <si>
    <t>COSTO ANUAL</t>
  </si>
  <si>
    <t>COSTO</t>
  </si>
  <si>
    <t>F</t>
  </si>
  <si>
    <t>M</t>
  </si>
  <si>
    <t>A</t>
  </si>
  <si>
    <t>J</t>
  </si>
  <si>
    <t>S</t>
  </si>
  <si>
    <t>O</t>
  </si>
  <si>
    <t>D</t>
  </si>
  <si>
    <t>Elaborado por: Lic. Hugo Armando Arévalo Merino</t>
  </si>
  <si>
    <t>Autorizado por: Lic Rodil Fernando Hérnandez Somoza</t>
  </si>
  <si>
    <t>Jefe de la Unidad de Planificación de la DGCP</t>
  </si>
  <si>
    <t>Director General de Centros Penales</t>
  </si>
  <si>
    <t>L.3.4.1                                       L.3.4.2                       L.3.4.3                       L.3.4.4</t>
  </si>
  <si>
    <t>UNIDAD SECUNDARIA DE ADQUICISIONES Y CONTRATACIONES DE CENTROS PENALES</t>
  </si>
  <si>
    <t>L.3.4.1                                                L.3.4.3                       L.3.4.4</t>
  </si>
  <si>
    <t>AMPLIACION Y EQUIPAMIENTO DE CENTROS PENALES</t>
  </si>
  <si>
    <t>ACTAS E INFORME</t>
  </si>
  <si>
    <t>REALIZACION DE CAMPAÑAS DE SALUD Y CONSULTAS MEDICAS A LOS PRIVADOS DE LIBERTAD</t>
  </si>
  <si>
    <t>CONTROL DE TICKETS EMITIDOS, REPORTES DIARIOS, Y ARCHIVOS DE TICKETS POR LA VENTA DE CERTIFICACIONES DE ANTECEDENTES PENALES</t>
  </si>
  <si>
    <t>SEGUIMIENTO Y CONTROL DE ADQUISICIONES DE BIENES Y SERVICIOS A TRAVES DE LICITACIONES PUBLICAS Y PRIVADAS, GESTIONADAS POR LA DACI Y EJECUCION DE COMPRAS POR LIBRE GESTION</t>
  </si>
  <si>
    <t>BRINDAR SEGURIDAD A LOS RECINTOS PENITENCIARIOS MEDIANTE LA REALIZACION DE REQUISAS GENERALES Y SELECTIVAS, VERIFICACION DE INFRAESTRUCTURA Y APOYO A LAS DIFERENTES AREAS DEL CENTRO PENITENCIARIO</t>
  </si>
  <si>
    <t>Costo</t>
  </si>
  <si>
    <t>ENER</t>
  </si>
  <si>
    <t>AB</t>
  </si>
  <si>
    <t>AG</t>
  </si>
  <si>
    <t>SET</t>
  </si>
  <si>
    <t>LÑ</t>
  </si>
  <si>
    <t>Fecha: 09-02-17</t>
  </si>
  <si>
    <t>Fecha:09-02-2017</t>
  </si>
  <si>
    <t>MINISTERIO DE JUSTICIA Y SEGURIDAD PUBLICA</t>
  </si>
  <si>
    <t>Mes: ENERO</t>
  </si>
  <si>
    <t>Elaborado Por:</t>
  </si>
  <si>
    <t>Autorizado por:</t>
  </si>
  <si>
    <t>Licda. Alma Guzmán y Lorena Hernández</t>
  </si>
  <si>
    <t>Lic. Hugo Arévalo Merino</t>
  </si>
  <si>
    <t xml:space="preserve">Técnicos de la Unidad de Planificación </t>
  </si>
  <si>
    <t>Jefe de la Unidad de Planificación</t>
  </si>
  <si>
    <t>CANTIDAD DE TECNICOS QUE REALIZARON LA ACTIVIDAD</t>
  </si>
  <si>
    <t>PROGRAMADO</t>
  </si>
  <si>
    <t>NO PROGRAMADO</t>
  </si>
  <si>
    <t>META REAL MENSUAL</t>
  </si>
  <si>
    <t>EJECUCIÓN</t>
  </si>
  <si>
    <t>OBSERVACIONES</t>
  </si>
  <si>
    <t>ACCIONES CORRECTIVAS</t>
  </si>
  <si>
    <t>MONITOREO DEL RESPETO A LOS DERECHOS HUMANOS DE LAS PERSONAS PRIVADAS DE LIBERTAD RECLUIDAS EN LOS CENTROS PENITENCIARIOS, RESGUARDOS Y CENTROS ABIERTOS, ASI COMO DE NIÑOS Y NIÑAS DE HASTA CINCO AÑOS VIVIENDO CON SUS MADRES RECLUSAS</t>
  </si>
  <si>
    <t>Se recibió mayor cantidad de solicitudes de diferentes Instituciones, y marginaciones de procesos</t>
  </si>
  <si>
    <t>No se alcanzó la meta debido a que los técnicos se encuenran ejecutando procesos del BID.</t>
  </si>
  <si>
    <t>No se logro la meta debido a que el 75% del personal se encuentra realizando trabajos dentro del plan de medidas extraordinarias</t>
  </si>
  <si>
    <t>La meta se incrementó  por la demanda de aspirantes que optan por ingresar al Sistema Penitenciario.</t>
  </si>
  <si>
    <t>No se realizaron graduaciones del personal de nuevo ingreso</t>
  </si>
  <si>
    <t>La meta se incrementó por mayor cantidad de ingreso de registros en el sistema SAFI, en cuanto a partidas contables, registros en gastos de proyectos, entre otros.</t>
  </si>
  <si>
    <t>Se gestionó mayor cantidad de requerimientos emitidos por las unidades y centros penitenciarios</t>
  </si>
  <si>
    <t>No se alcanzó la meta debido a que se recibió menor cantidad de requerimientos para el área de diseño gráfico</t>
  </si>
  <si>
    <t>La meta no fue alcanzada debido a que se elaboraron menos censos en los centros penitenciarios de: San Francisco Gotera, Centro Penitenciario Granja Izalco, Santa Ana y Sonsonate</t>
  </si>
  <si>
    <t>No se cumplio la meta por falta de personal de seguridad en los centros penitenciarios de: San Miguel, Chalatenango, Quezaltepeque, Ilopango, Ciudad Barriios, San Francisco Gotera, Sonsonate y Apanteos</t>
  </si>
  <si>
    <t>RELACION POLITICAS O PROGRAMA DE GOBIERNO</t>
  </si>
  <si>
    <t>La meta se incrementó debido a la participación de organizaciones civiles para el beneficio de la población privada de libertad.</t>
  </si>
  <si>
    <t>La meta se sobrepasó debido al apoyo brindado por el equipo itinerante en los centros penitenciarios de: Izalco, Metapán, Centro Penitenciario Granja Izalco y Usulután</t>
  </si>
  <si>
    <t>Se incrementó la meta por la participación de los privados de libertad que asisten a los programas en los centros penitenciarios de: San Miguel, San Vicente, Chalatenango, Ilopango, Apanteos, Ilobasco, La Unión, Santa Ana, Sonsonate, Usulután</t>
  </si>
  <si>
    <t>Se atendieron mayor cantidad de privados de libertad por el área médica en los centros penitenciarios de: Izalco, San Miguel, San Vicente, Chalatenango, Ilopango, Ciudad Barrios, Apanteos, Centro Penitenciario Granja Izalco, Ilobasco, Jucuapa, La Unión, Santa Ana, Usulután, Zacatecoluca</t>
  </si>
  <si>
    <t>Se sobrepasó la meta debido al apoyo brindado por el equipo itinerante en los centros penitenciarios de: San Miguel, San Vicente, Metapán, Apanteos, San Francisco Gotera, Centro Penitenciario Granja Izalco, Jucuapa, Santa Ana, Usulutan, asimismo se realizaron mayor cantidad de ratificaciones en  los Consejos Criminológicos Regionales: Oriental, Paracentral, Occidental y Central</t>
  </si>
  <si>
    <t>La meta se incrementó debido a que hubieron mayor cantidad de requerimientos por parte de las autoridades competentes.</t>
  </si>
  <si>
    <t>No se logro meta debido a la poca afluencia de personas que tramitan la Certificacion de  Antecedente Penal</t>
  </si>
  <si>
    <t>Se realizaron mayor contidad de dictámenes en los Consejos Criminológicos Regionales: occidental y central.</t>
  </si>
  <si>
    <t>Mes: FEBRERO</t>
  </si>
  <si>
    <t>Se bindo mayor apoyo en mantenimiento de infraestructura en centros penitenciarios</t>
  </si>
  <si>
    <t>Las Visitas de verificación al Plan Anual Operativo correspondiente al Periodo
del Cuarto Trimestre, no fueron realizadas por priorización de otras
actividades.</t>
  </si>
  <si>
    <t>La meta fue incrementada por la actualizacion del manual de organización y funciones de la DGCP.</t>
  </si>
  <si>
    <t>Se sobreaso la meta debido a la participación de organizaciones civiles para el beneficio de la población privada de libertad.</t>
  </si>
  <si>
    <t>La meta se incrementó por  haber recibido mayor  cantidad de solicitudes de diferentes Instituciones, y marginaciones de procesos</t>
  </si>
  <si>
    <t>Debido a que hubo mayor cantidad de requerimientos por parte de las autoridades competentes la meta fue incrementada.</t>
  </si>
  <si>
    <t>La meta no se alcanzó, debido a que los técnicos se encuentran ejecutando procesos del BID;  asimismo no se realizaron visitas de campo</t>
  </si>
  <si>
    <t>Por falta de personal no se puedo ejecutar la meta.</t>
  </si>
  <si>
    <t>Se gestionaron mayor cantidad de requerimientos emitidos  por las unidades y centros penitenciarios marginados por la subdirección administtiva</t>
  </si>
  <si>
    <t>No se realizo por priorización de otras actividades, sin embargo actualmente se esta trabajando en procesos administrativos que ayuden a fortalecer la reinserción de los privados de libertad.</t>
  </si>
  <si>
    <t xml:space="preserve">Por la demanda de aspirantes que optan por ingresar al Sistema Penitenciario, la meta fue incrementada </t>
  </si>
  <si>
    <t>No se realizo el cursos de formación para agentes de seguridad penitenciaria que se tenía programado para este mes,  debido a que se estuvo realizando las gestiones para el inició del cuarto curso de ascenso a Sub Inspector.</t>
  </si>
  <si>
    <t>Se sobrepasó la meta debido al apoyo brindado por el equipo itinerante en los centros penitenciarios de: Izalco,  La Esperanza,  Metapán, San Vicente,  Quezaltepeque, San Miguel, Granja Izalco, Apanteos, Usulután, Santa Ana. Asimismo se realizaron mayor cantidad de ratificaciones en  los Consejos Criminológicos Regionales:  Central, Occidenal, Oriental y Paracentral.</t>
  </si>
  <si>
    <t>Se sobrepaso la meta por la participación de los privados de libertad que asisten a los programas en los centros penitenciarios de: Ilopango, Metapán, San Vicente, San Miguel, Granja Izalco, Usulután y Santa Ana.</t>
  </si>
  <si>
    <t>La meta no fue alcanzada debido a que se elaboraron menos censos en los centros penitenciarios de: Ilopango,  San Miguel, Sonsonate y Santa Ana.</t>
  </si>
  <si>
    <t>No se cumplio la meta por falta de personal de seguridad en los centros penitenciarios de: Ilopango, La Esperanza, Ciudad Barrios, Quezaltepeque,  San Miguel, Sensuntepeque, Sonsonate, Chalatenango, Apanteos, y San Francisco Gotera</t>
  </si>
  <si>
    <t>Se atendió mayor cantidad de privados de libertad por el área médica en los centros penitenciarios de: Ilopango, Izalco, La Esperanza, Metapán,  San Vicente, Quezaltepeque, San Miguel, Sensuntepeque, Ciudad Barrios, Granja Izalco, Sonsonate, La Unión, Chalatenango, Jucuapa, Apanteos, Ilobasco, San Francisco, Zacatecoluca y Santa Ana.</t>
  </si>
  <si>
    <t>La meta se sobrepasó debido al apoyo brindado por el equipo itinerante en los centros penitenciarios de: La Esperanza, Metapán, Granja Izalco,  y Usulután,</t>
  </si>
  <si>
    <t>No se logró la meta debido a la poca afluencia de documentos.</t>
  </si>
  <si>
    <t>Mes: MARZO</t>
  </si>
  <si>
    <t>Este mes se realizaron mayor cantidad de requerimientos por parte de las autoridades competentes la meta fue incrementada.</t>
  </si>
  <si>
    <t>La meta no fue alcanzada debido a que los técnicos que ejecutan la acción se encuentran en Misión Oficial fuera del país</t>
  </si>
  <si>
    <t>La meta fue incrementada por la demanda de aspirantes que optan por ingresar al Sistema Penitenciario.</t>
  </si>
  <si>
    <t>La meta se incrementó en este mes por las siguientes razones:  Trámites para la Academía Nacional de Seguridad Pública,  Vice Ministerio de Transporte; trámites administrativos, documentación para familiares de privados de libertad;  Licencias y refrendas de Registro de Armas y solicitudes de  empleo.</t>
  </si>
  <si>
    <t>Se realizaron mayor cantidad de apoyos en mantenimiento de infraestructura en el Centro Penitenciario de Ilopango y Granja Penitenciaria de Santa Ana</t>
  </si>
  <si>
    <t xml:space="preserve">Por falta de personal de seguridad la meta no se cumplio  en los centros penitenciarios de: Quezaltepeque, San Miguel, San Francisco Gotera y Apanteos </t>
  </si>
  <si>
    <t>La meta fue incementada  debido a la participación de organizaciones civiles para el beneficio de la población privada de libertad.</t>
  </si>
  <si>
    <t xml:space="preserve">La meta no fue alcanzada por falta de personal técnico para realizar las evaluaciones a los privados de libertad, en los centros penitenciarios de: San Vicente, Izalco, San Miguel. Quezaltepeque, Ilopango, Sensuntepeque, San Francisco Gotera, Ilobasco, Sonsonate, Santa Ana, y Apanteos. </t>
  </si>
  <si>
    <t>La meta se sobrepaso por la participación de los privados de libertad que asisten a los programas en los centros penitenciarios de: San Miguel, San Vicente, Metapán, Ilopango, Sensuntepeque, Usulután, Santa Ana, Sonsonate, La Unión, Jucuapa, Ilobasco y Chalatenango.</t>
  </si>
  <si>
    <t>No se realizaron los censos que se habian programado en los centros penitenciarios de: Ilopango, San Miguel, Sonsonate, Santa Ana, Apanteos, Usulután y Sensuntepeque</t>
  </si>
  <si>
    <t>Por fala de personal, e incapacidades de médicos la meta no fue alcanzada en los centros penitenciarios de: Ilopango, San Vicente, San Miguel, Quezaltepeque, Metapán, Sensuntepeque, Chalatenango, Jucuapa, Zacatecoluca, y Usulután.</t>
  </si>
  <si>
    <t>No se realizo el curso de formación para agentes de seguridad penitenciaria que se tenía programado para este mes,  debido a que se estuvo realizando las gestiones para el inició del cuarto curso de ascenso a Sub Inspector.</t>
  </si>
  <si>
    <t>Se gestiono mayor cantidad de requerimientos emitidos  por las unidades y centros penitenciarios marginados por la Subdirección Administrativa</t>
  </si>
  <si>
    <t>Se tiene un avance del 90% de la visitas de verificación al Plan Anual Operativo correspondiente al periodo del Cuarto Trimestre 2016.</t>
  </si>
  <si>
    <t>No se alcanzó la meta programada ya que la Dirección de Ingeniería del Ministerio de Justicia y Seguridad Pública se encuentra recolectando información  para la elaboración de perfiles.</t>
  </si>
  <si>
    <t>La meta no fue alcanzada debido a la poca afluencia de documentación.</t>
  </si>
  <si>
    <t>Recepción de solicitud de la Empresa Constructora por atraso en la ejecución de las obras de la Granja Penitenciaria de Zacatecoluca.</t>
  </si>
  <si>
    <t>Elaborado por: Licda. Alma Guzmán y Lorena Hernández</t>
  </si>
  <si>
    <t>Revisador por :Lic. Hugo Armando Arévalo Merino</t>
  </si>
  <si>
    <t>Técnicas de la Unidad de Planificación</t>
  </si>
  <si>
    <t>Fecha: 19-04-2017</t>
  </si>
  <si>
    <t>Mes: ABRIL</t>
  </si>
  <si>
    <t>Incremento en la atención de obras a Unidades administrativas y Centros Penitenciarios</t>
  </si>
  <si>
    <t>No se logró la meta por vacaciones  de semana santa.</t>
  </si>
  <si>
    <t>No se logró la meta por priorización de otras actividades</t>
  </si>
  <si>
    <t>Debido a cambio de jefatura y a la reestructuración de la unidad,  no se realizaron los monitoreos programados.</t>
  </si>
  <si>
    <t>La meta no fue alcanzada debido a priorización de otras actividades.</t>
  </si>
  <si>
    <t>Se sobrepaso la meta debido a la participación de organizaciones civiles para el beneficio de la población privada de libertad.</t>
  </si>
  <si>
    <t>Se sobrepasó la meta debido a que se realizaron mayor cantidad de propuestas de permisos de fase de ubicación inicial,  propuestas de facilitadores, promotores y monitores de programas, y apoyo brindado por el equipo itinerante en los centros penitenciarios de: Izalco, San Miguel, San Vicente, Apantos y Santa Ana</t>
  </si>
  <si>
    <t>Se sobrepasó la meta debido al apoyo brindado por el equipo itinerante en los centros penitenciarios de: Izalco,  La Esperanza,  Metapán, San Vicente,  Quezaltepeque, San Miguel, Granja Izalco, Apanteos, Usulután, Santa Ana. Asimismo se realizaron mayor cantidad de ratificaciones en  los Consejos Criminológicos Regionales:  Central, Occidental, Oriental y Paracentral.</t>
  </si>
  <si>
    <t>Por falta de equipo técnico y periodo de vacaciones de Semana Santa, la meta no fue alcanzada en los centros penitenciarios de:  San Francisco Gotera, Apanteos, Sonsonate, La Unión, Ilobasco, Zacatecoluca, Usulután, Santa Ana, Ciudad Barrios, Ilopango, Izalco, Quezaltepeque, San Miguel, San Vicente y Sensuntepeque.</t>
  </si>
  <si>
    <t>Por la participación de los privados de libertad que asisten a los programas, la meta se sobrepasó  en los centros penitenciarios de: Metapán, San Francisco Gotera, San Miguel, San Vicente, Jucuapa, Chalatenango, Apanteos, La Unión, Ilobasco, Zacatecoluca, Usulután y Santa Ana.</t>
  </si>
  <si>
    <t>Los censos que se habían programado no fueron elaborados en los centros penitenciarios de: Sonsonate, Granja Izalco, Santa Ana, San Miguel y Sensuntepeque.</t>
  </si>
  <si>
    <t>Se realizaron mayor cantidad de requisas en los centros penitenciarios de: Ciudad Barrios, Quezaltepeque, Zacatecoluca, Santa Ana y San Vicente.</t>
  </si>
  <si>
    <t>Por falta de personal, e incapacidades de médicos la meta no fue alcanzada en los centros penitenciarios de: Ciudad Barrios, Ilopango, San Francisco Gotera, Jucuapa, Sonsonate y Usulután.</t>
  </si>
  <si>
    <t>No hubieron más requerimientos por parte de las autoridades competentes</t>
  </si>
  <si>
    <t>No se realizó el curso de formación para Agentes de Seguridad Penitenciaria que se tenia programado debido a que se realizó  las gestiones para el inicio del cuarto curso de Ascenso a Subinspector .</t>
  </si>
  <si>
    <t>No se alcanzó la meta debido a que surgió un atraso en la presentación de Viáticos; por lo que no se elaboraron los  Compromisos Presupuestarios.</t>
  </si>
  <si>
    <t>No se alcanzó la meta por el periodo de vacaciones, asimismo se realizaron constantes verificaciones a  diferentes solicitudes de compra.</t>
  </si>
  <si>
    <t>Por período de vacacinoes, la meta nofue alcanzada.</t>
  </si>
  <si>
    <t>No se cumplio la meta, debido a que no se presentaron los informes en el tiempo establecido</t>
  </si>
  <si>
    <t>Se realizo mayor contidad de dictámenes en los Consejos Criminológicos Regionales: Occidental, Central y Oriental</t>
  </si>
  <si>
    <t>Se recibieron mayor cantidad de solicitudes de información</t>
  </si>
  <si>
    <t>Mes: MAYO</t>
  </si>
  <si>
    <t>Fecha: 08-06-2017</t>
  </si>
  <si>
    <t>Se sobrepaso la meta, por el incremento en la atención de obras a Unidades administrativas y Centros Penitenciarios</t>
  </si>
  <si>
    <t>investigar</t>
  </si>
  <si>
    <t>Se realizaron mayor contidad de dictámenes en los Consejos Criminológicos Regionales:</t>
  </si>
  <si>
    <r>
      <t>Se realizo mayor contidad de dictámenes en los Consejos Criminológicos Regionales: Oriental, Paracentrax</t>
    </r>
    <r>
      <rPr>
        <sz val="14"/>
        <color rgb="FFFF0000"/>
        <rFont val="Calibri"/>
        <family val="2"/>
        <scheme val="minor"/>
      </rPr>
      <t xml:space="preserve">xxxxxxxxxl </t>
    </r>
  </si>
  <si>
    <t>La mayoría de técnicos designados a esta acción se encuentran trabajando en procesos del prestamo BID.</t>
  </si>
  <si>
    <t>Los técnicos designados para esta acción se encuentran trabajando en procesos internos sobre inversión  BID</t>
  </si>
  <si>
    <t>Se sobrepaso la meta, por la participación de los privados de libertad que asisten a los programas,   en los centros penitenciarios de: Apanteos, Chalatenango,  San Francisco Gotera, Ilobasco, Jucuapa, Santa Ana,Usulután, Zacatecoluca, San Vicente, San Miguel, Metapán , La Esperanza y Sensuntepeque</t>
  </si>
  <si>
    <t>Para este mes, sobrepaso la meta por la cantidad de requisas  realizadas en los centros penitenciarios de: CP Granja Izalco, Santa Ana, Zacatecoluca,  Ciudad Barios, San Vicente,  y La Esperanza</t>
  </si>
  <si>
    <t xml:space="preserve"> Se atendió mayor cantidad de privados de libertad por el área médica en los centros penitenciarios de:  Apanteos, Chalatenango,  San Francisco Gotera, CP Granja Izalco, Ilobasco, Jucuapa, Sonsonate,  Ciudad Barrios, Izalco, San Vicente, San Miguel, Quezalte, Metapán, Sensuntepeque, Ilopango y La Esperanza </t>
  </si>
  <si>
    <t>No se logró alcanzar la meta, debido a que  no se están autorizando la renovación de uso de armas.</t>
  </si>
  <si>
    <t xml:space="preserve">Se realizo menor cantidad de dictámenes por falta de equipo técnico  en los Consejos Criminológicos Regionales: Paracentral </t>
  </si>
  <si>
    <t>Los censos que se habían programado no fueron elaborados en los centros penitenciarios de: CP Granja Izalco, Santa Ana, Sonsonate, San Miguel,  La Esperanza y Sensunteqeque, por lo tanto la meta no fue alcanzada.</t>
  </si>
  <si>
    <t>Se sobrepaso la meta, por la cantidad de requerimientos recibidos por las unidades competentes.</t>
  </si>
  <si>
    <t>La meta no fue alcanzada debido a que no se ha finalizado el Trigésimo Segundo Curso de Formación para Agentes de Seguridad</t>
  </si>
  <si>
    <t>La Unidad no envio la información en el tiempo establecido</t>
  </si>
  <si>
    <r>
      <t xml:space="preserve">Debido al apoyo brindado por el equipo itinerante, se sobrepasó la meta en los centros penitenciarios de:   San Francisco Gotera, Apanteos, Ilobasco, Jucuapa, Santa Ana,Sonsonate, Usulután , San Vicente, San Miguel, Metapán, Ilopango y lLa esperanza  </t>
    </r>
    <r>
      <rPr>
        <sz val="16"/>
        <color rgb="FFFF0000"/>
        <rFont val="Calibri"/>
        <family val="2"/>
        <scheme val="minor"/>
      </rPr>
      <t xml:space="preserve">   </t>
    </r>
    <r>
      <rPr>
        <sz val="16"/>
        <color theme="1"/>
        <rFont val="Calibri"/>
        <family val="2"/>
        <scheme val="minor"/>
      </rPr>
      <t xml:space="preserve">                                                                                                                 Asimismo se realizó mayor cantidad de ratificaciones en  los Consejos Criminológicos Regionales: Oriental, Paracentral, Occiental y Central</t>
    </r>
  </si>
  <si>
    <t xml:space="preserve"> Debido a que no se presentaron los informes en el tiempo establecido, no se logró alcanzar la meta.</t>
  </si>
  <si>
    <t>Por falta de equipo técnico,  la meta no fue alcanzada en los centros penitenciarios de:  Apanteos, San Francisco Gotera, CP Granja Izalco, Ilobasco, Santa Ana, Sonsonate, Usulután. Ciudd Barios, Izalco, San Vicente, San Miguel, iIopango, y Quezaltepeque.</t>
  </si>
  <si>
    <t>Se finalizó la actualización el Manual de Reclutamiento, Selección, Evaluación y Contratación de Persona; así mismo se elaboró el perfil el proyecto "Construcción y Equipamieto de Centro de Reclusión Temporal parra Privados de Libertad de Baja Peligrosiad en el Municipio y Departamento de Santa Ana</t>
  </si>
  <si>
    <t>Mes: JUNIO</t>
  </si>
  <si>
    <t>Lic. Luis Antonio Mendoza Méndez</t>
  </si>
  <si>
    <t>Jefe de la Unidad de Planificación-Ad Honorem</t>
  </si>
  <si>
    <t>Los técnicos designados a la ejecución de la acción se encuentran trabajando en procesos internos sobre inversión BID.</t>
  </si>
  <si>
    <t>No se cumplió con la meta, debido a cambio de jefatura y a la reestructuración de la unidad.</t>
  </si>
  <si>
    <t>No se realizó el curso de formación para agentes de seguridad penitenciario, que se tenía programado para este mes debido a la implementación del nuevo proceso de selección y evaluación apegado a la ley penitenciaria y su reglamento general</t>
  </si>
  <si>
    <t>Se finalizaron las visitas de verificación al Plan Anual Operativo 2017, correspondiente al periodo del Primer Trimestre del año 2017.</t>
  </si>
  <si>
    <t>No se alcanzó la meta programada debido a la realización de otras actividades.</t>
  </si>
  <si>
    <t>Se incrementaron las actualizaciones de expedientes de personal</t>
  </si>
  <si>
    <t>Se realizó mayor cantidad de evaluaciones y seguimientos en los centros penitenciarios de: Zacatecoluca, Jucuapa, Granja Izalco, Penitenciaría Central, "La Esperanza", Metapán y Sensuntepeque</t>
  </si>
  <si>
    <t>Por la participación de los privados de libertad que asisten a los programas, la meta se sobrepasó  en los centros penitenciarios de: Santa Ana, Penitenciaría Central "La Espranza", Apanteos, Metapán, San Miguel, Sensuntepeque, San Francisco Gotera, Usulután, Ilobasco y  Jucuapa.</t>
  </si>
  <si>
    <t>Los censos que se habían programado no fueron elaborados en los centros penitenciarios de: Sensuntepeque, La Unión, Santa Ana, Metapán, Sonsonate, San Miguel y Penitenciaría Central "La Esperanza"</t>
  </si>
  <si>
    <t>Se realizó mayor cantidad de requisas en los centros penitenciarios de: Zacatecoluca, Ciudad Barrios, Izalco, La Unión, Penitenciaría Central "La Esperanza" y San Francisco Gotera</t>
  </si>
  <si>
    <t>Se realizó mayor cantidad de campañas y consultas médicas en los centros penitenciarios de: Santa Ana, La Unión, Zacatecoluca, Apanteos, San Francisco Gotera, Usulután, Jucuapa, Ilobasco, Sonsonate, Granja Izalco, San Miguel, Ciudad Barrios, Ilopango, Izalco, Penitenciría Central "La Esperanza", Quezaltepeque y San Miguel</t>
  </si>
  <si>
    <t>Se sobrepasó la meta debido al apoyo brindado por el equipo itinerante en los centros penitenciarios de: Santa Ana, La Unión, Apaneos, Ilobasco, Ilopango, Izalco, Penitenciaría Central "La Esperanza" y San Miguel. Asimismo se realizó mayor cantidad de ratificaciones en  los Consejos Criminológicos Regionales:  Paracentral, Oriental, Central y Occidental.</t>
  </si>
  <si>
    <t>Se realizó mayor cantidad de requerimientos por parte de las autoridades competentes, por lo que  la meta fue incrementada.</t>
  </si>
  <si>
    <t>Se incremento en la atención de obras de mantenimiento a Unidades administrativas y Centros Penitenciarios</t>
  </si>
  <si>
    <t>No se logró la meta debido a que el Ministerio de la defensa ya  no esta solicitando certificación de Antecedentes Penales para las matriculas, licencias, refrendas y registro de armas.</t>
  </si>
  <si>
    <t>Debido a la implementacion del nuevo proceso de selección, evaluación y contratación de personal apegados a lo establecido por la ley y su reglamento, se incorporo la entrevista técnica de la cual un alto porcentaje del personal evaluado paso a evaluación de campo</t>
  </si>
  <si>
    <t>No se procesaron viáticos de misión oficial ; ya que aún estaban en autorización</t>
  </si>
  <si>
    <t>La meta se incrementó debido a la cantidad de requerimientos emitidos  por las unidades y centros penitenciarios marginados por la Subdirección  General Administrativa</t>
  </si>
  <si>
    <t>REPROGRAMACIÓN AL PLAN ANUAL OPERATIVO 2017</t>
  </si>
  <si>
    <t>REPROGRAMACION AL PLAN ANUAL OPERATIVO 2017</t>
  </si>
  <si>
    <t>Autorizado por: Lic. Orlando Elías Molina Rios</t>
  </si>
  <si>
    <t>Director General de Centros Penales Ad-Honoren</t>
  </si>
  <si>
    <t>Fecha: 07-08-2017</t>
  </si>
  <si>
    <t xml:space="preserve">Mes:  AGOSTO </t>
  </si>
  <si>
    <t xml:space="preserve">Debido a la participación de organizaciones civiles para el beneficio de la población privada de libertad,  la meta para este mes se incrementó </t>
  </si>
  <si>
    <t>No hubo más requerimientos por parte de las autoridades competentes.</t>
  </si>
  <si>
    <t>Los técnicos designados a esta acción se encuentran trabajando en procesos internos de la unidad</t>
  </si>
  <si>
    <t>CUMPLIDO LA META DE EL DEVENGAMIENTO.</t>
  </si>
  <si>
    <t xml:space="preserve">Debido a la semana de vacación, no fueron presentados las facturas u ordenes de compra para la generación de compromisos presupuestarios. </t>
  </si>
  <si>
    <t>La meta se sobrepaso, debido a que se gestionó  mayor cantidad de requerimientos emitidos  por las unidades y centros penitenciarios marginados por la Subdirección Administrativa</t>
  </si>
  <si>
    <t>Se tiene un avance del 80% de la visitas de verificación al Plan Anual Operativo correspondiente al período del segundo trimestre del 2017, las cuales finalizarán en el mes de septiembre del presente año.</t>
  </si>
  <si>
    <t>Por falta de equipo técnico,  la meta no fue alcanzada en los centros penitenciarios de:  Sonsonate, Santa Ana, Usulután, San Francisco Gotera, Ilobasco, Quezaltepeque, Izalco, San Vicente, San Miguel, Ilopango, Ciudad Barrios y  Apanteos.</t>
  </si>
  <si>
    <t xml:space="preserve">Por la participación de los privados de libertad que asisten a los programas, la meta se sobrepasó  en los centros penitenciarios de: Jucuapa, La Esperanza, La Unión, Metapán, Santa Ana, Usulután , Zacatecoluca, Ilobasco, San Vicente, y  San Miguel. </t>
  </si>
  <si>
    <t>Los censos que se habían programado no fueron elaborados en los centros penitenciarios de: La Esperanza, Sonsonate, Zacatecoluca, Izalco, y San Miguel.</t>
  </si>
  <si>
    <t xml:space="preserve">Se incrementaron las requisas en los Centros Penitenciarios de: La Esperanza, Santa Ana, Zacatecoluca, San Vicente, y Apanteos. </t>
  </si>
  <si>
    <t xml:space="preserve"> Se atendió mayor cantidad de privados de libertad por el área médica en los centros penitenciarios de: La Esperanza, La Unión, Metapán, Santa Ana, Usulután, San Francisco Gotera, Ilobasco, Quezaltepeque, Izalco, San Vicente, San Miguel, Chalatenango, Ilopango, Apanteos e Izalco fase III. </t>
  </si>
  <si>
    <t xml:space="preserve">Por las vacaciones de agosto no se logro alcanzar la meta. </t>
  </si>
  <si>
    <t>No se alcanzo la meta por período de vacaciones y apoyo brindado a la Escuela Penitenciaria.</t>
  </si>
  <si>
    <t>Se realizo mayor cantidad de dictámenes   en los Consejos Criminológicos Regionales: Occidental y Oriental</t>
  </si>
  <si>
    <t>Por priorización de otras actividades</t>
  </si>
  <si>
    <t>No se alcanzo la meta debido a que no realizaron gestion de intermediación.</t>
  </si>
  <si>
    <t xml:space="preserve">No se logro alcanzar la meta debido a que hubo poca afluencia de documentación. </t>
  </si>
  <si>
    <t xml:space="preserve">La meta se sobrepaso debido a que se  finalizo el periodo contractual del Proyecto de la Granja Penitenciaria de Zacatecoluca </t>
  </si>
  <si>
    <t xml:space="preserve">Los técnicos están trabajando en esta acción pero aún no se ha implementado ningún proceso </t>
  </si>
  <si>
    <t>Debido al apoyo brindado por el equipo itinerante, se sobrepasó la meta en los centros penitenciarios de:  Jucuapa, la Esperanza, La Unión, Metapán, Sonsonate, Usulután, Ilobasco, Izalco, San Vicente, San Miguel, Chalatenango, Ilopango, y Apanteos.                                                                                                                       Asimismo se realizó mayor cantidad de ratificaciones en  los Consejos Criminológicos Regionales: Occidental, Oriental, Central y Paracentral.</t>
  </si>
  <si>
    <t>Se incremento en la atención de obras de mantenimiento a Unidades Administrativas y Centros Penitenciarios</t>
  </si>
  <si>
    <t>Por haber recibido mayor  cantidad de solicitudes de diferentes Instituciones, y marginaciones de procesos, la meta para este mes fue incrementada.</t>
  </si>
  <si>
    <t>Lic. Hugo Armando Arévalo Merino</t>
  </si>
  <si>
    <t>Mes:  SEPTIEMBRE</t>
  </si>
  <si>
    <t>La meta se incremento por la demanda de aspirantes que optan por ingresar al Sistema Penitenciario.</t>
  </si>
  <si>
    <t>Por la atención de otras actividades no se pudo cumplir la meta programada</t>
  </si>
  <si>
    <t xml:space="preserve">No se alcanzo la meta programada, sin embargo se tiene un avance en la elaboración de dos perfiles de proyecto denominados "Readecuación   de equipamiento de Salas de Audiencias Virtuales del Sistema Penitenciario en El Salvador" con código 6848 y el de "Ampliación y equipamiento del Centro Penal La Esperanza, Ayutuxtepeque, San  Salvador. Fase II" con código 6609, los cuales fueron observados por la Dirección General de Inversión y Crédito público por lo que no se va a obtener la opinión técnica de los mismos hasta que se subsanen las observaciones. Estas ya están siendo trabajadas por la Dirección de Ingeniería. </t>
  </si>
  <si>
    <t>Los técnicos designados a esta acción se encuentran trabajando en traslados de bienes BID a Granjas y Centros Penitenciarios.</t>
  </si>
  <si>
    <t>No se logró alcanzar la meta debido a que hubo poca afluencia de documentación.</t>
  </si>
  <si>
    <t>Se incrementaron las requisas en los Centros Penitenciarios de: Penitenciaría Central "La Esperanza", Ciudad Barrios, Santa Ana y San Vicente</t>
  </si>
  <si>
    <t>Se realizo mayor cantidad de dictámenes   en los Consejos Criminológicos Regionales: Occidental, Oriental, Paracentral y Central.</t>
  </si>
  <si>
    <t>Por la participación de los privados de libertad que asisten a los programas, la meta se sobrepasó  en los centros penitenciarios de: Jucuapa, Metapán, La Unión, Penitenciaría Central "La Esperanza", Zacatecoluca, Santa Ana, Sentuntepeque, Ilobasco, y San Francisco Gotera.</t>
  </si>
  <si>
    <t>Los censos que se habían programado no fueron elaborados en los centros penitenciarios de:  Metapán, Penitenciaría Central "La Esperanza", Izalco Fase III y Usulután</t>
  </si>
  <si>
    <t xml:space="preserve"> Se atendió mayor cantidad de privados de libertad por el área médica en los centros penitenciarios de: Jucuapa, Izalco, Metapán, La Unión, Penitenciaría Central "La Esperanza", Sensuntepeque, Apanteos, Ciudad Barrios, Chalatenango, San Francisco Gotera, Ilobasco, Quezaltepeque, San Miguel, y San Vicente.  </t>
  </si>
  <si>
    <t>Debido al apoyo brindado por el equipo itinerante, se sobrepasó la meta en los centros penitenciarios de:  Izalco, Jucuapa, Metapán, Usulután, San Francisco Gotera, Apanteos, Ilobasco, San Vicente y San Miguel.</t>
  </si>
  <si>
    <t xml:space="preserve">No  se alcanzo la meta, debido a que el Ministerio de la Defensa ya  no esta solicitando la certificación de Antecedentes Penales para  el registro de armas. </t>
  </si>
  <si>
    <t>La meta se incremento porque se esta a la espera del proceso de Graduación del Trigésimo: Trigesimo Primer,Trigesimo Segundo,Trigesimo Tercer y Trigesimo Cuarto Cursos de Inducción para Agentes de Seguridad y Tratamiento Penitenciario</t>
  </si>
  <si>
    <t>No se ha tenido fluides en órdenes de compras, facturas y viáticos, lo que ha provocado una disminución con relación a lo programado.</t>
  </si>
  <si>
    <t>No se alcanzó la meta por haberse concluido el contrato del personal, por tal motivo las metas no fueron realizadas.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</si>
</sst>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_(&quot;$&quot;* #,##0_);_(&quot;$&quot;* \(#,##0\);_(&quot;$&quot;* &quot;-&quot;??_);_(@_)"/>
    <numFmt numFmtId="165" formatCode="#,##0;[Red]#,##0"/>
  </numFmts>
  <fonts count="141" x14ac:knownFonts="1">
    <font>
      <sz val="11"/>
      <color theme="1"/>
      <name val="Calibri"/>
      <family val="2"/>
      <scheme val="minor"/>
    </font>
    <font>
      <b/>
      <sz val="8"/>
      <color theme="1"/>
      <name val="Calibri"/>
      <family val="2"/>
      <scheme val="minor"/>
    </font>
    <font>
      <sz val="8"/>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2"/>
      <color theme="1"/>
      <name val="Calibri"/>
      <family val="2"/>
      <scheme val="minor"/>
    </font>
    <font>
      <sz val="13"/>
      <color theme="1"/>
      <name val="Arial"/>
      <family val="2"/>
    </font>
    <font>
      <sz val="13"/>
      <color theme="1"/>
      <name val="Calibri"/>
      <family val="2"/>
      <scheme val="minor"/>
    </font>
    <font>
      <sz val="12"/>
      <color theme="1"/>
      <name val="Arial Narrow"/>
      <family val="2"/>
    </font>
    <font>
      <sz val="12"/>
      <color indexed="8"/>
      <name val="Arial Narrow"/>
      <family val="2"/>
    </font>
    <font>
      <sz val="12"/>
      <color indexed="8"/>
      <name val="Arial"/>
      <family val="2"/>
    </font>
    <font>
      <sz val="13"/>
      <name val="Arial Narrow"/>
      <family val="2"/>
    </font>
    <font>
      <sz val="11"/>
      <name val="Calibri"/>
      <family val="2"/>
      <scheme val="minor"/>
    </font>
    <font>
      <sz val="16"/>
      <color theme="1"/>
      <name val="Calibri"/>
      <family val="2"/>
      <scheme val="minor"/>
    </font>
    <font>
      <sz val="16"/>
      <color theme="1"/>
      <name val="Arial Narrow"/>
      <family val="2"/>
    </font>
    <font>
      <b/>
      <sz val="8"/>
      <name val="Arial"/>
      <family val="2"/>
    </font>
    <font>
      <b/>
      <sz val="8"/>
      <color theme="1"/>
      <name val="Arial"/>
      <family val="2"/>
    </font>
    <font>
      <sz val="8"/>
      <color theme="1"/>
      <name val="Arial Narrow"/>
      <family val="2"/>
    </font>
    <font>
      <b/>
      <sz val="11"/>
      <color theme="1"/>
      <name val="Arial"/>
      <family val="2"/>
    </font>
    <font>
      <sz val="11"/>
      <color theme="1"/>
      <name val="Arial"/>
      <family val="2"/>
    </font>
    <font>
      <sz val="10"/>
      <color theme="1"/>
      <name val="Calibri"/>
      <family val="2"/>
      <scheme val="minor"/>
    </font>
    <font>
      <sz val="14"/>
      <color theme="1"/>
      <name val="Calibri"/>
      <family val="2"/>
      <scheme val="minor"/>
    </font>
    <font>
      <sz val="10"/>
      <color rgb="FF000000"/>
      <name val="Arial Narrow"/>
      <family val="2"/>
    </font>
    <font>
      <sz val="11"/>
      <color rgb="FF000000"/>
      <name val="Arial Narrow"/>
      <family val="2"/>
    </font>
    <font>
      <sz val="11"/>
      <color theme="1"/>
      <name val="Calibri"/>
      <family val="2"/>
    </font>
    <font>
      <sz val="10"/>
      <name val="Arial Narrow"/>
      <family val="2"/>
    </font>
    <font>
      <b/>
      <sz val="14"/>
      <name val="Arial"/>
      <family val="2"/>
    </font>
    <font>
      <b/>
      <sz val="14"/>
      <color theme="1"/>
      <name val="Arial"/>
      <family val="2"/>
    </font>
    <font>
      <sz val="14"/>
      <color theme="1"/>
      <name val="Arial"/>
      <family val="2"/>
    </font>
    <font>
      <b/>
      <sz val="14"/>
      <color theme="1"/>
      <name val="Calibri"/>
      <family val="2"/>
      <scheme val="minor"/>
    </font>
    <font>
      <b/>
      <sz val="14"/>
      <name val="Calibri"/>
      <family val="2"/>
      <scheme val="minor"/>
    </font>
    <font>
      <sz val="14"/>
      <color rgb="FF000000"/>
      <name val="Arial Narrow"/>
      <family val="2"/>
    </font>
    <font>
      <sz val="14"/>
      <name val="Arial Narrow"/>
      <family val="2"/>
    </font>
    <font>
      <sz val="14"/>
      <name val="Calibri"/>
      <family val="2"/>
      <scheme val="minor"/>
    </font>
    <font>
      <sz val="14"/>
      <name val="Calibri"/>
      <family val="2"/>
    </font>
    <font>
      <sz val="14"/>
      <color theme="1"/>
      <name val="Calibri"/>
      <family val="2"/>
    </font>
    <font>
      <sz val="14"/>
      <color rgb="FFFF0000"/>
      <name val="Calibri"/>
      <family val="2"/>
      <scheme val="minor"/>
    </font>
    <font>
      <b/>
      <sz val="16"/>
      <color theme="1"/>
      <name val="Calibri"/>
      <family val="2"/>
      <scheme val="minor"/>
    </font>
    <font>
      <b/>
      <sz val="16"/>
      <name val="Calibri"/>
      <family val="2"/>
      <scheme val="minor"/>
    </font>
    <font>
      <sz val="16"/>
      <name val="Calibri"/>
      <family val="2"/>
      <scheme val="minor"/>
    </font>
    <font>
      <b/>
      <sz val="16"/>
      <name val="Arial"/>
      <family val="2"/>
    </font>
    <font>
      <sz val="16"/>
      <color rgb="FFFF0000"/>
      <name val="Calibri"/>
      <family val="2"/>
      <scheme val="minor"/>
    </font>
    <font>
      <sz val="16"/>
      <name val="Calibri"/>
      <family val="2"/>
    </font>
    <font>
      <sz val="16"/>
      <color rgb="FF000000"/>
      <name val="Arial Narrow"/>
      <family val="2"/>
    </font>
    <font>
      <sz val="16"/>
      <color theme="1"/>
      <name val="Calibri"/>
      <family val="2"/>
    </font>
    <font>
      <b/>
      <sz val="14"/>
      <color theme="1"/>
      <name val="Arial"/>
      <family val="2"/>
    </font>
    <font>
      <sz val="11"/>
      <color theme="1"/>
      <name val="Calibri"/>
      <family val="2"/>
      <scheme val="minor"/>
    </font>
    <font>
      <sz val="14"/>
      <color theme="1"/>
      <name val="Arial"/>
      <family val="2"/>
    </font>
    <font>
      <sz val="13"/>
      <color theme="1"/>
      <name val="Arial"/>
      <family val="2"/>
    </font>
    <font>
      <sz val="13"/>
      <color theme="1"/>
      <name val="Calibri"/>
      <family val="2"/>
      <scheme val="minor"/>
    </font>
    <font>
      <sz val="12"/>
      <color theme="1"/>
      <name val="Calibri"/>
      <family val="2"/>
      <scheme val="minor"/>
    </font>
    <font>
      <b/>
      <sz val="16"/>
      <color theme="1"/>
      <name val="Calibri"/>
      <family val="2"/>
      <scheme val="minor"/>
    </font>
    <font>
      <b/>
      <sz val="16"/>
      <name val="Calibri"/>
      <family val="2"/>
      <scheme val="minor"/>
    </font>
    <font>
      <sz val="16"/>
      <color theme="1"/>
      <name val="Calibri"/>
      <family val="2"/>
      <scheme val="minor"/>
    </font>
    <font>
      <sz val="16"/>
      <name val="Calibri"/>
      <family val="2"/>
      <scheme val="minor"/>
    </font>
    <font>
      <b/>
      <sz val="16"/>
      <name val="Arial"/>
      <family val="2"/>
    </font>
    <font>
      <sz val="16"/>
      <color rgb="FF000000"/>
      <name val="Calibri"/>
      <family val="2"/>
      <scheme val="minor"/>
    </font>
    <font>
      <sz val="10"/>
      <color theme="1"/>
      <name val="Calibri"/>
      <family val="2"/>
      <scheme val="minor"/>
    </font>
    <font>
      <sz val="16"/>
      <name val="Calibri"/>
      <family val="2"/>
    </font>
    <font>
      <sz val="16"/>
      <color rgb="FF000000"/>
      <name val="Arial Narrow"/>
      <family val="2"/>
    </font>
    <font>
      <sz val="16"/>
      <color theme="1"/>
      <name val="Calibri"/>
      <family val="2"/>
    </font>
    <font>
      <sz val="14"/>
      <color rgb="FF000000"/>
      <name val="Arial Narrow"/>
      <family val="2"/>
    </font>
    <font>
      <sz val="14"/>
      <color theme="1"/>
      <name val="Calibri"/>
      <family val="2"/>
    </font>
    <font>
      <sz val="14"/>
      <name val="Arial Narrow"/>
      <family val="2"/>
    </font>
    <font>
      <sz val="11"/>
      <color theme="1"/>
      <name val="Calibri"/>
      <family val="2"/>
      <scheme val="minor"/>
    </font>
    <font>
      <b/>
      <sz val="12"/>
      <color theme="1"/>
      <name val="Arial"/>
      <family val="2"/>
    </font>
    <font>
      <sz val="12"/>
      <color theme="1"/>
      <name val="Arial"/>
      <family val="2"/>
    </font>
    <font>
      <b/>
      <sz val="8"/>
      <color theme="1"/>
      <name val="Arial"/>
      <family val="2"/>
    </font>
    <font>
      <b/>
      <sz val="8"/>
      <name val="Arial"/>
      <family val="2"/>
    </font>
    <font>
      <b/>
      <sz val="11"/>
      <color theme="1"/>
      <name val="Calibri"/>
      <family val="2"/>
      <scheme val="minor"/>
    </font>
    <font>
      <sz val="12"/>
      <color theme="1"/>
      <name val="Calibri"/>
      <family val="2"/>
      <scheme val="minor"/>
    </font>
    <font>
      <sz val="10"/>
      <color theme="1"/>
      <name val="Calibri"/>
      <family val="2"/>
      <scheme val="minor"/>
    </font>
    <font>
      <sz val="13"/>
      <color theme="1"/>
      <name val="Arial"/>
      <family val="2"/>
    </font>
    <font>
      <sz val="13"/>
      <color theme="1"/>
      <name val="Calibri"/>
      <family val="2"/>
      <scheme val="minor"/>
    </font>
    <font>
      <sz val="14"/>
      <color theme="1"/>
      <name val="Calibri"/>
      <family val="2"/>
      <scheme val="minor"/>
    </font>
    <font>
      <sz val="16"/>
      <color theme="1"/>
      <name val="Calibri"/>
      <family val="2"/>
      <scheme val="minor"/>
    </font>
    <font>
      <sz val="16"/>
      <color theme="1"/>
      <name val="Arial Narrow"/>
      <family val="2"/>
    </font>
    <font>
      <sz val="8"/>
      <color theme="1"/>
      <name val="Calibri"/>
      <family val="2"/>
      <scheme val="minor"/>
    </font>
    <font>
      <sz val="20"/>
      <color theme="1"/>
      <name val="Calibri"/>
      <family val="2"/>
      <scheme val="minor"/>
    </font>
    <font>
      <sz val="11"/>
      <color theme="1"/>
      <name val="Calibri"/>
      <family val="2"/>
      <scheme val="minor"/>
    </font>
    <font>
      <b/>
      <sz val="14"/>
      <color theme="1"/>
      <name val="Arial"/>
      <family val="2"/>
    </font>
    <font>
      <sz val="14"/>
      <color theme="1"/>
      <name val="Arial"/>
      <family val="2"/>
    </font>
    <font>
      <sz val="13"/>
      <color theme="1"/>
      <name val="Arial"/>
      <family val="2"/>
    </font>
    <font>
      <sz val="13"/>
      <color theme="1"/>
      <name val="Calibri"/>
      <family val="2"/>
      <scheme val="minor"/>
    </font>
    <font>
      <sz val="12"/>
      <color theme="1"/>
      <name val="Calibri"/>
      <family val="2"/>
      <scheme val="minor"/>
    </font>
    <font>
      <b/>
      <sz val="16"/>
      <color theme="1"/>
      <name val="Calibri"/>
      <family val="2"/>
      <scheme val="minor"/>
    </font>
    <font>
      <b/>
      <sz val="16"/>
      <name val="Calibri"/>
      <family val="2"/>
      <scheme val="minor"/>
    </font>
    <font>
      <sz val="16"/>
      <color theme="1"/>
      <name val="Calibri"/>
      <family val="2"/>
      <scheme val="minor"/>
    </font>
    <font>
      <sz val="22"/>
      <color theme="1"/>
      <name val="Calibri"/>
      <family val="2"/>
      <scheme val="minor"/>
    </font>
    <font>
      <sz val="20"/>
      <color theme="1"/>
      <name val="Calibri"/>
      <family val="2"/>
      <scheme val="minor"/>
    </font>
    <font>
      <sz val="22"/>
      <name val="Calibri"/>
      <family val="2"/>
      <scheme val="minor"/>
    </font>
    <font>
      <b/>
      <sz val="20"/>
      <name val="Arial"/>
      <family val="2"/>
    </font>
    <font>
      <b/>
      <sz val="20"/>
      <name val="Calibri"/>
      <family val="2"/>
      <scheme val="minor"/>
    </font>
    <font>
      <sz val="20"/>
      <name val="Calibri"/>
      <family val="2"/>
      <scheme val="minor"/>
    </font>
    <font>
      <sz val="22"/>
      <name val="Calibri"/>
      <family val="2"/>
    </font>
    <font>
      <sz val="16"/>
      <color rgb="FF000000"/>
      <name val="Arial Narrow"/>
      <family val="2"/>
    </font>
    <font>
      <sz val="16"/>
      <color theme="1"/>
      <name val="Calibri"/>
      <family val="2"/>
    </font>
    <font>
      <sz val="14"/>
      <color rgb="FF000000"/>
      <name val="Arial Narrow"/>
      <family val="2"/>
    </font>
    <font>
      <sz val="14"/>
      <color theme="1"/>
      <name val="Calibri"/>
      <family val="2"/>
    </font>
    <font>
      <sz val="14"/>
      <name val="Arial Narrow"/>
      <family val="2"/>
    </font>
    <font>
      <sz val="11"/>
      <color theme="1"/>
      <name val="Calibri"/>
      <family val="2"/>
      <scheme val="minor"/>
    </font>
    <font>
      <b/>
      <sz val="12"/>
      <color theme="1"/>
      <name val="Arial"/>
      <family val="2"/>
    </font>
    <font>
      <sz val="12"/>
      <color theme="1"/>
      <name val="Arial"/>
      <family val="2"/>
    </font>
    <font>
      <b/>
      <sz val="8"/>
      <color theme="1"/>
      <name val="Arial"/>
      <family val="2"/>
    </font>
    <font>
      <b/>
      <sz val="8"/>
      <name val="Arial"/>
      <family val="2"/>
    </font>
    <font>
      <b/>
      <sz val="11"/>
      <color theme="1"/>
      <name val="Calibri"/>
      <family val="2"/>
      <scheme val="minor"/>
    </font>
    <font>
      <sz val="12"/>
      <color theme="1"/>
      <name val="Calibri"/>
      <family val="2"/>
      <scheme val="minor"/>
    </font>
    <font>
      <sz val="10"/>
      <color theme="1"/>
      <name val="Calibri"/>
      <family val="2"/>
      <scheme val="minor"/>
    </font>
    <font>
      <sz val="13"/>
      <color theme="1"/>
      <name val="Arial"/>
      <family val="2"/>
    </font>
    <font>
      <sz val="13"/>
      <name val="Arial Narrow"/>
      <family val="2"/>
    </font>
    <font>
      <sz val="12"/>
      <color theme="1"/>
      <name val="Arial Narrow"/>
      <family val="2"/>
    </font>
    <font>
      <sz val="12"/>
      <color indexed="8"/>
      <name val="Arial Narrow"/>
      <family val="2"/>
    </font>
    <font>
      <sz val="12"/>
      <color indexed="8"/>
      <name val="Arial"/>
      <family val="2"/>
    </font>
    <font>
      <sz val="11"/>
      <name val="Calibri"/>
      <family val="2"/>
      <scheme val="minor"/>
    </font>
    <font>
      <sz val="13"/>
      <color theme="1"/>
      <name val="Calibri"/>
      <family val="2"/>
      <scheme val="minor"/>
    </font>
    <font>
      <sz val="14"/>
      <color theme="1"/>
      <name val="Calibri"/>
      <family val="2"/>
      <scheme val="minor"/>
    </font>
    <font>
      <sz val="16"/>
      <color theme="1"/>
      <name val="Calibri"/>
      <family val="2"/>
      <scheme val="minor"/>
    </font>
    <font>
      <sz val="16"/>
      <color theme="1"/>
      <name val="Arial Narrow"/>
      <family val="2"/>
    </font>
    <font>
      <sz val="8"/>
      <color theme="1"/>
      <name val="Arial Narrow"/>
      <family val="2"/>
    </font>
    <font>
      <sz val="8"/>
      <color theme="1"/>
      <name val="Calibri"/>
      <family val="2"/>
      <scheme val="minor"/>
    </font>
    <font>
      <b/>
      <sz val="14"/>
      <color theme="1"/>
      <name val="Arial"/>
      <family val="2"/>
    </font>
    <font>
      <sz val="11"/>
      <color theme="1"/>
      <name val="Calibri"/>
      <family val="2"/>
      <scheme val="minor"/>
    </font>
    <font>
      <sz val="14"/>
      <color theme="1"/>
      <name val="Arial"/>
      <family val="2"/>
    </font>
    <font>
      <sz val="13"/>
      <color theme="1"/>
      <name val="Arial"/>
      <family val="2"/>
    </font>
    <font>
      <sz val="13"/>
      <color theme="1"/>
      <name val="Calibri"/>
      <family val="2"/>
      <scheme val="minor"/>
    </font>
    <font>
      <sz val="12"/>
      <color theme="1"/>
      <name val="Calibri"/>
      <family val="2"/>
      <scheme val="minor"/>
    </font>
    <font>
      <b/>
      <sz val="18"/>
      <color theme="1"/>
      <name val="Calibri"/>
      <family val="2"/>
      <scheme val="minor"/>
    </font>
    <font>
      <b/>
      <sz val="18"/>
      <name val="Calibri"/>
      <family val="2"/>
      <scheme val="minor"/>
    </font>
    <font>
      <sz val="18"/>
      <color theme="1"/>
      <name val="Calibri"/>
      <family val="2"/>
      <scheme val="minor"/>
    </font>
    <font>
      <sz val="20"/>
      <color theme="1"/>
      <name val="Calibri"/>
      <family val="2"/>
      <scheme val="minor"/>
    </font>
    <font>
      <sz val="20"/>
      <name val="Calibri"/>
      <family val="2"/>
      <scheme val="minor"/>
    </font>
    <font>
      <sz val="18"/>
      <name val="Calibri"/>
      <family val="2"/>
      <scheme val="minor"/>
    </font>
    <font>
      <sz val="6"/>
      <color theme="1"/>
      <name val="Calibri"/>
      <family val="2"/>
      <scheme val="minor"/>
    </font>
    <font>
      <sz val="16"/>
      <color theme="1"/>
      <name val="Calibri"/>
      <family val="2"/>
      <scheme val="minor"/>
    </font>
    <font>
      <sz val="16"/>
      <color rgb="FF000000"/>
      <name val="Arial Narrow"/>
      <family val="2"/>
    </font>
    <font>
      <sz val="16"/>
      <color theme="1"/>
      <name val="Calibri"/>
      <family val="2"/>
    </font>
    <font>
      <sz val="14"/>
      <color rgb="FF000000"/>
      <name val="Arial Narrow"/>
      <family val="2"/>
    </font>
    <font>
      <sz val="14"/>
      <color theme="1"/>
      <name val="Calibri"/>
      <family val="2"/>
    </font>
    <font>
      <sz val="14"/>
      <name val="Arial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
      <patternFill patternType="solid">
        <fgColor rgb="FFFFFF00"/>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44" fontId="3" fillId="0" borderId="0" applyFont="0" applyFill="0" applyBorder="0" applyAlignment="0" applyProtection="0"/>
  </cellStyleXfs>
  <cellXfs count="564">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0" fillId="2" borderId="0" xfId="0" applyFill="1"/>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Fill="1" applyAlignment="1">
      <alignment horizontal="center" vertical="center"/>
    </xf>
    <xf numFmtId="0" fontId="8" fillId="0" borderId="0" xfId="0" applyFont="1" applyFill="1"/>
    <xf numFmtId="0" fontId="8" fillId="0" borderId="0" xfId="0" applyFont="1" applyFill="1" applyBorder="1"/>
    <xf numFmtId="164" fontId="10" fillId="0" borderId="0" xfId="0" applyNumberFormat="1" applyFont="1" applyFill="1" applyBorder="1" applyAlignment="1">
      <alignment horizontal="center" vertical="center"/>
    </xf>
    <xf numFmtId="1" fontId="10" fillId="0" borderId="0" xfId="0" applyNumberFormat="1" applyFont="1" applyFill="1" applyBorder="1" applyAlignment="1">
      <alignment horizontal="center" vertical="center"/>
    </xf>
    <xf numFmtId="37" fontId="11" fillId="0" borderId="0" xfId="1" applyNumberFormat="1" applyFont="1" applyFill="1" applyBorder="1" applyAlignment="1">
      <alignment horizontal="center" vertical="center"/>
    </xf>
    <xf numFmtId="37" fontId="12" fillId="0" borderId="0" xfId="1"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65" fontId="6"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8" fontId="14" fillId="0" borderId="0" xfId="0" applyNumberFormat="1" applyFont="1" applyFill="1" applyBorder="1" applyAlignment="1">
      <alignment horizontal="center" vertical="center" wrapText="1"/>
    </xf>
    <xf numFmtId="0" fontId="8" fillId="0" borderId="0" xfId="0" applyFont="1" applyFill="1" applyAlignment="1">
      <alignment horizontal="center"/>
    </xf>
    <xf numFmtId="0" fontId="9"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Fill="1" applyAlignment="1">
      <alignment horizontal="center" vertical="center"/>
    </xf>
    <xf numFmtId="0" fontId="8" fillId="0" borderId="0" xfId="0" applyFont="1"/>
    <xf numFmtId="0" fontId="8" fillId="0" borderId="0" xfId="0" applyFont="1" applyAlignment="1">
      <alignment horizontal="center"/>
    </xf>
    <xf numFmtId="0" fontId="9" fillId="0" borderId="0" xfId="0" applyFont="1" applyAlignment="1">
      <alignment horizontal="center" vertical="center" wrapText="1"/>
    </xf>
    <xf numFmtId="0" fontId="15" fillId="0" borderId="0" xfId="0" applyFont="1" applyBorder="1" applyAlignment="1">
      <alignment horizontal="center"/>
    </xf>
    <xf numFmtId="0" fontId="15" fillId="0" borderId="0" xfId="0" applyFont="1" applyBorder="1" applyAlignment="1">
      <alignment horizontal="center" vertical="center"/>
    </xf>
    <xf numFmtId="1" fontId="16" fillId="0" borderId="0" xfId="0" applyNumberFormat="1" applyFont="1" applyFill="1" applyBorder="1" applyAlignment="1">
      <alignment horizontal="center" vertical="center"/>
    </xf>
    <xf numFmtId="0" fontId="17" fillId="2" borderId="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5" fillId="0" borderId="0" xfId="0" applyFont="1" applyAlignment="1"/>
    <xf numFmtId="0" fontId="6" fillId="0" borderId="0" xfId="0" applyFont="1" applyAlignment="1"/>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Border="1"/>
    <xf numFmtId="0" fontId="2" fillId="0" borderId="0" xfId="0" applyFont="1" applyFill="1" applyBorder="1"/>
    <xf numFmtId="1" fontId="19"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0" xfId="0" applyAlignment="1">
      <alignment horizontal="center"/>
    </xf>
    <xf numFmtId="0" fontId="22" fillId="2" borderId="0" xfId="0" applyFont="1" applyFill="1"/>
    <xf numFmtId="0" fontId="22" fillId="2" borderId="1" xfId="0" applyFont="1" applyFill="1" applyBorder="1" applyAlignment="1">
      <alignment horizontal="center"/>
    </xf>
    <xf numFmtId="0" fontId="0" fillId="2" borderId="0" xfId="0" applyFill="1" applyAlignment="1">
      <alignment wrapText="1"/>
    </xf>
    <xf numFmtId="0" fontId="0" fillId="2" borderId="1" xfId="0" applyFill="1" applyBorder="1"/>
    <xf numFmtId="0" fontId="2" fillId="0" borderId="1" xfId="0" applyNumberFormat="1" applyFont="1" applyBorder="1" applyAlignment="1">
      <alignment horizontal="center" vertical="center" wrapText="1"/>
    </xf>
    <xf numFmtId="44" fontId="0" fillId="0" borderId="0" xfId="0" applyNumberFormat="1"/>
    <xf numFmtId="44" fontId="0" fillId="0" borderId="0" xfId="1" applyFont="1" applyAlignment="1">
      <alignment horizontal="center"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0" fillId="4" borderId="0" xfId="0" applyFill="1"/>
    <xf numFmtId="0" fontId="2" fillId="0" borderId="5" xfId="0" applyFont="1" applyFill="1" applyBorder="1" applyAlignment="1">
      <alignment horizontal="center" vertical="center" wrapText="1"/>
    </xf>
    <xf numFmtId="44" fontId="0" fillId="2" borderId="0" xfId="1" applyFont="1" applyFill="1" applyAlignment="1">
      <alignment horizontal="center" vertical="center"/>
    </xf>
    <xf numFmtId="44" fontId="0" fillId="0" borderId="0" xfId="1" applyFont="1" applyFill="1" applyBorder="1" applyAlignment="1">
      <alignment horizontal="center" vertical="center"/>
    </xf>
    <xf numFmtId="44" fontId="0" fillId="0" borderId="0" xfId="0" applyNumberFormat="1" applyAlignment="1">
      <alignment horizontal="center" vertical="center"/>
    </xf>
    <xf numFmtId="44" fontId="0" fillId="2" borderId="0" xfId="0" applyNumberFormat="1" applyFill="1"/>
    <xf numFmtId="2" fontId="0" fillId="2" borderId="5" xfId="0" applyNumberFormat="1" applyFont="1" applyFill="1" applyBorder="1" applyAlignment="1">
      <alignment horizontal="center" vertical="center" wrapText="1"/>
    </xf>
    <xf numFmtId="1" fontId="0" fillId="4" borderId="1" xfId="0" applyNumberFormat="1" applyFill="1" applyBorder="1" applyAlignment="1">
      <alignment horizontal="center"/>
    </xf>
    <xf numFmtId="0" fontId="2" fillId="2" borderId="5" xfId="0" applyFont="1" applyFill="1" applyBorder="1" applyAlignment="1">
      <alignment horizontal="center" vertical="center" wrapText="1"/>
    </xf>
    <xf numFmtId="0" fontId="23" fillId="0" borderId="0" xfId="0" applyFont="1" applyBorder="1"/>
    <xf numFmtId="0" fontId="23" fillId="0" borderId="0" xfId="0" applyFont="1" applyBorder="1" applyAlignment="1">
      <alignment horizontal="center"/>
    </xf>
    <xf numFmtId="0" fontId="23" fillId="0" borderId="0" xfId="0"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center" wrapText="1"/>
    </xf>
    <xf numFmtId="0" fontId="22" fillId="0" borderId="0" xfId="0" applyFont="1" applyAlignment="1">
      <alignment horizontal="center"/>
    </xf>
    <xf numFmtId="0" fontId="22" fillId="0" borderId="0" xfId="0" applyFont="1"/>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4" fontId="7" fillId="0" borderId="1" xfId="1" applyFont="1" applyBorder="1" applyAlignment="1">
      <alignment horizontal="center" vertical="center" wrapText="1"/>
    </xf>
    <xf numFmtId="44" fontId="7" fillId="0" borderId="1" xfId="1" applyFont="1" applyBorder="1" applyAlignment="1">
      <alignment horizontal="center" vertical="center"/>
    </xf>
    <xf numFmtId="44" fontId="7" fillId="2" borderId="1" xfId="1" applyFont="1" applyFill="1" applyBorder="1" applyAlignment="1">
      <alignment horizontal="center" vertical="center" wrapText="1"/>
    </xf>
    <xf numFmtId="44" fontId="7" fillId="2" borderId="1" xfId="1" applyFont="1" applyFill="1" applyBorder="1" applyAlignment="1">
      <alignment horizontal="center" vertical="center"/>
    </xf>
    <xf numFmtId="1" fontId="7" fillId="2" borderId="1" xfId="1" applyNumberFormat="1" applyFont="1" applyFill="1" applyBorder="1" applyAlignment="1">
      <alignment horizontal="center" vertical="center" wrapText="1"/>
    </xf>
    <xf numFmtId="1" fontId="7" fillId="0" borderId="1" xfId="1" applyNumberFormat="1" applyFont="1" applyBorder="1" applyAlignment="1">
      <alignment horizontal="center" vertical="center" wrapText="1"/>
    </xf>
    <xf numFmtId="0" fontId="7" fillId="0" borderId="0" xfId="0" applyFont="1"/>
    <xf numFmtId="44" fontId="7" fillId="0" borderId="1" xfId="1" applyFont="1" applyBorder="1"/>
    <xf numFmtId="0" fontId="9" fillId="2" borderId="0" xfId="0" applyFont="1" applyFill="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24" fillId="5" borderId="0" xfId="0" applyFont="1" applyFill="1" applyBorder="1"/>
    <xf numFmtId="0" fontId="26" fillId="0" borderId="0" xfId="0" applyFont="1" applyFill="1" applyBorder="1"/>
    <xf numFmtId="0" fontId="24" fillId="0" borderId="0" xfId="0" applyFont="1" applyFill="1" applyBorder="1" applyAlignment="1">
      <alignment wrapText="1"/>
    </xf>
    <xf numFmtId="0" fontId="25" fillId="0" borderId="0" xfId="0" applyFont="1" applyFill="1" applyBorder="1" applyAlignment="1">
      <alignment wrapText="1"/>
    </xf>
    <xf numFmtId="0" fontId="25" fillId="2" borderId="0" xfId="0" applyFont="1" applyFill="1" applyBorder="1" applyAlignment="1">
      <alignment wrapText="1"/>
    </xf>
    <xf numFmtId="0" fontId="25"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xf numFmtId="0" fontId="24" fillId="0" borderId="0" xfId="0" applyFont="1" applyFill="1" applyBorder="1" applyAlignment="1">
      <alignment vertical="center" wrapText="1"/>
    </xf>
    <xf numFmtId="0" fontId="24" fillId="2" borderId="0" xfId="0" applyFont="1" applyFill="1" applyBorder="1" applyAlignment="1">
      <alignmen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8" fillId="2" borderId="1" xfId="0" applyNumberFormat="1" applyFont="1" applyFill="1" applyBorder="1" applyAlignment="1">
      <alignment horizontal="center" vertical="center" wrapText="1"/>
    </xf>
    <xf numFmtId="0" fontId="28" fillId="2" borderId="1" xfId="0" applyNumberFormat="1" applyFont="1" applyFill="1" applyBorder="1" applyAlignment="1">
      <alignment vertical="center" wrapText="1"/>
    </xf>
    <xf numFmtId="0" fontId="23" fillId="0" borderId="0" xfId="0" applyFont="1" applyAlignment="1">
      <alignment horizontal="center" vertical="center" wrapText="1"/>
    </xf>
    <xf numFmtId="0" fontId="23" fillId="0" borderId="1" xfId="0" applyFont="1" applyFill="1" applyBorder="1" applyAlignment="1">
      <alignment horizontal="center" vertical="center" wrapText="1"/>
    </xf>
    <xf numFmtId="0" fontId="31" fillId="2" borderId="1" xfId="0" applyNumberFormat="1" applyFont="1" applyFill="1" applyBorder="1" applyAlignment="1">
      <alignment horizontal="center" vertical="center" wrapText="1"/>
    </xf>
    <xf numFmtId="0" fontId="32" fillId="2" borderId="1" xfId="0" applyNumberFormat="1" applyFont="1" applyFill="1" applyBorder="1" applyAlignment="1">
      <alignment horizontal="center" vertical="center" wrapText="1"/>
    </xf>
    <xf numFmtId="0" fontId="33" fillId="5" borderId="0" xfId="0" applyFont="1" applyFill="1" applyBorder="1"/>
    <xf numFmtId="0" fontId="33" fillId="0" borderId="0" xfId="0" applyFont="1" applyFill="1" applyBorder="1"/>
    <xf numFmtId="15" fontId="34" fillId="5" borderId="0" xfId="0" applyNumberFormat="1" applyFont="1" applyFill="1" applyBorder="1" applyAlignment="1">
      <alignment horizontal="left" vertical="center" wrapText="1"/>
    </xf>
    <xf numFmtId="0" fontId="0" fillId="0" borderId="0" xfId="0" applyAlignment="1">
      <alignment wrapText="1"/>
    </xf>
    <xf numFmtId="0" fontId="23" fillId="2" borderId="1" xfId="0"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0" fontId="35" fillId="2" borderId="1" xfId="0" applyNumberFormat="1" applyFont="1" applyFill="1" applyBorder="1" applyAlignment="1">
      <alignment horizontal="center" vertical="center" wrapText="1"/>
    </xf>
    <xf numFmtId="0" fontId="36" fillId="2" borderId="1" xfId="0" applyNumberFormat="1" applyFont="1" applyFill="1" applyBorder="1" applyAlignment="1">
      <alignment horizontal="center" vertical="center" wrapText="1"/>
    </xf>
    <xf numFmtId="0" fontId="8" fillId="2" borderId="0" xfId="0" applyFont="1" applyFill="1"/>
    <xf numFmtId="0" fontId="24" fillId="6" borderId="0" xfId="0" applyFont="1" applyFill="1" applyBorder="1"/>
    <xf numFmtId="0" fontId="25" fillId="2" borderId="0" xfId="0" applyFont="1" applyFill="1" applyBorder="1"/>
    <xf numFmtId="15" fontId="27" fillId="2" borderId="0" xfId="0" applyNumberFormat="1" applyFont="1" applyFill="1" applyBorder="1" applyAlignment="1">
      <alignment horizontal="left" vertical="center" wrapText="1"/>
    </xf>
    <xf numFmtId="0" fontId="37" fillId="0" borderId="1" xfId="0" applyFont="1" applyBorder="1" applyAlignment="1">
      <alignment horizontal="center" vertical="center" wrapText="1"/>
    </xf>
    <xf numFmtId="0" fontId="0" fillId="4" borderId="2" xfId="0" applyFill="1" applyBorder="1"/>
    <xf numFmtId="0" fontId="2" fillId="4" borderId="5"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23"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Border="1"/>
    <xf numFmtId="0" fontId="1" fillId="4" borderId="1" xfId="0" applyFont="1" applyFill="1" applyBorder="1" applyAlignment="1">
      <alignment horizontal="center" vertical="center" wrapText="1"/>
    </xf>
    <xf numFmtId="0" fontId="2" fillId="4" borderId="0" xfId="0" applyFont="1" applyFill="1" applyBorder="1"/>
    <xf numFmtId="0" fontId="2" fillId="4" borderId="0" xfId="0" applyFont="1" applyFill="1"/>
    <xf numFmtId="3" fontId="23" fillId="2" borderId="1" xfId="0" applyNumberFormat="1" applyFont="1" applyFill="1" applyBorder="1" applyAlignment="1">
      <alignment horizontal="center" vertical="center" wrapText="1"/>
    </xf>
    <xf numFmtId="0" fontId="0" fillId="2" borderId="0" xfId="0" applyFill="1" applyAlignment="1">
      <alignment horizontal="center" vertical="center"/>
    </xf>
    <xf numFmtId="0" fontId="7" fillId="2" borderId="0" xfId="0" applyFont="1" applyFill="1"/>
    <xf numFmtId="1" fontId="10"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0" fillId="2" borderId="0" xfId="0" applyFill="1" applyBorder="1" applyAlignment="1">
      <alignment horizontal="center" vertical="center"/>
    </xf>
    <xf numFmtId="0" fontId="23" fillId="0" borderId="0" xfId="0" applyFont="1" applyFill="1" applyBorder="1" applyAlignment="1">
      <alignment vertical="center" wrapText="1"/>
    </xf>
    <xf numFmtId="0" fontId="23" fillId="0" borderId="0" xfId="0" applyFont="1" applyFill="1" applyBorder="1" applyAlignment="1">
      <alignment vertical="center"/>
    </xf>
    <xf numFmtId="0" fontId="22" fillId="0" borderId="0" xfId="0" applyFont="1" applyBorder="1" applyAlignment="1">
      <alignment vertical="center" wrapText="1"/>
    </xf>
    <xf numFmtId="0" fontId="2" fillId="0" borderId="0" xfId="0" applyFont="1"/>
    <xf numFmtId="0" fontId="22" fillId="2" borderId="0" xfId="0" applyFont="1" applyFill="1" applyBorder="1" applyAlignment="1">
      <alignment vertical="center"/>
    </xf>
    <xf numFmtId="0" fontId="26" fillId="2" borderId="0" xfId="0" applyFont="1" applyFill="1" applyBorder="1"/>
    <xf numFmtId="0" fontId="24" fillId="2" borderId="0" xfId="0" applyFont="1" applyFill="1" applyBorder="1" applyAlignment="1">
      <alignment wrapText="1"/>
    </xf>
    <xf numFmtId="0" fontId="0" fillId="0" borderId="0" xfId="0" applyAlignment="1">
      <alignment horizontal="center" vertical="center" wrapText="1"/>
    </xf>
    <xf numFmtId="0" fontId="25" fillId="0" borderId="0" xfId="0" applyFont="1" applyFill="1" applyBorder="1" applyAlignment="1">
      <alignment horizontal="center" vertical="center" wrapText="1"/>
    </xf>
    <xf numFmtId="0" fontId="23" fillId="0" borderId="1" xfId="0" applyFont="1" applyFill="1" applyBorder="1" applyAlignment="1">
      <alignment vertical="center" wrapText="1"/>
    </xf>
    <xf numFmtId="0" fontId="0" fillId="0" borderId="0" xfId="0" applyFill="1" applyAlignment="1">
      <alignment wrapText="1"/>
    </xf>
    <xf numFmtId="0" fontId="0" fillId="0" borderId="0" xfId="0" applyFill="1"/>
    <xf numFmtId="3" fontId="23"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1" fontId="23" fillId="2" borderId="1" xfId="1" applyNumberFormat="1" applyFont="1" applyFill="1" applyBorder="1" applyAlignment="1">
      <alignment horizontal="center" vertical="center" wrapText="1"/>
    </xf>
    <xf numFmtId="0" fontId="2" fillId="2" borderId="0" xfId="0" applyFont="1" applyFill="1" applyBorder="1" applyAlignment="1">
      <alignment vertical="center"/>
    </xf>
    <xf numFmtId="0" fontId="22" fillId="2" borderId="0" xfId="0" applyFont="1" applyFill="1" applyBorder="1" applyAlignment="1">
      <alignment vertical="center" wrapText="1"/>
    </xf>
    <xf numFmtId="0" fontId="37" fillId="0" borderId="0" xfId="0" applyFont="1" applyFill="1" applyBorder="1"/>
    <xf numFmtId="0" fontId="33" fillId="2" borderId="0" xfId="0" applyFont="1" applyFill="1" applyBorder="1"/>
    <xf numFmtId="0" fontId="33" fillId="2" borderId="0" xfId="0" applyFont="1" applyFill="1" applyBorder="1" applyAlignment="1">
      <alignment wrapText="1"/>
    </xf>
    <xf numFmtId="0" fontId="33" fillId="0" borderId="0" xfId="0" applyFont="1" applyFill="1" applyBorder="1" applyAlignment="1">
      <alignment wrapText="1"/>
    </xf>
    <xf numFmtId="0" fontId="33" fillId="0" borderId="0" xfId="0" applyFont="1" applyFill="1" applyBorder="1" applyAlignment="1">
      <alignment horizontal="center" vertical="center" wrapText="1"/>
    </xf>
    <xf numFmtId="0" fontId="33" fillId="0" borderId="0" xfId="0" applyFont="1" applyFill="1" applyBorder="1" applyAlignment="1">
      <alignment vertical="center"/>
    </xf>
    <xf numFmtId="15" fontId="34" fillId="2" borderId="0" xfId="0" applyNumberFormat="1" applyFont="1" applyFill="1" applyBorder="1" applyAlignment="1">
      <alignment horizontal="left" vertical="center" wrapText="1"/>
    </xf>
    <xf numFmtId="0" fontId="33" fillId="2" borderId="0" xfId="0" applyFont="1" applyFill="1" applyBorder="1" applyAlignment="1">
      <alignment vertical="center" wrapText="1"/>
    </xf>
    <xf numFmtId="0" fontId="33" fillId="0" borderId="0" xfId="0" applyFont="1" applyFill="1" applyBorder="1" applyAlignment="1">
      <alignment vertical="center" wrapText="1"/>
    </xf>
    <xf numFmtId="0" fontId="23" fillId="4" borderId="1" xfId="0" applyFont="1" applyFill="1" applyBorder="1" applyAlignment="1">
      <alignment horizontal="center" vertical="center" wrapText="1"/>
    </xf>
    <xf numFmtId="0" fontId="39" fillId="2" borderId="1" xfId="0" applyNumberFormat="1" applyFont="1" applyFill="1" applyBorder="1" applyAlignment="1">
      <alignment horizontal="center" vertical="center" wrapText="1"/>
    </xf>
    <xf numFmtId="0" fontId="40"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0" fontId="42" fillId="0" borderId="1" xfId="0" applyNumberFormat="1" applyFont="1" applyFill="1" applyBorder="1" applyAlignment="1">
      <alignment vertical="center" wrapText="1"/>
    </xf>
    <xf numFmtId="3" fontId="15" fillId="0"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2" borderId="1" xfId="0" applyFont="1" applyFill="1" applyBorder="1" applyAlignment="1">
      <alignment vertical="top" wrapText="1"/>
    </xf>
    <xf numFmtId="0" fontId="15" fillId="0" borderId="0" xfId="0" applyFont="1" applyAlignment="1">
      <alignment horizontal="center" vertical="center" wrapText="1"/>
    </xf>
    <xf numFmtId="3" fontId="15" fillId="2" borderId="1" xfId="0" applyNumberFormat="1" applyFont="1" applyFill="1" applyBorder="1" applyAlignment="1">
      <alignment horizontal="center" vertical="center" wrapText="1"/>
    </xf>
    <xf numFmtId="0" fontId="42" fillId="2" borderId="1" xfId="0" applyNumberFormat="1" applyFont="1" applyFill="1" applyBorder="1" applyAlignment="1">
      <alignment vertical="center" wrapText="1"/>
    </xf>
    <xf numFmtId="0" fontId="15" fillId="0" borderId="0" xfId="0" applyFont="1"/>
    <xf numFmtId="0" fontId="15" fillId="2" borderId="0" xfId="0" applyFont="1" applyFill="1" applyAlignment="1">
      <alignment horizontal="center" vertical="center" wrapText="1"/>
    </xf>
    <xf numFmtId="1" fontId="15" fillId="2" borderId="1" xfId="1" applyNumberFormat="1" applyFont="1" applyFill="1" applyBorder="1" applyAlignment="1">
      <alignment horizontal="center" vertical="center" wrapText="1"/>
    </xf>
    <xf numFmtId="0" fontId="44" fillId="2" borderId="1" xfId="0" applyNumberFormat="1" applyFont="1" applyFill="1" applyBorder="1" applyAlignment="1">
      <alignment horizontal="center" vertical="center" wrapText="1"/>
    </xf>
    <xf numFmtId="0" fontId="15" fillId="2" borderId="0" xfId="0" applyFont="1" applyFill="1"/>
    <xf numFmtId="0" fontId="15" fillId="0" borderId="0" xfId="0" applyFont="1" applyAlignment="1">
      <alignment vertical="center" wrapText="1"/>
    </xf>
    <xf numFmtId="0" fontId="45" fillId="6" borderId="0" xfId="0" applyFont="1" applyFill="1" applyBorder="1"/>
    <xf numFmtId="0" fontId="45" fillId="5" borderId="0" xfId="0" applyFont="1" applyFill="1" applyBorder="1"/>
    <xf numFmtId="0" fontId="46" fillId="0" borderId="0" xfId="0" applyFont="1" applyFill="1" applyBorder="1"/>
    <xf numFmtId="0" fontId="46" fillId="2" borderId="0" xfId="0" applyFont="1" applyFill="1" applyBorder="1"/>
    <xf numFmtId="0" fontId="15" fillId="0" borderId="1" xfId="0" applyFont="1" applyBorder="1"/>
    <xf numFmtId="0" fontId="48" fillId="0" borderId="0" xfId="0" applyFont="1"/>
    <xf numFmtId="0" fontId="50" fillId="2" borderId="0" xfId="0" applyFont="1" applyFill="1"/>
    <xf numFmtId="0" fontId="50" fillId="0" borderId="0" xfId="0" applyFont="1"/>
    <xf numFmtId="0" fontId="51" fillId="0" borderId="0" xfId="0" applyFont="1" applyAlignment="1">
      <alignment horizontal="center" vertical="center" wrapText="1"/>
    </xf>
    <xf numFmtId="0" fontId="51" fillId="2" borderId="0" xfId="0" applyFont="1" applyFill="1" applyAlignment="1">
      <alignment horizontal="center" vertical="center" wrapText="1"/>
    </xf>
    <xf numFmtId="0" fontId="52" fillId="0" borderId="0" xfId="0" applyFont="1" applyAlignment="1">
      <alignment vertical="center" wrapText="1"/>
    </xf>
    <xf numFmtId="0" fontId="53" fillId="2" borderId="1" xfId="0" applyNumberFormat="1" applyFont="1" applyFill="1" applyBorder="1" applyAlignment="1">
      <alignment horizontal="center" vertical="center" wrapText="1"/>
    </xf>
    <xf numFmtId="0" fontId="54" fillId="2" borderId="1" xfId="0" applyNumberFormat="1" applyFont="1" applyFill="1" applyBorder="1" applyAlignment="1">
      <alignment horizontal="center" vertical="center" wrapText="1"/>
    </xf>
    <xf numFmtId="0" fontId="55" fillId="2" borderId="1" xfId="0" applyFont="1" applyFill="1" applyBorder="1" applyAlignment="1">
      <alignment horizontal="center" vertical="center" wrapText="1"/>
    </xf>
    <xf numFmtId="0" fontId="55" fillId="2" borderId="1" xfId="0" applyFont="1" applyFill="1" applyBorder="1" applyAlignment="1">
      <alignment vertical="center" wrapText="1"/>
    </xf>
    <xf numFmtId="0" fontId="55" fillId="2" borderId="1" xfId="0" applyNumberFormat="1" applyFont="1" applyFill="1" applyBorder="1" applyAlignment="1">
      <alignment horizontal="center" vertical="center" wrapText="1"/>
    </xf>
    <xf numFmtId="0" fontId="48" fillId="2" borderId="0" xfId="0" applyFont="1" applyFill="1"/>
    <xf numFmtId="0" fontId="55" fillId="0"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Fill="1" applyBorder="1" applyAlignment="1">
      <alignment vertical="center" wrapText="1"/>
    </xf>
    <xf numFmtId="0" fontId="55" fillId="0" borderId="1" xfId="0" applyNumberFormat="1"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1" xfId="0" applyNumberFormat="1" applyFont="1" applyFill="1" applyBorder="1" applyAlignment="1">
      <alignment horizontal="center" vertical="center" wrapText="1"/>
    </xf>
    <xf numFmtId="0" fontId="57" fillId="0" borderId="1" xfId="0" applyNumberFormat="1" applyFont="1" applyFill="1" applyBorder="1" applyAlignment="1">
      <alignment vertical="center" wrapText="1"/>
    </xf>
    <xf numFmtId="3" fontId="55" fillId="0" borderId="1" xfId="0" applyNumberFormat="1" applyFont="1" applyFill="1" applyBorder="1" applyAlignment="1">
      <alignment horizontal="center" vertical="center" wrapText="1"/>
    </xf>
    <xf numFmtId="0" fontId="55" fillId="0" borderId="1" xfId="0" applyFont="1" applyBorder="1" applyAlignment="1">
      <alignment vertical="center" wrapText="1"/>
    </xf>
    <xf numFmtId="0" fontId="55" fillId="2" borderId="1" xfId="0" applyFont="1" applyFill="1" applyBorder="1" applyAlignment="1">
      <alignment vertical="top" wrapText="1"/>
    </xf>
    <xf numFmtId="0" fontId="55" fillId="0" borderId="0" xfId="0" applyFont="1" applyAlignment="1">
      <alignment horizontal="center" vertical="center" wrapText="1"/>
    </xf>
    <xf numFmtId="3" fontId="55" fillId="2" borderId="1" xfId="0" applyNumberFormat="1" applyFont="1" applyFill="1" applyBorder="1" applyAlignment="1">
      <alignment horizontal="center" vertical="center" wrapText="1"/>
    </xf>
    <xf numFmtId="0" fontId="55" fillId="2" borderId="0" xfId="0" applyFont="1" applyFill="1" applyAlignment="1">
      <alignment horizontal="center" vertical="center" wrapText="1"/>
    </xf>
    <xf numFmtId="0" fontId="57" fillId="2" borderId="1" xfId="0" applyNumberFormat="1" applyFont="1" applyFill="1" applyBorder="1" applyAlignment="1">
      <alignment vertical="center" wrapText="1"/>
    </xf>
    <xf numFmtId="0" fontId="58" fillId="0" borderId="1" xfId="0" applyFont="1" applyBorder="1" applyAlignment="1">
      <alignment horizontal="center" vertical="center" wrapText="1"/>
    </xf>
    <xf numFmtId="0" fontId="59" fillId="0" borderId="0" xfId="0" applyFont="1" applyAlignment="1">
      <alignment wrapText="1"/>
    </xf>
    <xf numFmtId="0" fontId="55" fillId="0" borderId="1" xfId="0" applyFont="1" applyBorder="1"/>
    <xf numFmtId="1" fontId="55" fillId="2" borderId="1" xfId="1" applyNumberFormat="1" applyFont="1" applyFill="1" applyBorder="1" applyAlignment="1">
      <alignment horizontal="center" vertical="center" wrapText="1"/>
    </xf>
    <xf numFmtId="0" fontId="60" fillId="2" borderId="1" xfId="0" applyNumberFormat="1" applyFont="1" applyFill="1" applyBorder="1" applyAlignment="1">
      <alignment horizontal="center" vertical="center" wrapText="1"/>
    </xf>
    <xf numFmtId="1" fontId="55" fillId="0" borderId="1" xfId="1" applyNumberFormat="1" applyFont="1" applyBorder="1" applyAlignment="1">
      <alignment horizontal="center" vertical="center" wrapText="1"/>
    </xf>
    <xf numFmtId="0" fontId="55" fillId="2" borderId="0" xfId="0" applyFont="1" applyFill="1"/>
    <xf numFmtId="0" fontId="55" fillId="0" borderId="0" xfId="0" applyFont="1"/>
    <xf numFmtId="0" fontId="55" fillId="0" borderId="0" xfId="0" applyFont="1" applyAlignment="1">
      <alignment vertical="center" wrapText="1"/>
    </xf>
    <xf numFmtId="0" fontId="61" fillId="6" borderId="0" xfId="0" applyFont="1" applyFill="1" applyBorder="1"/>
    <xf numFmtId="0" fontId="61" fillId="5" borderId="0" xfId="0" applyFont="1" applyFill="1" applyBorder="1"/>
    <xf numFmtId="0" fontId="62" fillId="0" borderId="0" xfId="0" applyFont="1" applyFill="1" applyBorder="1"/>
    <xf numFmtId="0" fontId="62" fillId="2" borderId="0" xfId="0" applyFont="1" applyFill="1" applyBorder="1"/>
    <xf numFmtId="0" fontId="63" fillId="2" borderId="0" xfId="0" applyFont="1" applyFill="1" applyBorder="1"/>
    <xf numFmtId="0" fontId="63" fillId="0" borderId="0" xfId="0" applyFont="1" applyFill="1" applyBorder="1"/>
    <xf numFmtId="0" fontId="64" fillId="0" borderId="0" xfId="0" applyFont="1" applyFill="1" applyBorder="1"/>
    <xf numFmtId="0" fontId="63" fillId="5" borderId="0" xfId="0" applyFont="1" applyFill="1" applyBorder="1"/>
    <xf numFmtId="0" fontId="63" fillId="2" borderId="0" xfId="0" applyFont="1" applyFill="1" applyBorder="1" applyAlignment="1">
      <alignment wrapText="1"/>
    </xf>
    <xf numFmtId="0" fontId="63" fillId="0" borderId="0" xfId="0" applyFont="1" applyFill="1" applyBorder="1" applyAlignment="1">
      <alignment wrapText="1"/>
    </xf>
    <xf numFmtId="0" fontId="63" fillId="0" borderId="0" xfId="0" applyFont="1" applyFill="1" applyBorder="1" applyAlignment="1">
      <alignment horizontal="center" vertical="center" wrapText="1"/>
    </xf>
    <xf numFmtId="0" fontId="63" fillId="0" borderId="0" xfId="0" applyFont="1" applyFill="1" applyBorder="1" applyAlignment="1">
      <alignment vertical="center"/>
    </xf>
    <xf numFmtId="15" fontId="65" fillId="2" borderId="0" xfId="0" applyNumberFormat="1" applyFont="1" applyFill="1" applyBorder="1" applyAlignment="1">
      <alignment horizontal="left" vertical="center" wrapText="1"/>
    </xf>
    <xf numFmtId="15" fontId="65" fillId="5" borderId="0" xfId="0" applyNumberFormat="1" applyFont="1" applyFill="1" applyBorder="1" applyAlignment="1">
      <alignment horizontal="left" vertical="center" wrapText="1"/>
    </xf>
    <xf numFmtId="0" fontId="63" fillId="2" borderId="0" xfId="0" applyFont="1" applyFill="1" applyBorder="1" applyAlignment="1">
      <alignment vertical="center" wrapText="1"/>
    </xf>
    <xf numFmtId="0" fontId="63" fillId="0" borderId="0" xfId="0" applyFont="1" applyFill="1" applyBorder="1" applyAlignment="1">
      <alignment vertical="center" wrapText="1"/>
    </xf>
    <xf numFmtId="0" fontId="48" fillId="0" borderId="0" xfId="0" applyFont="1" applyAlignment="1">
      <alignment horizontal="center" vertical="center" wrapText="1"/>
    </xf>
    <xf numFmtId="0" fontId="48" fillId="0" borderId="0" xfId="0" applyFont="1" applyAlignment="1">
      <alignment vertical="center" wrapText="1"/>
    </xf>
    <xf numFmtId="0" fontId="66" fillId="0" borderId="0" xfId="0" applyFont="1" applyAlignment="1">
      <alignment horizontal="center"/>
    </xf>
    <xf numFmtId="0" fontId="66" fillId="0" borderId="0" xfId="0" applyFont="1"/>
    <xf numFmtId="0" fontId="66" fillId="0" borderId="0" xfId="0" applyFont="1" applyAlignment="1">
      <alignment horizontal="center" vertical="center"/>
    </xf>
    <xf numFmtId="0" fontId="66" fillId="2" borderId="0" xfId="0" applyFont="1" applyFill="1" applyAlignment="1">
      <alignment horizontal="center" vertical="center"/>
    </xf>
    <xf numFmtId="0" fontId="66" fillId="0" borderId="0" xfId="0" applyFont="1" applyFill="1" applyAlignment="1">
      <alignment horizontal="center" vertical="center"/>
    </xf>
    <xf numFmtId="0" fontId="70" fillId="2" borderId="3" xfId="0" applyNumberFormat="1" applyFont="1" applyFill="1" applyBorder="1" applyAlignment="1">
      <alignment horizontal="center" vertical="center" wrapText="1"/>
    </xf>
    <xf numFmtId="0" fontId="70" fillId="0" borderId="3" xfId="0" applyNumberFormat="1" applyFont="1" applyFill="1" applyBorder="1" applyAlignment="1">
      <alignment horizontal="center" vertical="center" wrapText="1"/>
    </xf>
    <xf numFmtId="0" fontId="70" fillId="0" borderId="1" xfId="0" applyNumberFormat="1" applyFont="1" applyFill="1" applyBorder="1" applyAlignment="1">
      <alignment horizontal="center" vertical="center" wrapText="1"/>
    </xf>
    <xf numFmtId="0" fontId="72" fillId="0" borderId="1" xfId="0" applyFont="1" applyBorder="1" applyAlignment="1">
      <alignment horizontal="center" vertical="center" wrapText="1"/>
    </xf>
    <xf numFmtId="0" fontId="73" fillId="0" borderId="1" xfId="0" applyFont="1" applyBorder="1" applyAlignment="1">
      <alignment vertical="center" wrapText="1"/>
    </xf>
    <xf numFmtId="0" fontId="73" fillId="0" borderId="1" xfId="0" applyFont="1" applyBorder="1" applyAlignment="1">
      <alignment horizontal="center" vertical="center" wrapText="1"/>
    </xf>
    <xf numFmtId="0" fontId="72" fillId="2" borderId="1" xfId="0" applyFont="1" applyFill="1" applyBorder="1" applyAlignment="1">
      <alignment horizontal="center" vertical="center" wrapText="1"/>
    </xf>
    <xf numFmtId="0" fontId="73" fillId="2" borderId="1" xfId="0" applyFont="1" applyFill="1" applyBorder="1" applyAlignment="1">
      <alignment vertical="center" wrapText="1"/>
    </xf>
    <xf numFmtId="0" fontId="73" fillId="2" borderId="1" xfId="0" applyFont="1" applyFill="1" applyBorder="1" applyAlignment="1">
      <alignment horizontal="center" vertical="center" wrapText="1"/>
    </xf>
    <xf numFmtId="0" fontId="66" fillId="2" borderId="0" xfId="0" applyFont="1" applyFill="1"/>
    <xf numFmtId="1" fontId="72" fillId="2" borderId="1" xfId="1" applyNumberFormat="1" applyFont="1" applyFill="1" applyBorder="1" applyAlignment="1">
      <alignment horizontal="center" vertical="center" wrapText="1"/>
    </xf>
    <xf numFmtId="1" fontId="72" fillId="0" borderId="1" xfId="1" applyNumberFormat="1" applyFont="1" applyBorder="1" applyAlignment="1">
      <alignment horizontal="center" vertical="center" wrapText="1"/>
    </xf>
    <xf numFmtId="0" fontId="73" fillId="0" borderId="0" xfId="0" applyFont="1" applyAlignment="1">
      <alignment horizontal="center"/>
    </xf>
    <xf numFmtId="0" fontId="73" fillId="0" borderId="0" xfId="0" applyFont="1"/>
    <xf numFmtId="0" fontId="72" fillId="0" borderId="0" xfId="0" applyFont="1"/>
    <xf numFmtId="0" fontId="72" fillId="2" borderId="0" xfId="0" applyFont="1" applyFill="1"/>
    <xf numFmtId="0" fontId="74" fillId="0" borderId="0" xfId="0" applyFont="1"/>
    <xf numFmtId="0" fontId="74" fillId="0" borderId="0" xfId="0" applyFont="1" applyAlignment="1">
      <alignment horizontal="center"/>
    </xf>
    <xf numFmtId="0" fontId="75"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Alignment="1">
      <alignment horizontal="center" vertical="center"/>
    </xf>
    <xf numFmtId="0" fontId="72" fillId="2" borderId="0" xfId="0" applyFont="1" applyFill="1" applyAlignment="1">
      <alignment horizontal="center" vertical="center"/>
    </xf>
    <xf numFmtId="0" fontId="72" fillId="0" borderId="0" xfId="0" applyFont="1" applyFill="1" applyAlignment="1">
      <alignment horizontal="center" vertical="center"/>
    </xf>
    <xf numFmtId="0" fontId="76" fillId="0" borderId="0" xfId="0" applyFont="1" applyBorder="1"/>
    <xf numFmtId="0" fontId="76" fillId="0" borderId="0" xfId="0" applyFont="1" applyBorder="1" applyAlignment="1">
      <alignment horizontal="center"/>
    </xf>
    <xf numFmtId="0" fontId="77" fillId="0" borderId="0" xfId="0" applyFont="1" applyBorder="1" applyAlignment="1">
      <alignment horizontal="center"/>
    </xf>
    <xf numFmtId="0" fontId="77" fillId="0" borderId="0" xfId="0" applyFont="1" applyBorder="1" applyAlignment="1">
      <alignment horizontal="center" vertical="center"/>
    </xf>
    <xf numFmtId="0" fontId="66" fillId="0" borderId="0" xfId="0" applyFont="1" applyBorder="1" applyAlignment="1">
      <alignment horizontal="center" vertical="center"/>
    </xf>
    <xf numFmtId="0" fontId="66" fillId="2"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 fontId="78" fillId="2" borderId="0" xfId="0" applyNumberFormat="1" applyFont="1" applyFill="1" applyBorder="1" applyAlignment="1">
      <alignment horizontal="center" vertical="center"/>
    </xf>
    <xf numFmtId="0" fontId="73" fillId="0" borderId="0" xfId="0" applyFont="1" applyBorder="1" applyAlignment="1">
      <alignment vertical="center" wrapText="1"/>
    </xf>
    <xf numFmtId="0" fontId="73" fillId="2" borderId="0" xfId="0" applyFont="1" applyFill="1" applyBorder="1" applyAlignment="1">
      <alignment vertical="center" wrapText="1"/>
    </xf>
    <xf numFmtId="0" fontId="79" fillId="0" borderId="0" xfId="0" applyFont="1" applyBorder="1" applyAlignment="1">
      <alignment horizontal="center" vertical="center" wrapText="1"/>
    </xf>
    <xf numFmtId="0" fontId="79" fillId="0" borderId="0" xfId="0" applyFont="1" applyBorder="1" applyAlignment="1">
      <alignment horizontal="left" vertical="center" wrapText="1"/>
    </xf>
    <xf numFmtId="0" fontId="79" fillId="0" borderId="0" xfId="0" applyFont="1" applyBorder="1" applyAlignment="1">
      <alignment horizontal="center"/>
    </xf>
    <xf numFmtId="0" fontId="79" fillId="0" borderId="0" xfId="0" applyFont="1" applyBorder="1"/>
    <xf numFmtId="0" fontId="79" fillId="0" borderId="0" xfId="0" applyFont="1"/>
    <xf numFmtId="0" fontId="79" fillId="2" borderId="0" xfId="0" applyFont="1" applyFill="1" applyBorder="1" applyAlignment="1">
      <alignment vertical="center"/>
    </xf>
    <xf numFmtId="0" fontId="73" fillId="2" borderId="0" xfId="0" applyFont="1" applyFill="1" applyBorder="1" applyAlignment="1">
      <alignment vertical="center"/>
    </xf>
    <xf numFmtId="0" fontId="80" fillId="2" borderId="1" xfId="0" applyFont="1" applyFill="1" applyBorder="1" applyAlignment="1">
      <alignment horizontal="center" vertical="center" wrapText="1"/>
    </xf>
    <xf numFmtId="0" fontId="80" fillId="0" borderId="1" xfId="0" applyFont="1" applyBorder="1" applyAlignment="1">
      <alignment horizontal="center" vertical="center" wrapText="1"/>
    </xf>
    <xf numFmtId="0" fontId="72" fillId="4" borderId="1" xfId="0" applyFont="1" applyFill="1" applyBorder="1" applyAlignment="1">
      <alignment horizontal="center" vertical="center" wrapText="1"/>
    </xf>
    <xf numFmtId="0" fontId="81" fillId="0" borderId="0" xfId="0" applyFont="1"/>
    <xf numFmtId="0" fontId="84" fillId="2" borderId="0" xfId="0" applyFont="1" applyFill="1"/>
    <xf numFmtId="0" fontId="84" fillId="0" borderId="0" xfId="0" applyFont="1"/>
    <xf numFmtId="0" fontId="85" fillId="0" borderId="0" xfId="0" applyFont="1" applyAlignment="1">
      <alignment horizontal="center" vertical="center" wrapText="1"/>
    </xf>
    <xf numFmtId="0" fontId="85" fillId="2" borderId="0" xfId="0" applyFont="1" applyFill="1" applyAlignment="1">
      <alignment horizontal="center" vertical="center" wrapText="1"/>
    </xf>
    <xf numFmtId="0" fontId="86" fillId="0" borderId="0" xfId="0" applyFont="1" applyAlignment="1">
      <alignment vertical="center" wrapText="1"/>
    </xf>
    <xf numFmtId="0" fontId="87" fillId="2" borderId="1" xfId="0" applyNumberFormat="1" applyFont="1" applyFill="1" applyBorder="1" applyAlignment="1">
      <alignment horizontal="center" vertical="center" wrapText="1"/>
    </xf>
    <xf numFmtId="0" fontId="88" fillId="2" borderId="1" xfId="0" applyNumberFormat="1" applyFont="1" applyFill="1" applyBorder="1" applyAlignment="1">
      <alignment horizontal="center" vertical="center" wrapText="1"/>
    </xf>
    <xf numFmtId="0" fontId="81" fillId="2" borderId="0" xfId="0" applyFont="1" applyFill="1"/>
    <xf numFmtId="0" fontId="89" fillId="2" borderId="1" xfId="0" applyFont="1" applyFill="1" applyBorder="1" applyAlignment="1">
      <alignment horizontal="center" vertical="center" wrapText="1"/>
    </xf>
    <xf numFmtId="0" fontId="89" fillId="2" borderId="1" xfId="0" applyFont="1" applyFill="1" applyBorder="1" applyAlignment="1">
      <alignment vertical="center" wrapText="1"/>
    </xf>
    <xf numFmtId="0" fontId="90" fillId="2" borderId="1" xfId="0" applyNumberFormat="1" applyFont="1" applyFill="1" applyBorder="1" applyAlignment="1">
      <alignment horizontal="center" vertical="center" wrapText="1"/>
    </xf>
    <xf numFmtId="0" fontId="90" fillId="2" borderId="1" xfId="0" applyFont="1" applyFill="1" applyBorder="1" applyAlignment="1">
      <alignment horizontal="center" vertical="center" wrapText="1"/>
    </xf>
    <xf numFmtId="0" fontId="91" fillId="2" borderId="1" xfId="0" applyFont="1" applyFill="1" applyBorder="1" applyAlignment="1">
      <alignment horizontal="center" vertical="center" wrapText="1"/>
    </xf>
    <xf numFmtId="0" fontId="91" fillId="2" borderId="1" xfId="0" applyFont="1" applyFill="1" applyBorder="1" applyAlignment="1">
      <alignment vertical="center" wrapText="1"/>
    </xf>
    <xf numFmtId="0" fontId="81" fillId="4" borderId="0" xfId="0" applyFont="1" applyFill="1"/>
    <xf numFmtId="0" fontId="92" fillId="2" borderId="1" xfId="0" applyFont="1" applyFill="1" applyBorder="1" applyAlignment="1">
      <alignment horizontal="center" vertical="center" wrapText="1"/>
    </xf>
    <xf numFmtId="0" fontId="92" fillId="2" borderId="1" xfId="0" applyNumberFormat="1" applyFont="1" applyFill="1" applyBorder="1" applyAlignment="1">
      <alignment horizontal="center" vertical="center" wrapText="1"/>
    </xf>
    <xf numFmtId="0" fontId="93" fillId="2" borderId="1" xfId="0" applyNumberFormat="1" applyFont="1" applyFill="1" applyBorder="1" applyAlignment="1">
      <alignment vertical="center" wrapText="1"/>
    </xf>
    <xf numFmtId="0" fontId="94" fillId="2" borderId="1" xfId="0" applyNumberFormat="1" applyFont="1" applyFill="1" applyBorder="1" applyAlignment="1">
      <alignment horizontal="center" vertical="center" wrapText="1"/>
    </xf>
    <xf numFmtId="0" fontId="90" fillId="0" borderId="1" xfId="0" applyFont="1" applyBorder="1" applyAlignment="1">
      <alignment horizontal="center" vertical="center" wrapText="1"/>
    </xf>
    <xf numFmtId="3" fontId="90" fillId="2" borderId="1" xfId="0" applyNumberFormat="1" applyFont="1" applyFill="1" applyBorder="1" applyAlignment="1">
      <alignment horizontal="center" vertical="center" wrapText="1"/>
    </xf>
    <xf numFmtId="0" fontId="91" fillId="2" borderId="1" xfId="0" applyFont="1" applyFill="1" applyBorder="1" applyAlignment="1">
      <alignment vertical="top" wrapText="1"/>
    </xf>
    <xf numFmtId="0" fontId="91" fillId="2" borderId="0" xfId="0" applyFont="1" applyFill="1" applyAlignment="1">
      <alignment horizontal="center" vertical="center" wrapText="1"/>
    </xf>
    <xf numFmtId="0" fontId="91" fillId="0" borderId="1" xfId="0" applyFont="1" applyBorder="1" applyAlignment="1">
      <alignment horizontal="center" vertical="center" wrapText="1"/>
    </xf>
    <xf numFmtId="0" fontId="91" fillId="2" borderId="4" xfId="0" applyFont="1" applyFill="1" applyBorder="1"/>
    <xf numFmtId="0" fontId="91" fillId="0" borderId="0" xfId="0" applyFont="1" applyAlignment="1">
      <alignment horizontal="center" vertical="center" wrapText="1"/>
    </xf>
    <xf numFmtId="0" fontId="95" fillId="2" borderId="1" xfId="0" applyFont="1" applyFill="1" applyBorder="1" applyAlignment="1">
      <alignment horizontal="center" vertical="center" wrapText="1"/>
    </xf>
    <xf numFmtId="1" fontId="90" fillId="2" borderId="1" xfId="1" applyNumberFormat="1" applyFont="1" applyFill="1" applyBorder="1" applyAlignment="1">
      <alignment horizontal="center" vertical="center" wrapText="1"/>
    </xf>
    <xf numFmtId="0" fontId="96" fillId="2" borderId="1" xfId="0" applyNumberFormat="1" applyFont="1" applyFill="1" applyBorder="1" applyAlignment="1">
      <alignment horizontal="center" vertical="center" wrapText="1"/>
    </xf>
    <xf numFmtId="1" fontId="90" fillId="0" borderId="1" xfId="1" applyNumberFormat="1" applyFont="1" applyBorder="1" applyAlignment="1">
      <alignment horizontal="center" vertical="center" wrapText="1"/>
    </xf>
    <xf numFmtId="0" fontId="89" fillId="2" borderId="0" xfId="0" applyFont="1" applyFill="1"/>
    <xf numFmtId="0" fontId="89" fillId="2" borderId="0" xfId="0" applyFont="1" applyFill="1" applyAlignment="1">
      <alignment horizontal="center" vertical="center" wrapText="1"/>
    </xf>
    <xf numFmtId="0" fontId="89" fillId="2" borderId="0" xfId="0" applyFont="1" applyFill="1" applyAlignment="1">
      <alignment vertical="center" wrapText="1"/>
    </xf>
    <xf numFmtId="0" fontId="89" fillId="0" borderId="0" xfId="0" applyFont="1"/>
    <xf numFmtId="0" fontId="89" fillId="0" borderId="0" xfId="0" applyFont="1" applyAlignment="1">
      <alignment horizontal="center" vertical="center" wrapText="1"/>
    </xf>
    <xf numFmtId="0" fontId="89" fillId="0" borderId="0" xfId="0" applyFont="1" applyAlignment="1">
      <alignment vertical="center" wrapText="1"/>
    </xf>
    <xf numFmtId="0" fontId="97" fillId="6" borderId="0" xfId="0" applyFont="1" applyFill="1" applyBorder="1"/>
    <xf numFmtId="0" fontId="97" fillId="5" borderId="0" xfId="0" applyFont="1" applyFill="1" applyBorder="1"/>
    <xf numFmtId="0" fontId="98" fillId="0" borderId="0" xfId="0" applyFont="1" applyFill="1" applyBorder="1"/>
    <xf numFmtId="0" fontId="98" fillId="2" borderId="0" xfId="0" applyFont="1" applyFill="1" applyBorder="1"/>
    <xf numFmtId="0" fontId="99" fillId="2" borderId="0" xfId="0" applyFont="1" applyFill="1" applyBorder="1"/>
    <xf numFmtId="0" fontId="99" fillId="0" borderId="0" xfId="0" applyFont="1" applyFill="1" applyBorder="1"/>
    <xf numFmtId="0" fontId="100" fillId="0" borderId="0" xfId="0" applyFont="1" applyFill="1" applyBorder="1"/>
    <xf numFmtId="0" fontId="99" fillId="5" borderId="0" xfId="0" applyFont="1" applyFill="1" applyBorder="1"/>
    <xf numFmtId="0" fontId="99" fillId="2" borderId="0" xfId="0" applyFont="1" applyFill="1" applyBorder="1" applyAlignment="1">
      <alignment wrapText="1"/>
    </xf>
    <xf numFmtId="0" fontId="99" fillId="0" borderId="0" xfId="0" applyFont="1" applyFill="1" applyBorder="1" applyAlignment="1">
      <alignment wrapText="1"/>
    </xf>
    <xf numFmtId="0" fontId="99" fillId="4" borderId="0" xfId="0" applyFont="1" applyFill="1" applyBorder="1" applyAlignment="1">
      <alignment wrapText="1"/>
    </xf>
    <xf numFmtId="0" fontId="99" fillId="4" borderId="0" xfId="0" applyFont="1" applyFill="1" applyBorder="1" applyAlignment="1">
      <alignment horizontal="center" vertical="center" wrapText="1"/>
    </xf>
    <xf numFmtId="0" fontId="99" fillId="0" borderId="0" xfId="0" applyFont="1" applyFill="1" applyBorder="1" applyAlignment="1">
      <alignment vertical="center"/>
    </xf>
    <xf numFmtId="15" fontId="101" fillId="2" borderId="0" xfId="0" applyNumberFormat="1" applyFont="1" applyFill="1" applyBorder="1" applyAlignment="1">
      <alignment horizontal="left" vertical="center" wrapText="1"/>
    </xf>
    <xf numFmtId="15" fontId="101" fillId="7" borderId="0" xfId="0" applyNumberFormat="1" applyFont="1" applyFill="1" applyBorder="1" applyAlignment="1">
      <alignment horizontal="left" vertical="center" wrapText="1"/>
    </xf>
    <xf numFmtId="0" fontId="99" fillId="2" borderId="0" xfId="0" applyFont="1" applyFill="1" applyBorder="1" applyAlignment="1">
      <alignment vertical="center" wrapText="1"/>
    </xf>
    <xf numFmtId="0" fontId="99" fillId="0" borderId="0" xfId="0" applyFont="1" applyFill="1" applyBorder="1" applyAlignment="1">
      <alignment vertical="center" wrapText="1"/>
    </xf>
    <xf numFmtId="0" fontId="81" fillId="0" borderId="0" xfId="0" applyFont="1" applyAlignment="1">
      <alignment horizontal="center" vertical="center" wrapText="1"/>
    </xf>
    <xf numFmtId="0" fontId="81" fillId="0" borderId="0" xfId="0" applyFont="1" applyAlignment="1">
      <alignment vertical="center" wrapText="1"/>
    </xf>
    <xf numFmtId="0" fontId="102" fillId="0" borderId="0" xfId="0" applyFont="1" applyAlignment="1">
      <alignment horizontal="center"/>
    </xf>
    <xf numFmtId="0" fontId="102" fillId="0" borderId="0" xfId="0" applyFont="1"/>
    <xf numFmtId="0" fontId="102" fillId="0" borderId="0" xfId="0" applyFont="1" applyAlignment="1">
      <alignment horizontal="center" vertical="center"/>
    </xf>
    <xf numFmtId="0" fontId="102" fillId="2" borderId="0" xfId="0" applyFont="1" applyFill="1" applyAlignment="1">
      <alignment horizontal="center" vertical="center"/>
    </xf>
    <xf numFmtId="0" fontId="102" fillId="0" borderId="0" xfId="0" applyFont="1" applyFill="1" applyAlignment="1">
      <alignment horizontal="center" vertical="center"/>
    </xf>
    <xf numFmtId="0" fontId="106" fillId="2" borderId="3"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6" fillId="0" borderId="1" xfId="0" applyNumberFormat="1" applyFont="1" applyFill="1" applyBorder="1" applyAlignment="1">
      <alignment horizontal="center" vertical="center" wrapText="1"/>
    </xf>
    <xf numFmtId="0" fontId="108" fillId="0" borderId="1" xfId="0" applyFont="1" applyBorder="1" applyAlignment="1">
      <alignment horizontal="center" vertical="center" wrapText="1"/>
    </xf>
    <xf numFmtId="0" fontId="109" fillId="0" borderId="1" xfId="0" applyFont="1" applyBorder="1" applyAlignment="1">
      <alignment vertical="center" wrapText="1"/>
    </xf>
    <xf numFmtId="0" fontId="109" fillId="0" borderId="1" xfId="0" applyFont="1" applyBorder="1" applyAlignment="1">
      <alignment horizontal="center" vertical="center" wrapText="1"/>
    </xf>
    <xf numFmtId="44" fontId="108" fillId="0" borderId="1" xfId="1" applyFont="1" applyBorder="1" applyAlignment="1">
      <alignment horizontal="center" vertical="center" wrapText="1"/>
    </xf>
    <xf numFmtId="0" fontId="108" fillId="2" borderId="1" xfId="0" applyFont="1" applyFill="1" applyBorder="1" applyAlignment="1">
      <alignment horizontal="center" vertical="center" wrapText="1"/>
    </xf>
    <xf numFmtId="44" fontId="108" fillId="0" borderId="1" xfId="1" applyFont="1" applyBorder="1" applyAlignment="1">
      <alignment horizontal="center" vertical="center"/>
    </xf>
    <xf numFmtId="44" fontId="102" fillId="0" borderId="0" xfId="1" applyFont="1" applyAlignment="1">
      <alignment horizontal="center" vertical="center"/>
    </xf>
    <xf numFmtId="0" fontId="109" fillId="2" borderId="1" xfId="0" applyFont="1" applyFill="1" applyBorder="1" applyAlignment="1">
      <alignment vertical="center" wrapText="1"/>
    </xf>
    <xf numFmtId="0" fontId="109" fillId="2" borderId="1" xfId="0" applyFont="1" applyFill="1" applyBorder="1" applyAlignment="1">
      <alignment horizontal="center" vertical="center" wrapText="1"/>
    </xf>
    <xf numFmtId="44" fontId="108" fillId="2" borderId="1" xfId="1" applyFont="1" applyFill="1" applyBorder="1" applyAlignment="1">
      <alignment horizontal="center" vertical="center" wrapText="1"/>
    </xf>
    <xf numFmtId="44" fontId="108" fillId="2" borderId="1" xfId="1" applyFont="1" applyFill="1" applyBorder="1" applyAlignment="1">
      <alignment horizontal="center" vertical="center"/>
    </xf>
    <xf numFmtId="44" fontId="102" fillId="2" borderId="0" xfId="1" applyFont="1" applyFill="1" applyAlignment="1">
      <alignment horizontal="center" vertical="center"/>
    </xf>
    <xf numFmtId="0" fontId="102" fillId="2" borderId="0" xfId="0" applyFont="1" applyFill="1"/>
    <xf numFmtId="0" fontId="102" fillId="4" borderId="2" xfId="0" applyFont="1" applyFill="1" applyBorder="1"/>
    <xf numFmtId="1" fontId="108" fillId="2" borderId="1" xfId="1" applyNumberFormat="1" applyFont="1" applyFill="1" applyBorder="1" applyAlignment="1">
      <alignment horizontal="center" vertical="center" wrapText="1"/>
    </xf>
    <xf numFmtId="44" fontId="102" fillId="2" borderId="0" xfId="0" applyNumberFormat="1" applyFont="1" applyFill="1"/>
    <xf numFmtId="2" fontId="102" fillId="2" borderId="5" xfId="0" applyNumberFormat="1" applyFont="1" applyFill="1" applyBorder="1" applyAlignment="1">
      <alignment horizontal="center" vertical="center" wrapText="1"/>
    </xf>
    <xf numFmtId="1" fontId="108" fillId="0" borderId="1" xfId="1" applyNumberFormat="1" applyFont="1" applyBorder="1" applyAlignment="1">
      <alignment horizontal="center" vertical="center" wrapText="1"/>
    </xf>
    <xf numFmtId="44" fontId="102" fillId="0" borderId="0" xfId="0" applyNumberFormat="1" applyFont="1" applyAlignment="1">
      <alignment horizontal="center" vertical="center"/>
    </xf>
    <xf numFmtId="44" fontId="102" fillId="0" borderId="0" xfId="1" applyFont="1" applyFill="1" applyBorder="1" applyAlignment="1">
      <alignment horizontal="center" vertical="center"/>
    </xf>
    <xf numFmtId="44" fontId="102" fillId="0" borderId="0" xfId="0" applyNumberFormat="1" applyFont="1"/>
    <xf numFmtId="0" fontId="109" fillId="0" borderId="0" xfId="0" applyFont="1" applyAlignment="1">
      <alignment horizontal="center"/>
    </xf>
    <xf numFmtId="0" fontId="109" fillId="0" borderId="0" xfId="0" applyFont="1"/>
    <xf numFmtId="0" fontId="108" fillId="0" borderId="0" xfId="0" applyFont="1"/>
    <xf numFmtId="0" fontId="108" fillId="2" borderId="0" xfId="0" applyFont="1" applyFill="1"/>
    <xf numFmtId="44" fontId="108" fillId="0" borderId="1" xfId="1" applyFont="1" applyBorder="1"/>
    <xf numFmtId="0" fontId="110" fillId="0" borderId="0" xfId="0" applyFont="1" applyFill="1" applyBorder="1"/>
    <xf numFmtId="0" fontId="110" fillId="0" borderId="0" xfId="0" applyFont="1" applyFill="1" applyBorder="1" applyAlignment="1">
      <alignment horizontal="left" vertical="center" wrapText="1"/>
    </xf>
    <xf numFmtId="0" fontId="110" fillId="0" borderId="0" xfId="0" applyFont="1" applyFill="1" applyBorder="1" applyAlignment="1">
      <alignment horizontal="center" vertical="center" wrapText="1"/>
    </xf>
    <xf numFmtId="0" fontId="111" fillId="0" borderId="0" xfId="0" applyFont="1" applyFill="1" applyBorder="1" applyAlignment="1">
      <alignment horizontal="center" vertical="center" wrapText="1"/>
    </xf>
    <xf numFmtId="165" fontId="104" fillId="0" borderId="0" xfId="0" applyNumberFormat="1" applyFont="1" applyFill="1" applyBorder="1" applyAlignment="1">
      <alignment horizontal="center" vertical="center" wrapText="1"/>
    </xf>
    <xf numFmtId="0" fontId="112" fillId="0" borderId="0" xfId="0" applyFont="1" applyFill="1" applyBorder="1" applyAlignment="1">
      <alignment horizontal="center" vertical="center"/>
    </xf>
    <xf numFmtId="1" fontId="112" fillId="0" borderId="0" xfId="0" applyNumberFormat="1" applyFont="1" applyFill="1" applyBorder="1" applyAlignment="1">
      <alignment horizontal="center" vertical="center"/>
    </xf>
    <xf numFmtId="164" fontId="112" fillId="0" borderId="0" xfId="0" applyNumberFormat="1" applyFont="1" applyFill="1" applyBorder="1" applyAlignment="1">
      <alignment horizontal="center" vertical="center"/>
    </xf>
    <xf numFmtId="1" fontId="112" fillId="2" borderId="0" xfId="0" applyNumberFormat="1" applyFont="1" applyFill="1" applyBorder="1" applyAlignment="1">
      <alignment horizontal="center" vertical="center"/>
    </xf>
    <xf numFmtId="164" fontId="112" fillId="2" borderId="0" xfId="0" applyNumberFormat="1" applyFont="1" applyFill="1" applyBorder="1" applyAlignment="1">
      <alignment horizontal="center" vertical="center"/>
    </xf>
    <xf numFmtId="37" fontId="113" fillId="0" borderId="0" xfId="1" applyNumberFormat="1" applyFont="1" applyFill="1" applyBorder="1" applyAlignment="1">
      <alignment horizontal="center" vertical="center"/>
    </xf>
    <xf numFmtId="37" fontId="114" fillId="0" borderId="0" xfId="1" applyNumberFormat="1" applyFont="1" applyFill="1" applyBorder="1" applyAlignment="1">
      <alignment horizontal="center" vertical="center"/>
    </xf>
    <xf numFmtId="8" fontId="115" fillId="0" borderId="0" xfId="0" applyNumberFormat="1" applyFont="1" applyFill="1" applyBorder="1" applyAlignment="1">
      <alignment horizontal="center" vertical="center" wrapText="1"/>
    </xf>
    <xf numFmtId="0" fontId="110" fillId="0" borderId="0" xfId="0" applyFont="1"/>
    <xf numFmtId="0" fontId="110" fillId="0" borderId="0" xfId="0" applyFont="1" applyAlignment="1">
      <alignment horizontal="center"/>
    </xf>
    <xf numFmtId="0" fontId="116" fillId="0" borderId="0" xfId="0" applyFont="1" applyAlignment="1">
      <alignment horizontal="center" vertical="center" wrapText="1"/>
    </xf>
    <xf numFmtId="0" fontId="108" fillId="0" borderId="0" xfId="0" applyFont="1" applyAlignment="1">
      <alignment horizontal="center" vertical="center" wrapText="1"/>
    </xf>
    <xf numFmtId="0" fontId="108" fillId="0" borderId="0" xfId="0" applyFont="1" applyAlignment="1">
      <alignment horizontal="center" vertical="center"/>
    </xf>
    <xf numFmtId="0" fontId="108" fillId="2" borderId="0" xfId="0" applyFont="1" applyFill="1" applyAlignment="1">
      <alignment horizontal="center" vertical="center"/>
    </xf>
    <xf numFmtId="0" fontId="108" fillId="0" borderId="0" xfId="0" applyFont="1" applyFill="1" applyAlignment="1">
      <alignment horizontal="center" vertical="center"/>
    </xf>
    <xf numFmtId="0" fontId="117" fillId="0" borderId="0" xfId="0" applyFont="1" applyBorder="1"/>
    <xf numFmtId="0" fontId="117" fillId="0" borderId="0" xfId="0" applyFont="1" applyBorder="1" applyAlignment="1">
      <alignment horizontal="center"/>
    </xf>
    <xf numFmtId="0" fontId="118" fillId="0" borderId="0" xfId="0" applyFont="1" applyBorder="1" applyAlignment="1">
      <alignment horizontal="center"/>
    </xf>
    <xf numFmtId="0" fontId="118" fillId="0" borderId="0" xfId="0" applyFont="1" applyBorder="1" applyAlignment="1">
      <alignment horizontal="center" vertical="center"/>
    </xf>
    <xf numFmtId="0" fontId="102" fillId="0" borderId="0" xfId="0" applyFont="1" applyBorder="1" applyAlignment="1">
      <alignment horizontal="center" vertical="center"/>
    </xf>
    <xf numFmtId="0" fontId="102" fillId="2" borderId="0" xfId="0" applyFont="1" applyFill="1" applyBorder="1" applyAlignment="1">
      <alignment horizontal="center" vertical="center"/>
    </xf>
    <xf numFmtId="1" fontId="119" fillId="0" borderId="0" xfId="0" applyNumberFormat="1" applyFont="1" applyFill="1" applyBorder="1" applyAlignment="1">
      <alignment horizontal="center" vertical="center"/>
    </xf>
    <xf numFmtId="1" fontId="119" fillId="2" borderId="0" xfId="0" applyNumberFormat="1" applyFont="1" applyFill="1" applyBorder="1" applyAlignment="1">
      <alignment horizontal="center" vertical="center"/>
    </xf>
    <xf numFmtId="0" fontId="117" fillId="0" borderId="0" xfId="0" applyFont="1" applyBorder="1" applyAlignment="1">
      <alignment vertical="center" wrapText="1"/>
    </xf>
    <xf numFmtId="0" fontId="109" fillId="0" borderId="0" xfId="0" applyFont="1" applyBorder="1" applyAlignment="1">
      <alignment vertical="center" wrapText="1"/>
    </xf>
    <xf numFmtId="0" fontId="109" fillId="2" borderId="0" xfId="0" applyFont="1" applyFill="1" applyBorder="1" applyAlignment="1">
      <alignment vertical="center" wrapText="1"/>
    </xf>
    <xf numFmtId="1" fontId="120" fillId="0" borderId="0" xfId="0" applyNumberFormat="1" applyFont="1" applyFill="1" applyBorder="1" applyAlignment="1">
      <alignment horizontal="center" vertical="center"/>
    </xf>
    <xf numFmtId="0" fontId="117" fillId="0" borderId="0" xfId="0" applyFont="1" applyFill="1" applyBorder="1" applyAlignment="1">
      <alignment vertical="center" wrapText="1"/>
    </xf>
    <xf numFmtId="0" fontId="121" fillId="0" borderId="0" xfId="0" applyFont="1" applyBorder="1" applyAlignment="1">
      <alignment horizontal="left" vertical="center" wrapText="1"/>
    </xf>
    <xf numFmtId="0" fontId="121" fillId="0" borderId="0" xfId="0" applyFont="1" applyBorder="1" applyAlignment="1">
      <alignment horizontal="center" vertical="center" wrapText="1"/>
    </xf>
    <xf numFmtId="0" fontId="121" fillId="0" borderId="0" xfId="0" applyFont="1" applyBorder="1" applyAlignment="1">
      <alignment horizontal="center"/>
    </xf>
    <xf numFmtId="0" fontId="121" fillId="0" borderId="0" xfId="0" applyFont="1" applyBorder="1"/>
    <xf numFmtId="0" fontId="121" fillId="0" borderId="0" xfId="0" applyFont="1"/>
    <xf numFmtId="0" fontId="121" fillId="0" borderId="0" xfId="0" applyFont="1" applyBorder="1" applyAlignment="1">
      <alignment vertical="center"/>
    </xf>
    <xf numFmtId="0" fontId="109" fillId="2" borderId="0" xfId="0" applyFont="1" applyFill="1" applyBorder="1" applyAlignment="1">
      <alignment vertical="center"/>
    </xf>
    <xf numFmtId="0" fontId="117" fillId="0" borderId="0" xfId="0" applyFont="1" applyFill="1" applyBorder="1" applyAlignment="1">
      <alignment vertical="center"/>
    </xf>
    <xf numFmtId="1" fontId="72" fillId="4" borderId="1" xfId="1" applyNumberFormat="1" applyFont="1" applyFill="1" applyBorder="1" applyAlignment="1">
      <alignment horizontal="center" vertical="center" wrapText="1"/>
    </xf>
    <xf numFmtId="0" fontId="123" fillId="0" borderId="0" xfId="0" applyFont="1"/>
    <xf numFmtId="0" fontId="125" fillId="2" borderId="0" xfId="0" applyFont="1" applyFill="1"/>
    <xf numFmtId="0" fontId="125" fillId="0" borderId="0" xfId="0" applyFont="1"/>
    <xf numFmtId="0" fontId="126" fillId="0" borderId="0" xfId="0" applyFont="1" applyAlignment="1">
      <alignment horizontal="center" vertical="center" wrapText="1"/>
    </xf>
    <xf numFmtId="0" fontId="126" fillId="2" borderId="0" xfId="0" applyFont="1" applyFill="1" applyAlignment="1">
      <alignment horizontal="center" vertical="center" wrapText="1"/>
    </xf>
    <xf numFmtId="0" fontId="127" fillId="0" borderId="0" xfId="0" applyFont="1" applyAlignment="1">
      <alignment vertical="center" wrapText="1"/>
    </xf>
    <xf numFmtId="0" fontId="128" fillId="2" borderId="1" xfId="0" applyNumberFormat="1" applyFont="1" applyFill="1" applyBorder="1" applyAlignment="1">
      <alignment horizontal="center" vertical="center" wrapText="1"/>
    </xf>
    <xf numFmtId="0" fontId="129" fillId="2" borderId="1" xfId="0" applyNumberFormat="1" applyFont="1" applyFill="1" applyBorder="1" applyAlignment="1">
      <alignment horizontal="center" vertical="center" wrapText="1"/>
    </xf>
    <xf numFmtId="0" fontId="130" fillId="2" borderId="1" xfId="0" applyFont="1" applyFill="1" applyBorder="1" applyAlignment="1">
      <alignment horizontal="center" vertical="center" wrapText="1"/>
    </xf>
    <xf numFmtId="0" fontId="130" fillId="2" borderId="1" xfId="0" applyFont="1" applyFill="1" applyBorder="1" applyAlignment="1">
      <alignment vertical="center" wrapText="1"/>
    </xf>
    <xf numFmtId="0" fontId="131" fillId="2" borderId="1" xfId="0" applyNumberFormat="1" applyFont="1" applyFill="1" applyBorder="1" applyAlignment="1">
      <alignment horizontal="center" vertical="center" wrapText="1"/>
    </xf>
    <xf numFmtId="0" fontId="131" fillId="2" borderId="1" xfId="0" applyFont="1" applyFill="1" applyBorder="1" applyAlignment="1">
      <alignment horizontal="center" vertical="center" wrapText="1"/>
    </xf>
    <xf numFmtId="0" fontId="123" fillId="2" borderId="0" xfId="0" applyFont="1" applyFill="1"/>
    <xf numFmtId="0" fontId="131" fillId="0" borderId="1" xfId="0" applyFont="1" applyBorder="1" applyAlignment="1">
      <alignment horizontal="center" vertical="center" wrapText="1"/>
    </xf>
    <xf numFmtId="0" fontId="132" fillId="2" borderId="1" xfId="0" applyFont="1" applyFill="1" applyBorder="1" applyAlignment="1">
      <alignment horizontal="center" vertical="center" wrapText="1"/>
    </xf>
    <xf numFmtId="0" fontId="132" fillId="2" borderId="1" xfId="0" applyNumberFormat="1" applyFont="1" applyFill="1" applyBorder="1" applyAlignment="1">
      <alignment horizontal="center" vertical="center" wrapText="1"/>
    </xf>
    <xf numFmtId="0" fontId="129" fillId="2" borderId="1" xfId="0" applyNumberFormat="1" applyFont="1" applyFill="1" applyBorder="1" applyAlignment="1">
      <alignment vertical="center" wrapText="1"/>
    </xf>
    <xf numFmtId="3" fontId="131" fillId="2" borderId="1" xfId="0" applyNumberFormat="1" applyFont="1" applyFill="1" applyBorder="1" applyAlignment="1">
      <alignment horizontal="center" vertical="center" wrapText="1"/>
    </xf>
    <xf numFmtId="0" fontId="130" fillId="0" borderId="1" xfId="0" applyFont="1" applyBorder="1" applyAlignment="1">
      <alignment horizontal="center" vertical="center" wrapText="1"/>
    </xf>
    <xf numFmtId="0" fontId="130" fillId="2" borderId="1" xfId="0" applyFont="1" applyFill="1" applyBorder="1" applyAlignment="1">
      <alignment vertical="top" wrapText="1"/>
    </xf>
    <xf numFmtId="0" fontId="130" fillId="2" borderId="0" xfId="0" applyFont="1" applyFill="1" applyAlignment="1">
      <alignment horizontal="center" vertical="center" wrapText="1"/>
    </xf>
    <xf numFmtId="0" fontId="130" fillId="2" borderId="0" xfId="0" applyFont="1" applyFill="1" applyAlignment="1">
      <alignment horizontal="left" vertical="center" wrapText="1"/>
    </xf>
    <xf numFmtId="0" fontId="130" fillId="2" borderId="4" xfId="0" applyFont="1" applyFill="1" applyBorder="1"/>
    <xf numFmtId="0" fontId="130" fillId="0" borderId="0" xfId="0" applyFont="1" applyAlignment="1">
      <alignment horizontal="center" vertical="center" wrapText="1"/>
    </xf>
    <xf numFmtId="0" fontId="133" fillId="2" borderId="1" xfId="0" applyFont="1" applyFill="1" applyBorder="1" applyAlignment="1">
      <alignment horizontal="center" vertical="center" wrapText="1"/>
    </xf>
    <xf numFmtId="0" fontId="134" fillId="0" borderId="0" xfId="0" applyFont="1" applyAlignment="1">
      <alignment horizontal="left" wrapText="1"/>
    </xf>
    <xf numFmtId="0" fontId="130" fillId="0" borderId="0" xfId="0" applyFont="1" applyAlignment="1">
      <alignment vertical="center" wrapText="1"/>
    </xf>
    <xf numFmtId="1" fontId="131" fillId="2" borderId="1" xfId="1" applyNumberFormat="1" applyFont="1" applyFill="1" applyBorder="1" applyAlignment="1">
      <alignment horizontal="center" vertical="center" wrapText="1"/>
    </xf>
    <xf numFmtId="0" fontId="135" fillId="2" borderId="0" xfId="0" applyFont="1" applyFill="1"/>
    <xf numFmtId="0" fontId="135" fillId="2" borderId="0" xfId="0" applyFont="1" applyFill="1" applyAlignment="1">
      <alignment horizontal="center" vertical="center" wrapText="1"/>
    </xf>
    <xf numFmtId="0" fontId="135" fillId="2" borderId="0" xfId="0" applyFont="1" applyFill="1" applyAlignment="1">
      <alignment vertical="center" wrapText="1"/>
    </xf>
    <xf numFmtId="0" fontId="135" fillId="0" borderId="0" xfId="0" applyFont="1"/>
    <xf numFmtId="0" fontId="135" fillId="0" borderId="0" xfId="0" applyFont="1" applyAlignment="1">
      <alignment horizontal="center" vertical="center" wrapText="1"/>
    </xf>
    <xf numFmtId="0" fontId="135" fillId="0" borderId="0" xfId="0" applyFont="1" applyAlignment="1">
      <alignment vertical="center" wrapText="1"/>
    </xf>
    <xf numFmtId="0" fontId="136" fillId="6" borderId="0" xfId="0" applyFont="1" applyFill="1" applyBorder="1"/>
    <xf numFmtId="0" fontId="136" fillId="5" borderId="0" xfId="0" applyFont="1" applyFill="1" applyBorder="1"/>
    <xf numFmtId="0" fontId="137" fillId="0" borderId="0" xfId="0" applyFont="1" applyFill="1" applyBorder="1"/>
    <xf numFmtId="0" fontId="137" fillId="2" borderId="0" xfId="0" applyFont="1" applyFill="1" applyBorder="1"/>
    <xf numFmtId="0" fontId="138" fillId="2" borderId="0" xfId="0" applyFont="1" applyFill="1" applyBorder="1"/>
    <xf numFmtId="0" fontId="138" fillId="0" borderId="0" xfId="0" applyFont="1" applyFill="1" applyBorder="1"/>
    <xf numFmtId="0" fontId="139" fillId="0" borderId="0" xfId="0" applyFont="1" applyFill="1" applyBorder="1"/>
    <xf numFmtId="0" fontId="138" fillId="5" borderId="0" xfId="0" applyFont="1" applyFill="1" applyBorder="1"/>
    <xf numFmtId="0" fontId="138" fillId="2" borderId="0" xfId="0" applyFont="1" applyFill="1" applyBorder="1" applyAlignment="1">
      <alignment wrapText="1"/>
    </xf>
    <xf numFmtId="0" fontId="138" fillId="0" borderId="0" xfId="0" applyFont="1" applyFill="1" applyBorder="1" applyAlignment="1">
      <alignment wrapText="1"/>
    </xf>
    <xf numFmtId="0" fontId="138" fillId="2" borderId="0" xfId="0" applyFont="1" applyFill="1" applyBorder="1" applyAlignment="1">
      <alignment horizontal="center" vertical="center" wrapText="1"/>
    </xf>
    <xf numFmtId="0" fontId="138" fillId="2" borderId="0" xfId="0" applyFont="1" applyFill="1" applyBorder="1" applyAlignment="1">
      <alignment vertical="center"/>
    </xf>
    <xf numFmtId="15" fontId="140" fillId="2" borderId="0" xfId="0" applyNumberFormat="1" applyFont="1" applyFill="1" applyBorder="1" applyAlignment="1">
      <alignment horizontal="left" vertical="center" wrapText="1"/>
    </xf>
    <xf numFmtId="15" fontId="140" fillId="6" borderId="0" xfId="0" applyNumberFormat="1" applyFont="1" applyFill="1" applyBorder="1" applyAlignment="1">
      <alignment horizontal="left" vertical="center" wrapText="1"/>
    </xf>
    <xf numFmtId="0" fontId="138" fillId="2" borderId="0" xfId="0" applyFont="1" applyFill="1" applyBorder="1" applyAlignment="1">
      <alignment vertical="center" wrapText="1"/>
    </xf>
    <xf numFmtId="0" fontId="138" fillId="0" borderId="0" xfId="0" applyFont="1" applyFill="1" applyBorder="1" applyAlignment="1">
      <alignment vertical="center" wrapText="1"/>
    </xf>
    <xf numFmtId="0" fontId="123" fillId="0" borderId="0" xfId="0" applyFont="1" applyAlignment="1">
      <alignment horizontal="center" vertical="center" wrapText="1"/>
    </xf>
    <xf numFmtId="0" fontId="123" fillId="0" borderId="0" xfId="0" applyFont="1" applyAlignment="1">
      <alignment vertical="center" wrapText="1"/>
    </xf>
    <xf numFmtId="0" fontId="72" fillId="0" borderId="0" xfId="0" applyFont="1" applyFill="1"/>
    <xf numFmtId="0" fontId="66" fillId="0" borderId="0" xfId="0" applyFont="1" applyFill="1"/>
    <xf numFmtId="0" fontId="17" fillId="4" borderId="3" xfId="0" applyNumberFormat="1" applyFont="1" applyFill="1" applyBorder="1" applyAlignment="1">
      <alignment horizontal="center" vertical="center" wrapText="1"/>
    </xf>
    <xf numFmtId="0" fontId="0" fillId="0" borderId="0" xfId="0" applyAlignment="1">
      <alignment horizontal="right" vertical="center" wrapText="1"/>
    </xf>
    <xf numFmtId="0" fontId="20" fillId="0" borderId="0" xfId="0" applyFont="1" applyAlignment="1">
      <alignment horizontal="center"/>
    </xf>
    <xf numFmtId="0" fontId="21" fillId="0" borderId="0" xfId="0" applyFont="1" applyAlignment="1">
      <alignment horizontal="center"/>
    </xf>
    <xf numFmtId="0" fontId="18" fillId="2" borderId="3" xfId="0" applyFont="1" applyFill="1" applyBorder="1" applyAlignment="1">
      <alignment horizontal="center" wrapText="1"/>
    </xf>
    <xf numFmtId="0" fontId="18" fillId="2" borderId="4" xfId="0" applyFont="1" applyFill="1" applyBorder="1" applyAlignment="1">
      <alignment horizont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4" fillId="0" borderId="1" xfId="0" applyFont="1" applyBorder="1" applyAlignment="1">
      <alignment horizontal="center"/>
    </xf>
    <xf numFmtId="0" fontId="0" fillId="0" borderId="1" xfId="0" applyBorder="1" applyAlignment="1">
      <alignment horizontal="center"/>
    </xf>
    <xf numFmtId="0" fontId="22" fillId="0" borderId="0" xfId="0" applyFont="1" applyBorder="1" applyAlignment="1">
      <alignment horizontal="left" vertical="center" wrapText="1"/>
    </xf>
    <xf numFmtId="0" fontId="22" fillId="2" borderId="0" xfId="0" applyFont="1" applyFill="1" applyBorder="1" applyAlignment="1">
      <alignment horizontal="left"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23" fillId="0" borderId="0" xfId="0" applyFont="1" applyBorder="1" applyAlignment="1">
      <alignment horizontal="left" vertical="center" wrapText="1"/>
    </xf>
    <xf numFmtId="0" fontId="33" fillId="0" borderId="0" xfId="0" applyFont="1" applyFill="1" applyBorder="1" applyAlignment="1">
      <alignment horizontal="left" vertical="center"/>
    </xf>
    <xf numFmtId="0" fontId="24" fillId="0" borderId="0" xfId="0" applyFont="1" applyFill="1" applyBorder="1" applyAlignment="1">
      <alignment horizontal="left" vertical="center"/>
    </xf>
    <xf numFmtId="0" fontId="29" fillId="0" borderId="0" xfId="0" applyFont="1" applyAlignment="1">
      <alignment horizontal="center"/>
    </xf>
    <xf numFmtId="0" fontId="30" fillId="0" borderId="0" xfId="0" applyFont="1" applyAlignment="1">
      <alignment horizontal="center"/>
    </xf>
    <xf numFmtId="0" fontId="0" fillId="0" borderId="0" xfId="0" applyFont="1" applyBorder="1" applyAlignment="1">
      <alignment horizontal="center" vertical="center" wrapText="1"/>
    </xf>
    <xf numFmtId="0" fontId="0"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0" fontId="45" fillId="0" borderId="0" xfId="0" applyFont="1" applyFill="1" applyBorder="1" applyAlignment="1">
      <alignment horizontal="left" vertical="center"/>
    </xf>
    <xf numFmtId="0" fontId="61" fillId="0" borderId="0" xfId="0" applyFont="1" applyFill="1" applyBorder="1" applyAlignment="1">
      <alignment horizontal="left" vertical="center"/>
    </xf>
    <xf numFmtId="0" fontId="63" fillId="0" borderId="0" xfId="0" applyFont="1" applyFill="1" applyBorder="1" applyAlignment="1">
      <alignment horizontal="left" vertical="center"/>
    </xf>
    <xf numFmtId="0" fontId="47" fillId="0" borderId="0" xfId="0" applyFont="1" applyAlignment="1">
      <alignment horizontal="center"/>
    </xf>
    <xf numFmtId="0" fontId="49" fillId="0" borderId="0" xfId="0" applyFont="1" applyAlignment="1">
      <alignment horizontal="center"/>
    </xf>
    <xf numFmtId="0" fontId="103" fillId="0" borderId="0" xfId="0" applyFont="1" applyAlignment="1">
      <alignment horizontal="center"/>
    </xf>
    <xf numFmtId="0" fontId="104" fillId="0" borderId="0" xfId="0" applyFont="1" applyAlignment="1">
      <alignment horizontal="center"/>
    </xf>
    <xf numFmtId="0" fontId="105" fillId="2" borderId="3" xfId="0" applyFont="1" applyFill="1" applyBorder="1" applyAlignment="1">
      <alignment horizontal="center" wrapText="1"/>
    </xf>
    <xf numFmtId="0" fontId="105" fillId="2" borderId="4" xfId="0" applyFont="1" applyFill="1" applyBorder="1" applyAlignment="1">
      <alignment horizontal="center" wrapText="1"/>
    </xf>
    <xf numFmtId="0" fontId="106" fillId="2" borderId="3" xfId="0" applyFont="1" applyFill="1" applyBorder="1" applyAlignment="1">
      <alignment horizontal="center" vertical="center" wrapText="1"/>
    </xf>
    <xf numFmtId="0" fontId="106" fillId="2" borderId="4" xfId="0" applyFont="1" applyFill="1" applyBorder="1" applyAlignment="1">
      <alignment horizontal="center" vertical="center" wrapText="1"/>
    </xf>
    <xf numFmtId="0" fontId="106" fillId="2" borderId="1" xfId="0" applyFont="1" applyFill="1" applyBorder="1" applyAlignment="1">
      <alignment horizontal="center" vertical="center" wrapText="1"/>
    </xf>
    <xf numFmtId="0" fontId="107" fillId="0" borderId="1" xfId="0" applyFont="1" applyBorder="1" applyAlignment="1">
      <alignment horizontal="center"/>
    </xf>
    <xf numFmtId="0" fontId="102" fillId="0" borderId="1" xfId="0" applyFont="1" applyBorder="1" applyAlignment="1">
      <alignment horizontal="center"/>
    </xf>
    <xf numFmtId="0" fontId="102" fillId="2" borderId="0" xfId="0" applyFont="1" applyFill="1" applyBorder="1" applyAlignment="1">
      <alignment horizontal="center" vertical="center"/>
    </xf>
    <xf numFmtId="0" fontId="102" fillId="0" borderId="0" xfId="0" applyFont="1" applyBorder="1" applyAlignment="1">
      <alignment horizontal="center" vertical="center" wrapText="1"/>
    </xf>
    <xf numFmtId="0" fontId="67" fillId="0" borderId="0" xfId="0" applyFont="1" applyAlignment="1">
      <alignment horizontal="center"/>
    </xf>
    <xf numFmtId="0" fontId="68" fillId="0" borderId="0" xfId="0" applyFont="1" applyAlignment="1">
      <alignment horizontal="center"/>
    </xf>
    <xf numFmtId="0" fontId="69" fillId="2" borderId="3" xfId="0" applyFont="1" applyFill="1" applyBorder="1" applyAlignment="1">
      <alignment horizontal="center" wrapText="1"/>
    </xf>
    <xf numFmtId="0" fontId="69" fillId="2" borderId="4" xfId="0" applyFont="1" applyFill="1" applyBorder="1" applyAlignment="1">
      <alignment horizontal="center" wrapText="1"/>
    </xf>
    <xf numFmtId="0" fontId="70" fillId="2" borderId="3"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0" fillId="2" borderId="1" xfId="0" applyFont="1" applyFill="1" applyBorder="1" applyAlignment="1">
      <alignment horizontal="center" vertical="center" wrapText="1"/>
    </xf>
    <xf numFmtId="0" fontId="71" fillId="0" borderId="1" xfId="0" applyFont="1" applyBorder="1" applyAlignment="1">
      <alignment horizontal="center"/>
    </xf>
    <xf numFmtId="0" fontId="66" fillId="0" borderId="1" xfId="0" applyFont="1" applyBorder="1" applyAlignment="1">
      <alignment horizontal="center"/>
    </xf>
    <xf numFmtId="0" fontId="73" fillId="2" borderId="0" xfId="0" applyFont="1" applyFill="1" applyBorder="1" applyAlignment="1">
      <alignment horizontal="center" vertical="center"/>
    </xf>
    <xf numFmtId="0" fontId="73" fillId="0" borderId="0" xfId="0" applyFont="1" applyBorder="1" applyAlignment="1">
      <alignment horizontal="left" vertical="center" wrapText="1"/>
    </xf>
    <xf numFmtId="0" fontId="73" fillId="0" borderId="0" xfId="0" applyFont="1" applyBorder="1" applyAlignment="1">
      <alignment horizontal="center" vertical="center" wrapText="1"/>
    </xf>
    <xf numFmtId="0" fontId="73" fillId="0" borderId="0" xfId="0" applyFont="1" applyBorder="1" applyAlignment="1">
      <alignment vertical="center" wrapText="1"/>
    </xf>
    <xf numFmtId="0" fontId="97" fillId="4" borderId="0" xfId="0" applyFont="1" applyFill="1" applyBorder="1" applyAlignment="1">
      <alignment horizontal="left" vertical="center"/>
    </xf>
    <xf numFmtId="0" fontId="99" fillId="0" borderId="0" xfId="0" applyFont="1" applyFill="1" applyBorder="1" applyAlignment="1">
      <alignment horizontal="left" vertical="center"/>
    </xf>
    <xf numFmtId="0" fontId="82" fillId="0" borderId="0" xfId="0" applyFont="1" applyAlignment="1">
      <alignment horizontal="center"/>
    </xf>
    <xf numFmtId="0" fontId="83" fillId="0" borderId="0" xfId="0" applyFont="1" applyAlignment="1">
      <alignment horizontal="center"/>
    </xf>
    <xf numFmtId="0" fontId="136" fillId="2" borderId="0" xfId="0" applyFont="1" applyFill="1" applyBorder="1" applyAlignment="1">
      <alignment horizontal="left" vertical="center"/>
    </xf>
    <xf numFmtId="0" fontId="138" fillId="2" borderId="0" xfId="0" applyFont="1" applyFill="1" applyBorder="1" applyAlignment="1">
      <alignment horizontal="left" vertical="center"/>
    </xf>
    <xf numFmtId="0" fontId="122" fillId="0" borderId="0" xfId="0" applyFont="1" applyAlignment="1">
      <alignment horizontal="center"/>
    </xf>
    <xf numFmtId="0" fontId="124" fillId="0" borderId="0" xfId="0"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342900</xdr:colOff>
      <xdr:row>4</xdr:row>
      <xdr:rowOff>170901</xdr:rowOff>
    </xdr:to>
    <xdr:pic>
      <xdr:nvPicPr>
        <xdr:cNvPr id="2" name="1 Imagen">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04900" cy="761451"/>
        </a:xfrm>
        <a:prstGeom prst="rect">
          <a:avLst/>
        </a:prstGeom>
      </xdr:spPr>
    </xdr:pic>
    <xdr:clientData/>
  </xdr:twoCellAnchor>
  <xdr:twoCellAnchor editAs="oneCell">
    <xdr:from>
      <xdr:col>14</xdr:col>
      <xdr:colOff>352425</xdr:colOff>
      <xdr:row>1</xdr:row>
      <xdr:rowOff>0</xdr:rowOff>
    </xdr:from>
    <xdr:to>
      <xdr:col>17</xdr:col>
      <xdr:colOff>371476</xdr:colOff>
      <xdr:row>5</xdr:row>
      <xdr:rowOff>0</xdr:rowOff>
    </xdr:to>
    <xdr:pic>
      <xdr:nvPicPr>
        <xdr:cNvPr id="4" name="3 Imagen" descr="C:\Users\Lic. Hilda Aguirre\Desktop\LOGO JULIO 2014\LOGO DGCP.jp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72550" y="0"/>
          <a:ext cx="1219200" cy="7905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984249</xdr:colOff>
      <xdr:row>0</xdr:row>
      <xdr:rowOff>0</xdr:rowOff>
    </xdr:from>
    <xdr:to>
      <xdr:col>10</xdr:col>
      <xdr:colOff>2995</xdr:colOff>
      <xdr:row>4</xdr:row>
      <xdr:rowOff>127000</xdr:rowOff>
    </xdr:to>
    <xdr:pic>
      <xdr:nvPicPr>
        <xdr:cNvPr id="2" name="1 Imagen" descr="C:\Users\Lic. Hilda Aguirre\Desktop\LOGO JULIO 2014\LOGO DGCP.jpg">
          <a:extLst>
            <a:ext uri="{FF2B5EF4-FFF2-40B4-BE49-F238E27FC236}">
              <a16:creationId xmlns="" xmlns:a16="http://schemas.microsoft.com/office/drawing/2014/main" id="{A8198BDD-DE72-48C7-AB2C-E9D81E8EE1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61124" y="0"/>
          <a:ext cx="1669871" cy="1016000"/>
        </a:xfrm>
        <a:prstGeom prst="rect">
          <a:avLst/>
        </a:prstGeom>
        <a:noFill/>
        <a:ln>
          <a:noFill/>
        </a:ln>
      </xdr:spPr>
    </xdr:pic>
    <xdr:clientData/>
  </xdr:twoCellAnchor>
  <xdr:twoCellAnchor editAs="oneCell">
    <xdr:from>
      <xdr:col>0</xdr:col>
      <xdr:colOff>55207</xdr:colOff>
      <xdr:row>0</xdr:row>
      <xdr:rowOff>52160</xdr:rowOff>
    </xdr:from>
    <xdr:to>
      <xdr:col>1</xdr:col>
      <xdr:colOff>63500</xdr:colOff>
      <xdr:row>4</xdr:row>
      <xdr:rowOff>79375</xdr:rowOff>
    </xdr:to>
    <xdr:pic>
      <xdr:nvPicPr>
        <xdr:cNvPr id="3" name="2 Imagen" descr="E:\LOGO YO CAMBIO.jpg">
          <a:extLst>
            <a:ext uri="{FF2B5EF4-FFF2-40B4-BE49-F238E27FC236}">
              <a16:creationId xmlns="" xmlns:a16="http://schemas.microsoft.com/office/drawing/2014/main" id="{D1572208-2B30-43AE-AC85-75F1F40D896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55207" y="52160"/>
          <a:ext cx="1405293" cy="91621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535253</xdr:colOff>
      <xdr:row>0</xdr:row>
      <xdr:rowOff>124089</xdr:rowOff>
    </xdr:from>
    <xdr:to>
      <xdr:col>2</xdr:col>
      <xdr:colOff>1061509</xdr:colOff>
      <xdr:row>5</xdr:row>
      <xdr:rowOff>30826</xdr:rowOff>
    </xdr:to>
    <xdr:pic>
      <xdr:nvPicPr>
        <xdr:cNvPr id="2" name="1 Imagen">
          <a:extLst>
            <a:ext uri="{FF2B5EF4-FFF2-40B4-BE49-F238E27FC236}">
              <a16:creationId xmlns="" xmlns:a16="http://schemas.microsoft.com/office/drawing/2014/main" id="{B1EE882F-0DBE-4D7A-8F99-A5691331146A}"/>
            </a:ext>
          </a:extLst>
        </xdr:cNvPr>
        <xdr:cNvPicPr>
          <a:picLocks noChangeAspect="1"/>
        </xdr:cNvPicPr>
      </xdr:nvPicPr>
      <xdr:blipFill>
        <a:blip xmlns:r="http://schemas.openxmlformats.org/officeDocument/2006/relationships" r:embed="rId1"/>
        <a:stretch>
          <a:fillRect/>
        </a:stretch>
      </xdr:blipFill>
      <xdr:spPr>
        <a:xfrm>
          <a:off x="744803" y="124089"/>
          <a:ext cx="1288256" cy="887812"/>
        </a:xfrm>
        <a:prstGeom prst="rect">
          <a:avLst/>
        </a:prstGeom>
      </xdr:spPr>
    </xdr:pic>
    <xdr:clientData/>
  </xdr:twoCellAnchor>
  <xdr:twoCellAnchor editAs="oneCell">
    <xdr:from>
      <xdr:col>29</xdr:col>
      <xdr:colOff>566738</xdr:colOff>
      <xdr:row>0</xdr:row>
      <xdr:rowOff>132291</xdr:rowOff>
    </xdr:from>
    <xdr:to>
      <xdr:col>30</xdr:col>
      <xdr:colOff>954617</xdr:colOff>
      <xdr:row>5</xdr:row>
      <xdr:rowOff>20373</xdr:rowOff>
    </xdr:to>
    <xdr:pic>
      <xdr:nvPicPr>
        <xdr:cNvPr id="3" name="2 Imagen" descr="C:\Users\Lic. Hilda Aguirre\Desktop\LOGO JULIO 2014\LOGO DGCP.jpg">
          <a:extLst>
            <a:ext uri="{FF2B5EF4-FFF2-40B4-BE49-F238E27FC236}">
              <a16:creationId xmlns="" xmlns:a16="http://schemas.microsoft.com/office/drawing/2014/main" id="{37623C05-B7EA-42D2-BDD7-FDB30FB6F0A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93338" y="132291"/>
          <a:ext cx="1454679" cy="869157"/>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68528</xdr:colOff>
      <xdr:row>0</xdr:row>
      <xdr:rowOff>85989</xdr:rowOff>
    </xdr:from>
    <xdr:to>
      <xdr:col>2</xdr:col>
      <xdr:colOff>594784</xdr:colOff>
      <xdr:row>4</xdr:row>
      <xdr:rowOff>183226</xdr:rowOff>
    </xdr:to>
    <xdr:pic>
      <xdr:nvPicPr>
        <xdr:cNvPr id="2" name="1 Imagen">
          <a:extLst>
            <a:ext uri="{FF2B5EF4-FFF2-40B4-BE49-F238E27FC236}">
              <a16:creationId xmlns="" xmlns:a16="http://schemas.microsoft.com/office/drawing/2014/main" id="{3EB3E451-AF3E-4750-9F65-19A66E381BDB}"/>
            </a:ext>
          </a:extLst>
        </xdr:cNvPr>
        <xdr:cNvPicPr>
          <a:picLocks noChangeAspect="1"/>
        </xdr:cNvPicPr>
      </xdr:nvPicPr>
      <xdr:blipFill>
        <a:blip xmlns:r="http://schemas.openxmlformats.org/officeDocument/2006/relationships" r:embed="rId1"/>
        <a:stretch>
          <a:fillRect/>
        </a:stretch>
      </xdr:blipFill>
      <xdr:spPr>
        <a:xfrm>
          <a:off x="278078" y="85989"/>
          <a:ext cx="1288256" cy="887812"/>
        </a:xfrm>
        <a:prstGeom prst="rect">
          <a:avLst/>
        </a:prstGeom>
      </xdr:spPr>
    </xdr:pic>
    <xdr:clientData/>
  </xdr:twoCellAnchor>
  <xdr:twoCellAnchor editAs="oneCell">
    <xdr:from>
      <xdr:col>14</xdr:col>
      <xdr:colOff>157163</xdr:colOff>
      <xdr:row>0</xdr:row>
      <xdr:rowOff>46566</xdr:rowOff>
    </xdr:from>
    <xdr:to>
      <xdr:col>17</xdr:col>
      <xdr:colOff>268817</xdr:colOff>
      <xdr:row>4</xdr:row>
      <xdr:rowOff>125148</xdr:rowOff>
    </xdr:to>
    <xdr:pic>
      <xdr:nvPicPr>
        <xdr:cNvPr id="3" name="2 Imagen" descr="C:\Users\Lic. Hilda Aguirre\Desktop\LOGO JULIO 2014\LOGO DGCP.jpg">
          <a:extLst>
            <a:ext uri="{FF2B5EF4-FFF2-40B4-BE49-F238E27FC236}">
              <a16:creationId xmlns="" xmlns:a16="http://schemas.microsoft.com/office/drawing/2014/main" id="{03BA1104-7AB6-404D-A591-869F5E868D4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82138" y="46566"/>
          <a:ext cx="1454679" cy="869157"/>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984249</xdr:colOff>
      <xdr:row>0</xdr:row>
      <xdr:rowOff>0</xdr:rowOff>
    </xdr:from>
    <xdr:to>
      <xdr:col>11</xdr:col>
      <xdr:colOff>2995</xdr:colOff>
      <xdr:row>5</xdr:row>
      <xdr:rowOff>88900</xdr:rowOff>
    </xdr:to>
    <xdr:pic>
      <xdr:nvPicPr>
        <xdr:cNvPr id="4" name="1 Imagen" descr="C:\Users\Lic. Hilda Aguirre\Desktop\LOGO JULIO 2014\LOGO DGCP.jpg">
          <a:extLst>
            <a:ext uri="{FF2B5EF4-FFF2-40B4-BE49-F238E27FC236}">
              <a16:creationId xmlns="" xmlns:a16="http://schemas.microsoft.com/office/drawing/2014/main" id="{18B9D8E4-8DE5-407D-93BF-70105CCD01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86649" y="0"/>
          <a:ext cx="1676221" cy="1041400"/>
        </a:xfrm>
        <a:prstGeom prst="rect">
          <a:avLst/>
        </a:prstGeom>
        <a:noFill/>
        <a:ln>
          <a:noFill/>
        </a:ln>
      </xdr:spPr>
    </xdr:pic>
    <xdr:clientData/>
  </xdr:twoCellAnchor>
  <xdr:twoCellAnchor editAs="oneCell">
    <xdr:from>
      <xdr:col>1</xdr:col>
      <xdr:colOff>55207</xdr:colOff>
      <xdr:row>0</xdr:row>
      <xdr:rowOff>52160</xdr:rowOff>
    </xdr:from>
    <xdr:to>
      <xdr:col>2</xdr:col>
      <xdr:colOff>63500</xdr:colOff>
      <xdr:row>5</xdr:row>
      <xdr:rowOff>41275</xdr:rowOff>
    </xdr:to>
    <xdr:pic>
      <xdr:nvPicPr>
        <xdr:cNvPr id="5" name="2 Imagen" descr="E:\LOGO YO CAMBIO.jpg">
          <a:extLst>
            <a:ext uri="{FF2B5EF4-FFF2-40B4-BE49-F238E27FC236}">
              <a16:creationId xmlns="" xmlns:a16="http://schemas.microsoft.com/office/drawing/2014/main" id="{D7B1E44B-CEFF-483C-BC59-190E4E141C8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55207" y="52160"/>
          <a:ext cx="1408468" cy="94161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3186112</xdr:colOff>
      <xdr:row>1</xdr:row>
      <xdr:rowOff>80963</xdr:rowOff>
    </xdr:from>
    <xdr:to>
      <xdr:col>10</xdr:col>
      <xdr:colOff>2355670</xdr:colOff>
      <xdr:row>5</xdr:row>
      <xdr:rowOff>509588</xdr:rowOff>
    </xdr:to>
    <xdr:pic>
      <xdr:nvPicPr>
        <xdr:cNvPr id="4" name="1 Imagen" descr="C:\Users\Lic. Hilda Aguirre\Desktop\LOGO JULIO 2014\LOGO DGCP.jpg">
          <a:extLst>
            <a:ext uri="{FF2B5EF4-FFF2-40B4-BE49-F238E27FC236}">
              <a16:creationId xmlns="" xmlns:a16="http://schemas.microsoft.com/office/drawing/2014/main" id="{A2F1B55E-B902-42E9-943C-885C33EE75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16662" y="271463"/>
          <a:ext cx="3722508" cy="2124075"/>
        </a:xfrm>
        <a:prstGeom prst="rect">
          <a:avLst/>
        </a:prstGeom>
        <a:noFill/>
        <a:ln>
          <a:noFill/>
        </a:ln>
      </xdr:spPr>
    </xdr:pic>
    <xdr:clientData/>
  </xdr:twoCellAnchor>
  <xdr:twoCellAnchor editAs="oneCell">
    <xdr:from>
      <xdr:col>1</xdr:col>
      <xdr:colOff>550507</xdr:colOff>
      <xdr:row>1</xdr:row>
      <xdr:rowOff>166460</xdr:rowOff>
    </xdr:from>
    <xdr:to>
      <xdr:col>2</xdr:col>
      <xdr:colOff>2209800</xdr:colOff>
      <xdr:row>5</xdr:row>
      <xdr:rowOff>376237</xdr:rowOff>
    </xdr:to>
    <xdr:pic>
      <xdr:nvPicPr>
        <xdr:cNvPr id="5" name="2 Imagen" descr="E:\LOGO YO CAMBIO.jpg">
          <a:extLst>
            <a:ext uri="{FF2B5EF4-FFF2-40B4-BE49-F238E27FC236}">
              <a16:creationId xmlns="" xmlns:a16="http://schemas.microsoft.com/office/drawing/2014/main" id="{881CE8C3-E594-4315-8DFB-58DE965ED08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855307" y="356960"/>
          <a:ext cx="3068993" cy="190522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535253</xdr:colOff>
      <xdr:row>0</xdr:row>
      <xdr:rowOff>124089</xdr:rowOff>
    </xdr:from>
    <xdr:to>
      <xdr:col>2</xdr:col>
      <xdr:colOff>1061509</xdr:colOff>
      <xdr:row>5</xdr:row>
      <xdr:rowOff>30826</xdr:rowOff>
    </xdr:to>
    <xdr:pic>
      <xdr:nvPicPr>
        <xdr:cNvPr id="2" name="1 Imagen">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46920" y="124089"/>
          <a:ext cx="1288256" cy="890987"/>
        </a:xfrm>
        <a:prstGeom prst="rect">
          <a:avLst/>
        </a:prstGeom>
      </xdr:spPr>
    </xdr:pic>
    <xdr:clientData/>
  </xdr:twoCellAnchor>
  <xdr:twoCellAnchor editAs="oneCell">
    <xdr:from>
      <xdr:col>28</xdr:col>
      <xdr:colOff>52388</xdr:colOff>
      <xdr:row>0</xdr:row>
      <xdr:rowOff>179916</xdr:rowOff>
    </xdr:from>
    <xdr:to>
      <xdr:col>30</xdr:col>
      <xdr:colOff>78317</xdr:colOff>
      <xdr:row>5</xdr:row>
      <xdr:rowOff>67998</xdr:rowOff>
    </xdr:to>
    <xdr:pic>
      <xdr:nvPicPr>
        <xdr:cNvPr id="3" name="2 Imagen" descr="C:\Users\Lic. Hilda Aguirre\Desktop\LOGO JULIO 2014\LOGO DGCP.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45138" y="179916"/>
          <a:ext cx="1454679" cy="87233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965021</xdr:colOff>
      <xdr:row>0</xdr:row>
      <xdr:rowOff>0</xdr:rowOff>
    </xdr:from>
    <xdr:to>
      <xdr:col>9</xdr:col>
      <xdr:colOff>2584271</xdr:colOff>
      <xdr:row>3</xdr:row>
      <xdr:rowOff>171452</xdr:rowOff>
    </xdr:to>
    <xdr:pic>
      <xdr:nvPicPr>
        <xdr:cNvPr id="2" name="1 Imagen" descr="C:\Users\Lic. Hilda Aguirre\Desktop\LOGO JULIO 2014\LOGO DGCP.jp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77098" y="0"/>
          <a:ext cx="1619250" cy="855642"/>
        </a:xfrm>
        <a:prstGeom prst="rect">
          <a:avLst/>
        </a:prstGeom>
        <a:noFill/>
        <a:ln>
          <a:noFill/>
        </a:ln>
      </xdr:spPr>
    </xdr:pic>
    <xdr:clientData/>
  </xdr:twoCellAnchor>
  <xdr:twoCellAnchor editAs="oneCell">
    <xdr:from>
      <xdr:col>0</xdr:col>
      <xdr:colOff>47624</xdr:colOff>
      <xdr:row>0</xdr:row>
      <xdr:rowOff>15875</xdr:rowOff>
    </xdr:from>
    <xdr:to>
      <xdr:col>0</xdr:col>
      <xdr:colOff>1047749</xdr:colOff>
      <xdr:row>3</xdr:row>
      <xdr:rowOff>107950</xdr:rowOff>
    </xdr:to>
    <xdr:pic>
      <xdr:nvPicPr>
        <xdr:cNvPr id="3" name="2 Imagen" descr="E:\LOGO YO CAMBIO.jpg">
          <a:extLst>
            <a:ext uri="{FF2B5EF4-FFF2-40B4-BE49-F238E27FC236}">
              <a16:creationId xmlns="" xmlns:a16="http://schemas.microsoft.com/office/drawing/2014/main" id="{00000000-0008-0000-03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47624" y="15875"/>
          <a:ext cx="1000125" cy="7778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965021</xdr:colOff>
      <xdr:row>0</xdr:row>
      <xdr:rowOff>0</xdr:rowOff>
    </xdr:from>
    <xdr:to>
      <xdr:col>9</xdr:col>
      <xdr:colOff>965021</xdr:colOff>
      <xdr:row>3</xdr:row>
      <xdr:rowOff>171452</xdr:rowOff>
    </xdr:to>
    <xdr:pic>
      <xdr:nvPicPr>
        <xdr:cNvPr id="2" name="1 Imagen" descr="C:\Users\Lic. Hilda Aguirre\Desktop\LOGO JULIO 2014\LOGO DGCP.jpg">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67171" y="0"/>
          <a:ext cx="1619250" cy="857252"/>
        </a:xfrm>
        <a:prstGeom prst="rect">
          <a:avLst/>
        </a:prstGeom>
        <a:noFill/>
        <a:ln>
          <a:noFill/>
        </a:ln>
      </xdr:spPr>
    </xdr:pic>
    <xdr:clientData/>
  </xdr:twoCellAnchor>
  <xdr:twoCellAnchor editAs="oneCell">
    <xdr:from>
      <xdr:col>0</xdr:col>
      <xdr:colOff>387802</xdr:colOff>
      <xdr:row>0</xdr:row>
      <xdr:rowOff>179160</xdr:rowOff>
    </xdr:from>
    <xdr:to>
      <xdr:col>1</xdr:col>
      <xdr:colOff>40820</xdr:colOff>
      <xdr:row>4</xdr:row>
      <xdr:rowOff>39913</xdr:rowOff>
    </xdr:to>
    <xdr:pic>
      <xdr:nvPicPr>
        <xdr:cNvPr id="3" name="2 Imagen" descr="E:\LOGO YO CAMBIO.jpg">
          <a:extLst>
            <a:ext uri="{FF2B5EF4-FFF2-40B4-BE49-F238E27FC236}">
              <a16:creationId xmlns="" xmlns:a16="http://schemas.microsoft.com/office/drawing/2014/main" id="{00000000-0008-0000-04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387802" y="179160"/>
          <a:ext cx="714375" cy="78603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965021</xdr:colOff>
      <xdr:row>0</xdr:row>
      <xdr:rowOff>0</xdr:rowOff>
    </xdr:from>
    <xdr:to>
      <xdr:col>9</xdr:col>
      <xdr:colOff>965021</xdr:colOff>
      <xdr:row>3</xdr:row>
      <xdr:rowOff>171452</xdr:rowOff>
    </xdr:to>
    <xdr:pic>
      <xdr:nvPicPr>
        <xdr:cNvPr id="2" name="1 Imagen" descr="C:\Users\Lic. Hilda Aguirre\Desktop\LOGO JULIO 2014\LOGO DGCP.jpg">
          <a:extLst>
            <a:ext uri="{FF2B5EF4-FFF2-40B4-BE49-F238E27FC236}">
              <a16:creationId xmlns=""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67171" y="0"/>
          <a:ext cx="0" cy="857252"/>
        </a:xfrm>
        <a:prstGeom prst="rect">
          <a:avLst/>
        </a:prstGeom>
        <a:noFill/>
        <a:ln>
          <a:noFill/>
        </a:ln>
      </xdr:spPr>
    </xdr:pic>
    <xdr:clientData/>
  </xdr:twoCellAnchor>
  <xdr:twoCellAnchor editAs="oneCell">
    <xdr:from>
      <xdr:col>0</xdr:col>
      <xdr:colOff>71082</xdr:colOff>
      <xdr:row>0</xdr:row>
      <xdr:rowOff>179160</xdr:rowOff>
    </xdr:from>
    <xdr:to>
      <xdr:col>1</xdr:col>
      <xdr:colOff>40820</xdr:colOff>
      <xdr:row>4</xdr:row>
      <xdr:rowOff>39913</xdr:rowOff>
    </xdr:to>
    <xdr:pic>
      <xdr:nvPicPr>
        <xdr:cNvPr id="3" name="2 Imagen" descr="E:\LOGO YO CAMBIO.jpg">
          <a:extLst>
            <a:ext uri="{FF2B5EF4-FFF2-40B4-BE49-F238E27FC236}">
              <a16:creationId xmlns=""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71082" y="179160"/>
          <a:ext cx="1035969" cy="77060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535253</xdr:colOff>
      <xdr:row>0</xdr:row>
      <xdr:rowOff>124089</xdr:rowOff>
    </xdr:from>
    <xdr:to>
      <xdr:col>2</xdr:col>
      <xdr:colOff>1061509</xdr:colOff>
      <xdr:row>5</xdr:row>
      <xdr:rowOff>30826</xdr:rowOff>
    </xdr:to>
    <xdr:pic>
      <xdr:nvPicPr>
        <xdr:cNvPr id="2" name="1 Imagen">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44803" y="124089"/>
          <a:ext cx="1288256" cy="887812"/>
        </a:xfrm>
        <a:prstGeom prst="rect">
          <a:avLst/>
        </a:prstGeom>
      </xdr:spPr>
    </xdr:pic>
    <xdr:clientData/>
  </xdr:twoCellAnchor>
  <xdr:twoCellAnchor editAs="oneCell">
    <xdr:from>
      <xdr:col>29</xdr:col>
      <xdr:colOff>566738</xdr:colOff>
      <xdr:row>0</xdr:row>
      <xdr:rowOff>132291</xdr:rowOff>
    </xdr:from>
    <xdr:to>
      <xdr:col>30</xdr:col>
      <xdr:colOff>954617</xdr:colOff>
      <xdr:row>5</xdr:row>
      <xdr:rowOff>20373</xdr:rowOff>
    </xdr:to>
    <xdr:pic>
      <xdr:nvPicPr>
        <xdr:cNvPr id="3" name="2 Imagen" descr="C:\Users\Lic. Hilda Aguirre\Desktop\LOGO JULIO 2014\LOGO DGCP.jpg">
          <a:extLst>
            <a:ext uri="{FF2B5EF4-FFF2-40B4-BE49-F238E27FC236}">
              <a16:creationId xmlns="" xmlns:a16="http://schemas.microsoft.com/office/drawing/2014/main" id="{00000000-0008-0000-0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40863" y="132291"/>
          <a:ext cx="1454679" cy="869157"/>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68528</xdr:colOff>
      <xdr:row>0</xdr:row>
      <xdr:rowOff>85989</xdr:rowOff>
    </xdr:from>
    <xdr:to>
      <xdr:col>2</xdr:col>
      <xdr:colOff>594784</xdr:colOff>
      <xdr:row>4</xdr:row>
      <xdr:rowOff>183226</xdr:rowOff>
    </xdr:to>
    <xdr:pic>
      <xdr:nvPicPr>
        <xdr:cNvPr id="2" name="1 Imagen">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8078" y="85989"/>
          <a:ext cx="1288256" cy="887812"/>
        </a:xfrm>
        <a:prstGeom prst="rect">
          <a:avLst/>
        </a:prstGeom>
      </xdr:spPr>
    </xdr:pic>
    <xdr:clientData/>
  </xdr:twoCellAnchor>
  <xdr:twoCellAnchor editAs="oneCell">
    <xdr:from>
      <xdr:col>14</xdr:col>
      <xdr:colOff>157163</xdr:colOff>
      <xdr:row>0</xdr:row>
      <xdr:rowOff>46566</xdr:rowOff>
    </xdr:from>
    <xdr:to>
      <xdr:col>17</xdr:col>
      <xdr:colOff>268817</xdr:colOff>
      <xdr:row>4</xdr:row>
      <xdr:rowOff>125148</xdr:rowOff>
    </xdr:to>
    <xdr:pic>
      <xdr:nvPicPr>
        <xdr:cNvPr id="3" name="2 Imagen" descr="C:\Users\Lic. Hilda Aguirre\Desktop\LOGO JULIO 2014\LOGO DGCP.jpg">
          <a:extLst>
            <a:ext uri="{FF2B5EF4-FFF2-40B4-BE49-F238E27FC236}">
              <a16:creationId xmlns="" xmlns:a16="http://schemas.microsoft.com/office/drawing/2014/main" id="{00000000-0008-0000-07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77363" y="46566"/>
          <a:ext cx="1454679" cy="86915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965021</xdr:colOff>
      <xdr:row>0</xdr:row>
      <xdr:rowOff>0</xdr:rowOff>
    </xdr:from>
    <xdr:to>
      <xdr:col>9</xdr:col>
      <xdr:colOff>965021</xdr:colOff>
      <xdr:row>3</xdr:row>
      <xdr:rowOff>171452</xdr:rowOff>
    </xdr:to>
    <xdr:pic>
      <xdr:nvPicPr>
        <xdr:cNvPr id="2" name="1 Imagen" descr="C:\Users\Lic. Hilda Aguirre\Desktop\LOGO JULIO 2014\LOGO DGCP.jpg">
          <a:extLst>
            <a:ext uri="{FF2B5EF4-FFF2-40B4-BE49-F238E27FC236}">
              <a16:creationId xmlns=""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67171" y="0"/>
          <a:ext cx="0" cy="857252"/>
        </a:xfrm>
        <a:prstGeom prst="rect">
          <a:avLst/>
        </a:prstGeom>
        <a:noFill/>
        <a:ln>
          <a:noFill/>
        </a:ln>
      </xdr:spPr>
    </xdr:pic>
    <xdr:clientData/>
  </xdr:twoCellAnchor>
  <xdr:twoCellAnchor editAs="oneCell">
    <xdr:from>
      <xdr:col>0</xdr:col>
      <xdr:colOff>71082</xdr:colOff>
      <xdr:row>0</xdr:row>
      <xdr:rowOff>179160</xdr:rowOff>
    </xdr:from>
    <xdr:to>
      <xdr:col>1</xdr:col>
      <xdr:colOff>40820</xdr:colOff>
      <xdr:row>4</xdr:row>
      <xdr:rowOff>39913</xdr:rowOff>
    </xdr:to>
    <xdr:pic>
      <xdr:nvPicPr>
        <xdr:cNvPr id="3" name="2 Imagen" descr="E:\LOGO YO CAMBIO.jpg">
          <a:extLst>
            <a:ext uri="{FF2B5EF4-FFF2-40B4-BE49-F238E27FC236}">
              <a16:creationId xmlns="" xmlns:a16="http://schemas.microsoft.com/office/drawing/2014/main" id="{00000000-0008-0000-08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71082" y="179160"/>
          <a:ext cx="1036538" cy="77515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965021</xdr:colOff>
      <xdr:row>0</xdr:row>
      <xdr:rowOff>0</xdr:rowOff>
    </xdr:from>
    <xdr:to>
      <xdr:col>9</xdr:col>
      <xdr:colOff>965021</xdr:colOff>
      <xdr:row>4</xdr:row>
      <xdr:rowOff>95252</xdr:rowOff>
    </xdr:to>
    <xdr:pic>
      <xdr:nvPicPr>
        <xdr:cNvPr id="2" name="1 Imagen" descr="C:\Users\Lic. Hilda Aguirre\Desktop\LOGO JULIO 2014\LOGO DGCP.jpg">
          <a:extLst>
            <a:ext uri="{FF2B5EF4-FFF2-40B4-BE49-F238E27FC236}">
              <a16:creationId xmlns="" xmlns:a16="http://schemas.microsoft.com/office/drawing/2014/main" id="{111F928B-C9E4-4E27-9D02-28ED581D92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67171" y="0"/>
          <a:ext cx="0" cy="857252"/>
        </a:xfrm>
        <a:prstGeom prst="rect">
          <a:avLst/>
        </a:prstGeom>
        <a:noFill/>
        <a:ln>
          <a:noFill/>
        </a:ln>
      </xdr:spPr>
    </xdr:pic>
    <xdr:clientData/>
  </xdr:twoCellAnchor>
  <xdr:twoCellAnchor editAs="oneCell">
    <xdr:from>
      <xdr:col>0</xdr:col>
      <xdr:colOff>71082</xdr:colOff>
      <xdr:row>0</xdr:row>
      <xdr:rowOff>179160</xdr:rowOff>
    </xdr:from>
    <xdr:to>
      <xdr:col>0</xdr:col>
      <xdr:colOff>1107620</xdr:colOff>
      <xdr:row>5</xdr:row>
      <xdr:rowOff>1813</xdr:rowOff>
    </xdr:to>
    <xdr:pic>
      <xdr:nvPicPr>
        <xdr:cNvPr id="3" name="2 Imagen" descr="E:\LOGO YO CAMBIO.jpg">
          <a:extLst>
            <a:ext uri="{FF2B5EF4-FFF2-40B4-BE49-F238E27FC236}">
              <a16:creationId xmlns="" xmlns:a16="http://schemas.microsoft.com/office/drawing/2014/main" id="{9E89C28B-7799-4438-A8BF-DF26586C585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0" t="953"/>
        <a:stretch/>
      </xdr:blipFill>
      <xdr:spPr bwMode="auto">
        <a:xfrm>
          <a:off x="71082" y="179160"/>
          <a:ext cx="1036538" cy="775153"/>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G51"/>
  <sheetViews>
    <sheetView topLeftCell="A46" zoomScaleNormal="100" workbookViewId="0">
      <selection activeCell="L55" sqref="L55"/>
    </sheetView>
  </sheetViews>
  <sheetFormatPr baseColWidth="10" defaultRowHeight="15" x14ac:dyDescent="0.25"/>
  <cols>
    <col min="1" max="1" width="4" style="4" customWidth="1"/>
    <col min="2" max="2" width="7.7109375" style="4" customWidth="1"/>
    <col min="3" max="3" width="11.42578125" style="4"/>
    <col min="4" max="4" width="33.5703125" customWidth="1"/>
    <col min="6" max="6" width="11.42578125" style="4"/>
    <col min="7" max="7" width="13.42578125" customWidth="1"/>
    <col min="8" max="19" width="6" bestFit="1" customWidth="1"/>
    <col min="21" max="21" width="9.28515625" customWidth="1"/>
    <col min="22" max="22" width="8.85546875" customWidth="1"/>
    <col min="23" max="23" width="7" customWidth="1"/>
    <col min="24" max="24" width="7.42578125" customWidth="1"/>
    <col min="25" max="25" width="8" customWidth="1"/>
    <col min="26" max="26" width="6.85546875" customWidth="1"/>
    <col min="27" max="27" width="7.140625" customWidth="1"/>
    <col min="28" max="28" width="8" customWidth="1"/>
    <col min="29" max="29" width="6.7109375" customWidth="1"/>
    <col min="30" max="30" width="9.28515625" customWidth="1"/>
    <col min="31" max="31" width="7.42578125" customWidth="1"/>
    <col min="32" max="32" width="7" customWidth="1"/>
  </cols>
  <sheetData>
    <row r="1" spans="1:33" ht="22.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33" ht="77.25" customHeight="1" x14ac:dyDescent="0.25">
      <c r="A2" s="3">
        <v>1</v>
      </c>
      <c r="B2" s="3">
        <v>5</v>
      </c>
      <c r="C2" s="9" t="s">
        <v>19</v>
      </c>
      <c r="D2" s="2" t="s">
        <v>20</v>
      </c>
      <c r="E2" s="3" t="s">
        <v>54</v>
      </c>
      <c r="F2" s="3">
        <v>3600</v>
      </c>
      <c r="G2" s="3" t="s">
        <v>95</v>
      </c>
      <c r="H2" s="3">
        <v>300</v>
      </c>
      <c r="I2" s="3">
        <v>300</v>
      </c>
      <c r="J2" s="3">
        <v>300</v>
      </c>
      <c r="K2" s="3">
        <v>300</v>
      </c>
      <c r="L2" s="3">
        <v>300</v>
      </c>
      <c r="M2" s="3">
        <v>300</v>
      </c>
      <c r="N2" s="3">
        <v>300</v>
      </c>
      <c r="O2" s="3">
        <v>300</v>
      </c>
      <c r="P2" s="3">
        <v>300</v>
      </c>
      <c r="Q2" s="3">
        <v>300</v>
      </c>
      <c r="R2" s="3">
        <v>300</v>
      </c>
      <c r="S2" s="3">
        <v>300</v>
      </c>
      <c r="V2" t="s">
        <v>154</v>
      </c>
    </row>
    <row r="3" spans="1:33" ht="53.25" customHeight="1" x14ac:dyDescent="0.25">
      <c r="A3" s="3">
        <v>2</v>
      </c>
      <c r="B3" s="3">
        <v>5</v>
      </c>
      <c r="C3" s="6" t="s">
        <v>21</v>
      </c>
      <c r="D3" s="2" t="s">
        <v>22</v>
      </c>
      <c r="E3" s="3" t="s">
        <v>51</v>
      </c>
      <c r="F3" s="3">
        <v>9037</v>
      </c>
      <c r="G3" s="3" t="s">
        <v>81</v>
      </c>
      <c r="H3" s="3">
        <v>761</v>
      </c>
      <c r="I3" s="3">
        <v>818</v>
      </c>
      <c r="J3" s="3">
        <v>825</v>
      </c>
      <c r="K3" s="3">
        <v>699</v>
      </c>
      <c r="L3" s="3">
        <v>722</v>
      </c>
      <c r="M3" s="3">
        <v>726</v>
      </c>
      <c r="N3" s="3">
        <v>719</v>
      </c>
      <c r="O3" s="3">
        <v>748</v>
      </c>
      <c r="P3" s="3">
        <v>774</v>
      </c>
      <c r="Q3" s="3">
        <v>772</v>
      </c>
      <c r="R3" s="3">
        <v>770</v>
      </c>
      <c r="S3" s="3">
        <v>703</v>
      </c>
      <c r="U3" s="71" t="s">
        <v>150</v>
      </c>
      <c r="V3" s="71" t="s">
        <v>8</v>
      </c>
      <c r="W3" s="71" t="s">
        <v>9</v>
      </c>
      <c r="X3" s="71" t="s">
        <v>151</v>
      </c>
      <c r="Y3" s="71" t="s">
        <v>11</v>
      </c>
      <c r="Z3" s="71" t="s">
        <v>12</v>
      </c>
      <c r="AA3" s="71" t="s">
        <v>13</v>
      </c>
      <c r="AB3" s="71" t="s">
        <v>152</v>
      </c>
      <c r="AC3" s="71" t="s">
        <v>153</v>
      </c>
      <c r="AD3" s="71" t="s">
        <v>16</v>
      </c>
      <c r="AE3" s="71" t="s">
        <v>17</v>
      </c>
      <c r="AF3" s="71" t="s">
        <v>18</v>
      </c>
      <c r="AG3" s="71"/>
    </row>
    <row r="4" spans="1:33" s="74" customFormat="1" ht="33.75" customHeight="1" x14ac:dyDescent="0.25">
      <c r="A4" s="72">
        <v>3</v>
      </c>
      <c r="B4" s="72">
        <v>5</v>
      </c>
      <c r="C4" s="72" t="s">
        <v>21</v>
      </c>
      <c r="D4" s="73" t="s">
        <v>23</v>
      </c>
      <c r="E4" s="72" t="s">
        <v>51</v>
      </c>
      <c r="F4" s="72">
        <v>103779</v>
      </c>
      <c r="G4" s="72" t="s">
        <v>81</v>
      </c>
      <c r="H4" s="72">
        <v>8133</v>
      </c>
      <c r="I4" s="72">
        <v>7669</v>
      </c>
      <c r="J4" s="72">
        <v>7640</v>
      </c>
      <c r="K4" s="72">
        <v>8030</v>
      </c>
      <c r="L4" s="72">
        <v>9675</v>
      </c>
      <c r="M4" s="72">
        <v>8620</v>
      </c>
      <c r="N4" s="72">
        <v>10248</v>
      </c>
      <c r="O4" s="72">
        <v>8861</v>
      </c>
      <c r="P4" s="72">
        <v>9468</v>
      </c>
      <c r="Q4" s="72">
        <v>8868</v>
      </c>
      <c r="R4" s="72">
        <v>8801</v>
      </c>
      <c r="S4" s="72">
        <v>7766</v>
      </c>
      <c r="U4" s="81">
        <f>H4/4</f>
        <v>2033.25</v>
      </c>
      <c r="V4" s="81">
        <f t="shared" ref="V4:AF4" si="0">I4/4</f>
        <v>1917.25</v>
      </c>
      <c r="W4" s="81">
        <f t="shared" si="0"/>
        <v>1910</v>
      </c>
      <c r="X4" s="81">
        <f t="shared" si="0"/>
        <v>2007.5</v>
      </c>
      <c r="Y4" s="81">
        <f t="shared" si="0"/>
        <v>2418.75</v>
      </c>
      <c r="Z4" s="81">
        <f t="shared" si="0"/>
        <v>2155</v>
      </c>
      <c r="AA4" s="81">
        <f t="shared" si="0"/>
        <v>2562</v>
      </c>
      <c r="AB4" s="81">
        <f t="shared" si="0"/>
        <v>2215.25</v>
      </c>
      <c r="AC4" s="81">
        <f t="shared" si="0"/>
        <v>2367</v>
      </c>
      <c r="AD4" s="81">
        <f t="shared" si="0"/>
        <v>2217</v>
      </c>
      <c r="AE4" s="81">
        <f t="shared" si="0"/>
        <v>2200.25</v>
      </c>
      <c r="AF4" s="81">
        <f t="shared" si="0"/>
        <v>1941.5</v>
      </c>
      <c r="AG4" s="81">
        <f>SUM(U4:AF4)</f>
        <v>25944.75</v>
      </c>
    </row>
    <row r="5" spans="1:33" ht="71.25" customHeight="1" x14ac:dyDescent="0.25">
      <c r="A5" s="3">
        <v>4</v>
      </c>
      <c r="B5" s="3">
        <v>5</v>
      </c>
      <c r="C5" s="9" t="s">
        <v>19</v>
      </c>
      <c r="D5" s="2" t="s">
        <v>24</v>
      </c>
      <c r="E5" s="3" t="s">
        <v>51</v>
      </c>
      <c r="F5" s="3">
        <v>7146</v>
      </c>
      <c r="G5" s="3" t="s">
        <v>81</v>
      </c>
      <c r="H5" s="3">
        <v>561</v>
      </c>
      <c r="I5" s="3">
        <v>611</v>
      </c>
      <c r="J5" s="3">
        <v>596</v>
      </c>
      <c r="K5" s="3">
        <v>545</v>
      </c>
      <c r="L5" s="3">
        <v>612</v>
      </c>
      <c r="M5" s="3">
        <v>782</v>
      </c>
      <c r="N5" s="3">
        <v>601</v>
      </c>
      <c r="O5" s="3">
        <v>551</v>
      </c>
      <c r="P5" s="3">
        <v>605</v>
      </c>
      <c r="Q5" s="3">
        <v>361</v>
      </c>
      <c r="R5" s="3">
        <v>605</v>
      </c>
      <c r="S5" s="3">
        <v>716</v>
      </c>
      <c r="U5" s="75"/>
      <c r="V5" s="75"/>
      <c r="W5" s="75"/>
      <c r="X5" s="75"/>
      <c r="Y5" s="75"/>
      <c r="Z5" s="75"/>
      <c r="AA5" s="75"/>
      <c r="AB5" s="75"/>
      <c r="AC5" s="75"/>
      <c r="AD5" s="75"/>
      <c r="AE5" s="75"/>
      <c r="AF5" s="75"/>
    </row>
    <row r="6" spans="1:33" ht="71.25" customHeight="1" x14ac:dyDescent="0.25">
      <c r="A6" s="3">
        <v>5</v>
      </c>
      <c r="B6" s="3">
        <v>5</v>
      </c>
      <c r="C6" s="9" t="s">
        <v>19</v>
      </c>
      <c r="D6" s="2" t="s">
        <v>80</v>
      </c>
      <c r="E6" s="3" t="s">
        <v>51</v>
      </c>
      <c r="F6" s="3">
        <v>12</v>
      </c>
      <c r="G6" s="3" t="s">
        <v>81</v>
      </c>
      <c r="H6" s="3">
        <v>1</v>
      </c>
      <c r="I6" s="3">
        <v>1</v>
      </c>
      <c r="J6" s="3">
        <v>1</v>
      </c>
      <c r="K6" s="3">
        <v>1</v>
      </c>
      <c r="L6" s="3">
        <v>1</v>
      </c>
      <c r="M6" s="3">
        <v>1</v>
      </c>
      <c r="N6" s="3">
        <v>1</v>
      </c>
      <c r="O6" s="3">
        <v>1</v>
      </c>
      <c r="P6" s="3">
        <v>1</v>
      </c>
      <c r="Q6" s="3">
        <v>1</v>
      </c>
      <c r="R6" s="3">
        <v>1</v>
      </c>
      <c r="S6" s="3">
        <v>1</v>
      </c>
      <c r="U6" s="75">
        <v>2033</v>
      </c>
      <c r="V6" s="75">
        <v>1917</v>
      </c>
      <c r="W6" s="75">
        <v>1910</v>
      </c>
      <c r="X6" s="75">
        <v>2008</v>
      </c>
      <c r="Y6" s="75">
        <v>2419</v>
      </c>
      <c r="Z6" s="75">
        <v>2155</v>
      </c>
      <c r="AA6" s="75">
        <v>2562</v>
      </c>
      <c r="AB6" s="75">
        <v>2215</v>
      </c>
      <c r="AC6" s="75">
        <v>2367</v>
      </c>
      <c r="AD6" s="75">
        <v>2217</v>
      </c>
      <c r="AE6" s="75">
        <v>2200</v>
      </c>
      <c r="AF6" s="75">
        <v>1942</v>
      </c>
      <c r="AG6">
        <f>SUM(U6:AF6)</f>
        <v>25945</v>
      </c>
    </row>
    <row r="7" spans="1:33" ht="46.5" customHeight="1" x14ac:dyDescent="0.25">
      <c r="A7" s="3">
        <v>6</v>
      </c>
      <c r="B7" s="3">
        <v>5</v>
      </c>
      <c r="C7" s="3" t="s">
        <v>19</v>
      </c>
      <c r="D7" s="2" t="s">
        <v>25</v>
      </c>
      <c r="E7" s="3" t="s">
        <v>51</v>
      </c>
      <c r="F7" s="3">
        <v>504</v>
      </c>
      <c r="G7" s="3" t="s">
        <v>81</v>
      </c>
      <c r="H7" s="3">
        <v>85</v>
      </c>
      <c r="I7" s="3">
        <v>46</v>
      </c>
      <c r="J7" s="3">
        <v>50</v>
      </c>
      <c r="K7" s="3">
        <v>31</v>
      </c>
      <c r="L7" s="3">
        <v>27</v>
      </c>
      <c r="M7" s="3">
        <v>34</v>
      </c>
      <c r="N7" s="3">
        <v>56</v>
      </c>
      <c r="O7" s="3">
        <v>29</v>
      </c>
      <c r="P7" s="3">
        <v>30</v>
      </c>
      <c r="Q7" s="3">
        <v>26</v>
      </c>
      <c r="R7" s="3">
        <v>53</v>
      </c>
      <c r="S7" s="3">
        <v>37</v>
      </c>
    </row>
    <row r="8" spans="1:33" ht="46.5" customHeight="1" x14ac:dyDescent="0.25">
      <c r="A8" s="3">
        <v>7</v>
      </c>
      <c r="B8" s="3">
        <v>5</v>
      </c>
      <c r="C8" s="9" t="s">
        <v>19</v>
      </c>
      <c r="D8" s="2" t="s">
        <v>67</v>
      </c>
      <c r="E8" s="3" t="s">
        <v>51</v>
      </c>
      <c r="F8" s="3">
        <v>1732</v>
      </c>
      <c r="G8" s="3" t="s">
        <v>81</v>
      </c>
      <c r="H8" s="3">
        <v>106</v>
      </c>
      <c r="I8" s="3">
        <v>414</v>
      </c>
      <c r="J8" s="3">
        <v>94</v>
      </c>
      <c r="K8" s="3">
        <v>80</v>
      </c>
      <c r="L8" s="3">
        <v>80</v>
      </c>
      <c r="M8" s="3">
        <v>223</v>
      </c>
      <c r="N8" s="3">
        <v>249</v>
      </c>
      <c r="O8" s="3">
        <v>96</v>
      </c>
      <c r="P8" s="3">
        <v>79</v>
      </c>
      <c r="Q8" s="3">
        <v>83</v>
      </c>
      <c r="R8" s="3">
        <v>79</v>
      </c>
      <c r="S8" s="3">
        <v>149</v>
      </c>
    </row>
    <row r="9" spans="1:33" ht="46.5" customHeight="1" x14ac:dyDescent="0.25">
      <c r="A9" s="3">
        <v>8</v>
      </c>
      <c r="B9" s="3">
        <v>5</v>
      </c>
      <c r="C9" s="9" t="s">
        <v>19</v>
      </c>
      <c r="D9" s="2" t="s">
        <v>68</v>
      </c>
      <c r="E9" s="3" t="s">
        <v>51</v>
      </c>
      <c r="F9" s="3">
        <v>3037</v>
      </c>
      <c r="G9" s="3" t="s">
        <v>81</v>
      </c>
      <c r="H9" s="3">
        <v>320</v>
      </c>
      <c r="I9" s="3">
        <v>259</v>
      </c>
      <c r="J9" s="3">
        <v>253</v>
      </c>
      <c r="K9" s="3">
        <v>250</v>
      </c>
      <c r="L9" s="3">
        <v>269</v>
      </c>
      <c r="M9" s="3">
        <v>257</v>
      </c>
      <c r="N9" s="3">
        <v>232</v>
      </c>
      <c r="O9" s="3">
        <v>230</v>
      </c>
      <c r="P9" s="3">
        <v>244</v>
      </c>
      <c r="Q9" s="3">
        <v>248</v>
      </c>
      <c r="R9" s="3">
        <v>242</v>
      </c>
      <c r="S9" s="3">
        <v>233</v>
      </c>
    </row>
    <row r="10" spans="1:33" ht="60.75" customHeight="1" x14ac:dyDescent="0.25">
      <c r="A10" s="3">
        <v>9</v>
      </c>
      <c r="B10" s="3">
        <v>5</v>
      </c>
      <c r="C10" s="9" t="s">
        <v>19</v>
      </c>
      <c r="D10" s="2" t="s">
        <v>69</v>
      </c>
      <c r="E10" s="3" t="s">
        <v>51</v>
      </c>
      <c r="F10" s="3">
        <v>768</v>
      </c>
      <c r="G10" s="3" t="s">
        <v>81</v>
      </c>
      <c r="H10" s="3">
        <v>62</v>
      </c>
      <c r="I10" s="3">
        <v>54</v>
      </c>
      <c r="J10" s="3">
        <v>72</v>
      </c>
      <c r="K10" s="3">
        <v>56</v>
      </c>
      <c r="L10" s="3">
        <v>74</v>
      </c>
      <c r="M10" s="3">
        <v>66</v>
      </c>
      <c r="N10" s="3">
        <v>68</v>
      </c>
      <c r="O10" s="3">
        <v>57</v>
      </c>
      <c r="P10" s="3">
        <v>67</v>
      </c>
      <c r="Q10" s="3">
        <v>57</v>
      </c>
      <c r="R10" s="3">
        <v>77</v>
      </c>
      <c r="S10" s="3">
        <v>58</v>
      </c>
    </row>
    <row r="11" spans="1:33" ht="63.75" customHeight="1" x14ac:dyDescent="0.25">
      <c r="A11" s="3">
        <v>10</v>
      </c>
      <c r="B11" s="3">
        <v>3</v>
      </c>
      <c r="C11" s="3" t="s">
        <v>21</v>
      </c>
      <c r="D11" s="2" t="s">
        <v>93</v>
      </c>
      <c r="E11" s="3" t="s">
        <v>54</v>
      </c>
      <c r="F11" s="3">
        <v>1896</v>
      </c>
      <c r="G11" s="3" t="s">
        <v>81</v>
      </c>
      <c r="H11" s="3">
        <v>158</v>
      </c>
      <c r="I11" s="3">
        <v>158</v>
      </c>
      <c r="J11" s="3">
        <v>158</v>
      </c>
      <c r="K11" s="3">
        <v>158</v>
      </c>
      <c r="L11" s="3">
        <v>158</v>
      </c>
      <c r="M11" s="3">
        <v>158</v>
      </c>
      <c r="N11" s="3">
        <v>158</v>
      </c>
      <c r="O11" s="3">
        <v>158</v>
      </c>
      <c r="P11" s="3">
        <v>158</v>
      </c>
      <c r="Q11" s="3">
        <v>158</v>
      </c>
      <c r="R11" s="3">
        <v>158</v>
      </c>
      <c r="S11" s="3">
        <v>158</v>
      </c>
    </row>
    <row r="12" spans="1:33" ht="54" customHeight="1" x14ac:dyDescent="0.25">
      <c r="A12" s="3">
        <v>11</v>
      </c>
      <c r="B12" s="3">
        <v>3</v>
      </c>
      <c r="C12" s="3" t="s">
        <v>21</v>
      </c>
      <c r="D12" s="2" t="s">
        <v>94</v>
      </c>
      <c r="E12" s="3" t="s">
        <v>54</v>
      </c>
      <c r="F12" s="3">
        <v>285603</v>
      </c>
      <c r="G12" s="3" t="s">
        <v>81</v>
      </c>
      <c r="H12" s="3">
        <v>23610</v>
      </c>
      <c r="I12" s="3">
        <v>24600</v>
      </c>
      <c r="J12" s="3">
        <v>24002</v>
      </c>
      <c r="K12" s="3">
        <v>23205</v>
      </c>
      <c r="L12" s="3">
        <v>24045</v>
      </c>
      <c r="M12" s="3">
        <v>23995</v>
      </c>
      <c r="N12" s="3">
        <v>24001</v>
      </c>
      <c r="O12" s="3">
        <v>23176</v>
      </c>
      <c r="P12" s="3">
        <v>24031</v>
      </c>
      <c r="Q12" s="3">
        <v>23976</v>
      </c>
      <c r="R12" s="3">
        <v>23986</v>
      </c>
      <c r="S12" s="3">
        <v>22976</v>
      </c>
    </row>
    <row r="13" spans="1:33" ht="40.5" customHeight="1" x14ac:dyDescent="0.25">
      <c r="A13" s="3">
        <v>12</v>
      </c>
      <c r="B13" s="3">
        <v>5</v>
      </c>
      <c r="C13" s="3" t="s">
        <v>19</v>
      </c>
      <c r="D13" s="2" t="s">
        <v>26</v>
      </c>
      <c r="E13" s="3" t="s">
        <v>54</v>
      </c>
      <c r="F13" s="3">
        <v>2280</v>
      </c>
      <c r="G13" s="3" t="s">
        <v>27</v>
      </c>
      <c r="H13" s="3">
        <v>190</v>
      </c>
      <c r="I13" s="3">
        <v>190</v>
      </c>
      <c r="J13" s="3">
        <v>190</v>
      </c>
      <c r="K13" s="3">
        <v>190</v>
      </c>
      <c r="L13" s="3">
        <v>190</v>
      </c>
      <c r="M13" s="3">
        <v>190</v>
      </c>
      <c r="N13" s="3">
        <v>190</v>
      </c>
      <c r="O13" s="3">
        <v>190</v>
      </c>
      <c r="P13" s="3">
        <v>190</v>
      </c>
      <c r="Q13" s="3">
        <v>190</v>
      </c>
      <c r="R13" s="3">
        <v>190</v>
      </c>
      <c r="S13" s="3">
        <v>190</v>
      </c>
    </row>
    <row r="14" spans="1:33" ht="56.25" x14ac:dyDescent="0.25">
      <c r="A14" s="3">
        <v>13</v>
      </c>
      <c r="B14" s="3">
        <v>5</v>
      </c>
      <c r="C14" s="3" t="s">
        <v>19</v>
      </c>
      <c r="D14" s="2" t="s">
        <v>28</v>
      </c>
      <c r="E14" s="3" t="s">
        <v>54</v>
      </c>
      <c r="F14" s="3">
        <v>12</v>
      </c>
      <c r="G14" s="3" t="s">
        <v>96</v>
      </c>
      <c r="H14" s="3">
        <v>1</v>
      </c>
      <c r="I14" s="3">
        <v>1</v>
      </c>
      <c r="J14" s="3">
        <v>1</v>
      </c>
      <c r="K14" s="3">
        <v>1</v>
      </c>
      <c r="L14" s="3">
        <v>1</v>
      </c>
      <c r="M14" s="3">
        <v>1</v>
      </c>
      <c r="N14" s="3">
        <v>1</v>
      </c>
      <c r="O14" s="3">
        <v>1</v>
      </c>
      <c r="P14" s="3">
        <v>1</v>
      </c>
      <c r="Q14" s="3">
        <v>1</v>
      </c>
      <c r="R14" s="3">
        <v>1</v>
      </c>
      <c r="S14" s="3">
        <v>1</v>
      </c>
    </row>
    <row r="15" spans="1:33" ht="45" x14ac:dyDescent="0.25">
      <c r="A15" s="3">
        <v>14</v>
      </c>
      <c r="B15" s="3">
        <v>5</v>
      </c>
      <c r="C15" s="3" t="s">
        <v>19</v>
      </c>
      <c r="D15" s="5" t="s">
        <v>29</v>
      </c>
      <c r="E15" s="6" t="s">
        <v>32</v>
      </c>
      <c r="F15" s="6">
        <v>180</v>
      </c>
      <c r="G15" s="6" t="s">
        <v>30</v>
      </c>
      <c r="H15" s="3">
        <v>15</v>
      </c>
      <c r="I15" s="3">
        <v>15</v>
      </c>
      <c r="J15" s="3">
        <v>15</v>
      </c>
      <c r="K15" s="3">
        <v>15</v>
      </c>
      <c r="L15" s="3">
        <v>15</v>
      </c>
      <c r="M15" s="3">
        <v>15</v>
      </c>
      <c r="N15" s="3">
        <v>15</v>
      </c>
      <c r="O15" s="3">
        <v>15</v>
      </c>
      <c r="P15" s="3">
        <v>15</v>
      </c>
      <c r="Q15" s="3">
        <v>15</v>
      </c>
      <c r="R15" s="3">
        <v>15</v>
      </c>
      <c r="S15" s="3">
        <v>15</v>
      </c>
    </row>
    <row r="16" spans="1:33" ht="22.5" x14ac:dyDescent="0.25">
      <c r="A16" s="3">
        <v>15</v>
      </c>
      <c r="B16" s="3">
        <v>5</v>
      </c>
      <c r="C16" s="3" t="s">
        <v>19</v>
      </c>
      <c r="D16" s="5" t="s">
        <v>31</v>
      </c>
      <c r="E16" s="6" t="s">
        <v>32</v>
      </c>
      <c r="F16" s="6">
        <v>60</v>
      </c>
      <c r="G16" s="6" t="s">
        <v>30</v>
      </c>
      <c r="H16" s="3">
        <v>5</v>
      </c>
      <c r="I16" s="3">
        <v>5</v>
      </c>
      <c r="J16" s="3">
        <v>5</v>
      </c>
      <c r="K16" s="3">
        <v>5</v>
      </c>
      <c r="L16" s="3">
        <v>5</v>
      </c>
      <c r="M16" s="3">
        <v>5</v>
      </c>
      <c r="N16" s="3">
        <v>5</v>
      </c>
      <c r="O16" s="3">
        <v>5</v>
      </c>
      <c r="P16" s="3">
        <v>5</v>
      </c>
      <c r="Q16" s="3">
        <v>5</v>
      </c>
      <c r="R16" s="3">
        <v>5</v>
      </c>
      <c r="S16" s="3">
        <v>5</v>
      </c>
    </row>
    <row r="17" spans="1:19" ht="33.75" x14ac:dyDescent="0.25">
      <c r="A17" s="3">
        <v>16</v>
      </c>
      <c r="B17" s="3">
        <v>5</v>
      </c>
      <c r="C17" s="3"/>
      <c r="D17" s="2" t="s">
        <v>33</v>
      </c>
      <c r="E17" s="3" t="s">
        <v>32</v>
      </c>
      <c r="F17" s="3">
        <v>12</v>
      </c>
      <c r="G17" s="3" t="s">
        <v>97</v>
      </c>
      <c r="H17" s="3">
        <v>1</v>
      </c>
      <c r="I17" s="3">
        <v>1</v>
      </c>
      <c r="J17" s="3">
        <v>1</v>
      </c>
      <c r="K17" s="3">
        <v>1</v>
      </c>
      <c r="L17" s="3">
        <v>1</v>
      </c>
      <c r="M17" s="3">
        <v>1</v>
      </c>
      <c r="N17" s="3">
        <v>1</v>
      </c>
      <c r="O17" s="3">
        <v>1</v>
      </c>
      <c r="P17" s="3">
        <v>1</v>
      </c>
      <c r="Q17" s="3">
        <v>1</v>
      </c>
      <c r="R17" s="3">
        <v>1</v>
      </c>
      <c r="S17" s="3">
        <v>1</v>
      </c>
    </row>
    <row r="18" spans="1:19" ht="33.75" x14ac:dyDescent="0.25">
      <c r="A18" s="3">
        <v>17</v>
      </c>
      <c r="B18" s="3">
        <v>5</v>
      </c>
      <c r="C18" s="3" t="s">
        <v>34</v>
      </c>
      <c r="D18" s="2" t="s">
        <v>35</v>
      </c>
      <c r="E18" s="3" t="s">
        <v>36</v>
      </c>
      <c r="F18" s="3">
        <v>35</v>
      </c>
      <c r="G18" s="3" t="s">
        <v>98</v>
      </c>
      <c r="H18" s="3">
        <v>3</v>
      </c>
      <c r="I18" s="3">
        <v>3</v>
      </c>
      <c r="J18" s="3">
        <v>3</v>
      </c>
      <c r="K18" s="3">
        <v>3</v>
      </c>
      <c r="L18" s="3">
        <v>3</v>
      </c>
      <c r="M18" s="3">
        <v>3</v>
      </c>
      <c r="N18" s="3">
        <v>3</v>
      </c>
      <c r="O18" s="3">
        <v>3</v>
      </c>
      <c r="P18" s="3">
        <v>3</v>
      </c>
      <c r="Q18" s="3">
        <v>3</v>
      </c>
      <c r="R18" s="3">
        <v>3</v>
      </c>
      <c r="S18" s="3">
        <v>2</v>
      </c>
    </row>
    <row r="19" spans="1:19" ht="33.75" x14ac:dyDescent="0.25">
      <c r="A19" s="3">
        <v>18</v>
      </c>
      <c r="B19" s="3">
        <v>5</v>
      </c>
      <c r="C19" s="3" t="s">
        <v>34</v>
      </c>
      <c r="D19" s="2" t="s">
        <v>37</v>
      </c>
      <c r="E19" s="3" t="s">
        <v>104</v>
      </c>
      <c r="F19" s="3">
        <v>225</v>
      </c>
      <c r="G19" s="3" t="s">
        <v>38</v>
      </c>
      <c r="H19" s="3">
        <v>20</v>
      </c>
      <c r="I19" s="3">
        <v>20</v>
      </c>
      <c r="J19" s="3">
        <v>20</v>
      </c>
      <c r="K19" s="3">
        <v>15</v>
      </c>
      <c r="L19" s="3">
        <v>20</v>
      </c>
      <c r="M19" s="3">
        <v>20</v>
      </c>
      <c r="N19" s="3">
        <v>20</v>
      </c>
      <c r="O19" s="3">
        <v>15</v>
      </c>
      <c r="P19" s="3">
        <v>20</v>
      </c>
      <c r="Q19" s="3">
        <v>20</v>
      </c>
      <c r="R19" s="3">
        <v>20</v>
      </c>
      <c r="S19" s="3">
        <v>15</v>
      </c>
    </row>
    <row r="20" spans="1:19" ht="45" x14ac:dyDescent="0.25">
      <c r="A20" s="3">
        <v>19</v>
      </c>
      <c r="B20" s="3">
        <v>5</v>
      </c>
      <c r="C20" s="3"/>
      <c r="D20" s="2" t="s">
        <v>39</v>
      </c>
      <c r="E20" s="3" t="s">
        <v>105</v>
      </c>
      <c r="F20" s="3">
        <v>489970</v>
      </c>
      <c r="G20" s="3" t="s">
        <v>99</v>
      </c>
      <c r="H20" s="3">
        <v>58535</v>
      </c>
      <c r="I20" s="3">
        <v>40025</v>
      </c>
      <c r="J20" s="3">
        <v>37540</v>
      </c>
      <c r="K20" s="3">
        <v>31860</v>
      </c>
      <c r="L20" s="3">
        <v>37525</v>
      </c>
      <c r="M20" s="3">
        <v>37975</v>
      </c>
      <c r="N20" s="3">
        <v>39790</v>
      </c>
      <c r="O20" s="3">
        <v>38390</v>
      </c>
      <c r="P20" s="3">
        <v>50585</v>
      </c>
      <c r="Q20" s="3">
        <v>50375</v>
      </c>
      <c r="R20" s="3">
        <v>43795</v>
      </c>
      <c r="S20" s="3">
        <v>23575</v>
      </c>
    </row>
    <row r="21" spans="1:19" ht="78.75" x14ac:dyDescent="0.25">
      <c r="A21" s="3">
        <v>20</v>
      </c>
      <c r="B21" s="3">
        <v>5</v>
      </c>
      <c r="C21" s="3" t="s">
        <v>34</v>
      </c>
      <c r="D21" s="2" t="s">
        <v>40</v>
      </c>
      <c r="E21" s="3" t="s">
        <v>32</v>
      </c>
      <c r="F21" s="3">
        <v>81</v>
      </c>
      <c r="G21" s="3" t="s">
        <v>100</v>
      </c>
      <c r="H21" s="3">
        <v>7</v>
      </c>
      <c r="I21" s="3">
        <v>7</v>
      </c>
      <c r="J21" s="3">
        <v>7</v>
      </c>
      <c r="K21" s="3">
        <v>6</v>
      </c>
      <c r="L21" s="3">
        <v>7</v>
      </c>
      <c r="M21" s="3">
        <v>7</v>
      </c>
      <c r="N21" s="3">
        <v>7</v>
      </c>
      <c r="O21" s="3">
        <v>6</v>
      </c>
      <c r="P21" s="3">
        <v>7</v>
      </c>
      <c r="Q21" s="3">
        <v>7</v>
      </c>
      <c r="R21" s="3">
        <v>7</v>
      </c>
      <c r="S21" s="3">
        <v>6</v>
      </c>
    </row>
    <row r="22" spans="1:19" ht="33.75" x14ac:dyDescent="0.25">
      <c r="A22" s="3">
        <v>21</v>
      </c>
      <c r="B22" s="3">
        <v>5</v>
      </c>
      <c r="C22" s="3"/>
      <c r="D22" s="2" t="s">
        <v>41</v>
      </c>
      <c r="E22" s="3" t="s">
        <v>32</v>
      </c>
      <c r="F22" s="3">
        <v>4</v>
      </c>
      <c r="G22" s="3" t="s">
        <v>42</v>
      </c>
      <c r="H22" s="3">
        <v>0</v>
      </c>
      <c r="I22" s="3">
        <v>1</v>
      </c>
      <c r="J22" s="3">
        <v>0</v>
      </c>
      <c r="K22" s="3">
        <v>1</v>
      </c>
      <c r="L22" s="3">
        <v>0</v>
      </c>
      <c r="M22" s="3">
        <v>0</v>
      </c>
      <c r="N22" s="3">
        <v>1</v>
      </c>
      <c r="O22" s="3">
        <v>0</v>
      </c>
      <c r="P22" s="3">
        <v>0</v>
      </c>
      <c r="Q22" s="3">
        <v>1</v>
      </c>
      <c r="R22" s="3">
        <v>0</v>
      </c>
      <c r="S22" s="3">
        <v>0</v>
      </c>
    </row>
    <row r="23" spans="1:19" ht="22.5" x14ac:dyDescent="0.25">
      <c r="A23" s="3">
        <v>22</v>
      </c>
      <c r="B23" s="3">
        <v>5</v>
      </c>
      <c r="C23" s="3" t="s">
        <v>21</v>
      </c>
      <c r="D23" s="2" t="s">
        <v>43</v>
      </c>
      <c r="E23" s="3" t="s">
        <v>106</v>
      </c>
      <c r="F23" s="3">
        <v>750</v>
      </c>
      <c r="G23" s="3" t="s">
        <v>44</v>
      </c>
      <c r="H23" s="3">
        <v>65</v>
      </c>
      <c r="I23" s="3">
        <v>65</v>
      </c>
      <c r="J23" s="3">
        <v>65</v>
      </c>
      <c r="K23" s="3">
        <v>65</v>
      </c>
      <c r="L23" s="3">
        <v>65</v>
      </c>
      <c r="M23" s="3">
        <v>65</v>
      </c>
      <c r="N23" s="3">
        <v>65</v>
      </c>
      <c r="O23" s="3">
        <v>65</v>
      </c>
      <c r="P23" s="3">
        <v>65</v>
      </c>
      <c r="Q23" s="3">
        <v>65</v>
      </c>
      <c r="R23" s="3">
        <v>65</v>
      </c>
      <c r="S23" s="3">
        <v>35</v>
      </c>
    </row>
    <row r="24" spans="1:19" ht="33.75" x14ac:dyDescent="0.25">
      <c r="A24" s="3">
        <v>23</v>
      </c>
      <c r="B24" s="3">
        <v>5</v>
      </c>
      <c r="C24" s="3" t="s">
        <v>45</v>
      </c>
      <c r="D24" s="2" t="s">
        <v>46</v>
      </c>
      <c r="E24" s="3" t="s">
        <v>54</v>
      </c>
      <c r="F24" s="3">
        <v>377</v>
      </c>
      <c r="G24" s="3" t="s">
        <v>101</v>
      </c>
      <c r="H24" s="3">
        <v>32</v>
      </c>
      <c r="I24" s="3">
        <v>29</v>
      </c>
      <c r="J24" s="3">
        <v>32</v>
      </c>
      <c r="K24" s="3">
        <v>31</v>
      </c>
      <c r="L24" s="3">
        <v>32</v>
      </c>
      <c r="M24" s="3">
        <v>31</v>
      </c>
      <c r="N24" s="3">
        <v>32</v>
      </c>
      <c r="O24" s="3">
        <v>32</v>
      </c>
      <c r="P24" s="3">
        <v>31</v>
      </c>
      <c r="Q24" s="3">
        <v>32</v>
      </c>
      <c r="R24" s="3">
        <v>31</v>
      </c>
      <c r="S24" s="3">
        <v>32</v>
      </c>
    </row>
    <row r="25" spans="1:19" ht="45" x14ac:dyDescent="0.25">
      <c r="A25" s="3">
        <v>24</v>
      </c>
      <c r="B25" s="3">
        <v>5</v>
      </c>
      <c r="C25" s="3"/>
      <c r="D25" s="2" t="s">
        <v>47</v>
      </c>
      <c r="E25" s="3" t="s">
        <v>32</v>
      </c>
      <c r="F25" s="3">
        <v>12</v>
      </c>
      <c r="G25" s="3" t="s">
        <v>48</v>
      </c>
      <c r="H25" s="3">
        <v>1</v>
      </c>
      <c r="I25" s="3">
        <v>1</v>
      </c>
      <c r="J25" s="3">
        <v>1</v>
      </c>
      <c r="K25" s="3">
        <v>1</v>
      </c>
      <c r="L25" s="3">
        <v>1</v>
      </c>
      <c r="M25" s="3">
        <v>1</v>
      </c>
      <c r="N25" s="3">
        <v>1</v>
      </c>
      <c r="O25" s="3">
        <v>1</v>
      </c>
      <c r="P25" s="3">
        <v>1</v>
      </c>
      <c r="Q25" s="3">
        <v>1</v>
      </c>
      <c r="R25" s="3">
        <v>1</v>
      </c>
      <c r="S25" s="3">
        <v>1</v>
      </c>
    </row>
    <row r="26" spans="1:19" ht="33.75" x14ac:dyDescent="0.25">
      <c r="A26" s="3">
        <v>25</v>
      </c>
      <c r="B26" s="3">
        <v>5</v>
      </c>
      <c r="C26" s="3" t="s">
        <v>21</v>
      </c>
      <c r="D26" s="2" t="s">
        <v>49</v>
      </c>
      <c r="E26" s="3" t="s">
        <v>32</v>
      </c>
      <c r="F26" s="3">
        <v>12</v>
      </c>
      <c r="G26" s="3" t="s">
        <v>50</v>
      </c>
      <c r="H26" s="3">
        <v>1</v>
      </c>
      <c r="I26" s="3">
        <v>1</v>
      </c>
      <c r="J26" s="3">
        <v>1</v>
      </c>
      <c r="K26" s="3">
        <v>1</v>
      </c>
      <c r="L26" s="3">
        <v>1</v>
      </c>
      <c r="M26" s="3">
        <v>1</v>
      </c>
      <c r="N26" s="3">
        <v>1</v>
      </c>
      <c r="O26" s="3">
        <v>1</v>
      </c>
      <c r="P26" s="3">
        <v>1</v>
      </c>
      <c r="Q26" s="3">
        <v>1</v>
      </c>
      <c r="R26" s="3">
        <v>1</v>
      </c>
      <c r="S26" s="3">
        <v>1</v>
      </c>
    </row>
    <row r="27" spans="1:19" ht="56.25" x14ac:dyDescent="0.25">
      <c r="A27" s="3">
        <v>26</v>
      </c>
      <c r="B27" s="3">
        <v>5</v>
      </c>
      <c r="C27" s="3" t="s">
        <v>34</v>
      </c>
      <c r="D27" s="2" t="s">
        <v>70</v>
      </c>
      <c r="E27" s="3" t="s">
        <v>104</v>
      </c>
      <c r="F27" s="3">
        <v>6</v>
      </c>
      <c r="G27" s="3" t="s">
        <v>71</v>
      </c>
      <c r="H27" s="3">
        <v>0</v>
      </c>
      <c r="I27" s="3">
        <v>1</v>
      </c>
      <c r="J27" s="3">
        <v>0</v>
      </c>
      <c r="K27" s="3">
        <v>1</v>
      </c>
      <c r="L27" s="3">
        <v>0</v>
      </c>
      <c r="M27" s="3">
        <v>1</v>
      </c>
      <c r="N27" s="3">
        <v>0</v>
      </c>
      <c r="O27" s="3">
        <v>1</v>
      </c>
      <c r="P27" s="3">
        <v>0</v>
      </c>
      <c r="Q27" s="3">
        <v>1</v>
      </c>
      <c r="R27" s="3">
        <v>0</v>
      </c>
      <c r="S27" s="3">
        <v>1</v>
      </c>
    </row>
    <row r="28" spans="1:19" ht="45" x14ac:dyDescent="0.25">
      <c r="A28" s="3">
        <v>27</v>
      </c>
      <c r="B28" s="3">
        <v>5</v>
      </c>
      <c r="C28" s="3" t="s">
        <v>19</v>
      </c>
      <c r="D28" s="2" t="s">
        <v>72</v>
      </c>
      <c r="E28" s="3" t="s">
        <v>51</v>
      </c>
      <c r="F28" s="3">
        <v>2205</v>
      </c>
      <c r="G28" s="3" t="s">
        <v>52</v>
      </c>
      <c r="H28" s="3">
        <v>195</v>
      </c>
      <c r="I28" s="3">
        <v>195</v>
      </c>
      <c r="J28" s="3">
        <v>195</v>
      </c>
      <c r="K28" s="3">
        <v>160</v>
      </c>
      <c r="L28" s="3">
        <v>195</v>
      </c>
      <c r="M28" s="3">
        <v>195</v>
      </c>
      <c r="N28" s="3">
        <v>195</v>
      </c>
      <c r="O28" s="3">
        <v>160</v>
      </c>
      <c r="P28" s="3">
        <v>195</v>
      </c>
      <c r="Q28" s="3">
        <v>185</v>
      </c>
      <c r="R28" s="3">
        <v>185</v>
      </c>
      <c r="S28" s="3">
        <v>150</v>
      </c>
    </row>
    <row r="29" spans="1:19" ht="56.25" x14ac:dyDescent="0.25">
      <c r="A29" s="3">
        <v>28</v>
      </c>
      <c r="B29" s="3">
        <v>5</v>
      </c>
      <c r="C29" s="3" t="s">
        <v>19</v>
      </c>
      <c r="D29" s="2" t="s">
        <v>73</v>
      </c>
      <c r="E29" s="3" t="s">
        <v>51</v>
      </c>
      <c r="F29" s="3">
        <v>216</v>
      </c>
      <c r="G29" s="3" t="s">
        <v>52</v>
      </c>
      <c r="H29" s="3">
        <v>6</v>
      </c>
      <c r="I29" s="3">
        <v>30</v>
      </c>
      <c r="J29" s="3">
        <v>30</v>
      </c>
      <c r="K29" s="3">
        <v>30</v>
      </c>
      <c r="L29" s="3">
        <v>6</v>
      </c>
      <c r="M29" s="3">
        <v>30</v>
      </c>
      <c r="N29" s="3">
        <v>30</v>
      </c>
      <c r="O29" s="3">
        <v>30</v>
      </c>
      <c r="P29" s="3">
        <v>6</v>
      </c>
      <c r="Q29" s="3">
        <v>6</v>
      </c>
      <c r="R29" s="3">
        <v>6</v>
      </c>
      <c r="S29" s="3">
        <v>6</v>
      </c>
    </row>
    <row r="30" spans="1:19" ht="33.75" x14ac:dyDescent="0.25">
      <c r="A30" s="3">
        <v>29</v>
      </c>
      <c r="B30" s="3">
        <v>5</v>
      </c>
      <c r="C30" s="3" t="s">
        <v>19</v>
      </c>
      <c r="D30" s="2" t="s">
        <v>74</v>
      </c>
      <c r="E30" s="3" t="s">
        <v>51</v>
      </c>
      <c r="F30" s="3">
        <v>1895</v>
      </c>
      <c r="G30" s="3" t="s">
        <v>52</v>
      </c>
      <c r="H30" s="3">
        <v>175</v>
      </c>
      <c r="I30" s="3">
        <v>185</v>
      </c>
      <c r="J30" s="3">
        <v>155</v>
      </c>
      <c r="K30" s="3">
        <v>150</v>
      </c>
      <c r="L30" s="3">
        <v>155</v>
      </c>
      <c r="M30" s="3">
        <v>155</v>
      </c>
      <c r="N30" s="3">
        <v>155</v>
      </c>
      <c r="O30" s="3">
        <v>150</v>
      </c>
      <c r="P30" s="3">
        <v>155</v>
      </c>
      <c r="Q30" s="3">
        <v>155</v>
      </c>
      <c r="R30" s="3">
        <v>155</v>
      </c>
      <c r="S30" s="3">
        <v>150</v>
      </c>
    </row>
    <row r="31" spans="1:19" ht="33.75" x14ac:dyDescent="0.25">
      <c r="A31" s="3">
        <v>30</v>
      </c>
      <c r="B31" s="3">
        <v>5</v>
      </c>
      <c r="C31" s="3" t="s">
        <v>19</v>
      </c>
      <c r="D31" s="2" t="s">
        <v>75</v>
      </c>
      <c r="E31" s="3" t="s">
        <v>51</v>
      </c>
      <c r="F31" s="3">
        <v>528</v>
      </c>
      <c r="G31" s="3" t="s">
        <v>52</v>
      </c>
      <c r="H31" s="3">
        <v>45</v>
      </c>
      <c r="I31" s="3">
        <v>45</v>
      </c>
      <c r="J31" s="3">
        <v>45</v>
      </c>
      <c r="K31" s="3">
        <v>41</v>
      </c>
      <c r="L31" s="3">
        <v>45</v>
      </c>
      <c r="M31" s="3">
        <v>46</v>
      </c>
      <c r="N31" s="3">
        <v>45</v>
      </c>
      <c r="O31" s="3">
        <v>40</v>
      </c>
      <c r="P31" s="3">
        <v>45</v>
      </c>
      <c r="Q31" s="3">
        <v>46</v>
      </c>
      <c r="R31" s="3">
        <v>45</v>
      </c>
      <c r="S31" s="3">
        <v>40</v>
      </c>
    </row>
    <row r="32" spans="1:19" ht="33.75" x14ac:dyDescent="0.25">
      <c r="A32" s="3">
        <v>31</v>
      </c>
      <c r="B32" s="3">
        <v>5</v>
      </c>
      <c r="C32" s="3" t="s">
        <v>19</v>
      </c>
      <c r="D32" s="2" t="s">
        <v>76</v>
      </c>
      <c r="E32" s="3" t="s">
        <v>51</v>
      </c>
      <c r="F32" s="3">
        <v>4885</v>
      </c>
      <c r="G32" s="3" t="s">
        <v>52</v>
      </c>
      <c r="H32" s="3">
        <v>386</v>
      </c>
      <c r="I32" s="3">
        <v>385</v>
      </c>
      <c r="J32" s="3">
        <v>385</v>
      </c>
      <c r="K32" s="3">
        <v>372</v>
      </c>
      <c r="L32" s="3">
        <v>385</v>
      </c>
      <c r="M32" s="3">
        <v>435</v>
      </c>
      <c r="N32" s="3">
        <v>446</v>
      </c>
      <c r="O32" s="3">
        <v>370</v>
      </c>
      <c r="P32" s="3">
        <v>385</v>
      </c>
      <c r="Q32" s="3">
        <v>426</v>
      </c>
      <c r="R32" s="3">
        <v>425</v>
      </c>
      <c r="S32" s="3">
        <v>485</v>
      </c>
    </row>
    <row r="33" spans="1:19" ht="33.75" x14ac:dyDescent="0.25">
      <c r="A33" s="3">
        <v>32</v>
      </c>
      <c r="B33" s="3">
        <v>5</v>
      </c>
      <c r="C33" s="3" t="s">
        <v>19</v>
      </c>
      <c r="D33" s="2" t="s">
        <v>77</v>
      </c>
      <c r="E33" s="3" t="s">
        <v>51</v>
      </c>
      <c r="F33" s="3">
        <v>1015</v>
      </c>
      <c r="G33" s="3" t="s">
        <v>52</v>
      </c>
      <c r="H33" s="3">
        <v>88</v>
      </c>
      <c r="I33" s="3">
        <v>89</v>
      </c>
      <c r="J33" s="3">
        <v>88</v>
      </c>
      <c r="K33" s="3">
        <v>89</v>
      </c>
      <c r="L33" s="3">
        <v>88</v>
      </c>
      <c r="M33" s="3">
        <v>88</v>
      </c>
      <c r="N33" s="3">
        <v>89</v>
      </c>
      <c r="O33" s="3">
        <v>73</v>
      </c>
      <c r="P33" s="3">
        <v>89</v>
      </c>
      <c r="Q33" s="3">
        <v>83</v>
      </c>
      <c r="R33" s="3">
        <v>83</v>
      </c>
      <c r="S33" s="3">
        <v>68</v>
      </c>
    </row>
    <row r="34" spans="1:19" ht="33.75" x14ac:dyDescent="0.25">
      <c r="A34" s="3">
        <v>33</v>
      </c>
      <c r="B34" s="3">
        <v>5</v>
      </c>
      <c r="C34" s="3" t="s">
        <v>19</v>
      </c>
      <c r="D34" s="2" t="s">
        <v>78</v>
      </c>
      <c r="E34" s="3" t="s">
        <v>107</v>
      </c>
      <c r="F34" s="3">
        <v>116</v>
      </c>
      <c r="G34" s="3" t="s">
        <v>52</v>
      </c>
      <c r="H34" s="3">
        <v>11</v>
      </c>
      <c r="I34" s="3">
        <v>10</v>
      </c>
      <c r="J34" s="3">
        <v>10</v>
      </c>
      <c r="K34" s="3">
        <v>9</v>
      </c>
      <c r="L34" s="3">
        <v>10</v>
      </c>
      <c r="M34" s="3">
        <v>10</v>
      </c>
      <c r="N34" s="3">
        <v>10</v>
      </c>
      <c r="O34" s="3">
        <v>9</v>
      </c>
      <c r="P34" s="3">
        <v>10</v>
      </c>
      <c r="Q34" s="3">
        <v>10</v>
      </c>
      <c r="R34" s="3">
        <v>10</v>
      </c>
      <c r="S34" s="3">
        <v>7</v>
      </c>
    </row>
    <row r="35" spans="1:19" ht="33.75" x14ac:dyDescent="0.25">
      <c r="A35" s="3">
        <v>34</v>
      </c>
      <c r="B35" s="3">
        <v>5</v>
      </c>
      <c r="C35" s="3" t="s">
        <v>19</v>
      </c>
      <c r="D35" s="2" t="s">
        <v>79</v>
      </c>
      <c r="E35" s="3" t="s">
        <v>51</v>
      </c>
      <c r="F35" s="3">
        <v>1755</v>
      </c>
      <c r="G35" s="3" t="s">
        <v>52</v>
      </c>
      <c r="H35" s="3">
        <v>150</v>
      </c>
      <c r="I35" s="3">
        <v>150</v>
      </c>
      <c r="J35" s="3">
        <v>150</v>
      </c>
      <c r="K35" s="3">
        <v>135</v>
      </c>
      <c r="L35" s="3">
        <v>150</v>
      </c>
      <c r="M35" s="3">
        <v>150</v>
      </c>
      <c r="N35" s="3">
        <v>150</v>
      </c>
      <c r="O35" s="3">
        <v>135</v>
      </c>
      <c r="P35" s="3">
        <v>150</v>
      </c>
      <c r="Q35" s="3">
        <v>150</v>
      </c>
      <c r="R35" s="3">
        <v>150</v>
      </c>
      <c r="S35" s="3">
        <v>135</v>
      </c>
    </row>
    <row r="36" spans="1:19" ht="33.75" x14ac:dyDescent="0.25">
      <c r="A36" s="3">
        <v>35</v>
      </c>
      <c r="B36" s="3">
        <v>5</v>
      </c>
      <c r="C36" s="3"/>
      <c r="D36" s="2" t="s">
        <v>53</v>
      </c>
      <c r="E36" s="3" t="s">
        <v>54</v>
      </c>
      <c r="F36" s="3">
        <v>31712</v>
      </c>
      <c r="G36" s="3" t="s">
        <v>55</v>
      </c>
      <c r="H36" s="3">
        <v>2202</v>
      </c>
      <c r="I36" s="3">
        <v>2714</v>
      </c>
      <c r="J36" s="3">
        <v>2734</v>
      </c>
      <c r="K36" s="3">
        <v>2304</v>
      </c>
      <c r="L36" s="3">
        <v>2734</v>
      </c>
      <c r="M36" s="3">
        <v>2736</v>
      </c>
      <c r="N36" s="3">
        <v>2743</v>
      </c>
      <c r="O36" s="3">
        <v>2306</v>
      </c>
      <c r="P36" s="3">
        <v>2752</v>
      </c>
      <c r="Q36" s="3">
        <v>2763</v>
      </c>
      <c r="R36" s="3">
        <v>2762</v>
      </c>
      <c r="S36" s="3">
        <v>2962</v>
      </c>
    </row>
    <row r="37" spans="1:19" ht="45" x14ac:dyDescent="0.25">
      <c r="A37" s="3">
        <v>36</v>
      </c>
      <c r="B37" s="3">
        <v>5</v>
      </c>
      <c r="C37" s="3" t="s">
        <v>34</v>
      </c>
      <c r="D37" s="2" t="s">
        <v>56</v>
      </c>
      <c r="E37" s="3" t="s">
        <v>54</v>
      </c>
      <c r="F37" s="3">
        <v>64</v>
      </c>
      <c r="G37" s="3" t="s">
        <v>57</v>
      </c>
      <c r="H37" s="3">
        <v>17</v>
      </c>
      <c r="I37" s="3">
        <v>17</v>
      </c>
      <c r="J37" s="3">
        <v>3</v>
      </c>
      <c r="K37" s="3">
        <v>3</v>
      </c>
      <c r="L37" s="3">
        <v>3</v>
      </c>
      <c r="M37" s="3">
        <v>3</v>
      </c>
      <c r="N37" s="3">
        <v>3</v>
      </c>
      <c r="O37" s="3">
        <v>3</v>
      </c>
      <c r="P37" s="3">
        <v>3</v>
      </c>
      <c r="Q37" s="3">
        <v>3</v>
      </c>
      <c r="R37" s="3">
        <v>3</v>
      </c>
      <c r="S37" s="3">
        <v>3</v>
      </c>
    </row>
    <row r="38" spans="1:19" ht="67.5" x14ac:dyDescent="0.25">
      <c r="A38" s="3">
        <v>37</v>
      </c>
      <c r="B38" s="3">
        <v>5</v>
      </c>
      <c r="C38" s="3"/>
      <c r="D38" s="2" t="s">
        <v>58</v>
      </c>
      <c r="E38" s="3" t="s">
        <v>54</v>
      </c>
      <c r="F38" s="3">
        <v>1428</v>
      </c>
      <c r="G38" s="3" t="s">
        <v>59</v>
      </c>
      <c r="H38" s="3">
        <v>164</v>
      </c>
      <c r="I38" s="3">
        <v>124</v>
      </c>
      <c r="J38" s="3">
        <v>114</v>
      </c>
      <c r="K38" s="3">
        <v>104</v>
      </c>
      <c r="L38" s="3">
        <v>124</v>
      </c>
      <c r="M38" s="3">
        <v>124</v>
      </c>
      <c r="N38" s="3">
        <v>129</v>
      </c>
      <c r="O38" s="3">
        <v>104</v>
      </c>
      <c r="P38" s="3">
        <v>129</v>
      </c>
      <c r="Q38" s="3">
        <v>129</v>
      </c>
      <c r="R38" s="3">
        <v>104</v>
      </c>
      <c r="S38" s="3">
        <v>79</v>
      </c>
    </row>
    <row r="39" spans="1:19" ht="42.75" customHeight="1" x14ac:dyDescent="0.25">
      <c r="A39" s="3">
        <v>38</v>
      </c>
      <c r="B39" s="3">
        <v>5</v>
      </c>
      <c r="C39" s="3"/>
      <c r="D39" s="2" t="s">
        <v>60</v>
      </c>
      <c r="E39" s="3" t="s">
        <v>32</v>
      </c>
      <c r="F39" s="3">
        <v>120</v>
      </c>
      <c r="G39" s="3" t="s">
        <v>61</v>
      </c>
      <c r="H39" s="3">
        <v>10</v>
      </c>
      <c r="I39" s="3">
        <v>10</v>
      </c>
      <c r="J39" s="3">
        <v>10</v>
      </c>
      <c r="K39" s="3">
        <v>10</v>
      </c>
      <c r="L39" s="3">
        <v>10</v>
      </c>
      <c r="M39" s="3">
        <v>10</v>
      </c>
      <c r="N39" s="3">
        <v>10</v>
      </c>
      <c r="O39" s="3">
        <v>10</v>
      </c>
      <c r="P39" s="3">
        <v>10</v>
      </c>
      <c r="Q39" s="3">
        <v>10</v>
      </c>
      <c r="R39" s="3">
        <v>10</v>
      </c>
      <c r="S39" s="3">
        <v>10</v>
      </c>
    </row>
    <row r="40" spans="1:19" ht="45" x14ac:dyDescent="0.25">
      <c r="A40" s="3">
        <v>39</v>
      </c>
      <c r="B40" s="3">
        <v>5</v>
      </c>
      <c r="C40" s="3" t="s">
        <v>21</v>
      </c>
      <c r="D40" s="2" t="s">
        <v>62</v>
      </c>
      <c r="E40" s="3" t="s">
        <v>54</v>
      </c>
      <c r="F40" s="3">
        <v>24</v>
      </c>
      <c r="G40" s="3" t="s">
        <v>63</v>
      </c>
      <c r="H40" s="3">
        <v>2</v>
      </c>
      <c r="I40" s="3">
        <v>2</v>
      </c>
      <c r="J40" s="3">
        <v>2</v>
      </c>
      <c r="K40" s="3">
        <v>2</v>
      </c>
      <c r="L40" s="3">
        <v>2</v>
      </c>
      <c r="M40" s="3">
        <v>2</v>
      </c>
      <c r="N40" s="3">
        <v>2</v>
      </c>
      <c r="O40" s="3">
        <v>2</v>
      </c>
      <c r="P40" s="3">
        <v>2</v>
      </c>
      <c r="Q40" s="3">
        <v>2</v>
      </c>
      <c r="R40" s="3">
        <v>2</v>
      </c>
      <c r="S40" s="3">
        <v>2</v>
      </c>
    </row>
    <row r="41" spans="1:19" ht="45" x14ac:dyDescent="0.25">
      <c r="A41" s="3">
        <v>40</v>
      </c>
      <c r="B41" s="3">
        <v>5</v>
      </c>
      <c r="C41" s="3"/>
      <c r="D41" s="2" t="s">
        <v>64</v>
      </c>
      <c r="E41" s="3" t="s">
        <v>54</v>
      </c>
      <c r="F41" s="3">
        <v>34</v>
      </c>
      <c r="G41" s="3" t="s">
        <v>42</v>
      </c>
      <c r="H41" s="3">
        <v>2</v>
      </c>
      <c r="I41" s="3">
        <v>1</v>
      </c>
      <c r="J41" s="3">
        <v>5</v>
      </c>
      <c r="K41" s="3">
        <v>1</v>
      </c>
      <c r="L41" s="3">
        <v>1</v>
      </c>
      <c r="M41" s="3">
        <v>10</v>
      </c>
      <c r="N41" s="3">
        <v>1</v>
      </c>
      <c r="O41" s="3">
        <v>1</v>
      </c>
      <c r="P41" s="3">
        <v>5</v>
      </c>
      <c r="Q41" s="3">
        <v>1</v>
      </c>
      <c r="R41" s="3">
        <v>1</v>
      </c>
      <c r="S41" s="3">
        <v>5</v>
      </c>
    </row>
    <row r="42" spans="1:19" ht="45" x14ac:dyDescent="0.25">
      <c r="A42" s="3">
        <v>41</v>
      </c>
      <c r="B42" s="3">
        <v>5</v>
      </c>
      <c r="C42" s="3" t="s">
        <v>34</v>
      </c>
      <c r="D42" s="2" t="s">
        <v>65</v>
      </c>
      <c r="E42" s="3" t="s">
        <v>32</v>
      </c>
      <c r="F42" s="3">
        <v>36</v>
      </c>
      <c r="G42" s="3" t="s">
        <v>66</v>
      </c>
      <c r="H42" s="3">
        <v>3</v>
      </c>
      <c r="I42" s="3">
        <v>3</v>
      </c>
      <c r="J42" s="3">
        <v>3</v>
      </c>
      <c r="K42" s="3">
        <v>3</v>
      </c>
      <c r="L42" s="3">
        <v>3</v>
      </c>
      <c r="M42" s="3">
        <v>3</v>
      </c>
      <c r="N42" s="3">
        <v>3</v>
      </c>
      <c r="O42" s="3">
        <v>3</v>
      </c>
      <c r="P42" s="3">
        <v>3</v>
      </c>
      <c r="Q42" s="3">
        <v>3</v>
      </c>
      <c r="R42" s="3">
        <v>3</v>
      </c>
      <c r="S42" s="3">
        <v>3</v>
      </c>
    </row>
    <row r="43" spans="1:19" ht="32.25" customHeight="1" x14ac:dyDescent="0.25">
      <c r="A43" s="3">
        <v>42</v>
      </c>
      <c r="B43" s="3">
        <v>5</v>
      </c>
      <c r="C43" s="3" t="s">
        <v>34</v>
      </c>
      <c r="D43" s="2" t="s">
        <v>82</v>
      </c>
      <c r="E43" s="3" t="s">
        <v>108</v>
      </c>
      <c r="F43" s="3">
        <v>3</v>
      </c>
      <c r="G43" s="3" t="s">
        <v>83</v>
      </c>
      <c r="H43" s="3">
        <v>2</v>
      </c>
      <c r="I43" s="3">
        <v>1</v>
      </c>
      <c r="J43" s="3">
        <v>0</v>
      </c>
      <c r="K43" s="3">
        <v>0</v>
      </c>
      <c r="L43" s="3">
        <v>0</v>
      </c>
      <c r="M43" s="3">
        <v>0</v>
      </c>
      <c r="N43" s="3">
        <v>0</v>
      </c>
      <c r="O43" s="3">
        <v>0</v>
      </c>
      <c r="P43" s="3">
        <v>0</v>
      </c>
      <c r="Q43" s="3">
        <v>0</v>
      </c>
      <c r="R43" s="3">
        <v>0</v>
      </c>
      <c r="S43" s="3">
        <v>0</v>
      </c>
    </row>
    <row r="44" spans="1:19" ht="44.25" customHeight="1" x14ac:dyDescent="0.25">
      <c r="A44" s="3">
        <v>43</v>
      </c>
      <c r="B44" s="3">
        <v>5</v>
      </c>
      <c r="C44" s="3" t="s">
        <v>34</v>
      </c>
      <c r="D44" s="2" t="s">
        <v>84</v>
      </c>
      <c r="E44" s="3" t="s">
        <v>104</v>
      </c>
      <c r="F44" s="3">
        <v>2</v>
      </c>
      <c r="G44" s="3" t="s">
        <v>83</v>
      </c>
      <c r="H44" s="3">
        <v>0</v>
      </c>
      <c r="I44" s="3">
        <v>0</v>
      </c>
      <c r="J44" s="3">
        <v>1</v>
      </c>
      <c r="K44" s="3">
        <v>0</v>
      </c>
      <c r="L44" s="3">
        <v>0</v>
      </c>
      <c r="M44" s="3">
        <v>0</v>
      </c>
      <c r="N44" s="3">
        <v>1</v>
      </c>
      <c r="O44" s="3">
        <v>0</v>
      </c>
      <c r="P44" s="3">
        <v>0</v>
      </c>
      <c r="Q44" s="3">
        <v>0</v>
      </c>
      <c r="R44" s="3">
        <v>0</v>
      </c>
      <c r="S44" s="3">
        <v>0</v>
      </c>
    </row>
    <row r="45" spans="1:19" ht="43.5" customHeight="1" x14ac:dyDescent="0.25">
      <c r="A45" s="3">
        <v>44</v>
      </c>
      <c r="B45" s="3">
        <v>5</v>
      </c>
      <c r="C45" s="3" t="s">
        <v>34</v>
      </c>
      <c r="D45" s="2" t="s">
        <v>85</v>
      </c>
      <c r="E45" s="3" t="s">
        <v>32</v>
      </c>
      <c r="F45" s="3">
        <v>6</v>
      </c>
      <c r="G45" s="3" t="s">
        <v>83</v>
      </c>
      <c r="H45" s="3">
        <v>0</v>
      </c>
      <c r="I45" s="3">
        <v>1</v>
      </c>
      <c r="J45" s="3">
        <v>0</v>
      </c>
      <c r="K45" s="3">
        <v>1</v>
      </c>
      <c r="L45" s="3">
        <v>0</v>
      </c>
      <c r="M45" s="3">
        <v>1</v>
      </c>
      <c r="N45" s="3">
        <v>0</v>
      </c>
      <c r="O45" s="3">
        <v>1</v>
      </c>
      <c r="P45" s="3">
        <v>0</v>
      </c>
      <c r="Q45" s="3">
        <v>1</v>
      </c>
      <c r="R45" s="3">
        <v>0</v>
      </c>
      <c r="S45" s="3">
        <v>1</v>
      </c>
    </row>
    <row r="46" spans="1:19" ht="33.75" x14ac:dyDescent="0.25">
      <c r="A46" s="3">
        <v>45</v>
      </c>
      <c r="B46" s="3">
        <v>4</v>
      </c>
      <c r="C46" s="3"/>
      <c r="D46" s="2" t="s">
        <v>86</v>
      </c>
      <c r="E46" s="3" t="s">
        <v>54</v>
      </c>
      <c r="F46" s="3">
        <v>3070</v>
      </c>
      <c r="G46" s="3" t="s">
        <v>87</v>
      </c>
      <c r="H46" s="3">
        <v>250</v>
      </c>
      <c r="I46" s="3">
        <v>275</v>
      </c>
      <c r="J46" s="3">
        <v>275</v>
      </c>
      <c r="K46" s="3">
        <v>150</v>
      </c>
      <c r="L46" s="3">
        <v>275</v>
      </c>
      <c r="M46" s="3">
        <v>275</v>
      </c>
      <c r="N46" s="3">
        <v>250</v>
      </c>
      <c r="O46" s="3">
        <v>275</v>
      </c>
      <c r="P46" s="3">
        <v>260</v>
      </c>
      <c r="Q46" s="3">
        <v>275</v>
      </c>
      <c r="R46" s="3">
        <v>260</v>
      </c>
      <c r="S46" s="3">
        <v>250</v>
      </c>
    </row>
    <row r="47" spans="1:19" ht="101.25" x14ac:dyDescent="0.25">
      <c r="A47" s="3">
        <v>46</v>
      </c>
      <c r="B47" s="3">
        <v>4</v>
      </c>
      <c r="C47" s="3" t="s">
        <v>34</v>
      </c>
      <c r="D47" s="2" t="s">
        <v>88</v>
      </c>
      <c r="E47" s="3" t="s">
        <v>109</v>
      </c>
      <c r="F47" s="3">
        <v>425</v>
      </c>
      <c r="G47" s="3" t="s">
        <v>102</v>
      </c>
      <c r="H47" s="3">
        <v>30</v>
      </c>
      <c r="I47" s="3">
        <v>30</v>
      </c>
      <c r="J47" s="3">
        <v>25</v>
      </c>
      <c r="K47" s="3">
        <v>20</v>
      </c>
      <c r="L47" s="3">
        <v>30</v>
      </c>
      <c r="M47" s="3">
        <v>30</v>
      </c>
      <c r="N47" s="3">
        <v>30</v>
      </c>
      <c r="O47" s="3">
        <v>30</v>
      </c>
      <c r="P47" s="3">
        <v>30</v>
      </c>
      <c r="Q47" s="3">
        <v>30</v>
      </c>
      <c r="R47" s="3">
        <v>70</v>
      </c>
      <c r="S47" s="3">
        <v>70</v>
      </c>
    </row>
    <row r="48" spans="1:19" ht="31.5" customHeight="1" x14ac:dyDescent="0.25">
      <c r="A48" s="3">
        <v>47</v>
      </c>
      <c r="B48" s="3">
        <v>4</v>
      </c>
      <c r="C48" s="3" t="s">
        <v>21</v>
      </c>
      <c r="D48" s="2" t="s">
        <v>89</v>
      </c>
      <c r="E48" s="3" t="s">
        <v>54</v>
      </c>
      <c r="F48" s="3">
        <v>11</v>
      </c>
      <c r="G48" s="3" t="s">
        <v>44</v>
      </c>
      <c r="H48" s="3">
        <v>1</v>
      </c>
      <c r="I48" s="3">
        <v>1</v>
      </c>
      <c r="J48" s="3">
        <v>1</v>
      </c>
      <c r="K48" s="3">
        <v>1</v>
      </c>
      <c r="L48" s="3">
        <v>1</v>
      </c>
      <c r="M48" s="3">
        <v>1</v>
      </c>
      <c r="N48" s="3">
        <v>1</v>
      </c>
      <c r="O48" s="3">
        <v>1</v>
      </c>
      <c r="P48" s="3">
        <v>1</v>
      </c>
      <c r="Q48" s="3">
        <v>1</v>
      </c>
      <c r="R48" s="3">
        <v>1</v>
      </c>
      <c r="S48" s="3">
        <v>0</v>
      </c>
    </row>
    <row r="49" spans="1:19" ht="45" x14ac:dyDescent="0.25">
      <c r="A49" s="3">
        <v>48</v>
      </c>
      <c r="B49" s="3">
        <v>4</v>
      </c>
      <c r="C49" s="3" t="s">
        <v>19</v>
      </c>
      <c r="D49" s="2" t="s">
        <v>90</v>
      </c>
      <c r="E49" s="3" t="s">
        <v>32</v>
      </c>
      <c r="F49" s="3">
        <v>6</v>
      </c>
      <c r="G49" s="3" t="s">
        <v>103</v>
      </c>
      <c r="H49" s="3">
        <v>0</v>
      </c>
      <c r="I49" s="3">
        <v>1</v>
      </c>
      <c r="J49" s="3">
        <v>0</v>
      </c>
      <c r="K49" s="3">
        <v>1</v>
      </c>
      <c r="L49" s="3">
        <v>0</v>
      </c>
      <c r="M49" s="3">
        <v>1</v>
      </c>
      <c r="N49" s="3">
        <v>0</v>
      </c>
      <c r="O49" s="3">
        <v>1</v>
      </c>
      <c r="P49" s="3">
        <v>0</v>
      </c>
      <c r="Q49" s="3">
        <v>1</v>
      </c>
      <c r="R49" s="3">
        <v>1</v>
      </c>
      <c r="S49" s="3">
        <v>0</v>
      </c>
    </row>
    <row r="50" spans="1:19" ht="33" customHeight="1" x14ac:dyDescent="0.25">
      <c r="A50" s="3">
        <v>49</v>
      </c>
      <c r="B50" s="3">
        <v>4</v>
      </c>
      <c r="C50" s="3"/>
      <c r="D50" s="2" t="s">
        <v>91</v>
      </c>
      <c r="E50" s="3" t="s">
        <v>36</v>
      </c>
      <c r="F50" s="3">
        <v>2304</v>
      </c>
      <c r="G50" s="3" t="s">
        <v>92</v>
      </c>
      <c r="H50" s="3">
        <v>192</v>
      </c>
      <c r="I50" s="3">
        <v>192</v>
      </c>
      <c r="J50" s="3">
        <v>192</v>
      </c>
      <c r="K50" s="3">
        <v>192</v>
      </c>
      <c r="L50" s="3">
        <v>192</v>
      </c>
      <c r="M50" s="3">
        <v>192</v>
      </c>
      <c r="N50" s="3">
        <v>192</v>
      </c>
      <c r="O50" s="3">
        <v>192</v>
      </c>
      <c r="P50" s="3">
        <v>192</v>
      </c>
      <c r="Q50" s="3">
        <v>192</v>
      </c>
      <c r="R50" s="3">
        <v>192</v>
      </c>
      <c r="S50" s="3">
        <v>192</v>
      </c>
    </row>
    <row r="51" spans="1:19" ht="30.75" customHeight="1" x14ac:dyDescent="0.25">
      <c r="A51" s="501"/>
      <c r="B51" s="501"/>
      <c r="C51" s="501"/>
      <c r="D51" s="501"/>
      <c r="E51" s="501"/>
      <c r="F51" s="501"/>
      <c r="G51" s="501"/>
      <c r="H51" s="501"/>
      <c r="I51" s="501"/>
      <c r="J51" s="501"/>
      <c r="K51" s="501"/>
      <c r="L51" s="501"/>
      <c r="M51" s="501"/>
      <c r="N51" s="501"/>
      <c r="O51" s="501"/>
      <c r="P51" s="501"/>
      <c r="Q51" s="501"/>
      <c r="R51" s="501"/>
      <c r="S51" s="501"/>
    </row>
  </sheetData>
  <mergeCells count="1">
    <mergeCell ref="A51:S51"/>
  </mergeCells>
  <pageMargins left="0.7" right="0.7" top="0.75" bottom="0.75" header="0.3" footer="0.3"/>
  <pageSetup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BreakPreview" topLeftCell="A26" zoomScale="55" zoomScaleNormal="100" zoomScaleSheetLayoutView="55" workbookViewId="0">
      <selection activeCell="I29" sqref="I29"/>
    </sheetView>
  </sheetViews>
  <sheetFormatPr baseColWidth="10" defaultRowHeight="15" x14ac:dyDescent="0.25"/>
  <cols>
    <col min="1" max="1" width="21.140625" style="7" customWidth="1"/>
    <col min="2" max="2" width="66.28515625" customWidth="1"/>
    <col min="3" max="3" width="21.28515625" customWidth="1"/>
    <col min="4" max="4" width="22.28515625" customWidth="1"/>
    <col min="5" max="5" width="22.140625" style="7" customWidth="1"/>
    <col min="6" max="7" width="22.140625" customWidth="1"/>
    <col min="8" max="8" width="22.140625" style="7" customWidth="1"/>
    <col min="9" max="9" width="53.42578125" style="162" customWidth="1"/>
    <col min="10" max="10" width="39.85546875" style="105" customWidth="1"/>
    <col min="11" max="11" width="82" customWidth="1"/>
  </cols>
  <sheetData>
    <row r="1" spans="1:11" ht="18" x14ac:dyDescent="0.25">
      <c r="A1" s="520" t="s">
        <v>157</v>
      </c>
      <c r="B1" s="520"/>
      <c r="C1" s="520"/>
      <c r="D1" s="520"/>
      <c r="E1" s="520"/>
      <c r="F1" s="520"/>
      <c r="G1" s="520"/>
      <c r="H1" s="520"/>
      <c r="I1" s="520"/>
      <c r="J1" s="520"/>
    </row>
    <row r="2" spans="1:11" ht="18" x14ac:dyDescent="0.25">
      <c r="A2" s="521" t="s">
        <v>120</v>
      </c>
      <c r="B2" s="521"/>
      <c r="C2" s="521"/>
      <c r="D2" s="521"/>
      <c r="E2" s="521"/>
      <c r="F2" s="521"/>
      <c r="G2" s="521"/>
      <c r="H2" s="521"/>
      <c r="I2" s="521"/>
      <c r="J2" s="521"/>
    </row>
    <row r="3" spans="1:11" ht="18" x14ac:dyDescent="0.25">
      <c r="A3" s="521" t="s">
        <v>121</v>
      </c>
      <c r="B3" s="521"/>
      <c r="C3" s="521"/>
      <c r="D3" s="521"/>
      <c r="E3" s="521"/>
      <c r="F3" s="521"/>
      <c r="G3" s="521"/>
      <c r="H3" s="521"/>
      <c r="I3" s="521"/>
      <c r="J3" s="521"/>
    </row>
    <row r="4" spans="1:11" ht="18" x14ac:dyDescent="0.25">
      <c r="A4" s="521" t="s">
        <v>256</v>
      </c>
      <c r="B4" s="521"/>
      <c r="C4" s="521"/>
      <c r="D4" s="521"/>
      <c r="E4" s="521"/>
      <c r="F4" s="521"/>
      <c r="G4" s="521"/>
      <c r="H4" s="521"/>
      <c r="I4" s="521"/>
      <c r="J4" s="521"/>
    </row>
    <row r="5" spans="1:11" ht="17.25" x14ac:dyDescent="0.25">
      <c r="A5" s="134"/>
      <c r="B5" s="36"/>
      <c r="C5" s="36"/>
      <c r="D5" s="36"/>
      <c r="E5" s="134"/>
      <c r="F5" s="38"/>
      <c r="G5" s="38"/>
      <c r="H5" s="102"/>
      <c r="I5" s="38"/>
      <c r="J5" s="104"/>
    </row>
    <row r="6" spans="1:11" ht="117" customHeight="1" x14ac:dyDescent="0.25">
      <c r="A6" s="184" t="s">
        <v>183</v>
      </c>
      <c r="B6" s="185" t="s">
        <v>3</v>
      </c>
      <c r="C6" s="185" t="s">
        <v>123</v>
      </c>
      <c r="D6" s="185" t="s">
        <v>165</v>
      </c>
      <c r="E6" s="185" t="s">
        <v>166</v>
      </c>
      <c r="F6" s="185" t="s">
        <v>167</v>
      </c>
      <c r="G6" s="185" t="s">
        <v>168</v>
      </c>
      <c r="H6" s="185" t="s">
        <v>169</v>
      </c>
      <c r="I6" s="185" t="s">
        <v>170</v>
      </c>
      <c r="J6" s="185" t="s">
        <v>171</v>
      </c>
    </row>
    <row r="7" spans="1:11" s="74" customFormat="1" ht="156" customHeight="1" x14ac:dyDescent="0.25">
      <c r="A7" s="186" t="s">
        <v>140</v>
      </c>
      <c r="B7" s="187" t="s">
        <v>111</v>
      </c>
      <c r="C7" s="186" t="s">
        <v>54</v>
      </c>
      <c r="D7" s="188">
        <v>4</v>
      </c>
      <c r="E7" s="186">
        <v>575</v>
      </c>
      <c r="F7" s="186">
        <v>0</v>
      </c>
      <c r="G7" s="186">
        <v>575</v>
      </c>
      <c r="H7" s="186">
        <v>390</v>
      </c>
      <c r="I7" s="186" t="s">
        <v>274</v>
      </c>
      <c r="J7" s="187"/>
    </row>
    <row r="8" spans="1:11" s="166" customFormat="1" ht="198" customHeight="1" x14ac:dyDescent="0.25">
      <c r="A8" s="189" t="s">
        <v>142</v>
      </c>
      <c r="B8" s="190" t="s">
        <v>113</v>
      </c>
      <c r="C8" s="189" t="s">
        <v>54</v>
      </c>
      <c r="D8" s="189">
        <v>3</v>
      </c>
      <c r="E8" s="186">
        <v>31</v>
      </c>
      <c r="F8" s="189">
        <v>77</v>
      </c>
      <c r="G8" s="189">
        <v>108</v>
      </c>
      <c r="H8" s="189">
        <v>108</v>
      </c>
      <c r="I8" s="189" t="s">
        <v>240</v>
      </c>
      <c r="J8" s="190"/>
      <c r="K8" s="165"/>
    </row>
    <row r="9" spans="1:11" s="166" customFormat="1" ht="182.25" customHeight="1" x14ac:dyDescent="0.25">
      <c r="A9" s="189" t="s">
        <v>21</v>
      </c>
      <c r="B9" s="190" t="s">
        <v>22</v>
      </c>
      <c r="C9" s="189" t="s">
        <v>51</v>
      </c>
      <c r="D9" s="189">
        <v>114</v>
      </c>
      <c r="E9" s="186">
        <v>721</v>
      </c>
      <c r="F9" s="189">
        <v>0</v>
      </c>
      <c r="G9" s="189">
        <v>721</v>
      </c>
      <c r="H9" s="189">
        <v>711</v>
      </c>
      <c r="I9" s="186" t="s">
        <v>275</v>
      </c>
      <c r="J9" s="190"/>
    </row>
    <row r="10" spans="1:11" s="166" customFormat="1" ht="229.5" customHeight="1" x14ac:dyDescent="0.25">
      <c r="A10" s="189" t="s">
        <v>21</v>
      </c>
      <c r="B10" s="190" t="s">
        <v>23</v>
      </c>
      <c r="C10" s="189" t="s">
        <v>51</v>
      </c>
      <c r="D10" s="189">
        <v>107</v>
      </c>
      <c r="E10" s="186">
        <v>2419</v>
      </c>
      <c r="F10" s="191">
        <v>2472</v>
      </c>
      <c r="G10" s="191">
        <v>4891</v>
      </c>
      <c r="H10" s="191">
        <v>4891</v>
      </c>
      <c r="I10" s="186" t="s">
        <v>264</v>
      </c>
      <c r="J10" s="190"/>
    </row>
    <row r="11" spans="1:11" s="166" customFormat="1" ht="168" customHeight="1" x14ac:dyDescent="0.25">
      <c r="A11" s="189" t="s">
        <v>19</v>
      </c>
      <c r="B11" s="190" t="s">
        <v>25</v>
      </c>
      <c r="C11" s="189" t="s">
        <v>51</v>
      </c>
      <c r="D11" s="189">
        <v>26</v>
      </c>
      <c r="E11" s="186">
        <v>26</v>
      </c>
      <c r="F11" s="189">
        <v>0</v>
      </c>
      <c r="G11" s="189">
        <v>26</v>
      </c>
      <c r="H11" s="189">
        <v>1</v>
      </c>
      <c r="I11" s="186" t="s">
        <v>269</v>
      </c>
      <c r="J11" s="190"/>
    </row>
    <row r="12" spans="1:11" s="166" customFormat="1" ht="144" customHeight="1" x14ac:dyDescent="0.25">
      <c r="A12" s="189" t="s">
        <v>34</v>
      </c>
      <c r="B12" s="190" t="s">
        <v>148</v>
      </c>
      <c r="C12" s="189" t="s">
        <v>54</v>
      </c>
      <c r="D12" s="192">
        <v>1194</v>
      </c>
      <c r="E12" s="186">
        <v>158</v>
      </c>
      <c r="F12" s="193">
        <v>222</v>
      </c>
      <c r="G12" s="193">
        <v>390</v>
      </c>
      <c r="H12" s="193">
        <v>390</v>
      </c>
      <c r="I12" s="186" t="s">
        <v>265</v>
      </c>
      <c r="J12" s="194"/>
    </row>
    <row r="13" spans="1:11" s="166" customFormat="1" ht="122.25" customHeight="1" x14ac:dyDescent="0.25">
      <c r="A13" s="184" t="s">
        <v>183</v>
      </c>
      <c r="B13" s="185" t="s">
        <v>3</v>
      </c>
      <c r="C13" s="185" t="s">
        <v>123</v>
      </c>
      <c r="D13" s="185" t="s">
        <v>165</v>
      </c>
      <c r="E13" s="185" t="s">
        <v>166</v>
      </c>
      <c r="F13" s="185" t="s">
        <v>167</v>
      </c>
      <c r="G13" s="185" t="s">
        <v>168</v>
      </c>
      <c r="H13" s="185" t="s">
        <v>169</v>
      </c>
      <c r="I13" s="185" t="s">
        <v>170</v>
      </c>
      <c r="J13" s="185" t="s">
        <v>171</v>
      </c>
    </row>
    <row r="14" spans="1:11" s="74" customFormat="1" ht="239.25" customHeight="1" x14ac:dyDescent="0.25">
      <c r="A14" s="189" t="s">
        <v>21</v>
      </c>
      <c r="B14" s="190" t="s">
        <v>145</v>
      </c>
      <c r="C14" s="189" t="s">
        <v>51</v>
      </c>
      <c r="D14" s="189">
        <v>227</v>
      </c>
      <c r="E14" s="186">
        <v>20531</v>
      </c>
      <c r="F14" s="189">
        <v>5305</v>
      </c>
      <c r="G14" s="189">
        <v>26047</v>
      </c>
      <c r="H14" s="195">
        <v>26047</v>
      </c>
      <c r="I14" s="186" t="s">
        <v>266</v>
      </c>
      <c r="J14" s="190"/>
    </row>
    <row r="15" spans="1:11" s="166" customFormat="1" ht="282.75" customHeight="1" x14ac:dyDescent="0.25">
      <c r="A15" s="189" t="s">
        <v>21</v>
      </c>
      <c r="B15" s="190" t="s">
        <v>117</v>
      </c>
      <c r="C15" s="189" t="s">
        <v>51</v>
      </c>
      <c r="D15" s="189">
        <v>438</v>
      </c>
      <c r="E15" s="186">
        <v>1908</v>
      </c>
      <c r="F15" s="189">
        <v>2086</v>
      </c>
      <c r="G15" s="195">
        <v>3994</v>
      </c>
      <c r="H15" s="195">
        <v>3994</v>
      </c>
      <c r="I15" s="186" t="s">
        <v>273</v>
      </c>
      <c r="J15" s="190"/>
    </row>
    <row r="16" spans="1:11" ht="108.75" customHeight="1" x14ac:dyDescent="0.25">
      <c r="A16" s="186" t="s">
        <v>19</v>
      </c>
      <c r="B16" s="196" t="s">
        <v>26</v>
      </c>
      <c r="C16" s="197" t="s">
        <v>54</v>
      </c>
      <c r="D16" s="197">
        <v>12</v>
      </c>
      <c r="E16" s="186">
        <v>190</v>
      </c>
      <c r="F16" s="197">
        <v>48</v>
      </c>
      <c r="G16" s="197">
        <v>238</v>
      </c>
      <c r="H16" s="186">
        <v>238</v>
      </c>
      <c r="I16" s="186" t="s">
        <v>270</v>
      </c>
      <c r="J16" s="196"/>
    </row>
    <row r="17" spans="1:10" ht="132.75" customHeight="1" x14ac:dyDescent="0.25">
      <c r="A17" s="186" t="s">
        <v>21</v>
      </c>
      <c r="B17" s="196" t="s">
        <v>114</v>
      </c>
      <c r="C17" s="197" t="s">
        <v>115</v>
      </c>
      <c r="D17" s="197">
        <v>4</v>
      </c>
      <c r="E17" s="186">
        <v>20</v>
      </c>
      <c r="F17" s="186">
        <v>0</v>
      </c>
      <c r="G17" s="186">
        <v>20</v>
      </c>
      <c r="H17" s="186">
        <v>7</v>
      </c>
      <c r="I17" s="186" t="s">
        <v>262</v>
      </c>
      <c r="J17" s="198"/>
    </row>
    <row r="18" spans="1:10" ht="85.5" customHeight="1" x14ac:dyDescent="0.25">
      <c r="A18" s="186"/>
      <c r="B18" s="187" t="s">
        <v>33</v>
      </c>
      <c r="C18" s="186" t="s">
        <v>32</v>
      </c>
      <c r="D18" s="186">
        <v>1</v>
      </c>
      <c r="E18" s="186">
        <v>1</v>
      </c>
      <c r="F18" s="186">
        <v>0</v>
      </c>
      <c r="G18" s="186">
        <v>1</v>
      </c>
      <c r="H18" s="186">
        <v>1</v>
      </c>
      <c r="I18" s="199"/>
      <c r="J18" s="196"/>
    </row>
    <row r="19" spans="1:10" ht="99.75" customHeight="1" x14ac:dyDescent="0.25">
      <c r="A19" s="186" t="s">
        <v>21</v>
      </c>
      <c r="B19" s="196" t="s">
        <v>35</v>
      </c>
      <c r="C19" s="197" t="s">
        <v>36</v>
      </c>
      <c r="D19" s="197">
        <v>4</v>
      </c>
      <c r="E19" s="186">
        <v>3</v>
      </c>
      <c r="F19" s="197">
        <v>1</v>
      </c>
      <c r="G19" s="197">
        <v>4</v>
      </c>
      <c r="H19" s="186">
        <v>4</v>
      </c>
      <c r="I19" s="197"/>
      <c r="J19" s="196"/>
    </row>
    <row r="20" spans="1:10" ht="97.5" customHeight="1" x14ac:dyDescent="0.25">
      <c r="A20" s="186" t="s">
        <v>34</v>
      </c>
      <c r="B20" s="196" t="s">
        <v>37</v>
      </c>
      <c r="C20" s="197" t="s">
        <v>104</v>
      </c>
      <c r="D20" s="197">
        <v>70</v>
      </c>
      <c r="E20" s="186">
        <v>20</v>
      </c>
      <c r="F20" s="186">
        <v>17</v>
      </c>
      <c r="G20" s="186">
        <v>37</v>
      </c>
      <c r="H20" s="186">
        <v>37</v>
      </c>
      <c r="I20" s="186" t="s">
        <v>258</v>
      </c>
      <c r="J20" s="196"/>
    </row>
    <row r="21" spans="1:10" s="7" customFormat="1" ht="108" customHeight="1" x14ac:dyDescent="0.25">
      <c r="A21" s="186"/>
      <c r="B21" s="187" t="s">
        <v>146</v>
      </c>
      <c r="C21" s="186" t="s">
        <v>105</v>
      </c>
      <c r="D21" s="186">
        <v>8</v>
      </c>
      <c r="E21" s="186">
        <v>37525</v>
      </c>
      <c r="F21" s="200">
        <v>0</v>
      </c>
      <c r="G21" s="186">
        <v>37525</v>
      </c>
      <c r="H21" s="186">
        <v>35814</v>
      </c>
      <c r="I21" s="186" t="s">
        <v>267</v>
      </c>
      <c r="J21" s="201"/>
    </row>
    <row r="22" spans="1:10" s="7" customFormat="1" ht="108" customHeight="1" x14ac:dyDescent="0.25">
      <c r="A22" s="184" t="s">
        <v>183</v>
      </c>
      <c r="B22" s="185" t="s">
        <v>3</v>
      </c>
      <c r="C22" s="185" t="s">
        <v>123</v>
      </c>
      <c r="D22" s="185" t="s">
        <v>165</v>
      </c>
      <c r="E22" s="185" t="s">
        <v>166</v>
      </c>
      <c r="F22" s="185" t="s">
        <v>167</v>
      </c>
      <c r="G22" s="185" t="s">
        <v>168</v>
      </c>
      <c r="H22" s="185" t="s">
        <v>169</v>
      </c>
      <c r="I22" s="185" t="s">
        <v>170</v>
      </c>
      <c r="J22" s="185" t="s">
        <v>171</v>
      </c>
    </row>
    <row r="23" spans="1:10" ht="157.5" customHeight="1" x14ac:dyDescent="0.25">
      <c r="A23" s="186" t="s">
        <v>21</v>
      </c>
      <c r="B23" s="196" t="s">
        <v>172</v>
      </c>
      <c r="C23" s="197" t="s">
        <v>32</v>
      </c>
      <c r="D23" s="197">
        <v>4</v>
      </c>
      <c r="E23" s="186">
        <v>7</v>
      </c>
      <c r="F23" s="197">
        <v>1</v>
      </c>
      <c r="G23" s="197">
        <v>8</v>
      </c>
      <c r="H23" s="186">
        <v>8</v>
      </c>
      <c r="I23" s="197"/>
      <c r="J23" s="196"/>
    </row>
    <row r="24" spans="1:10" ht="105" customHeight="1" x14ac:dyDescent="0.25">
      <c r="A24" s="186" t="s">
        <v>45</v>
      </c>
      <c r="B24" s="187" t="s">
        <v>43</v>
      </c>
      <c r="C24" s="186" t="s">
        <v>106</v>
      </c>
      <c r="D24" s="186">
        <v>10</v>
      </c>
      <c r="E24" s="186">
        <v>65</v>
      </c>
      <c r="F24" s="186">
        <v>56</v>
      </c>
      <c r="G24" s="186">
        <v>121</v>
      </c>
      <c r="H24" s="186">
        <v>121</v>
      </c>
      <c r="I24" s="186" t="s">
        <v>203</v>
      </c>
      <c r="J24" s="196"/>
    </row>
    <row r="25" spans="1:10" ht="102" customHeight="1" x14ac:dyDescent="0.35">
      <c r="A25" s="186" t="s">
        <v>45</v>
      </c>
      <c r="B25" s="196" t="s">
        <v>89</v>
      </c>
      <c r="C25" s="197" t="s">
        <v>54</v>
      </c>
      <c r="D25" s="197">
        <v>13</v>
      </c>
      <c r="E25" s="186">
        <v>1</v>
      </c>
      <c r="F25" s="186">
        <v>0</v>
      </c>
      <c r="G25" s="186">
        <v>1</v>
      </c>
      <c r="H25" s="186">
        <v>0</v>
      </c>
      <c r="I25" s="186" t="s">
        <v>271</v>
      </c>
      <c r="J25" s="212"/>
    </row>
    <row r="26" spans="1:10" s="74" customFormat="1" ht="79.5" customHeight="1" x14ac:dyDescent="0.25">
      <c r="A26" s="186" t="s">
        <v>34</v>
      </c>
      <c r="B26" s="187" t="s">
        <v>46</v>
      </c>
      <c r="C26" s="186" t="s">
        <v>54</v>
      </c>
      <c r="D26" s="186">
        <v>3</v>
      </c>
      <c r="E26" s="186">
        <v>32</v>
      </c>
      <c r="F26" s="186">
        <v>0</v>
      </c>
      <c r="G26" s="186">
        <v>32</v>
      </c>
      <c r="H26" s="186">
        <v>32</v>
      </c>
      <c r="I26" s="186"/>
      <c r="J26" s="187"/>
    </row>
    <row r="27" spans="1:10" s="74" customFormat="1" ht="65.25" customHeight="1" x14ac:dyDescent="0.25">
      <c r="A27" s="186"/>
      <c r="B27" s="187" t="s">
        <v>47</v>
      </c>
      <c r="C27" s="186" t="s">
        <v>32</v>
      </c>
      <c r="D27" s="186">
        <v>1</v>
      </c>
      <c r="E27" s="186">
        <v>1</v>
      </c>
      <c r="F27" s="186">
        <v>0</v>
      </c>
      <c r="G27" s="186">
        <v>1</v>
      </c>
      <c r="H27" s="186">
        <v>1</v>
      </c>
      <c r="I27" s="186"/>
      <c r="J27" s="187"/>
    </row>
    <row r="28" spans="1:10" ht="126" customHeight="1" x14ac:dyDescent="0.25">
      <c r="A28" s="186" t="s">
        <v>21</v>
      </c>
      <c r="B28" s="196" t="s">
        <v>70</v>
      </c>
      <c r="C28" s="197" t="s">
        <v>104</v>
      </c>
      <c r="D28" s="197">
        <v>0</v>
      </c>
      <c r="E28" s="186">
        <v>0</v>
      </c>
      <c r="F28" s="197">
        <v>0</v>
      </c>
      <c r="G28" s="197">
        <v>0</v>
      </c>
      <c r="H28" s="186">
        <v>0</v>
      </c>
      <c r="I28" s="186"/>
      <c r="J28" s="196"/>
    </row>
    <row r="29" spans="1:10" s="74" customFormat="1" ht="119.25" customHeight="1" x14ac:dyDescent="0.25">
      <c r="A29" s="186" t="s">
        <v>19</v>
      </c>
      <c r="B29" s="187" t="s">
        <v>79</v>
      </c>
      <c r="C29" s="186" t="s">
        <v>51</v>
      </c>
      <c r="D29" s="186">
        <v>15</v>
      </c>
      <c r="E29" s="186">
        <v>150</v>
      </c>
      <c r="F29" s="186">
        <v>0</v>
      </c>
      <c r="G29" s="186">
        <v>150</v>
      </c>
      <c r="H29" s="186">
        <v>122</v>
      </c>
      <c r="I29" s="186" t="s">
        <v>268</v>
      </c>
      <c r="J29" s="187"/>
    </row>
    <row r="30" spans="1:10" ht="132" customHeight="1" x14ac:dyDescent="0.25">
      <c r="A30" s="186"/>
      <c r="B30" s="187" t="s">
        <v>53</v>
      </c>
      <c r="C30" s="186" t="s">
        <v>54</v>
      </c>
      <c r="D30" s="186">
        <v>8</v>
      </c>
      <c r="E30" s="186">
        <v>2734</v>
      </c>
      <c r="F30" s="186">
        <v>627</v>
      </c>
      <c r="G30" s="186">
        <v>3361</v>
      </c>
      <c r="H30" s="186">
        <v>3361</v>
      </c>
      <c r="I30" s="186" t="s">
        <v>178</v>
      </c>
      <c r="J30" s="196"/>
    </row>
    <row r="31" spans="1:10" ht="110.25" customHeight="1" x14ac:dyDescent="0.25">
      <c r="A31" s="186" t="s">
        <v>34</v>
      </c>
      <c r="B31" s="196" t="s">
        <v>56</v>
      </c>
      <c r="C31" s="197" t="s">
        <v>54</v>
      </c>
      <c r="D31" s="197">
        <v>6</v>
      </c>
      <c r="E31" s="186">
        <v>3</v>
      </c>
      <c r="F31" s="186">
        <v>0</v>
      </c>
      <c r="G31" s="186">
        <v>3</v>
      </c>
      <c r="H31" s="186">
        <v>3</v>
      </c>
      <c r="I31" s="197"/>
      <c r="J31" s="196"/>
    </row>
    <row r="32" spans="1:10" ht="126" customHeight="1" x14ac:dyDescent="0.25">
      <c r="A32" s="186"/>
      <c r="B32" s="196" t="s">
        <v>147</v>
      </c>
      <c r="C32" s="197" t="s">
        <v>54</v>
      </c>
      <c r="D32" s="197">
        <v>12</v>
      </c>
      <c r="E32" s="186">
        <v>124</v>
      </c>
      <c r="F32" s="197">
        <v>11</v>
      </c>
      <c r="G32" s="197">
        <v>135</v>
      </c>
      <c r="H32" s="197">
        <v>135</v>
      </c>
      <c r="I32" s="186" t="s">
        <v>225</v>
      </c>
      <c r="J32" s="197"/>
    </row>
    <row r="33" spans="1:10" s="74" customFormat="1" ht="86.25" customHeight="1" x14ac:dyDescent="0.25">
      <c r="A33" s="186"/>
      <c r="B33" s="187" t="s">
        <v>60</v>
      </c>
      <c r="C33" s="186" t="s">
        <v>32</v>
      </c>
      <c r="D33" s="186">
        <v>4</v>
      </c>
      <c r="E33" s="186">
        <v>10</v>
      </c>
      <c r="F33" s="186">
        <v>0</v>
      </c>
      <c r="G33" s="186">
        <v>10</v>
      </c>
      <c r="H33" s="186">
        <v>3</v>
      </c>
      <c r="I33" s="186" t="s">
        <v>253</v>
      </c>
      <c r="J33" s="187"/>
    </row>
    <row r="34" spans="1:10" s="74" customFormat="1" ht="94.5" customHeight="1" x14ac:dyDescent="0.25">
      <c r="A34" s="184" t="s">
        <v>183</v>
      </c>
      <c r="B34" s="185" t="s">
        <v>3</v>
      </c>
      <c r="C34" s="185" t="s">
        <v>123</v>
      </c>
      <c r="D34" s="185" t="s">
        <v>165</v>
      </c>
      <c r="E34" s="185" t="s">
        <v>166</v>
      </c>
      <c r="F34" s="185" t="s">
        <v>167</v>
      </c>
      <c r="G34" s="185" t="s">
        <v>168</v>
      </c>
      <c r="H34" s="185" t="s">
        <v>169</v>
      </c>
      <c r="I34" s="185" t="s">
        <v>170</v>
      </c>
      <c r="J34" s="185" t="s">
        <v>171</v>
      </c>
    </row>
    <row r="35" spans="1:10" ht="90" customHeight="1" x14ac:dyDescent="0.25">
      <c r="A35" s="186" t="s">
        <v>21</v>
      </c>
      <c r="B35" s="196" t="s">
        <v>62</v>
      </c>
      <c r="C35" s="197" t="s">
        <v>54</v>
      </c>
      <c r="D35" s="197">
        <v>6</v>
      </c>
      <c r="E35" s="186">
        <v>2</v>
      </c>
      <c r="F35" s="186">
        <v>0</v>
      </c>
      <c r="G35" s="186">
        <v>2</v>
      </c>
      <c r="H35" s="186">
        <v>2</v>
      </c>
      <c r="I35" s="189"/>
      <c r="J35" s="196"/>
    </row>
    <row r="36" spans="1:10" ht="89.25" customHeight="1" x14ac:dyDescent="0.25">
      <c r="A36" s="186"/>
      <c r="B36" s="187" t="s">
        <v>41</v>
      </c>
      <c r="C36" s="186" t="s">
        <v>32</v>
      </c>
      <c r="D36" s="186">
        <v>0</v>
      </c>
      <c r="E36" s="186">
        <v>0</v>
      </c>
      <c r="F36" s="186">
        <v>0</v>
      </c>
      <c r="G36" s="186">
        <v>0</v>
      </c>
      <c r="H36" s="186">
        <v>0</v>
      </c>
      <c r="I36" s="199"/>
      <c r="J36" s="196"/>
    </row>
    <row r="37" spans="1:10" ht="213.75" customHeight="1" x14ac:dyDescent="0.25">
      <c r="A37" s="186"/>
      <c r="B37" s="196" t="s">
        <v>64</v>
      </c>
      <c r="C37" s="197" t="s">
        <v>54</v>
      </c>
      <c r="D37" s="197">
        <v>6</v>
      </c>
      <c r="E37" s="186">
        <v>1</v>
      </c>
      <c r="F37" s="197">
        <v>2</v>
      </c>
      <c r="G37" s="197">
        <v>3</v>
      </c>
      <c r="H37" s="186">
        <v>3</v>
      </c>
      <c r="I37" s="197" t="s">
        <v>276</v>
      </c>
      <c r="J37" s="196"/>
    </row>
    <row r="38" spans="1:10" ht="102.75" customHeight="1" x14ac:dyDescent="0.25">
      <c r="A38" s="186" t="s">
        <v>34</v>
      </c>
      <c r="B38" s="187" t="s">
        <v>65</v>
      </c>
      <c r="C38" s="186" t="s">
        <v>32</v>
      </c>
      <c r="D38" s="186">
        <v>0</v>
      </c>
      <c r="E38" s="186">
        <v>3</v>
      </c>
      <c r="F38" s="186">
        <v>0</v>
      </c>
      <c r="G38" s="186">
        <v>3</v>
      </c>
      <c r="H38" s="186">
        <v>0</v>
      </c>
      <c r="I38" s="203" t="s">
        <v>272</v>
      </c>
      <c r="J38" s="185"/>
    </row>
    <row r="39" spans="1:10" ht="108" customHeight="1" x14ac:dyDescent="0.25">
      <c r="A39" s="186" t="s">
        <v>19</v>
      </c>
      <c r="B39" s="196" t="s">
        <v>90</v>
      </c>
      <c r="C39" s="197" t="s">
        <v>32</v>
      </c>
      <c r="D39" s="186">
        <v>0</v>
      </c>
      <c r="E39" s="186">
        <v>0</v>
      </c>
      <c r="F39" s="186">
        <v>0</v>
      </c>
      <c r="G39" s="186">
        <v>0</v>
      </c>
      <c r="H39" s="186">
        <v>0</v>
      </c>
      <c r="I39" s="197"/>
      <c r="J39" s="196"/>
    </row>
    <row r="40" spans="1:10" ht="87" customHeight="1" x14ac:dyDescent="0.25">
      <c r="A40" s="186"/>
      <c r="B40" s="196" t="s">
        <v>91</v>
      </c>
      <c r="C40" s="197" t="s">
        <v>36</v>
      </c>
      <c r="D40" s="197">
        <v>6</v>
      </c>
      <c r="E40" s="186">
        <v>192</v>
      </c>
      <c r="F40" s="186">
        <v>0</v>
      </c>
      <c r="G40" s="186">
        <v>192</v>
      </c>
      <c r="H40" s="186">
        <v>119</v>
      </c>
      <c r="I40" s="186" t="s">
        <v>211</v>
      </c>
      <c r="J40" s="196"/>
    </row>
    <row r="41" spans="1:10" ht="88.5" customHeight="1" x14ac:dyDescent="0.25">
      <c r="A41" s="186" t="s">
        <v>34</v>
      </c>
      <c r="B41" s="196" t="s">
        <v>143</v>
      </c>
      <c r="C41" s="197" t="s">
        <v>144</v>
      </c>
      <c r="D41" s="197">
        <v>0</v>
      </c>
      <c r="E41" s="204">
        <v>0</v>
      </c>
      <c r="F41" s="205">
        <v>0</v>
      </c>
      <c r="G41" s="205">
        <v>0</v>
      </c>
      <c r="H41" s="205">
        <v>0</v>
      </c>
      <c r="I41" s="188"/>
      <c r="J41" s="201"/>
    </row>
    <row r="42" spans="1:10" ht="99.75" customHeight="1" x14ac:dyDescent="0.25">
      <c r="A42" s="186" t="s">
        <v>21</v>
      </c>
      <c r="B42" s="196" t="s">
        <v>49</v>
      </c>
      <c r="C42" s="197" t="s">
        <v>32</v>
      </c>
      <c r="D42" s="197">
        <v>0</v>
      </c>
      <c r="E42" s="204">
        <v>1</v>
      </c>
      <c r="F42" s="197">
        <v>0</v>
      </c>
      <c r="G42" s="197">
        <v>1</v>
      </c>
      <c r="H42" s="186">
        <v>0</v>
      </c>
      <c r="I42" s="197" t="s">
        <v>263</v>
      </c>
      <c r="J42" s="196"/>
    </row>
    <row r="43" spans="1:10" ht="121.5" customHeight="1" x14ac:dyDescent="0.35">
      <c r="A43" s="206"/>
      <c r="B43" s="202"/>
      <c r="C43" s="202"/>
      <c r="D43" s="202"/>
      <c r="E43" s="206"/>
      <c r="F43" s="202"/>
      <c r="G43" s="202"/>
      <c r="H43" s="206"/>
      <c r="I43" s="199"/>
      <c r="J43" s="207"/>
    </row>
    <row r="44" spans="1:10" ht="121.5" customHeight="1" x14ac:dyDescent="0.35">
      <c r="A44" s="206"/>
      <c r="B44" s="202"/>
      <c r="C44" s="202"/>
      <c r="D44" s="202"/>
      <c r="E44" s="206"/>
      <c r="F44" s="202"/>
      <c r="G44" s="202"/>
      <c r="H44" s="206"/>
      <c r="I44" s="199"/>
      <c r="J44" s="207"/>
    </row>
    <row r="45" spans="1:10" ht="21" x14ac:dyDescent="0.35">
      <c r="A45" s="206"/>
      <c r="B45" s="202"/>
      <c r="C45" s="202"/>
      <c r="D45" s="202"/>
      <c r="E45" s="206"/>
      <c r="F45" s="202"/>
      <c r="G45" s="202"/>
      <c r="H45" s="206"/>
      <c r="I45" s="199"/>
      <c r="J45" s="207"/>
    </row>
    <row r="46" spans="1:10" ht="21" x14ac:dyDescent="0.35">
      <c r="A46" s="208"/>
      <c r="B46" s="209" t="s">
        <v>159</v>
      </c>
      <c r="C46" s="210"/>
      <c r="D46" s="210"/>
      <c r="E46" s="211"/>
      <c r="F46" s="210"/>
      <c r="G46" s="527" t="s">
        <v>160</v>
      </c>
      <c r="H46" s="527"/>
      <c r="I46" s="527"/>
      <c r="J46" s="210"/>
    </row>
    <row r="47" spans="1:10" ht="21" x14ac:dyDescent="0.35">
      <c r="A47" s="208"/>
      <c r="B47" s="209" t="s">
        <v>161</v>
      </c>
      <c r="C47" s="210"/>
      <c r="D47" s="210"/>
      <c r="E47" s="211"/>
      <c r="F47" s="210"/>
      <c r="G47" s="527" t="s">
        <v>162</v>
      </c>
      <c r="H47" s="527"/>
      <c r="I47" s="527"/>
      <c r="J47" s="210"/>
    </row>
    <row r="48" spans="1:10" ht="21" x14ac:dyDescent="0.35">
      <c r="A48" s="208"/>
      <c r="B48" s="209" t="s">
        <v>163</v>
      </c>
      <c r="C48" s="210"/>
      <c r="D48" s="210"/>
      <c r="E48" s="211"/>
      <c r="F48" s="210"/>
      <c r="G48" s="527" t="s">
        <v>164</v>
      </c>
      <c r="H48" s="527"/>
      <c r="I48" s="527"/>
      <c r="J48" s="210"/>
    </row>
    <row r="49" spans="1:10" ht="18.75" x14ac:dyDescent="0.3">
      <c r="A49" s="175"/>
      <c r="B49" s="127"/>
      <c r="C49" s="174"/>
      <c r="D49" s="126"/>
      <c r="E49" s="176"/>
      <c r="F49" s="177"/>
      <c r="G49" s="177"/>
      <c r="H49" s="176"/>
      <c r="I49" s="178"/>
      <c r="J49" s="179"/>
    </row>
    <row r="50" spans="1:10" ht="18" x14ac:dyDescent="0.25">
      <c r="A50" s="180"/>
      <c r="B50" s="128">
        <v>42898</v>
      </c>
      <c r="C50" s="127"/>
      <c r="D50" s="126"/>
      <c r="E50" s="181"/>
      <c r="F50" s="182"/>
      <c r="G50" s="182"/>
      <c r="H50" s="181"/>
      <c r="I50" s="518"/>
      <c r="J50" s="518"/>
    </row>
  </sheetData>
  <mergeCells count="8">
    <mergeCell ref="G48:I48"/>
    <mergeCell ref="I50:J50"/>
    <mergeCell ref="A1:J1"/>
    <mergeCell ref="A2:J2"/>
    <mergeCell ref="A3:J3"/>
    <mergeCell ref="A4:J4"/>
    <mergeCell ref="G46:I46"/>
    <mergeCell ref="G47:I47"/>
  </mergeCells>
  <pageMargins left="0.7" right="0.7" top="0.75" bottom="0.75" header="0.3" footer="0.3"/>
  <pageSetup scale="39" fitToHeight="0" orientation="landscape" horizontalDpi="300" verticalDpi="300" r:id="rId1"/>
  <rowBreaks count="1" manualBreakCount="1">
    <brk id="33" max="9" man="1"/>
  </rowBreaks>
  <colBreaks count="1" manualBreakCount="1">
    <brk id="10" max="5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view="pageBreakPreview" topLeftCell="A25" zoomScale="60" zoomScaleNormal="70" workbookViewId="0">
      <selection activeCell="H29" sqref="H29"/>
    </sheetView>
  </sheetViews>
  <sheetFormatPr baseColWidth="10" defaultColWidth="11.42578125" defaultRowHeight="15" x14ac:dyDescent="0.25"/>
  <cols>
    <col min="1" max="1" width="21" style="224" customWidth="1"/>
    <col min="2" max="2" width="66.5703125" style="213" customWidth="1"/>
    <col min="3" max="3" width="21.28515625" style="213" customWidth="1"/>
    <col min="4" max="4" width="22.28515625" style="213" customWidth="1"/>
    <col min="5" max="5" width="22.140625" style="224" customWidth="1"/>
    <col min="6" max="7" width="22.140625" style="213" customWidth="1"/>
    <col min="8" max="8" width="22.140625" style="224" customWidth="1"/>
    <col min="9" max="9" width="53.42578125" style="264" customWidth="1"/>
    <col min="10" max="10" width="39.85546875" style="265" customWidth="1"/>
    <col min="11" max="16384" width="11.42578125" style="213"/>
  </cols>
  <sheetData>
    <row r="1" spans="1:10" ht="18" x14ac:dyDescent="0.25">
      <c r="A1" s="530" t="s">
        <v>157</v>
      </c>
      <c r="B1" s="530"/>
      <c r="C1" s="530"/>
      <c r="D1" s="530"/>
      <c r="E1" s="530"/>
      <c r="F1" s="530"/>
      <c r="G1" s="530"/>
      <c r="H1" s="530"/>
      <c r="I1" s="530"/>
      <c r="J1" s="530"/>
    </row>
    <row r="2" spans="1:10" ht="18" x14ac:dyDescent="0.25">
      <c r="A2" s="531" t="s">
        <v>120</v>
      </c>
      <c r="B2" s="531"/>
      <c r="C2" s="531"/>
      <c r="D2" s="531"/>
      <c r="E2" s="531"/>
      <c r="F2" s="531"/>
      <c r="G2" s="531"/>
      <c r="H2" s="531"/>
      <c r="I2" s="531"/>
      <c r="J2" s="531"/>
    </row>
    <row r="3" spans="1:10" ht="18" x14ac:dyDescent="0.25">
      <c r="A3" s="531" t="s">
        <v>121</v>
      </c>
      <c r="B3" s="531"/>
      <c r="C3" s="531"/>
      <c r="D3" s="531"/>
      <c r="E3" s="531"/>
      <c r="F3" s="531"/>
      <c r="G3" s="531"/>
      <c r="H3" s="531"/>
      <c r="I3" s="531"/>
      <c r="J3" s="531"/>
    </row>
    <row r="4" spans="1:10" ht="18" x14ac:dyDescent="0.25">
      <c r="A4" s="531" t="s">
        <v>277</v>
      </c>
      <c r="B4" s="531"/>
      <c r="C4" s="531"/>
      <c r="D4" s="531"/>
      <c r="E4" s="531"/>
      <c r="F4" s="531"/>
      <c r="G4" s="531"/>
      <c r="H4" s="531"/>
      <c r="I4" s="531"/>
      <c r="J4" s="531"/>
    </row>
    <row r="5" spans="1:10" ht="17.25" x14ac:dyDescent="0.25">
      <c r="A5" s="214"/>
      <c r="B5" s="215"/>
      <c r="C5" s="215"/>
      <c r="D5" s="215"/>
      <c r="E5" s="214"/>
      <c r="F5" s="216"/>
      <c r="G5" s="216"/>
      <c r="H5" s="217"/>
      <c r="I5" s="216"/>
      <c r="J5" s="218"/>
    </row>
    <row r="6" spans="1:10" ht="115.5" customHeight="1" x14ac:dyDescent="0.25">
      <c r="A6" s="219" t="s">
        <v>183</v>
      </c>
      <c r="B6" s="220" t="s">
        <v>3</v>
      </c>
      <c r="C6" s="220" t="s">
        <v>123</v>
      </c>
      <c r="D6" s="220" t="s">
        <v>165</v>
      </c>
      <c r="E6" s="220" t="s">
        <v>166</v>
      </c>
      <c r="F6" s="220" t="s">
        <v>167</v>
      </c>
      <c r="G6" s="220" t="s">
        <v>168</v>
      </c>
      <c r="H6" s="220" t="s">
        <v>169</v>
      </c>
      <c r="I6" s="220" t="s">
        <v>170</v>
      </c>
      <c r="J6" s="220" t="s">
        <v>171</v>
      </c>
    </row>
    <row r="7" spans="1:10" s="224" customFormat="1" ht="142.5" customHeight="1" x14ac:dyDescent="0.25">
      <c r="A7" s="221" t="s">
        <v>140</v>
      </c>
      <c r="B7" s="222" t="s">
        <v>111</v>
      </c>
      <c r="C7" s="221" t="s">
        <v>54</v>
      </c>
      <c r="D7" s="223">
        <v>4</v>
      </c>
      <c r="E7" s="221">
        <v>575</v>
      </c>
      <c r="F7" s="221">
        <v>233</v>
      </c>
      <c r="G7" s="221">
        <v>808</v>
      </c>
      <c r="H7" s="221">
        <v>808</v>
      </c>
      <c r="I7" s="221" t="s">
        <v>197</v>
      </c>
      <c r="J7" s="222"/>
    </row>
    <row r="8" spans="1:10" s="224" customFormat="1" ht="192.75" customHeight="1" x14ac:dyDescent="0.25">
      <c r="A8" s="221" t="s">
        <v>142</v>
      </c>
      <c r="B8" s="222" t="s">
        <v>113</v>
      </c>
      <c r="C8" s="221" t="s">
        <v>54</v>
      </c>
      <c r="D8" s="225">
        <v>3</v>
      </c>
      <c r="E8" s="221">
        <v>31</v>
      </c>
      <c r="F8" s="221">
        <v>40</v>
      </c>
      <c r="G8" s="221">
        <v>71</v>
      </c>
      <c r="H8" s="221">
        <v>71</v>
      </c>
      <c r="I8" s="226" t="s">
        <v>219</v>
      </c>
      <c r="J8" s="222"/>
    </row>
    <row r="9" spans="1:10" ht="177.75" customHeight="1" x14ac:dyDescent="0.25">
      <c r="A9" s="225" t="s">
        <v>21</v>
      </c>
      <c r="B9" s="227" t="s">
        <v>22</v>
      </c>
      <c r="C9" s="225" t="s">
        <v>51</v>
      </c>
      <c r="D9" s="225">
        <v>107</v>
      </c>
      <c r="E9" s="226">
        <v>726</v>
      </c>
      <c r="F9" s="225">
        <v>131</v>
      </c>
      <c r="G9" s="225">
        <v>857</v>
      </c>
      <c r="H9" s="225">
        <v>857</v>
      </c>
      <c r="I9" s="225" t="s">
        <v>286</v>
      </c>
      <c r="J9" s="227"/>
    </row>
    <row r="10" spans="1:10" ht="216" customHeight="1" x14ac:dyDescent="0.25">
      <c r="A10" s="225" t="s">
        <v>21</v>
      </c>
      <c r="B10" s="227" t="s">
        <v>23</v>
      </c>
      <c r="C10" s="225" t="s">
        <v>51</v>
      </c>
      <c r="D10" s="225">
        <v>110</v>
      </c>
      <c r="E10" s="221">
        <v>2155</v>
      </c>
      <c r="F10" s="228">
        <v>1564</v>
      </c>
      <c r="G10" s="228">
        <v>3719</v>
      </c>
      <c r="H10" s="228">
        <v>4715</v>
      </c>
      <c r="I10" s="189" t="s">
        <v>287</v>
      </c>
      <c r="J10" s="227"/>
    </row>
    <row r="11" spans="1:10" ht="153.75" customHeight="1" x14ac:dyDescent="0.25">
      <c r="A11" s="225" t="s">
        <v>19</v>
      </c>
      <c r="B11" s="227" t="s">
        <v>25</v>
      </c>
      <c r="C11" s="225" t="s">
        <v>51</v>
      </c>
      <c r="D11" s="225">
        <v>17</v>
      </c>
      <c r="E11" s="226">
        <v>34</v>
      </c>
      <c r="F11" s="225">
        <v>0</v>
      </c>
      <c r="G11" s="225">
        <v>34</v>
      </c>
      <c r="H11" s="225">
        <v>0</v>
      </c>
      <c r="I11" s="225" t="s">
        <v>288</v>
      </c>
      <c r="J11" s="227"/>
    </row>
    <row r="12" spans="1:10" ht="159" customHeight="1" x14ac:dyDescent="0.25">
      <c r="A12" s="225" t="s">
        <v>34</v>
      </c>
      <c r="B12" s="227" t="s">
        <v>148</v>
      </c>
      <c r="C12" s="225" t="s">
        <v>54</v>
      </c>
      <c r="D12" s="229">
        <v>846</v>
      </c>
      <c r="E12" s="226">
        <v>158</v>
      </c>
      <c r="F12" s="230">
        <v>174</v>
      </c>
      <c r="G12" s="230">
        <v>332</v>
      </c>
      <c r="H12" s="230">
        <v>332</v>
      </c>
      <c r="I12" s="225" t="s">
        <v>289</v>
      </c>
      <c r="J12" s="231"/>
    </row>
    <row r="13" spans="1:10" ht="112.5" customHeight="1" x14ac:dyDescent="0.25">
      <c r="A13" s="219" t="s">
        <v>183</v>
      </c>
      <c r="B13" s="220" t="s">
        <v>3</v>
      </c>
      <c r="C13" s="220" t="s">
        <v>123</v>
      </c>
      <c r="D13" s="220" t="s">
        <v>165</v>
      </c>
      <c r="E13" s="220" t="s">
        <v>166</v>
      </c>
      <c r="F13" s="220" t="s">
        <v>167</v>
      </c>
      <c r="G13" s="220" t="s">
        <v>168</v>
      </c>
      <c r="H13" s="220" t="s">
        <v>169</v>
      </c>
      <c r="I13" s="220" t="s">
        <v>170</v>
      </c>
      <c r="J13" s="220" t="s">
        <v>171</v>
      </c>
    </row>
    <row r="14" spans="1:10" ht="234.75" customHeight="1" x14ac:dyDescent="0.25">
      <c r="A14" s="225" t="s">
        <v>21</v>
      </c>
      <c r="B14" s="227" t="s">
        <v>145</v>
      </c>
      <c r="C14" s="225" t="s">
        <v>51</v>
      </c>
      <c r="D14" s="225">
        <v>227</v>
      </c>
      <c r="E14" s="226">
        <v>20981</v>
      </c>
      <c r="F14" s="225">
        <v>1094</v>
      </c>
      <c r="G14" s="225">
        <v>22075</v>
      </c>
      <c r="H14" s="232">
        <v>22075</v>
      </c>
      <c r="I14" s="225" t="s">
        <v>290</v>
      </c>
      <c r="J14" s="227"/>
    </row>
    <row r="15" spans="1:10" ht="251.25" customHeight="1" x14ac:dyDescent="0.25">
      <c r="A15" s="225" t="s">
        <v>21</v>
      </c>
      <c r="B15" s="227" t="s">
        <v>117</v>
      </c>
      <c r="C15" s="225" t="s">
        <v>51</v>
      </c>
      <c r="D15" s="225">
        <v>120</v>
      </c>
      <c r="E15" s="221">
        <v>2278</v>
      </c>
      <c r="F15" s="225">
        <v>2891</v>
      </c>
      <c r="G15" s="232">
        <v>5169</v>
      </c>
      <c r="H15" s="232">
        <v>5169</v>
      </c>
      <c r="I15" s="225" t="s">
        <v>291</v>
      </c>
      <c r="J15" s="227"/>
    </row>
    <row r="16" spans="1:10" ht="104.25" customHeight="1" x14ac:dyDescent="0.25">
      <c r="A16" s="221" t="s">
        <v>19</v>
      </c>
      <c r="B16" s="233" t="s">
        <v>26</v>
      </c>
      <c r="C16" s="226" t="s">
        <v>54</v>
      </c>
      <c r="D16" s="226">
        <v>10</v>
      </c>
      <c r="E16" s="226">
        <v>190</v>
      </c>
      <c r="F16" s="226">
        <v>52</v>
      </c>
      <c r="G16" s="226">
        <v>242</v>
      </c>
      <c r="H16" s="221">
        <v>242</v>
      </c>
      <c r="I16" s="221" t="s">
        <v>292</v>
      </c>
      <c r="J16" s="233"/>
    </row>
    <row r="17" spans="1:10" ht="122.25" customHeight="1" x14ac:dyDescent="0.25">
      <c r="A17" s="221" t="s">
        <v>21</v>
      </c>
      <c r="B17" s="233" t="s">
        <v>114</v>
      </c>
      <c r="C17" s="226" t="s">
        <v>115</v>
      </c>
      <c r="D17" s="226">
        <v>3</v>
      </c>
      <c r="E17" s="226">
        <v>20</v>
      </c>
      <c r="F17" s="221">
        <v>0</v>
      </c>
      <c r="G17" s="221">
        <v>20</v>
      </c>
      <c r="H17" s="221">
        <v>9</v>
      </c>
      <c r="I17" s="221" t="s">
        <v>280</v>
      </c>
      <c r="J17" s="234"/>
    </row>
    <row r="18" spans="1:10" ht="76.5" customHeight="1" x14ac:dyDescent="0.25">
      <c r="A18" s="221"/>
      <c r="B18" s="222" t="s">
        <v>33</v>
      </c>
      <c r="C18" s="221" t="s">
        <v>32</v>
      </c>
      <c r="D18" s="221">
        <v>1</v>
      </c>
      <c r="E18" s="221">
        <v>1</v>
      </c>
      <c r="F18" s="221">
        <v>0</v>
      </c>
      <c r="G18" s="221">
        <v>1</v>
      </c>
      <c r="H18" s="221">
        <v>1</v>
      </c>
      <c r="I18" s="235"/>
      <c r="J18" s="233"/>
    </row>
    <row r="19" spans="1:10" ht="87.75" customHeight="1" x14ac:dyDescent="0.25">
      <c r="A19" s="221" t="s">
        <v>21</v>
      </c>
      <c r="B19" s="233" t="s">
        <v>35</v>
      </c>
      <c r="C19" s="226" t="s">
        <v>36</v>
      </c>
      <c r="D19" s="226">
        <v>4</v>
      </c>
      <c r="E19" s="226">
        <v>3</v>
      </c>
      <c r="F19" s="226">
        <v>1</v>
      </c>
      <c r="G19" s="226">
        <v>4</v>
      </c>
      <c r="H19" s="221">
        <v>4</v>
      </c>
      <c r="I19" s="226"/>
      <c r="J19" s="233"/>
    </row>
    <row r="20" spans="1:10" ht="137.25" customHeight="1" x14ac:dyDescent="0.25">
      <c r="A20" s="221" t="s">
        <v>34</v>
      </c>
      <c r="B20" s="233" t="s">
        <v>37</v>
      </c>
      <c r="C20" s="226" t="s">
        <v>104</v>
      </c>
      <c r="D20" s="226">
        <v>60</v>
      </c>
      <c r="E20" s="226">
        <v>20</v>
      </c>
      <c r="F20" s="221">
        <v>14</v>
      </c>
      <c r="G20" s="221">
        <v>34</v>
      </c>
      <c r="H20" s="221">
        <v>34</v>
      </c>
      <c r="I20" s="221" t="s">
        <v>293</v>
      </c>
      <c r="J20" s="233"/>
    </row>
    <row r="21" spans="1:10" ht="164.25" customHeight="1" x14ac:dyDescent="0.25">
      <c r="A21" s="221"/>
      <c r="B21" s="222" t="s">
        <v>146</v>
      </c>
      <c r="C21" s="221" t="s">
        <v>105</v>
      </c>
      <c r="D21" s="221">
        <v>10</v>
      </c>
      <c r="E21" s="226">
        <v>37975</v>
      </c>
      <c r="F21" s="236">
        <v>0</v>
      </c>
      <c r="G21" s="221">
        <v>37975</v>
      </c>
      <c r="H21" s="221">
        <v>34066</v>
      </c>
      <c r="I21" s="237" t="s">
        <v>294</v>
      </c>
      <c r="J21" s="238"/>
    </row>
    <row r="22" spans="1:10" ht="116.25" customHeight="1" x14ac:dyDescent="0.25">
      <c r="A22" s="219" t="s">
        <v>183</v>
      </c>
      <c r="B22" s="220" t="s">
        <v>3</v>
      </c>
      <c r="C22" s="220" t="s">
        <v>123</v>
      </c>
      <c r="D22" s="220" t="s">
        <v>165</v>
      </c>
      <c r="E22" s="220" t="s">
        <v>166</v>
      </c>
      <c r="F22" s="220" t="s">
        <v>167</v>
      </c>
      <c r="G22" s="220" t="s">
        <v>168</v>
      </c>
      <c r="H22" s="220" t="s">
        <v>169</v>
      </c>
      <c r="I22" s="220" t="s">
        <v>170</v>
      </c>
      <c r="J22" s="220" t="s">
        <v>171</v>
      </c>
    </row>
    <row r="23" spans="1:10" ht="168" customHeight="1" x14ac:dyDescent="0.25">
      <c r="A23" s="221" t="s">
        <v>21</v>
      </c>
      <c r="B23" s="233" t="s">
        <v>172</v>
      </c>
      <c r="C23" s="226" t="s">
        <v>32</v>
      </c>
      <c r="D23" s="226">
        <v>4</v>
      </c>
      <c r="E23" s="226">
        <v>7</v>
      </c>
      <c r="F23" s="226">
        <v>0</v>
      </c>
      <c r="G23" s="226">
        <v>7</v>
      </c>
      <c r="H23" s="221">
        <v>5</v>
      </c>
      <c r="I23" s="226" t="s">
        <v>281</v>
      </c>
      <c r="J23" s="233"/>
    </row>
    <row r="24" spans="1:10" ht="181.5" customHeight="1" x14ac:dyDescent="0.25">
      <c r="A24" s="221" t="s">
        <v>45</v>
      </c>
      <c r="B24" s="222" t="s">
        <v>43</v>
      </c>
      <c r="C24" s="221" t="s">
        <v>106</v>
      </c>
      <c r="D24" s="221">
        <v>9</v>
      </c>
      <c r="E24" s="226">
        <v>65</v>
      </c>
      <c r="F24" s="221">
        <v>0</v>
      </c>
      <c r="G24" s="221">
        <v>65</v>
      </c>
      <c r="H24" s="221">
        <v>52</v>
      </c>
      <c r="I24" s="239" t="s">
        <v>295</v>
      </c>
      <c r="J24" s="240"/>
    </row>
    <row r="25" spans="1:10" ht="188.25" customHeight="1" x14ac:dyDescent="0.35">
      <c r="A25" s="221" t="s">
        <v>45</v>
      </c>
      <c r="B25" s="233" t="s">
        <v>89</v>
      </c>
      <c r="C25" s="226" t="s">
        <v>54</v>
      </c>
      <c r="D25" s="226">
        <v>13</v>
      </c>
      <c r="E25" s="226">
        <v>1</v>
      </c>
      <c r="F25" s="221">
        <v>0</v>
      </c>
      <c r="G25" s="221">
        <v>1</v>
      </c>
      <c r="H25" s="221">
        <v>0</v>
      </c>
      <c r="I25" s="235" t="s">
        <v>282</v>
      </c>
      <c r="J25" s="241"/>
    </row>
    <row r="26" spans="1:10" ht="64.5" customHeight="1" x14ac:dyDescent="0.25">
      <c r="A26" s="221" t="s">
        <v>34</v>
      </c>
      <c r="B26" s="222" t="s">
        <v>46</v>
      </c>
      <c r="C26" s="221" t="s">
        <v>54</v>
      </c>
      <c r="D26" s="221">
        <v>17</v>
      </c>
      <c r="E26" s="226">
        <v>31</v>
      </c>
      <c r="F26" s="221">
        <v>0</v>
      </c>
      <c r="G26" s="221">
        <v>31</v>
      </c>
      <c r="H26" s="221">
        <v>31</v>
      </c>
      <c r="I26" s="221"/>
      <c r="J26" s="222"/>
    </row>
    <row r="27" spans="1:10" ht="72" customHeight="1" x14ac:dyDescent="0.25">
      <c r="A27" s="221"/>
      <c r="B27" s="222" t="s">
        <v>47</v>
      </c>
      <c r="C27" s="221" t="s">
        <v>32</v>
      </c>
      <c r="D27" s="221">
        <v>2</v>
      </c>
      <c r="E27" s="226">
        <v>1</v>
      </c>
      <c r="F27" s="221">
        <v>0</v>
      </c>
      <c r="G27" s="221">
        <v>1</v>
      </c>
      <c r="H27" s="221">
        <v>1</v>
      </c>
      <c r="I27" s="221"/>
      <c r="J27" s="222"/>
    </row>
    <row r="28" spans="1:10" ht="132.75" customHeight="1" x14ac:dyDescent="0.25">
      <c r="A28" s="221" t="s">
        <v>21</v>
      </c>
      <c r="B28" s="233" t="s">
        <v>70</v>
      </c>
      <c r="C28" s="226" t="s">
        <v>104</v>
      </c>
      <c r="D28" s="226">
        <v>6</v>
      </c>
      <c r="E28" s="226">
        <v>1</v>
      </c>
      <c r="F28" s="226">
        <v>0</v>
      </c>
      <c r="G28" s="226">
        <v>1</v>
      </c>
      <c r="H28" s="221">
        <v>1</v>
      </c>
      <c r="I28" s="221"/>
      <c r="J28" s="233"/>
    </row>
    <row r="29" spans="1:10" ht="73.5" customHeight="1" x14ac:dyDescent="0.25">
      <c r="A29" s="221" t="s">
        <v>19</v>
      </c>
      <c r="B29" s="222" t="s">
        <v>79</v>
      </c>
      <c r="C29" s="221" t="s">
        <v>51</v>
      </c>
      <c r="D29" s="221">
        <v>28</v>
      </c>
      <c r="E29" s="226">
        <v>150</v>
      </c>
      <c r="F29" s="221">
        <v>48</v>
      </c>
      <c r="G29" s="221">
        <v>198</v>
      </c>
      <c r="H29" s="221">
        <v>198</v>
      </c>
      <c r="I29" s="221"/>
      <c r="J29" s="222"/>
    </row>
    <row r="30" spans="1:10" ht="104.25" customHeight="1" x14ac:dyDescent="0.25">
      <c r="A30" s="221"/>
      <c r="B30" s="222" t="s">
        <v>53</v>
      </c>
      <c r="C30" s="221" t="s">
        <v>54</v>
      </c>
      <c r="D30" s="221">
        <v>8</v>
      </c>
      <c r="E30" s="226">
        <v>2736</v>
      </c>
      <c r="F30" s="221">
        <v>0</v>
      </c>
      <c r="G30" s="221">
        <v>2736</v>
      </c>
      <c r="H30" s="221">
        <v>2564</v>
      </c>
      <c r="I30" s="235" t="s">
        <v>296</v>
      </c>
      <c r="J30" s="233"/>
    </row>
    <row r="31" spans="1:10" ht="125.25" customHeight="1" x14ac:dyDescent="0.25">
      <c r="A31" s="221" t="s">
        <v>34</v>
      </c>
      <c r="B31" s="233" t="s">
        <v>56</v>
      </c>
      <c r="C31" s="226" t="s">
        <v>54</v>
      </c>
      <c r="D31" s="226">
        <v>6</v>
      </c>
      <c r="E31" s="226">
        <v>3</v>
      </c>
      <c r="F31" s="221">
        <v>0</v>
      </c>
      <c r="G31" s="221">
        <v>3</v>
      </c>
      <c r="H31" s="221">
        <v>3</v>
      </c>
      <c r="I31" s="221"/>
      <c r="J31" s="233"/>
    </row>
    <row r="32" spans="1:10" ht="125.25" customHeight="1" x14ac:dyDescent="0.25">
      <c r="A32" s="219" t="s">
        <v>183</v>
      </c>
      <c r="B32" s="220" t="s">
        <v>3</v>
      </c>
      <c r="C32" s="220" t="s">
        <v>123</v>
      </c>
      <c r="D32" s="220" t="s">
        <v>165</v>
      </c>
      <c r="E32" s="220" t="s">
        <v>166</v>
      </c>
      <c r="F32" s="220" t="s">
        <v>167</v>
      </c>
      <c r="G32" s="220" t="s">
        <v>168</v>
      </c>
      <c r="H32" s="220" t="s">
        <v>169</v>
      </c>
      <c r="I32" s="220" t="s">
        <v>170</v>
      </c>
      <c r="J32" s="220" t="s">
        <v>171</v>
      </c>
    </row>
    <row r="33" spans="1:10" ht="145.5" customHeight="1" x14ac:dyDescent="0.25">
      <c r="A33" s="221"/>
      <c r="B33" s="233" t="s">
        <v>147</v>
      </c>
      <c r="C33" s="226" t="s">
        <v>54</v>
      </c>
      <c r="D33" s="226">
        <v>12</v>
      </c>
      <c r="E33" s="226">
        <v>124</v>
      </c>
      <c r="F33" s="226">
        <v>21</v>
      </c>
      <c r="G33" s="226">
        <v>145</v>
      </c>
      <c r="H33" s="226">
        <v>145</v>
      </c>
      <c r="I33" s="221" t="s">
        <v>297</v>
      </c>
      <c r="J33" s="226"/>
    </row>
    <row r="34" spans="1:10" ht="83.25" customHeight="1" x14ac:dyDescent="0.25">
      <c r="A34" s="221"/>
      <c r="B34" s="222" t="s">
        <v>60</v>
      </c>
      <c r="C34" s="221" t="s">
        <v>32</v>
      </c>
      <c r="D34" s="221">
        <v>6</v>
      </c>
      <c r="E34" s="226">
        <v>10</v>
      </c>
      <c r="F34" s="221">
        <v>2</v>
      </c>
      <c r="G34" s="221">
        <v>12</v>
      </c>
      <c r="H34" s="221">
        <v>12</v>
      </c>
      <c r="I34" s="221"/>
      <c r="J34" s="222"/>
    </row>
    <row r="35" spans="1:10" ht="90.75" customHeight="1" x14ac:dyDescent="0.25">
      <c r="A35" s="221" t="s">
        <v>21</v>
      </c>
      <c r="B35" s="233" t="s">
        <v>62</v>
      </c>
      <c r="C35" s="226" t="s">
        <v>54</v>
      </c>
      <c r="D35" s="226">
        <v>6</v>
      </c>
      <c r="E35" s="226">
        <v>2</v>
      </c>
      <c r="F35" s="221">
        <v>0</v>
      </c>
      <c r="G35" s="221">
        <v>2</v>
      </c>
      <c r="H35" s="221">
        <v>2</v>
      </c>
      <c r="I35" s="225"/>
      <c r="J35" s="233"/>
    </row>
    <row r="36" spans="1:10" ht="112.5" customHeight="1" x14ac:dyDescent="0.25">
      <c r="A36" s="221"/>
      <c r="B36" s="222" t="s">
        <v>41</v>
      </c>
      <c r="C36" s="221" t="s">
        <v>32</v>
      </c>
      <c r="D36" s="221">
        <v>10</v>
      </c>
      <c r="E36" s="221">
        <v>0</v>
      </c>
      <c r="F36" s="221">
        <v>1</v>
      </c>
      <c r="G36" s="221">
        <v>1</v>
      </c>
      <c r="H36" s="221">
        <v>1</v>
      </c>
      <c r="I36" s="235" t="s">
        <v>283</v>
      </c>
      <c r="J36" s="233"/>
    </row>
    <row r="37" spans="1:10" ht="104.25" customHeight="1" x14ac:dyDescent="0.25">
      <c r="A37" s="221"/>
      <c r="B37" s="233" t="s">
        <v>64</v>
      </c>
      <c r="C37" s="226" t="s">
        <v>54</v>
      </c>
      <c r="D37" s="226">
        <v>4</v>
      </c>
      <c r="E37" s="226">
        <v>10</v>
      </c>
      <c r="F37" s="226">
        <v>0</v>
      </c>
      <c r="G37" s="226">
        <v>10</v>
      </c>
      <c r="H37" s="221">
        <v>2</v>
      </c>
      <c r="I37" s="226" t="s">
        <v>284</v>
      </c>
      <c r="J37" s="233"/>
    </row>
    <row r="38" spans="1:10" ht="108.75" customHeight="1" x14ac:dyDescent="0.25">
      <c r="A38" s="221" t="s">
        <v>34</v>
      </c>
      <c r="B38" s="222" t="s">
        <v>65</v>
      </c>
      <c r="C38" s="221" t="s">
        <v>32</v>
      </c>
      <c r="D38" s="221">
        <v>16</v>
      </c>
      <c r="E38" s="226">
        <v>3</v>
      </c>
      <c r="F38" s="221">
        <v>0</v>
      </c>
      <c r="G38" s="221">
        <v>3</v>
      </c>
      <c r="H38" s="221">
        <v>3</v>
      </c>
      <c r="I38" s="237"/>
      <c r="J38" s="220"/>
    </row>
    <row r="39" spans="1:10" ht="87" customHeight="1" x14ac:dyDescent="0.25">
      <c r="A39" s="221" t="s">
        <v>19</v>
      </c>
      <c r="B39" s="233" t="s">
        <v>90</v>
      </c>
      <c r="C39" s="226" t="s">
        <v>32</v>
      </c>
      <c r="D39" s="221">
        <v>2</v>
      </c>
      <c r="E39" s="226">
        <v>1</v>
      </c>
      <c r="F39" s="221">
        <v>0</v>
      </c>
      <c r="G39" s="221">
        <v>1</v>
      </c>
      <c r="H39" s="221">
        <v>1</v>
      </c>
      <c r="I39" s="226"/>
      <c r="J39" s="233"/>
    </row>
    <row r="40" spans="1:10" ht="70.5" customHeight="1" x14ac:dyDescent="0.25">
      <c r="A40" s="221"/>
      <c r="B40" s="233" t="s">
        <v>91</v>
      </c>
      <c r="C40" s="226" t="s">
        <v>36</v>
      </c>
      <c r="D40" s="226">
        <v>6</v>
      </c>
      <c r="E40" s="226">
        <v>192</v>
      </c>
      <c r="F40" s="221">
        <v>17</v>
      </c>
      <c r="G40" s="221">
        <v>209</v>
      </c>
      <c r="H40" s="221">
        <v>209</v>
      </c>
      <c r="I40" s="221" t="s">
        <v>285</v>
      </c>
      <c r="J40" s="233"/>
    </row>
    <row r="41" spans="1:10" ht="66.75" customHeight="1" x14ac:dyDescent="0.25">
      <c r="A41" s="221" t="s">
        <v>34</v>
      </c>
      <c r="B41" s="233" t="s">
        <v>143</v>
      </c>
      <c r="C41" s="226" t="s">
        <v>144</v>
      </c>
      <c r="D41" s="226">
        <v>2</v>
      </c>
      <c r="E41" s="242">
        <v>1</v>
      </c>
      <c r="F41" s="243">
        <v>0</v>
      </c>
      <c r="G41" s="243">
        <v>1</v>
      </c>
      <c r="H41" s="243">
        <v>1</v>
      </c>
      <c r="I41" s="223"/>
      <c r="J41" s="238"/>
    </row>
    <row r="42" spans="1:10" ht="104.25" customHeight="1" x14ac:dyDescent="0.25">
      <c r="A42" s="221" t="s">
        <v>21</v>
      </c>
      <c r="B42" s="233" t="s">
        <v>49</v>
      </c>
      <c r="C42" s="226" t="s">
        <v>32</v>
      </c>
      <c r="D42" s="226">
        <v>0</v>
      </c>
      <c r="E42" s="244">
        <v>1</v>
      </c>
      <c r="F42" s="226">
        <v>0</v>
      </c>
      <c r="G42" s="226">
        <v>1</v>
      </c>
      <c r="H42" s="221">
        <v>0</v>
      </c>
      <c r="I42" s="221" t="s">
        <v>280</v>
      </c>
      <c r="J42" s="233"/>
    </row>
    <row r="43" spans="1:10" ht="21" x14ac:dyDescent="0.35">
      <c r="A43" s="245"/>
      <c r="B43" s="246"/>
      <c r="C43" s="246"/>
      <c r="D43" s="246"/>
      <c r="E43" s="245"/>
      <c r="F43" s="246"/>
      <c r="G43" s="246"/>
      <c r="H43" s="245"/>
      <c r="I43" s="235"/>
      <c r="J43" s="247"/>
    </row>
    <row r="44" spans="1:10" ht="21" x14ac:dyDescent="0.35">
      <c r="A44" s="245"/>
      <c r="B44" s="246"/>
      <c r="C44" s="246"/>
      <c r="D44" s="246"/>
      <c r="E44" s="245"/>
      <c r="F44" s="246"/>
      <c r="G44" s="246"/>
      <c r="H44" s="245"/>
      <c r="I44" s="235"/>
      <c r="J44" s="247"/>
    </row>
    <row r="45" spans="1:10" ht="21" x14ac:dyDescent="0.35">
      <c r="A45" s="245"/>
      <c r="B45" s="246"/>
      <c r="C45" s="246"/>
      <c r="D45" s="246"/>
      <c r="E45" s="245"/>
      <c r="F45" s="246"/>
      <c r="G45" s="246"/>
      <c r="H45" s="245"/>
      <c r="I45" s="235"/>
      <c r="J45" s="247"/>
    </row>
    <row r="46" spans="1:10" ht="21" x14ac:dyDescent="0.35">
      <c r="A46" s="248"/>
      <c r="B46" s="249" t="s">
        <v>159</v>
      </c>
      <c r="C46" s="250"/>
      <c r="D46" s="250"/>
      <c r="E46" s="251"/>
      <c r="F46" s="250"/>
      <c r="G46" s="528" t="s">
        <v>160</v>
      </c>
      <c r="H46" s="528"/>
      <c r="I46" s="528"/>
      <c r="J46" s="250"/>
    </row>
    <row r="47" spans="1:10" ht="21" x14ac:dyDescent="0.35">
      <c r="A47" s="248"/>
      <c r="B47" s="249" t="s">
        <v>161</v>
      </c>
      <c r="C47" s="250"/>
      <c r="D47" s="250"/>
      <c r="E47" s="251"/>
      <c r="F47" s="250"/>
      <c r="G47" s="528" t="s">
        <v>278</v>
      </c>
      <c r="H47" s="528"/>
      <c r="I47" s="528"/>
      <c r="J47" s="250"/>
    </row>
    <row r="48" spans="1:10" ht="21" x14ac:dyDescent="0.35">
      <c r="A48" s="248"/>
      <c r="B48" s="249" t="s">
        <v>163</v>
      </c>
      <c r="C48" s="250"/>
      <c r="D48" s="250"/>
      <c r="E48" s="251"/>
      <c r="F48" s="250"/>
      <c r="G48" s="528" t="s">
        <v>279</v>
      </c>
      <c r="H48" s="528"/>
      <c r="I48" s="528"/>
      <c r="J48" s="250"/>
    </row>
    <row r="49" spans="1:10" ht="18.75" x14ac:dyDescent="0.3">
      <c r="A49" s="252"/>
      <c r="B49" s="253"/>
      <c r="C49" s="254"/>
      <c r="D49" s="255"/>
      <c r="E49" s="256"/>
      <c r="F49" s="257"/>
      <c r="G49" s="257"/>
      <c r="H49" s="256"/>
      <c r="I49" s="258"/>
      <c r="J49" s="259"/>
    </row>
    <row r="50" spans="1:10" ht="18" x14ac:dyDescent="0.25">
      <c r="A50" s="260"/>
      <c r="B50" s="261">
        <v>42928</v>
      </c>
      <c r="C50" s="253"/>
      <c r="D50" s="255"/>
      <c r="E50" s="262"/>
      <c r="F50" s="263"/>
      <c r="G50" s="263"/>
      <c r="H50" s="262"/>
      <c r="I50" s="529"/>
      <c r="J50" s="529"/>
    </row>
  </sheetData>
  <mergeCells count="8">
    <mergeCell ref="G48:I48"/>
    <mergeCell ref="I50:J50"/>
    <mergeCell ref="A1:J1"/>
    <mergeCell ref="A2:J2"/>
    <mergeCell ref="A3:J3"/>
    <mergeCell ref="A4:J4"/>
    <mergeCell ref="G46:I46"/>
    <mergeCell ref="G47:I47"/>
  </mergeCells>
  <pageMargins left="0.7" right="0.7" top="0.75" bottom="0.75" header="0.3" footer="0.3"/>
  <pageSetup scale="39" fitToHeight="0"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56"/>
  <sheetViews>
    <sheetView topLeftCell="R1" zoomScaleNormal="100" workbookViewId="0">
      <selection activeCell="Z53" sqref="Z53"/>
    </sheetView>
  </sheetViews>
  <sheetFormatPr baseColWidth="10" defaultColWidth="11.42578125" defaultRowHeight="15" x14ac:dyDescent="0.25"/>
  <cols>
    <col min="1" max="1" width="3.140625" style="371" customWidth="1"/>
    <col min="2" max="2" width="11.42578125" style="370" customWidth="1"/>
    <col min="3" max="3" width="33.5703125" style="371" customWidth="1"/>
    <col min="4" max="4" width="11.42578125" style="371"/>
    <col min="5" max="5" width="11.5703125" style="370" bestFit="1" customWidth="1"/>
    <col min="6" max="6" width="13.85546875" style="371" customWidth="1"/>
    <col min="7" max="7" width="6.7109375" style="371" bestFit="1" customWidth="1"/>
    <col min="8" max="8" width="16.140625" style="371" customWidth="1"/>
    <col min="9" max="9" width="6.7109375" style="371" bestFit="1" customWidth="1"/>
    <col min="10" max="10" width="15.85546875" style="371" customWidth="1"/>
    <col min="11" max="11" width="6.7109375" style="371" bestFit="1" customWidth="1"/>
    <col min="12" max="12" width="15.7109375" style="371" customWidth="1"/>
    <col min="13" max="13" width="6.7109375" style="390" bestFit="1" customWidth="1"/>
    <col min="14" max="14" width="16.28515625" style="371" customWidth="1"/>
    <col min="15" max="15" width="6.7109375" style="371" bestFit="1" customWidth="1"/>
    <col min="16" max="16" width="13.5703125" style="371" bestFit="1" customWidth="1"/>
    <col min="17" max="17" width="6.7109375" style="371" bestFit="1" customWidth="1"/>
    <col min="18" max="18" width="16.42578125" style="371" customWidth="1"/>
    <col min="19" max="19" width="6.7109375" style="390" bestFit="1" customWidth="1"/>
    <col min="20" max="20" width="15.85546875" style="371" customWidth="1"/>
    <col min="21" max="21" width="6.7109375" style="371" bestFit="1" customWidth="1"/>
    <col min="22" max="22" width="16.28515625" style="371" customWidth="1"/>
    <col min="23" max="23" width="6.7109375" style="371" bestFit="1" customWidth="1"/>
    <col min="24" max="24" width="13.5703125" style="371" bestFit="1" customWidth="1"/>
    <col min="25" max="25" width="6.7109375" style="371" bestFit="1" customWidth="1"/>
    <col min="26" max="26" width="16" style="371" customWidth="1"/>
    <col min="27" max="27" width="6.7109375" style="371" bestFit="1" customWidth="1"/>
    <col min="28" max="28" width="13.5703125" style="371" bestFit="1" customWidth="1"/>
    <col min="29" max="29" width="6.7109375" style="371" bestFit="1" customWidth="1"/>
    <col min="30" max="30" width="16" style="371" customWidth="1"/>
    <col min="31" max="31" width="18.140625" style="371" customWidth="1"/>
    <col min="32" max="32" width="15.140625" style="371" customWidth="1"/>
    <col min="33" max="33" width="17.28515625" style="371" bestFit="1" customWidth="1"/>
    <col min="34" max="34" width="14.28515625" style="371" bestFit="1" customWidth="1"/>
    <col min="35" max="16384" width="11.42578125" style="371"/>
  </cols>
  <sheetData>
    <row r="1" spans="2:33" x14ac:dyDescent="0.25">
      <c r="D1" s="370"/>
      <c r="E1" s="372"/>
      <c r="F1" s="372"/>
      <c r="G1" s="372"/>
      <c r="H1" s="372"/>
      <c r="I1" s="372"/>
      <c r="J1" s="372"/>
      <c r="K1" s="372"/>
      <c r="L1" s="372"/>
      <c r="M1" s="373"/>
      <c r="N1" s="372"/>
      <c r="O1" s="374"/>
      <c r="P1" s="374"/>
      <c r="Q1" s="374"/>
      <c r="R1" s="374"/>
      <c r="S1" s="373"/>
      <c r="T1" s="374"/>
      <c r="U1" s="374"/>
      <c r="V1" s="374"/>
      <c r="W1" s="374"/>
      <c r="X1" s="374"/>
      <c r="Y1" s="374"/>
      <c r="Z1" s="374"/>
      <c r="AA1" s="374"/>
      <c r="AB1" s="374"/>
      <c r="AC1" s="374"/>
      <c r="AD1" s="374"/>
    </row>
    <row r="2" spans="2:33" ht="15.75" x14ac:dyDescent="0.25">
      <c r="B2" s="532" t="s">
        <v>119</v>
      </c>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row>
    <row r="3" spans="2:33" ht="15.75" x14ac:dyDescent="0.25">
      <c r="B3" s="533" t="s">
        <v>120</v>
      </c>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row>
    <row r="4" spans="2:33" ht="15.75" x14ac:dyDescent="0.25">
      <c r="B4" s="533" t="s">
        <v>298</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533"/>
    </row>
    <row r="5" spans="2:33" x14ac:dyDescent="0.25">
      <c r="D5" s="370"/>
      <c r="E5" s="372"/>
      <c r="F5" s="372"/>
      <c r="G5" s="372"/>
      <c r="H5" s="372"/>
      <c r="I5" s="372"/>
      <c r="J5" s="372"/>
      <c r="K5" s="372"/>
      <c r="L5" s="372"/>
      <c r="M5" s="373"/>
      <c r="N5" s="372"/>
      <c r="O5" s="374"/>
      <c r="P5" s="374"/>
      <c r="Q5" s="374"/>
      <c r="R5" s="374"/>
      <c r="S5" s="373"/>
      <c r="T5" s="374"/>
      <c r="U5" s="374"/>
      <c r="V5" s="374"/>
      <c r="W5" s="374"/>
      <c r="X5" s="374"/>
      <c r="Y5" s="374"/>
      <c r="Z5" s="374"/>
      <c r="AA5" s="374"/>
      <c r="AB5" s="374"/>
      <c r="AC5" s="374"/>
      <c r="AD5" s="374"/>
    </row>
    <row r="6" spans="2:33" x14ac:dyDescent="0.25">
      <c r="D6" s="370"/>
      <c r="E6" s="372"/>
      <c r="F6" s="372"/>
      <c r="G6" s="372"/>
      <c r="H6" s="372"/>
      <c r="I6" s="372"/>
      <c r="J6" s="372"/>
      <c r="K6" s="372"/>
      <c r="L6" s="372"/>
      <c r="M6" s="373"/>
      <c r="N6" s="372"/>
      <c r="O6" s="374"/>
      <c r="P6" s="374"/>
      <c r="Q6" s="374"/>
      <c r="R6" s="374"/>
      <c r="S6" s="373"/>
      <c r="T6" s="374"/>
      <c r="U6" s="374"/>
      <c r="V6" s="374"/>
      <c r="W6" s="374"/>
      <c r="X6" s="374"/>
      <c r="Y6" s="374"/>
      <c r="Z6" s="374"/>
      <c r="AA6" s="374"/>
      <c r="AB6" s="374"/>
      <c r="AC6" s="374"/>
      <c r="AD6" s="374"/>
    </row>
    <row r="7" spans="2:33" ht="24.75" customHeight="1" x14ac:dyDescent="0.25">
      <c r="B7" s="534" t="s">
        <v>122</v>
      </c>
      <c r="C7" s="536" t="s">
        <v>3</v>
      </c>
      <c r="D7" s="536" t="s">
        <v>123</v>
      </c>
      <c r="E7" s="538" t="s">
        <v>124</v>
      </c>
      <c r="F7" s="536" t="s">
        <v>125</v>
      </c>
      <c r="G7" s="539" t="s">
        <v>126</v>
      </c>
      <c r="H7" s="539"/>
      <c r="I7" s="540"/>
      <c r="J7" s="540"/>
      <c r="K7" s="540"/>
      <c r="L7" s="540"/>
      <c r="M7" s="540"/>
      <c r="N7" s="540"/>
      <c r="O7" s="540"/>
      <c r="P7" s="540"/>
      <c r="Q7" s="540"/>
      <c r="R7" s="540"/>
      <c r="S7" s="540"/>
      <c r="T7" s="540"/>
      <c r="U7" s="540"/>
      <c r="V7" s="540"/>
      <c r="W7" s="540"/>
      <c r="X7" s="540"/>
      <c r="Y7" s="540"/>
      <c r="Z7" s="540"/>
      <c r="AA7" s="540"/>
      <c r="AB7" s="540"/>
      <c r="AC7" s="540"/>
      <c r="AD7" s="540"/>
      <c r="AE7" s="540"/>
    </row>
    <row r="8" spans="2:33" ht="25.5" customHeight="1" x14ac:dyDescent="0.25">
      <c r="B8" s="535"/>
      <c r="C8" s="537"/>
      <c r="D8" s="537"/>
      <c r="E8" s="538"/>
      <c r="F8" s="537"/>
      <c r="G8" s="375" t="s">
        <v>2</v>
      </c>
      <c r="H8" s="375" t="s">
        <v>128</v>
      </c>
      <c r="I8" s="375" t="s">
        <v>129</v>
      </c>
      <c r="J8" s="375" t="s">
        <v>128</v>
      </c>
      <c r="K8" s="375" t="s">
        <v>130</v>
      </c>
      <c r="L8" s="375" t="s">
        <v>128</v>
      </c>
      <c r="M8" s="375" t="s">
        <v>131</v>
      </c>
      <c r="N8" s="375" t="s">
        <v>128</v>
      </c>
      <c r="O8" s="375" t="s">
        <v>130</v>
      </c>
      <c r="P8" s="375" t="s">
        <v>128</v>
      </c>
      <c r="Q8" s="376" t="s">
        <v>132</v>
      </c>
      <c r="R8" s="375" t="s">
        <v>128</v>
      </c>
      <c r="S8" s="375" t="s">
        <v>132</v>
      </c>
      <c r="T8" s="375" t="s">
        <v>128</v>
      </c>
      <c r="U8" s="376" t="s">
        <v>131</v>
      </c>
      <c r="V8" s="375" t="s">
        <v>128</v>
      </c>
      <c r="W8" s="376" t="s">
        <v>133</v>
      </c>
      <c r="X8" s="375" t="s">
        <v>128</v>
      </c>
      <c r="Y8" s="376" t="s">
        <v>134</v>
      </c>
      <c r="Z8" s="375" t="s">
        <v>128</v>
      </c>
      <c r="AA8" s="376" t="s">
        <v>0</v>
      </c>
      <c r="AB8" s="375" t="s">
        <v>128</v>
      </c>
      <c r="AC8" s="377" t="s">
        <v>135</v>
      </c>
      <c r="AD8" s="377" t="s">
        <v>149</v>
      </c>
      <c r="AE8" s="377" t="s">
        <v>127</v>
      </c>
    </row>
    <row r="9" spans="2:33" ht="120" customHeight="1" x14ac:dyDescent="0.25">
      <c r="B9" s="378" t="s">
        <v>140</v>
      </c>
      <c r="C9" s="379" t="s">
        <v>111</v>
      </c>
      <c r="D9" s="380" t="s">
        <v>54</v>
      </c>
      <c r="E9" s="378">
        <f t="shared" ref="E9:E38" si="0">SUM(G9+I9+K9+M9+O9+Q9+S9+U9+W9+Y9+AA9+AC9)</f>
        <v>6670</v>
      </c>
      <c r="F9" s="380" t="s">
        <v>110</v>
      </c>
      <c r="G9" s="378">
        <v>550</v>
      </c>
      <c r="H9" s="381">
        <f>G9*$AF9</f>
        <v>22816.506746626688</v>
      </c>
      <c r="I9" s="378">
        <v>575</v>
      </c>
      <c r="J9" s="381">
        <f>I9*$AF9</f>
        <v>23853.620689655174</v>
      </c>
      <c r="K9" s="378">
        <v>575</v>
      </c>
      <c r="L9" s="381">
        <f>K9*$AF9</f>
        <v>23853.620689655174</v>
      </c>
      <c r="M9" s="382">
        <v>450</v>
      </c>
      <c r="N9" s="381">
        <f>M9*$AF9</f>
        <v>18668.050974512746</v>
      </c>
      <c r="O9" s="378">
        <v>575</v>
      </c>
      <c r="P9" s="381">
        <f>O9*$AF9</f>
        <v>23853.620689655174</v>
      </c>
      <c r="Q9" s="378">
        <v>575</v>
      </c>
      <c r="R9" s="381">
        <f>Q9*$AF9</f>
        <v>23853.620689655174</v>
      </c>
      <c r="S9" s="382">
        <v>550</v>
      </c>
      <c r="T9" s="381">
        <f>S9*$AF9</f>
        <v>22816.506746626688</v>
      </c>
      <c r="U9" s="378">
        <v>575</v>
      </c>
      <c r="V9" s="381">
        <f>U9*$AF9</f>
        <v>23853.620689655174</v>
      </c>
      <c r="W9" s="378">
        <v>560</v>
      </c>
      <c r="X9" s="381">
        <f>W9*$AF9</f>
        <v>23231.35232383808</v>
      </c>
      <c r="Y9" s="378">
        <v>575</v>
      </c>
      <c r="Z9" s="381">
        <f>Y9*$AF9</f>
        <v>23853.620689655174</v>
      </c>
      <c r="AA9" s="378">
        <v>560</v>
      </c>
      <c r="AB9" s="381">
        <f>AA9*$AF9</f>
        <v>23231.35232383808</v>
      </c>
      <c r="AC9" s="378">
        <v>550</v>
      </c>
      <c r="AD9" s="381">
        <f>AC9*$AF9</f>
        <v>22816.506746626688</v>
      </c>
      <c r="AE9" s="383">
        <v>276702</v>
      </c>
      <c r="AF9" s="384">
        <f>AE9/E9</f>
        <v>41.484557721139431</v>
      </c>
      <c r="AG9" s="384">
        <f>SUM(H9+J9+L9+N9+P9+R9+T9+V9+X9+Z9+AB9+AD9)</f>
        <v>276702</v>
      </c>
    </row>
    <row r="10" spans="2:33" ht="138" customHeight="1" x14ac:dyDescent="0.25">
      <c r="B10" s="378" t="s">
        <v>142</v>
      </c>
      <c r="C10" s="379" t="s">
        <v>113</v>
      </c>
      <c r="D10" s="380" t="s">
        <v>54</v>
      </c>
      <c r="E10" s="378">
        <f t="shared" si="0"/>
        <v>437</v>
      </c>
      <c r="F10" s="380" t="s">
        <v>112</v>
      </c>
      <c r="G10" s="378">
        <v>31</v>
      </c>
      <c r="H10" s="381">
        <f>G10*$AF10</f>
        <v>9536.720823798627</v>
      </c>
      <c r="I10" s="378">
        <v>31</v>
      </c>
      <c r="J10" s="381">
        <f>I10*$AF10</f>
        <v>9536.720823798627</v>
      </c>
      <c r="K10" s="378">
        <v>26</v>
      </c>
      <c r="L10" s="381">
        <f>K10*$AF10</f>
        <v>7998.540045766591</v>
      </c>
      <c r="M10" s="382">
        <v>21</v>
      </c>
      <c r="N10" s="381">
        <f>M10*$AF10</f>
        <v>6460.3592677345541</v>
      </c>
      <c r="O10" s="378">
        <v>31</v>
      </c>
      <c r="P10" s="381">
        <f>O10*$AF10</f>
        <v>9536.720823798627</v>
      </c>
      <c r="Q10" s="378">
        <v>31</v>
      </c>
      <c r="R10" s="381">
        <f>Q10*$AF10</f>
        <v>9536.720823798627</v>
      </c>
      <c r="S10" s="382">
        <v>31</v>
      </c>
      <c r="T10" s="381">
        <f>S10*$AF10</f>
        <v>9536.720823798627</v>
      </c>
      <c r="U10" s="378">
        <v>31</v>
      </c>
      <c r="V10" s="381">
        <f>U10*$AF10</f>
        <v>9536.720823798627</v>
      </c>
      <c r="W10" s="378">
        <v>31</v>
      </c>
      <c r="X10" s="381">
        <f>W10*$AF10</f>
        <v>9536.720823798627</v>
      </c>
      <c r="Y10" s="378">
        <v>31</v>
      </c>
      <c r="Z10" s="381">
        <f>Y10*$AF10</f>
        <v>9536.720823798627</v>
      </c>
      <c r="AA10" s="378">
        <v>71</v>
      </c>
      <c r="AB10" s="381">
        <f>AA10*$AF10</f>
        <v>21842.167048054922</v>
      </c>
      <c r="AC10" s="378">
        <v>71</v>
      </c>
      <c r="AD10" s="381">
        <f>AC10*$AF10</f>
        <v>21842.167048054922</v>
      </c>
      <c r="AE10" s="383">
        <v>134437</v>
      </c>
      <c r="AF10" s="384">
        <f t="shared" ref="AF10:AF39" si="1">AE10/E10</f>
        <v>307.63615560640733</v>
      </c>
      <c r="AG10" s="384">
        <f t="shared" ref="AG10:AG41" si="2">SUM(H10+J10+L10+N10+P10+R10+T10+V10+X10+Z10+AB10+AD10)</f>
        <v>134437</v>
      </c>
    </row>
    <row r="11" spans="2:33" ht="62.25" customHeight="1" x14ac:dyDescent="0.25">
      <c r="B11" s="378" t="s">
        <v>21</v>
      </c>
      <c r="C11" s="379" t="s">
        <v>22</v>
      </c>
      <c r="D11" s="380" t="s">
        <v>51</v>
      </c>
      <c r="E11" s="378">
        <f t="shared" si="0"/>
        <v>9036</v>
      </c>
      <c r="F11" s="380" t="s">
        <v>81</v>
      </c>
      <c r="G11" s="378">
        <v>761</v>
      </c>
      <c r="H11" s="381">
        <f t="shared" ref="H11:H41" si="3">G11*$AF11</f>
        <v>670380.44676848163</v>
      </c>
      <c r="I11" s="378">
        <v>818</v>
      </c>
      <c r="J11" s="381">
        <f t="shared" ref="J11:J41" si="4">I11*$AF11</f>
        <v>720592.91124391323</v>
      </c>
      <c r="K11" s="378">
        <v>825</v>
      </c>
      <c r="L11" s="381">
        <f t="shared" ref="L11:L41" si="5">K11*$AF11</f>
        <v>726759.35424966807</v>
      </c>
      <c r="M11" s="382">
        <v>699</v>
      </c>
      <c r="N11" s="381">
        <f t="shared" ref="N11:N41" si="6">M11*$AF11</f>
        <v>615763.38014608237</v>
      </c>
      <c r="O11" s="378">
        <v>721</v>
      </c>
      <c r="P11" s="381">
        <f t="shared" ref="P11:P41" si="7">O11*$AF11</f>
        <v>635143.62959274021</v>
      </c>
      <c r="Q11" s="378">
        <v>726</v>
      </c>
      <c r="R11" s="381">
        <f t="shared" ref="R11:R41" si="8">Q11*$AF11</f>
        <v>639548.23173970787</v>
      </c>
      <c r="S11" s="382">
        <v>719</v>
      </c>
      <c r="T11" s="381">
        <f t="shared" ref="T11:T41" si="9">S11*$AF11</f>
        <v>633381.78873395314</v>
      </c>
      <c r="U11" s="378">
        <v>748</v>
      </c>
      <c r="V11" s="381">
        <f t="shared" ref="V11:V41" si="10">U11*$AF11</f>
        <v>658928.48118636571</v>
      </c>
      <c r="W11" s="378">
        <v>774</v>
      </c>
      <c r="X11" s="381">
        <f t="shared" ref="X11:X41" si="11">W11*$AF11</f>
        <v>681832.41235059767</v>
      </c>
      <c r="Y11" s="378">
        <v>772</v>
      </c>
      <c r="Z11" s="381">
        <f t="shared" ref="Z11:Z41" si="12">Y11*$AF11</f>
        <v>680070.57149181061</v>
      </c>
      <c r="AA11" s="378">
        <v>770</v>
      </c>
      <c r="AB11" s="381">
        <f t="shared" ref="AB11:AB41" si="13">AA11*$AF11</f>
        <v>678308.73063302354</v>
      </c>
      <c r="AC11" s="378">
        <v>703</v>
      </c>
      <c r="AD11" s="381">
        <f t="shared" ref="AD11:AD41" si="14">AC11*$AF11</f>
        <v>619287.06186365651</v>
      </c>
      <c r="AE11" s="383">
        <v>7959997</v>
      </c>
      <c r="AF11" s="384">
        <f t="shared" si="1"/>
        <v>880.92042939353701</v>
      </c>
      <c r="AG11" s="384">
        <f t="shared" si="2"/>
        <v>7959997</v>
      </c>
    </row>
    <row r="12" spans="2:33" s="390" customFormat="1" ht="69.75" customHeight="1" x14ac:dyDescent="0.25">
      <c r="B12" s="382" t="s">
        <v>21</v>
      </c>
      <c r="C12" s="385" t="s">
        <v>23</v>
      </c>
      <c r="D12" s="386" t="s">
        <v>51</v>
      </c>
      <c r="E12" s="382">
        <f t="shared" si="0"/>
        <v>25956</v>
      </c>
      <c r="F12" s="386" t="s">
        <v>81</v>
      </c>
      <c r="G12" s="382">
        <v>2033</v>
      </c>
      <c r="H12" s="387">
        <f t="shared" si="3"/>
        <v>623465.63033595309</v>
      </c>
      <c r="I12" s="382">
        <v>1917</v>
      </c>
      <c r="J12" s="387">
        <f t="shared" si="4"/>
        <v>587891.59535367542</v>
      </c>
      <c r="K12" s="382">
        <v>1910</v>
      </c>
      <c r="L12" s="387">
        <f t="shared" si="5"/>
        <v>585744.88634612423</v>
      </c>
      <c r="M12" s="382">
        <v>2008</v>
      </c>
      <c r="N12" s="387">
        <f t="shared" si="6"/>
        <v>615798.81245184154</v>
      </c>
      <c r="O12" s="382">
        <v>2419</v>
      </c>
      <c r="P12" s="387">
        <f t="shared" si="7"/>
        <v>741841.29846663587</v>
      </c>
      <c r="Q12" s="382">
        <v>2155</v>
      </c>
      <c r="R12" s="387">
        <f t="shared" si="8"/>
        <v>660879.70161041757</v>
      </c>
      <c r="S12" s="382">
        <v>2562</v>
      </c>
      <c r="T12" s="387">
        <f t="shared" si="9"/>
        <v>785695.49676375405</v>
      </c>
      <c r="U12" s="382">
        <v>2215</v>
      </c>
      <c r="V12" s="387">
        <f t="shared" si="10"/>
        <v>679280.06453228544</v>
      </c>
      <c r="W12" s="382">
        <v>2373</v>
      </c>
      <c r="X12" s="387">
        <f t="shared" si="11"/>
        <v>727734.35355987051</v>
      </c>
      <c r="Y12" s="382">
        <v>2217</v>
      </c>
      <c r="Z12" s="387">
        <f t="shared" si="12"/>
        <v>679893.4099630143</v>
      </c>
      <c r="AA12" s="382">
        <v>2200</v>
      </c>
      <c r="AB12" s="387">
        <f t="shared" si="13"/>
        <v>674679.97380181844</v>
      </c>
      <c r="AC12" s="382">
        <v>1947</v>
      </c>
      <c r="AD12" s="387">
        <f t="shared" si="14"/>
        <v>597091.7768146093</v>
      </c>
      <c r="AE12" s="388">
        <v>7959997</v>
      </c>
      <c r="AF12" s="389">
        <f t="shared" si="1"/>
        <v>306.67271536446293</v>
      </c>
      <c r="AG12" s="389">
        <f t="shared" si="2"/>
        <v>7959997</v>
      </c>
    </row>
    <row r="13" spans="2:33" ht="38.25" customHeight="1" x14ac:dyDescent="0.25">
      <c r="B13" s="378" t="s">
        <v>19</v>
      </c>
      <c r="C13" s="379" t="s">
        <v>25</v>
      </c>
      <c r="D13" s="380" t="s">
        <v>51</v>
      </c>
      <c r="E13" s="378">
        <f t="shared" si="0"/>
        <v>504</v>
      </c>
      <c r="F13" s="380" t="s">
        <v>81</v>
      </c>
      <c r="G13" s="378">
        <v>85</v>
      </c>
      <c r="H13" s="381">
        <f t="shared" si="3"/>
        <v>8432.539682539682</v>
      </c>
      <c r="I13" s="378">
        <v>46</v>
      </c>
      <c r="J13" s="381">
        <f t="shared" si="4"/>
        <v>4563.4920634920636</v>
      </c>
      <c r="K13" s="378">
        <v>50</v>
      </c>
      <c r="L13" s="381">
        <f t="shared" si="5"/>
        <v>4960.3174603174602</v>
      </c>
      <c r="M13" s="382">
        <v>31</v>
      </c>
      <c r="N13" s="381">
        <f t="shared" si="6"/>
        <v>3075.3968253968251</v>
      </c>
      <c r="O13" s="378">
        <v>26</v>
      </c>
      <c r="P13" s="381">
        <f t="shared" si="7"/>
        <v>2579.3650793650791</v>
      </c>
      <c r="Q13" s="378">
        <v>34</v>
      </c>
      <c r="R13" s="381">
        <f t="shared" si="8"/>
        <v>3373.0158730158728</v>
      </c>
      <c r="S13" s="382">
        <v>56</v>
      </c>
      <c r="T13" s="381">
        <f t="shared" si="9"/>
        <v>5555.5555555555557</v>
      </c>
      <c r="U13" s="378">
        <v>29</v>
      </c>
      <c r="V13" s="381">
        <f t="shared" si="10"/>
        <v>2876.9841269841268</v>
      </c>
      <c r="W13" s="378">
        <v>30</v>
      </c>
      <c r="X13" s="381">
        <f t="shared" si="11"/>
        <v>2976.1904761904761</v>
      </c>
      <c r="Y13" s="378">
        <v>26</v>
      </c>
      <c r="Z13" s="381">
        <f t="shared" si="12"/>
        <v>2579.3650793650791</v>
      </c>
      <c r="AA13" s="378">
        <v>53</v>
      </c>
      <c r="AB13" s="381">
        <f t="shared" si="13"/>
        <v>5257.936507936508</v>
      </c>
      <c r="AC13" s="378">
        <v>38</v>
      </c>
      <c r="AD13" s="381">
        <f t="shared" si="14"/>
        <v>3769.8412698412699</v>
      </c>
      <c r="AE13" s="383">
        <v>50000</v>
      </c>
      <c r="AF13" s="384">
        <f t="shared" si="1"/>
        <v>99.206349206349202</v>
      </c>
      <c r="AG13" s="384">
        <f t="shared" si="2"/>
        <v>49999.999999999993</v>
      </c>
    </row>
    <row r="14" spans="2:33" ht="93" customHeight="1" x14ac:dyDescent="0.25">
      <c r="B14" s="378" t="s">
        <v>34</v>
      </c>
      <c r="C14" s="379" t="s">
        <v>148</v>
      </c>
      <c r="D14" s="380" t="s">
        <v>54</v>
      </c>
      <c r="E14" s="378">
        <f t="shared" si="0"/>
        <v>1956</v>
      </c>
      <c r="F14" s="380" t="s">
        <v>81</v>
      </c>
      <c r="G14" s="378">
        <v>158</v>
      </c>
      <c r="H14" s="381">
        <f t="shared" si="3"/>
        <v>657121.43456032709</v>
      </c>
      <c r="I14" s="378">
        <v>158</v>
      </c>
      <c r="J14" s="381">
        <f t="shared" si="4"/>
        <v>657121.43456032709</v>
      </c>
      <c r="K14" s="378">
        <v>158</v>
      </c>
      <c r="L14" s="381">
        <f t="shared" si="5"/>
        <v>657121.43456032709</v>
      </c>
      <c r="M14" s="382">
        <v>158</v>
      </c>
      <c r="N14" s="381">
        <f t="shared" si="6"/>
        <v>657121.43456032709</v>
      </c>
      <c r="O14" s="378">
        <v>158</v>
      </c>
      <c r="P14" s="381">
        <f t="shared" si="7"/>
        <v>657121.43456032709</v>
      </c>
      <c r="Q14" s="378">
        <v>158</v>
      </c>
      <c r="R14" s="381">
        <f t="shared" si="8"/>
        <v>657121.43456032709</v>
      </c>
      <c r="S14" s="382">
        <v>168</v>
      </c>
      <c r="T14" s="381">
        <f t="shared" si="9"/>
        <v>698711.39877300605</v>
      </c>
      <c r="U14" s="378">
        <v>168</v>
      </c>
      <c r="V14" s="381">
        <f t="shared" si="10"/>
        <v>698711.39877300605</v>
      </c>
      <c r="W14" s="378">
        <v>168</v>
      </c>
      <c r="X14" s="381">
        <f t="shared" si="11"/>
        <v>698711.39877300605</v>
      </c>
      <c r="Y14" s="378">
        <v>168</v>
      </c>
      <c r="Z14" s="381">
        <f t="shared" si="12"/>
        <v>698711.39877300605</v>
      </c>
      <c r="AA14" s="378">
        <v>168</v>
      </c>
      <c r="AB14" s="381">
        <f t="shared" si="13"/>
        <v>698711.39877300605</v>
      </c>
      <c r="AC14" s="378">
        <v>168</v>
      </c>
      <c r="AD14" s="381">
        <f t="shared" si="14"/>
        <v>698711.39877300605</v>
      </c>
      <c r="AE14" s="383">
        <v>8134997</v>
      </c>
      <c r="AF14" s="384">
        <f t="shared" si="1"/>
        <v>4158.9964212678933</v>
      </c>
      <c r="AG14" s="384">
        <f t="shared" si="2"/>
        <v>8134996.9999999991</v>
      </c>
    </row>
    <row r="15" spans="2:33" ht="56.25" customHeight="1" x14ac:dyDescent="0.25">
      <c r="B15" s="378" t="s">
        <v>21</v>
      </c>
      <c r="C15" s="379" t="s">
        <v>145</v>
      </c>
      <c r="D15" s="380" t="s">
        <v>51</v>
      </c>
      <c r="E15" s="378">
        <f t="shared" si="0"/>
        <v>276791</v>
      </c>
      <c r="F15" s="380" t="s">
        <v>81</v>
      </c>
      <c r="G15" s="378">
        <v>23610</v>
      </c>
      <c r="H15" s="381">
        <f t="shared" si="3"/>
        <v>678979.91325585009</v>
      </c>
      <c r="I15" s="378">
        <v>24600</v>
      </c>
      <c r="J15" s="381">
        <f t="shared" si="4"/>
        <v>707450.48141016148</v>
      </c>
      <c r="K15" s="378">
        <v>24002</v>
      </c>
      <c r="L15" s="381">
        <f t="shared" si="5"/>
        <v>690253.10791897133</v>
      </c>
      <c r="M15" s="382">
        <v>19241</v>
      </c>
      <c r="N15" s="381">
        <f t="shared" si="6"/>
        <v>553335.55743141938</v>
      </c>
      <c r="O15" s="378">
        <v>20531</v>
      </c>
      <c r="P15" s="381">
        <f t="shared" si="7"/>
        <v>590433.5704809766</v>
      </c>
      <c r="Q15" s="378">
        <v>20981</v>
      </c>
      <c r="R15" s="381">
        <f t="shared" si="8"/>
        <v>603374.73782384547</v>
      </c>
      <c r="S15" s="382">
        <v>24281</v>
      </c>
      <c r="T15" s="381">
        <f t="shared" si="9"/>
        <v>698276.63167154999</v>
      </c>
      <c r="U15" s="378">
        <v>23456</v>
      </c>
      <c r="V15" s="381">
        <f t="shared" si="10"/>
        <v>674551.15820962389</v>
      </c>
      <c r="W15" s="378">
        <v>24311</v>
      </c>
      <c r="X15" s="381">
        <f t="shared" si="11"/>
        <v>699139.37616107462</v>
      </c>
      <c r="Y15" s="378">
        <v>24256</v>
      </c>
      <c r="Z15" s="381">
        <f t="shared" si="12"/>
        <v>697557.67793027952</v>
      </c>
      <c r="AA15" s="378">
        <v>24266</v>
      </c>
      <c r="AB15" s="381">
        <f t="shared" si="13"/>
        <v>697845.25942678773</v>
      </c>
      <c r="AC15" s="378">
        <v>23256</v>
      </c>
      <c r="AD15" s="381">
        <f t="shared" si="14"/>
        <v>668799.52827945992</v>
      </c>
      <c r="AE15" s="383">
        <v>7959997</v>
      </c>
      <c r="AF15" s="384">
        <f t="shared" si="1"/>
        <v>28.758149650819572</v>
      </c>
      <c r="AG15" s="384">
        <f t="shared" si="2"/>
        <v>7959996.9999999991</v>
      </c>
    </row>
    <row r="16" spans="2:33" ht="63.75" x14ac:dyDescent="0.25">
      <c r="B16" s="382" t="s">
        <v>21</v>
      </c>
      <c r="C16" s="385" t="s">
        <v>117</v>
      </c>
      <c r="D16" s="386" t="s">
        <v>51</v>
      </c>
      <c r="E16" s="378">
        <f t="shared" si="0"/>
        <v>23529</v>
      </c>
      <c r="F16" s="386" t="s">
        <v>116</v>
      </c>
      <c r="G16" s="382">
        <v>1945</v>
      </c>
      <c r="H16" s="381">
        <f t="shared" si="3"/>
        <v>682368.14675506821</v>
      </c>
      <c r="I16" s="382">
        <v>2268</v>
      </c>
      <c r="J16" s="381">
        <f t="shared" si="4"/>
        <v>795686.86727017723</v>
      </c>
      <c r="K16" s="382">
        <v>1914</v>
      </c>
      <c r="L16" s="381">
        <f t="shared" si="5"/>
        <v>671492.35624123423</v>
      </c>
      <c r="M16" s="382">
        <v>1774</v>
      </c>
      <c r="N16" s="381">
        <f t="shared" si="6"/>
        <v>622375.88295295171</v>
      </c>
      <c r="O16" s="382">
        <v>1908</v>
      </c>
      <c r="P16" s="381">
        <f t="shared" si="7"/>
        <v>669387.36452887929</v>
      </c>
      <c r="Q16" s="382">
        <v>2278</v>
      </c>
      <c r="R16" s="381">
        <f t="shared" si="8"/>
        <v>799195.18679076887</v>
      </c>
      <c r="S16" s="382">
        <v>2111</v>
      </c>
      <c r="T16" s="381">
        <f t="shared" si="9"/>
        <v>740606.25079688895</v>
      </c>
      <c r="U16" s="382">
        <v>1758</v>
      </c>
      <c r="V16" s="381">
        <f t="shared" si="10"/>
        <v>616762.57172000513</v>
      </c>
      <c r="W16" s="382">
        <v>1917</v>
      </c>
      <c r="X16" s="381">
        <f t="shared" si="11"/>
        <v>672544.85209741176</v>
      </c>
      <c r="Y16" s="382">
        <v>1651</v>
      </c>
      <c r="Z16" s="381">
        <f t="shared" si="12"/>
        <v>579223.55284967483</v>
      </c>
      <c r="AA16" s="382">
        <v>1903</v>
      </c>
      <c r="AB16" s="381">
        <f t="shared" si="13"/>
        <v>667633.20476858341</v>
      </c>
      <c r="AC16" s="382">
        <v>2102</v>
      </c>
      <c r="AD16" s="381">
        <f t="shared" si="14"/>
        <v>737448.76322835649</v>
      </c>
      <c r="AE16" s="383">
        <v>8254725</v>
      </c>
      <c r="AF16" s="384">
        <f t="shared" si="1"/>
        <v>350.83195205916104</v>
      </c>
      <c r="AG16" s="384">
        <f t="shared" si="2"/>
        <v>8254725</v>
      </c>
    </row>
    <row r="17" spans="2:33" ht="66.75" customHeight="1" x14ac:dyDescent="0.25">
      <c r="B17" s="378" t="s">
        <v>19</v>
      </c>
      <c r="C17" s="379" t="s">
        <v>26</v>
      </c>
      <c r="D17" s="380" t="s">
        <v>54</v>
      </c>
      <c r="E17" s="378">
        <f t="shared" si="0"/>
        <v>2280</v>
      </c>
      <c r="F17" s="380" t="s">
        <v>27</v>
      </c>
      <c r="G17" s="378">
        <v>190</v>
      </c>
      <c r="H17" s="381">
        <f t="shared" si="3"/>
        <v>10341.333333333334</v>
      </c>
      <c r="I17" s="378">
        <v>190</v>
      </c>
      <c r="J17" s="381">
        <f t="shared" si="4"/>
        <v>10341.333333333334</v>
      </c>
      <c r="K17" s="378">
        <v>190</v>
      </c>
      <c r="L17" s="381">
        <f t="shared" si="5"/>
        <v>10341.333333333334</v>
      </c>
      <c r="M17" s="382">
        <v>190</v>
      </c>
      <c r="N17" s="381">
        <f t="shared" si="6"/>
        <v>10341.333333333334</v>
      </c>
      <c r="O17" s="378">
        <v>190</v>
      </c>
      <c r="P17" s="381">
        <f t="shared" si="7"/>
        <v>10341.333333333334</v>
      </c>
      <c r="Q17" s="378">
        <v>190</v>
      </c>
      <c r="R17" s="381">
        <f t="shared" si="8"/>
        <v>10341.333333333334</v>
      </c>
      <c r="S17" s="382">
        <v>190</v>
      </c>
      <c r="T17" s="381">
        <f t="shared" si="9"/>
        <v>10341.333333333334</v>
      </c>
      <c r="U17" s="378">
        <v>190</v>
      </c>
      <c r="V17" s="381">
        <f t="shared" si="10"/>
        <v>10341.333333333334</v>
      </c>
      <c r="W17" s="378">
        <v>190</v>
      </c>
      <c r="X17" s="381">
        <f t="shared" si="11"/>
        <v>10341.333333333334</v>
      </c>
      <c r="Y17" s="378">
        <v>190</v>
      </c>
      <c r="Z17" s="381">
        <f t="shared" si="12"/>
        <v>10341.333333333334</v>
      </c>
      <c r="AA17" s="378">
        <v>190</v>
      </c>
      <c r="AB17" s="381">
        <f t="shared" si="13"/>
        <v>10341.333333333334</v>
      </c>
      <c r="AC17" s="378">
        <v>190</v>
      </c>
      <c r="AD17" s="381">
        <f t="shared" si="14"/>
        <v>10341.333333333334</v>
      </c>
      <c r="AE17" s="383">
        <v>124096</v>
      </c>
      <c r="AF17" s="384">
        <f t="shared" si="1"/>
        <v>54.428070175438599</v>
      </c>
      <c r="AG17" s="384">
        <f t="shared" si="2"/>
        <v>124095.99999999999</v>
      </c>
    </row>
    <row r="18" spans="2:33" ht="98.25" customHeight="1" x14ac:dyDescent="0.25">
      <c r="B18" s="378" t="s">
        <v>21</v>
      </c>
      <c r="C18" s="379" t="s">
        <v>114</v>
      </c>
      <c r="D18" s="380" t="s">
        <v>115</v>
      </c>
      <c r="E18" s="378">
        <f t="shared" si="0"/>
        <v>240</v>
      </c>
      <c r="F18" s="380" t="s">
        <v>30</v>
      </c>
      <c r="G18" s="378">
        <v>20</v>
      </c>
      <c r="H18" s="381">
        <f t="shared" si="3"/>
        <v>14650.166666666666</v>
      </c>
      <c r="I18" s="378">
        <v>20</v>
      </c>
      <c r="J18" s="381">
        <f t="shared" si="4"/>
        <v>14650.166666666666</v>
      </c>
      <c r="K18" s="378">
        <v>20</v>
      </c>
      <c r="L18" s="381">
        <f t="shared" si="5"/>
        <v>14650.166666666666</v>
      </c>
      <c r="M18" s="382">
        <v>20</v>
      </c>
      <c r="N18" s="381">
        <f t="shared" si="6"/>
        <v>14650.166666666666</v>
      </c>
      <c r="O18" s="378">
        <v>20</v>
      </c>
      <c r="P18" s="381">
        <f t="shared" si="7"/>
        <v>14650.166666666666</v>
      </c>
      <c r="Q18" s="378">
        <v>20</v>
      </c>
      <c r="R18" s="381">
        <f t="shared" si="8"/>
        <v>14650.166666666666</v>
      </c>
      <c r="S18" s="382">
        <v>20</v>
      </c>
      <c r="T18" s="381">
        <f t="shared" si="9"/>
        <v>14650.166666666666</v>
      </c>
      <c r="U18" s="378">
        <v>20</v>
      </c>
      <c r="V18" s="381">
        <f t="shared" si="10"/>
        <v>14650.166666666666</v>
      </c>
      <c r="W18" s="378">
        <v>20</v>
      </c>
      <c r="X18" s="381">
        <f t="shared" si="11"/>
        <v>14650.166666666666</v>
      </c>
      <c r="Y18" s="378">
        <v>20</v>
      </c>
      <c r="Z18" s="381">
        <f t="shared" si="12"/>
        <v>14650.166666666666</v>
      </c>
      <c r="AA18" s="378">
        <v>20</v>
      </c>
      <c r="AB18" s="381">
        <f t="shared" si="13"/>
        <v>14650.166666666666</v>
      </c>
      <c r="AC18" s="378">
        <v>20</v>
      </c>
      <c r="AD18" s="381">
        <f t="shared" si="14"/>
        <v>14650.166666666666</v>
      </c>
      <c r="AE18" s="383">
        <v>175802</v>
      </c>
      <c r="AF18" s="384">
        <f t="shared" si="1"/>
        <v>732.50833333333333</v>
      </c>
      <c r="AG18" s="384">
        <f t="shared" si="2"/>
        <v>175801.99999999997</v>
      </c>
    </row>
    <row r="19" spans="2:33" ht="56.25" customHeight="1" x14ac:dyDescent="0.25">
      <c r="B19" s="382"/>
      <c r="C19" s="385" t="s">
        <v>33</v>
      </c>
      <c r="D19" s="386" t="s">
        <v>32</v>
      </c>
      <c r="E19" s="378">
        <f t="shared" si="0"/>
        <v>12</v>
      </c>
      <c r="F19" s="386" t="s">
        <v>97</v>
      </c>
      <c r="G19" s="382">
        <v>1</v>
      </c>
      <c r="H19" s="381">
        <f t="shared" si="3"/>
        <v>21975.333333333332</v>
      </c>
      <c r="I19" s="382">
        <v>1</v>
      </c>
      <c r="J19" s="381">
        <f t="shared" si="4"/>
        <v>21975.333333333332</v>
      </c>
      <c r="K19" s="382">
        <v>1</v>
      </c>
      <c r="L19" s="381">
        <f t="shared" si="5"/>
        <v>21975.333333333332</v>
      </c>
      <c r="M19" s="382">
        <v>1</v>
      </c>
      <c r="N19" s="381">
        <f t="shared" si="6"/>
        <v>21975.333333333332</v>
      </c>
      <c r="O19" s="382">
        <v>1</v>
      </c>
      <c r="P19" s="381">
        <f t="shared" si="7"/>
        <v>21975.333333333332</v>
      </c>
      <c r="Q19" s="382">
        <v>1</v>
      </c>
      <c r="R19" s="381">
        <f t="shared" si="8"/>
        <v>21975.333333333332</v>
      </c>
      <c r="S19" s="382">
        <v>1</v>
      </c>
      <c r="T19" s="381">
        <f t="shared" si="9"/>
        <v>21975.333333333332</v>
      </c>
      <c r="U19" s="382">
        <v>1</v>
      </c>
      <c r="V19" s="381">
        <f t="shared" si="10"/>
        <v>21975.333333333332</v>
      </c>
      <c r="W19" s="382">
        <v>1</v>
      </c>
      <c r="X19" s="381">
        <f t="shared" si="11"/>
        <v>21975.333333333332</v>
      </c>
      <c r="Y19" s="382">
        <v>1</v>
      </c>
      <c r="Z19" s="381">
        <f t="shared" si="12"/>
        <v>21975.333333333332</v>
      </c>
      <c r="AA19" s="382">
        <v>1</v>
      </c>
      <c r="AB19" s="381">
        <f t="shared" si="13"/>
        <v>21975.333333333332</v>
      </c>
      <c r="AC19" s="382">
        <v>1</v>
      </c>
      <c r="AD19" s="381">
        <f t="shared" si="14"/>
        <v>21975.333333333332</v>
      </c>
      <c r="AE19" s="383">
        <v>263704</v>
      </c>
      <c r="AF19" s="384">
        <f t="shared" si="1"/>
        <v>21975.333333333332</v>
      </c>
      <c r="AG19" s="384">
        <f t="shared" si="2"/>
        <v>263704.00000000006</v>
      </c>
    </row>
    <row r="20" spans="2:33" ht="54.75" customHeight="1" x14ac:dyDescent="0.25">
      <c r="B20" s="378" t="s">
        <v>21</v>
      </c>
      <c r="C20" s="379" t="s">
        <v>35</v>
      </c>
      <c r="D20" s="380" t="s">
        <v>36</v>
      </c>
      <c r="E20" s="378">
        <f t="shared" si="0"/>
        <v>35</v>
      </c>
      <c r="F20" s="380" t="s">
        <v>98</v>
      </c>
      <c r="G20" s="378">
        <v>3</v>
      </c>
      <c r="H20" s="381">
        <f t="shared" si="3"/>
        <v>9750.4285714285725</v>
      </c>
      <c r="I20" s="378">
        <v>3</v>
      </c>
      <c r="J20" s="381">
        <f t="shared" si="4"/>
        <v>9750.4285714285725</v>
      </c>
      <c r="K20" s="378">
        <v>3</v>
      </c>
      <c r="L20" s="381">
        <f t="shared" si="5"/>
        <v>9750.4285714285725</v>
      </c>
      <c r="M20" s="382">
        <v>3</v>
      </c>
      <c r="N20" s="381">
        <f t="shared" si="6"/>
        <v>9750.4285714285725</v>
      </c>
      <c r="O20" s="378">
        <v>3</v>
      </c>
      <c r="P20" s="381">
        <f t="shared" si="7"/>
        <v>9750.4285714285725</v>
      </c>
      <c r="Q20" s="378">
        <v>3</v>
      </c>
      <c r="R20" s="381">
        <f t="shared" si="8"/>
        <v>9750.4285714285725</v>
      </c>
      <c r="S20" s="382">
        <v>3</v>
      </c>
      <c r="T20" s="381">
        <f t="shared" si="9"/>
        <v>9750.4285714285725</v>
      </c>
      <c r="U20" s="378">
        <v>3</v>
      </c>
      <c r="V20" s="381">
        <f t="shared" si="10"/>
        <v>9750.4285714285725</v>
      </c>
      <c r="W20" s="378">
        <v>3</v>
      </c>
      <c r="X20" s="381">
        <f t="shared" si="11"/>
        <v>9750.4285714285725</v>
      </c>
      <c r="Y20" s="378">
        <v>3</v>
      </c>
      <c r="Z20" s="381">
        <f t="shared" si="12"/>
        <v>9750.4285714285725</v>
      </c>
      <c r="AA20" s="378">
        <v>3</v>
      </c>
      <c r="AB20" s="381">
        <f t="shared" si="13"/>
        <v>9750.4285714285725</v>
      </c>
      <c r="AC20" s="378">
        <v>2</v>
      </c>
      <c r="AD20" s="381">
        <f t="shared" si="14"/>
        <v>6500.2857142857147</v>
      </c>
      <c r="AE20" s="383">
        <v>113755</v>
      </c>
      <c r="AF20" s="384">
        <f t="shared" si="1"/>
        <v>3250.1428571428573</v>
      </c>
      <c r="AG20" s="384">
        <f t="shared" si="2"/>
        <v>113755.00000000003</v>
      </c>
    </row>
    <row r="21" spans="2:33" ht="54.75" customHeight="1" x14ac:dyDescent="0.25">
      <c r="B21" s="378" t="s">
        <v>34</v>
      </c>
      <c r="C21" s="379" t="s">
        <v>37</v>
      </c>
      <c r="D21" s="380" t="s">
        <v>104</v>
      </c>
      <c r="E21" s="378">
        <f t="shared" si="0"/>
        <v>225</v>
      </c>
      <c r="F21" s="380" t="s">
        <v>38</v>
      </c>
      <c r="G21" s="378">
        <v>20</v>
      </c>
      <c r="H21" s="381">
        <f t="shared" si="3"/>
        <v>51476.888888888891</v>
      </c>
      <c r="I21" s="378">
        <v>20</v>
      </c>
      <c r="J21" s="381">
        <f t="shared" si="4"/>
        <v>51476.888888888891</v>
      </c>
      <c r="K21" s="378">
        <v>20</v>
      </c>
      <c r="L21" s="381">
        <f t="shared" si="5"/>
        <v>51476.888888888891</v>
      </c>
      <c r="M21" s="382">
        <v>15</v>
      </c>
      <c r="N21" s="381">
        <f t="shared" si="6"/>
        <v>38607.666666666664</v>
      </c>
      <c r="O21" s="378">
        <v>20</v>
      </c>
      <c r="P21" s="381">
        <f t="shared" si="7"/>
        <v>51476.888888888891</v>
      </c>
      <c r="Q21" s="378">
        <v>20</v>
      </c>
      <c r="R21" s="381">
        <f t="shared" si="8"/>
        <v>51476.888888888891</v>
      </c>
      <c r="S21" s="382">
        <v>20</v>
      </c>
      <c r="T21" s="381">
        <f t="shared" si="9"/>
        <v>51476.888888888891</v>
      </c>
      <c r="U21" s="378">
        <v>15</v>
      </c>
      <c r="V21" s="381">
        <f t="shared" si="10"/>
        <v>38607.666666666664</v>
      </c>
      <c r="W21" s="378">
        <v>20</v>
      </c>
      <c r="X21" s="381">
        <f t="shared" si="11"/>
        <v>51476.888888888891</v>
      </c>
      <c r="Y21" s="378">
        <v>20</v>
      </c>
      <c r="Z21" s="381">
        <f t="shared" si="12"/>
        <v>51476.888888888891</v>
      </c>
      <c r="AA21" s="378">
        <v>20</v>
      </c>
      <c r="AB21" s="381">
        <f t="shared" si="13"/>
        <v>51476.888888888891</v>
      </c>
      <c r="AC21" s="378">
        <v>15</v>
      </c>
      <c r="AD21" s="381">
        <f t="shared" si="14"/>
        <v>38607.666666666664</v>
      </c>
      <c r="AE21" s="383">
        <v>579115</v>
      </c>
      <c r="AF21" s="384">
        <f t="shared" si="1"/>
        <v>2573.8444444444444</v>
      </c>
      <c r="AG21" s="384">
        <f t="shared" si="2"/>
        <v>579115</v>
      </c>
    </row>
    <row r="22" spans="2:33" ht="63.75" customHeight="1" x14ac:dyDescent="0.25">
      <c r="B22" s="378"/>
      <c r="C22" s="379" t="s">
        <v>146</v>
      </c>
      <c r="D22" s="380" t="s">
        <v>105</v>
      </c>
      <c r="E22" s="378">
        <f t="shared" si="0"/>
        <v>489970</v>
      </c>
      <c r="F22" s="380" t="s">
        <v>99</v>
      </c>
      <c r="G22" s="378">
        <v>58535</v>
      </c>
      <c r="H22" s="381">
        <f t="shared" si="3"/>
        <v>6177.2542094413948</v>
      </c>
      <c r="I22" s="378">
        <v>40025</v>
      </c>
      <c r="J22" s="381">
        <f t="shared" si="4"/>
        <v>4223.8763087535972</v>
      </c>
      <c r="K22" s="378">
        <v>37540</v>
      </c>
      <c r="L22" s="381">
        <f t="shared" si="5"/>
        <v>3961.6318958303568</v>
      </c>
      <c r="M22" s="382">
        <v>31860</v>
      </c>
      <c r="N22" s="381">
        <f t="shared" si="6"/>
        <v>3362.2160948629507</v>
      </c>
      <c r="O22" s="378">
        <v>37525</v>
      </c>
      <c r="P22" s="381">
        <f t="shared" si="7"/>
        <v>3960.0489315672389</v>
      </c>
      <c r="Q22" s="378">
        <v>37975</v>
      </c>
      <c r="R22" s="381">
        <f t="shared" si="8"/>
        <v>4007.5378594607832</v>
      </c>
      <c r="S22" s="382">
        <v>39790</v>
      </c>
      <c r="T22" s="381">
        <f t="shared" si="9"/>
        <v>4199.0765352980798</v>
      </c>
      <c r="U22" s="378">
        <v>38390</v>
      </c>
      <c r="V22" s="381">
        <f t="shared" si="10"/>
        <v>4051.3332040737187</v>
      </c>
      <c r="W22" s="378">
        <v>50585</v>
      </c>
      <c r="X22" s="381">
        <f t="shared" si="11"/>
        <v>5338.2831499887752</v>
      </c>
      <c r="Y22" s="378">
        <v>50375</v>
      </c>
      <c r="Z22" s="381">
        <f t="shared" si="12"/>
        <v>5316.121650305121</v>
      </c>
      <c r="AA22" s="378">
        <v>43795</v>
      </c>
      <c r="AB22" s="381">
        <f t="shared" si="13"/>
        <v>4621.7279935506258</v>
      </c>
      <c r="AC22" s="378">
        <v>23575</v>
      </c>
      <c r="AD22" s="381">
        <f t="shared" si="14"/>
        <v>2487.8921668673593</v>
      </c>
      <c r="AE22" s="383">
        <v>51707</v>
      </c>
      <c r="AF22" s="384">
        <f t="shared" si="1"/>
        <v>0.10553095087454334</v>
      </c>
      <c r="AG22" s="384">
        <f t="shared" si="2"/>
        <v>51707</v>
      </c>
    </row>
    <row r="23" spans="2:33" ht="109.5" customHeight="1" x14ac:dyDescent="0.25">
      <c r="B23" s="378" t="s">
        <v>21</v>
      </c>
      <c r="C23" s="379" t="s">
        <v>40</v>
      </c>
      <c r="D23" s="380" t="s">
        <v>32</v>
      </c>
      <c r="E23" s="378">
        <f t="shared" si="0"/>
        <v>81</v>
      </c>
      <c r="F23" s="380" t="s">
        <v>100</v>
      </c>
      <c r="G23" s="378">
        <v>7</v>
      </c>
      <c r="H23" s="381">
        <f t="shared" si="3"/>
        <v>3574.7530864197529</v>
      </c>
      <c r="I23" s="378">
        <v>7</v>
      </c>
      <c r="J23" s="381">
        <f t="shared" si="4"/>
        <v>3574.7530864197529</v>
      </c>
      <c r="K23" s="378">
        <v>7</v>
      </c>
      <c r="L23" s="381">
        <f t="shared" si="5"/>
        <v>3574.7530864197529</v>
      </c>
      <c r="M23" s="382">
        <v>6</v>
      </c>
      <c r="N23" s="381">
        <f t="shared" si="6"/>
        <v>3064.0740740740739</v>
      </c>
      <c r="O23" s="378">
        <v>7</v>
      </c>
      <c r="P23" s="381">
        <f t="shared" si="7"/>
        <v>3574.7530864197529</v>
      </c>
      <c r="Q23" s="378">
        <v>7</v>
      </c>
      <c r="R23" s="381">
        <f t="shared" si="8"/>
        <v>3574.7530864197529</v>
      </c>
      <c r="S23" s="382">
        <v>7</v>
      </c>
      <c r="T23" s="381">
        <f t="shared" si="9"/>
        <v>3574.7530864197529</v>
      </c>
      <c r="U23" s="378">
        <v>6</v>
      </c>
      <c r="V23" s="381">
        <f t="shared" si="10"/>
        <v>3064.0740740740739</v>
      </c>
      <c r="W23" s="378">
        <v>7</v>
      </c>
      <c r="X23" s="381">
        <f t="shared" si="11"/>
        <v>3574.7530864197529</v>
      </c>
      <c r="Y23" s="378">
        <v>7</v>
      </c>
      <c r="Z23" s="381">
        <f t="shared" si="12"/>
        <v>3574.7530864197529</v>
      </c>
      <c r="AA23" s="378">
        <v>7</v>
      </c>
      <c r="AB23" s="381">
        <f t="shared" si="13"/>
        <v>3574.7530864197529</v>
      </c>
      <c r="AC23" s="378">
        <v>6</v>
      </c>
      <c r="AD23" s="381">
        <f t="shared" si="14"/>
        <v>3064.0740740740739</v>
      </c>
      <c r="AE23" s="383">
        <v>41365</v>
      </c>
      <c r="AF23" s="384">
        <f t="shared" si="1"/>
        <v>510.67901234567898</v>
      </c>
      <c r="AG23" s="384">
        <f t="shared" si="2"/>
        <v>41365</v>
      </c>
    </row>
    <row r="24" spans="2:33" ht="51" customHeight="1" x14ac:dyDescent="0.25">
      <c r="B24" s="378" t="s">
        <v>45</v>
      </c>
      <c r="C24" s="385" t="s">
        <v>43</v>
      </c>
      <c r="D24" s="386" t="s">
        <v>106</v>
      </c>
      <c r="E24" s="378">
        <f t="shared" si="0"/>
        <v>750</v>
      </c>
      <c r="F24" s="386" t="s">
        <v>44</v>
      </c>
      <c r="G24" s="378">
        <v>65</v>
      </c>
      <c r="H24" s="381">
        <f t="shared" si="3"/>
        <v>29128.146666666667</v>
      </c>
      <c r="I24" s="378">
        <v>65</v>
      </c>
      <c r="J24" s="381">
        <f t="shared" si="4"/>
        <v>29128.146666666667</v>
      </c>
      <c r="K24" s="378">
        <v>65</v>
      </c>
      <c r="L24" s="381">
        <f t="shared" si="5"/>
        <v>29128.146666666667</v>
      </c>
      <c r="M24" s="382">
        <v>65</v>
      </c>
      <c r="N24" s="381">
        <f t="shared" si="6"/>
        <v>29128.146666666667</v>
      </c>
      <c r="O24" s="378">
        <v>65</v>
      </c>
      <c r="P24" s="381">
        <f t="shared" si="7"/>
        <v>29128.146666666667</v>
      </c>
      <c r="Q24" s="378">
        <v>65</v>
      </c>
      <c r="R24" s="381">
        <f t="shared" si="8"/>
        <v>29128.146666666667</v>
      </c>
      <c r="S24" s="382">
        <v>65</v>
      </c>
      <c r="T24" s="381">
        <f t="shared" si="9"/>
        <v>29128.146666666667</v>
      </c>
      <c r="U24" s="378">
        <v>65</v>
      </c>
      <c r="V24" s="381">
        <f t="shared" si="10"/>
        <v>29128.146666666667</v>
      </c>
      <c r="W24" s="378">
        <v>65</v>
      </c>
      <c r="X24" s="381">
        <f t="shared" si="11"/>
        <v>29128.146666666667</v>
      </c>
      <c r="Y24" s="378">
        <v>65</v>
      </c>
      <c r="Z24" s="381">
        <f t="shared" si="12"/>
        <v>29128.146666666667</v>
      </c>
      <c r="AA24" s="378">
        <v>65</v>
      </c>
      <c r="AB24" s="381">
        <f t="shared" si="13"/>
        <v>29128.146666666667</v>
      </c>
      <c r="AC24" s="378">
        <v>35</v>
      </c>
      <c r="AD24" s="381">
        <f t="shared" si="14"/>
        <v>15684.386666666667</v>
      </c>
      <c r="AE24" s="383">
        <v>336094</v>
      </c>
      <c r="AF24" s="384">
        <f t="shared" si="1"/>
        <v>448.12533333333334</v>
      </c>
      <c r="AG24" s="384">
        <f t="shared" si="2"/>
        <v>336094</v>
      </c>
    </row>
    <row r="25" spans="2:33" ht="57.75" customHeight="1" x14ac:dyDescent="0.25">
      <c r="B25" s="378" t="s">
        <v>45</v>
      </c>
      <c r="C25" s="379" t="s">
        <v>89</v>
      </c>
      <c r="D25" s="380" t="s">
        <v>54</v>
      </c>
      <c r="E25" s="378">
        <f t="shared" si="0"/>
        <v>11</v>
      </c>
      <c r="F25" s="386" t="s">
        <v>44</v>
      </c>
      <c r="G25" s="378">
        <v>1</v>
      </c>
      <c r="H25" s="381">
        <f t="shared" si="3"/>
        <v>30554</v>
      </c>
      <c r="I25" s="378">
        <v>1</v>
      </c>
      <c r="J25" s="381">
        <f t="shared" si="4"/>
        <v>30554</v>
      </c>
      <c r="K25" s="378">
        <v>1</v>
      </c>
      <c r="L25" s="381">
        <f t="shared" si="5"/>
        <v>30554</v>
      </c>
      <c r="M25" s="382">
        <v>1</v>
      </c>
      <c r="N25" s="381">
        <f t="shared" si="6"/>
        <v>30554</v>
      </c>
      <c r="O25" s="378">
        <v>1</v>
      </c>
      <c r="P25" s="381">
        <f t="shared" si="7"/>
        <v>30554</v>
      </c>
      <c r="Q25" s="378">
        <v>1</v>
      </c>
      <c r="R25" s="381">
        <f t="shared" si="8"/>
        <v>30554</v>
      </c>
      <c r="S25" s="382">
        <v>1</v>
      </c>
      <c r="T25" s="381">
        <f t="shared" si="9"/>
        <v>30554</v>
      </c>
      <c r="U25" s="378">
        <v>1</v>
      </c>
      <c r="V25" s="381">
        <f t="shared" si="10"/>
        <v>30554</v>
      </c>
      <c r="W25" s="378">
        <v>1</v>
      </c>
      <c r="X25" s="381">
        <f t="shared" si="11"/>
        <v>30554</v>
      </c>
      <c r="Y25" s="378">
        <v>1</v>
      </c>
      <c r="Z25" s="381">
        <f t="shared" si="12"/>
        <v>30554</v>
      </c>
      <c r="AA25" s="378">
        <v>1</v>
      </c>
      <c r="AB25" s="381">
        <f t="shared" si="13"/>
        <v>30554</v>
      </c>
      <c r="AC25" s="378">
        <v>0</v>
      </c>
      <c r="AD25" s="381">
        <f t="shared" si="14"/>
        <v>0</v>
      </c>
      <c r="AE25" s="383">
        <v>336094</v>
      </c>
      <c r="AF25" s="384">
        <f t="shared" si="1"/>
        <v>30554</v>
      </c>
      <c r="AG25" s="384">
        <f t="shared" si="2"/>
        <v>336094</v>
      </c>
    </row>
    <row r="26" spans="2:33" ht="45.75" customHeight="1" x14ac:dyDescent="0.25">
      <c r="B26" s="378" t="s">
        <v>34</v>
      </c>
      <c r="C26" s="379" t="s">
        <v>46</v>
      </c>
      <c r="D26" s="380" t="s">
        <v>54</v>
      </c>
      <c r="E26" s="378">
        <f t="shared" si="0"/>
        <v>377</v>
      </c>
      <c r="F26" s="380" t="s">
        <v>101</v>
      </c>
      <c r="G26" s="378">
        <v>32</v>
      </c>
      <c r="H26" s="381">
        <f t="shared" si="3"/>
        <v>10669.234588859415</v>
      </c>
      <c r="I26" s="378">
        <v>29</v>
      </c>
      <c r="J26" s="381">
        <f t="shared" si="4"/>
        <v>9668.9938461538459</v>
      </c>
      <c r="K26" s="378">
        <v>32</v>
      </c>
      <c r="L26" s="381">
        <f t="shared" si="5"/>
        <v>10669.234588859415</v>
      </c>
      <c r="M26" s="382">
        <v>31</v>
      </c>
      <c r="N26" s="381">
        <f t="shared" si="6"/>
        <v>10335.821007957558</v>
      </c>
      <c r="O26" s="378">
        <v>32</v>
      </c>
      <c r="P26" s="381">
        <f t="shared" si="7"/>
        <v>10669.234588859415</v>
      </c>
      <c r="Q26" s="378">
        <v>31</v>
      </c>
      <c r="R26" s="381">
        <f t="shared" si="8"/>
        <v>10335.821007957558</v>
      </c>
      <c r="S26" s="382">
        <v>32</v>
      </c>
      <c r="T26" s="381">
        <f t="shared" si="9"/>
        <v>10669.234588859415</v>
      </c>
      <c r="U26" s="378">
        <v>32</v>
      </c>
      <c r="V26" s="381">
        <f t="shared" si="10"/>
        <v>10669.234588859415</v>
      </c>
      <c r="W26" s="378">
        <v>31</v>
      </c>
      <c r="X26" s="381">
        <f t="shared" si="11"/>
        <v>10335.821007957558</v>
      </c>
      <c r="Y26" s="378">
        <v>32</v>
      </c>
      <c r="Z26" s="381">
        <f t="shared" si="12"/>
        <v>10669.234588859415</v>
      </c>
      <c r="AA26" s="378">
        <v>31</v>
      </c>
      <c r="AB26" s="381">
        <f t="shared" si="13"/>
        <v>10335.821007957558</v>
      </c>
      <c r="AC26" s="378">
        <v>32</v>
      </c>
      <c r="AD26" s="381">
        <f t="shared" si="14"/>
        <v>10669.234588859415</v>
      </c>
      <c r="AE26" s="383">
        <v>125696.92</v>
      </c>
      <c r="AF26" s="384">
        <f t="shared" si="1"/>
        <v>333.41358090185673</v>
      </c>
      <c r="AG26" s="384">
        <f t="shared" si="2"/>
        <v>125696.91999999997</v>
      </c>
    </row>
    <row r="27" spans="2:33" ht="51" x14ac:dyDescent="0.25">
      <c r="B27" s="378"/>
      <c r="C27" s="385" t="s">
        <v>47</v>
      </c>
      <c r="D27" s="386" t="s">
        <v>32</v>
      </c>
      <c r="E27" s="378">
        <f t="shared" si="0"/>
        <v>12</v>
      </c>
      <c r="F27" s="386" t="s">
        <v>48</v>
      </c>
      <c r="G27" s="378">
        <v>1</v>
      </c>
      <c r="H27" s="381">
        <f t="shared" si="3"/>
        <v>299.92333333333335</v>
      </c>
      <c r="I27" s="378">
        <v>1</v>
      </c>
      <c r="J27" s="381">
        <f t="shared" si="4"/>
        <v>299.92333333333335</v>
      </c>
      <c r="K27" s="378">
        <v>1</v>
      </c>
      <c r="L27" s="381">
        <f t="shared" si="5"/>
        <v>299.92333333333335</v>
      </c>
      <c r="M27" s="382">
        <v>1</v>
      </c>
      <c r="N27" s="381">
        <f t="shared" si="6"/>
        <v>299.92333333333335</v>
      </c>
      <c r="O27" s="378">
        <v>1</v>
      </c>
      <c r="P27" s="381">
        <f t="shared" si="7"/>
        <v>299.92333333333335</v>
      </c>
      <c r="Q27" s="378">
        <v>1</v>
      </c>
      <c r="R27" s="381">
        <f t="shared" si="8"/>
        <v>299.92333333333335</v>
      </c>
      <c r="S27" s="382">
        <v>1</v>
      </c>
      <c r="T27" s="381">
        <f t="shared" si="9"/>
        <v>299.92333333333335</v>
      </c>
      <c r="U27" s="378">
        <v>1</v>
      </c>
      <c r="V27" s="381">
        <f t="shared" si="10"/>
        <v>299.92333333333335</v>
      </c>
      <c r="W27" s="378">
        <v>1</v>
      </c>
      <c r="X27" s="381">
        <f t="shared" si="11"/>
        <v>299.92333333333335</v>
      </c>
      <c r="Y27" s="378">
        <v>1</v>
      </c>
      <c r="Z27" s="381">
        <f t="shared" si="12"/>
        <v>299.92333333333335</v>
      </c>
      <c r="AA27" s="378">
        <v>1</v>
      </c>
      <c r="AB27" s="381">
        <f t="shared" si="13"/>
        <v>299.92333333333335</v>
      </c>
      <c r="AC27" s="378">
        <v>1</v>
      </c>
      <c r="AD27" s="381">
        <f t="shared" si="14"/>
        <v>299.92333333333335</v>
      </c>
      <c r="AE27" s="383">
        <v>3599.08</v>
      </c>
      <c r="AF27" s="384">
        <f t="shared" si="1"/>
        <v>299.92333333333335</v>
      </c>
      <c r="AG27" s="384">
        <f t="shared" si="2"/>
        <v>3599.0799999999995</v>
      </c>
    </row>
    <row r="28" spans="2:33" ht="99" customHeight="1" x14ac:dyDescent="0.25">
      <c r="B28" s="378" t="s">
        <v>21</v>
      </c>
      <c r="C28" s="379" t="s">
        <v>70</v>
      </c>
      <c r="D28" s="380" t="s">
        <v>104</v>
      </c>
      <c r="E28" s="378">
        <f t="shared" si="0"/>
        <v>6</v>
      </c>
      <c r="F28" s="380" t="s">
        <v>71</v>
      </c>
      <c r="G28" s="378">
        <v>0</v>
      </c>
      <c r="H28" s="381">
        <f t="shared" si="3"/>
        <v>0</v>
      </c>
      <c r="I28" s="378">
        <v>1</v>
      </c>
      <c r="J28" s="381">
        <f t="shared" si="4"/>
        <v>49121.333333333336</v>
      </c>
      <c r="K28" s="378">
        <v>0</v>
      </c>
      <c r="L28" s="381">
        <f t="shared" si="5"/>
        <v>0</v>
      </c>
      <c r="M28" s="382">
        <v>1</v>
      </c>
      <c r="N28" s="381">
        <f t="shared" si="6"/>
        <v>49121.333333333336</v>
      </c>
      <c r="O28" s="378">
        <v>0</v>
      </c>
      <c r="P28" s="381">
        <f t="shared" si="7"/>
        <v>0</v>
      </c>
      <c r="Q28" s="378">
        <v>1</v>
      </c>
      <c r="R28" s="381">
        <f t="shared" si="8"/>
        <v>49121.333333333336</v>
      </c>
      <c r="S28" s="382">
        <v>0</v>
      </c>
      <c r="T28" s="381">
        <f t="shared" si="9"/>
        <v>0</v>
      </c>
      <c r="U28" s="378">
        <v>1</v>
      </c>
      <c r="V28" s="381">
        <f t="shared" si="10"/>
        <v>49121.333333333336</v>
      </c>
      <c r="W28" s="378">
        <v>0</v>
      </c>
      <c r="X28" s="381">
        <f t="shared" si="11"/>
        <v>0</v>
      </c>
      <c r="Y28" s="378">
        <v>1</v>
      </c>
      <c r="Z28" s="381">
        <f t="shared" si="12"/>
        <v>49121.333333333336</v>
      </c>
      <c r="AA28" s="378">
        <v>0</v>
      </c>
      <c r="AB28" s="381">
        <f t="shared" si="13"/>
        <v>0</v>
      </c>
      <c r="AC28" s="378">
        <v>1</v>
      </c>
      <c r="AD28" s="381">
        <f t="shared" si="14"/>
        <v>49121.333333333336</v>
      </c>
      <c r="AE28" s="383">
        <v>294728</v>
      </c>
      <c r="AF28" s="384">
        <f t="shared" si="1"/>
        <v>49121.333333333336</v>
      </c>
      <c r="AG28" s="384">
        <f t="shared" si="2"/>
        <v>294728</v>
      </c>
    </row>
    <row r="29" spans="2:33" ht="48" customHeight="1" x14ac:dyDescent="0.25">
      <c r="B29" s="378" t="s">
        <v>19</v>
      </c>
      <c r="C29" s="379" t="s">
        <v>79</v>
      </c>
      <c r="D29" s="380" t="s">
        <v>51</v>
      </c>
      <c r="E29" s="378">
        <f t="shared" si="0"/>
        <v>1755</v>
      </c>
      <c r="F29" s="380" t="s">
        <v>52</v>
      </c>
      <c r="G29" s="378">
        <v>150</v>
      </c>
      <c r="H29" s="381">
        <f t="shared" si="3"/>
        <v>4272.6495726495723</v>
      </c>
      <c r="I29" s="378">
        <v>150</v>
      </c>
      <c r="J29" s="381">
        <f t="shared" si="4"/>
        <v>4272.6495726495723</v>
      </c>
      <c r="K29" s="378">
        <v>150</v>
      </c>
      <c r="L29" s="381">
        <f t="shared" si="5"/>
        <v>4272.6495726495723</v>
      </c>
      <c r="M29" s="382">
        <v>135</v>
      </c>
      <c r="N29" s="381">
        <f t="shared" si="6"/>
        <v>3845.3846153846152</v>
      </c>
      <c r="O29" s="378">
        <v>150</v>
      </c>
      <c r="P29" s="381">
        <f t="shared" si="7"/>
        <v>4272.6495726495723</v>
      </c>
      <c r="Q29" s="378">
        <v>150</v>
      </c>
      <c r="R29" s="381">
        <f t="shared" si="8"/>
        <v>4272.6495726495723</v>
      </c>
      <c r="S29" s="382">
        <v>150</v>
      </c>
      <c r="T29" s="381">
        <f t="shared" si="9"/>
        <v>4272.6495726495723</v>
      </c>
      <c r="U29" s="378">
        <v>135</v>
      </c>
      <c r="V29" s="381">
        <f t="shared" si="10"/>
        <v>3845.3846153846152</v>
      </c>
      <c r="W29" s="378">
        <v>150</v>
      </c>
      <c r="X29" s="381">
        <f t="shared" si="11"/>
        <v>4272.6495726495723</v>
      </c>
      <c r="Y29" s="378">
        <v>150</v>
      </c>
      <c r="Z29" s="381">
        <f t="shared" si="12"/>
        <v>4272.6495726495723</v>
      </c>
      <c r="AA29" s="378">
        <v>150</v>
      </c>
      <c r="AB29" s="381">
        <f t="shared" si="13"/>
        <v>4272.6495726495723</v>
      </c>
      <c r="AC29" s="378">
        <v>135</v>
      </c>
      <c r="AD29" s="381">
        <f t="shared" si="14"/>
        <v>3845.3846153846152</v>
      </c>
      <c r="AE29" s="383">
        <v>49990</v>
      </c>
      <c r="AF29" s="384">
        <f t="shared" si="1"/>
        <v>28.484330484330485</v>
      </c>
      <c r="AG29" s="384">
        <f t="shared" si="2"/>
        <v>49989.999999999993</v>
      </c>
    </row>
    <row r="30" spans="2:33" ht="50.25" customHeight="1" x14ac:dyDescent="0.25">
      <c r="B30" s="378"/>
      <c r="C30" s="379" t="s">
        <v>53</v>
      </c>
      <c r="D30" s="380" t="s">
        <v>54</v>
      </c>
      <c r="E30" s="378">
        <f t="shared" si="0"/>
        <v>31712</v>
      </c>
      <c r="F30" s="380" t="s">
        <v>55</v>
      </c>
      <c r="G30" s="378">
        <v>2202</v>
      </c>
      <c r="H30" s="381">
        <f t="shared" si="3"/>
        <v>6103.6201437941472</v>
      </c>
      <c r="I30" s="378">
        <v>2714</v>
      </c>
      <c r="J30" s="381">
        <f t="shared" si="4"/>
        <v>7522.808842078708</v>
      </c>
      <c r="K30" s="378">
        <v>2734</v>
      </c>
      <c r="L30" s="381">
        <f t="shared" si="5"/>
        <v>7578.2459006054487</v>
      </c>
      <c r="M30" s="382">
        <v>2304</v>
      </c>
      <c r="N30" s="381">
        <f t="shared" si="6"/>
        <v>6386.3491422805246</v>
      </c>
      <c r="O30" s="378">
        <v>2734</v>
      </c>
      <c r="P30" s="381">
        <f t="shared" si="7"/>
        <v>7578.2459006054487</v>
      </c>
      <c r="Q30" s="378">
        <v>2736</v>
      </c>
      <c r="R30" s="381">
        <f t="shared" si="8"/>
        <v>7583.7896064581228</v>
      </c>
      <c r="S30" s="382">
        <v>2743</v>
      </c>
      <c r="T30" s="381">
        <f t="shared" si="9"/>
        <v>7603.1925769424824</v>
      </c>
      <c r="U30" s="378">
        <v>2306</v>
      </c>
      <c r="V30" s="381">
        <f t="shared" si="10"/>
        <v>6391.8928481331986</v>
      </c>
      <c r="W30" s="378">
        <v>2752</v>
      </c>
      <c r="X30" s="381">
        <f t="shared" si="11"/>
        <v>7628.1392532795153</v>
      </c>
      <c r="Y30" s="378">
        <v>2763</v>
      </c>
      <c r="Z30" s="381">
        <f t="shared" si="12"/>
        <v>7658.6296354692231</v>
      </c>
      <c r="AA30" s="378">
        <v>2762</v>
      </c>
      <c r="AB30" s="381">
        <f t="shared" si="13"/>
        <v>7655.8577825428856</v>
      </c>
      <c r="AC30" s="378">
        <v>2962</v>
      </c>
      <c r="AD30" s="381">
        <f t="shared" si="14"/>
        <v>8210.2283678102922</v>
      </c>
      <c r="AE30" s="383">
        <v>87901</v>
      </c>
      <c r="AF30" s="384">
        <f t="shared" si="1"/>
        <v>2.7718529263370333</v>
      </c>
      <c r="AG30" s="384">
        <f t="shared" si="2"/>
        <v>87901</v>
      </c>
    </row>
    <row r="31" spans="2:33" ht="87" customHeight="1" x14ac:dyDescent="0.25">
      <c r="B31" s="378" t="s">
        <v>34</v>
      </c>
      <c r="C31" s="379" t="s">
        <v>56</v>
      </c>
      <c r="D31" s="380" t="s">
        <v>54</v>
      </c>
      <c r="E31" s="378">
        <f t="shared" si="0"/>
        <v>64</v>
      </c>
      <c r="F31" s="380" t="s">
        <v>57</v>
      </c>
      <c r="G31" s="378">
        <v>17</v>
      </c>
      <c r="H31" s="381">
        <f t="shared" si="3"/>
        <v>108503.296875</v>
      </c>
      <c r="I31" s="378">
        <v>17</v>
      </c>
      <c r="J31" s="381">
        <f t="shared" si="4"/>
        <v>108503.296875</v>
      </c>
      <c r="K31" s="378">
        <v>3</v>
      </c>
      <c r="L31" s="381">
        <f t="shared" si="5"/>
        <v>19147.640625</v>
      </c>
      <c r="M31" s="382">
        <v>3</v>
      </c>
      <c r="N31" s="381">
        <f t="shared" si="6"/>
        <v>19147.640625</v>
      </c>
      <c r="O31" s="378">
        <v>3</v>
      </c>
      <c r="P31" s="381">
        <f t="shared" si="7"/>
        <v>19147.640625</v>
      </c>
      <c r="Q31" s="378">
        <v>3</v>
      </c>
      <c r="R31" s="381">
        <f t="shared" si="8"/>
        <v>19147.640625</v>
      </c>
      <c r="S31" s="382">
        <v>3</v>
      </c>
      <c r="T31" s="381">
        <f t="shared" si="9"/>
        <v>19147.640625</v>
      </c>
      <c r="U31" s="378">
        <v>3</v>
      </c>
      <c r="V31" s="381">
        <f t="shared" si="10"/>
        <v>19147.640625</v>
      </c>
      <c r="W31" s="378">
        <v>3</v>
      </c>
      <c r="X31" s="381">
        <f t="shared" si="11"/>
        <v>19147.640625</v>
      </c>
      <c r="Y31" s="378">
        <v>3</v>
      </c>
      <c r="Z31" s="381">
        <f t="shared" si="12"/>
        <v>19147.640625</v>
      </c>
      <c r="AA31" s="378">
        <v>3</v>
      </c>
      <c r="AB31" s="381">
        <f t="shared" si="13"/>
        <v>19147.640625</v>
      </c>
      <c r="AC31" s="378">
        <v>3</v>
      </c>
      <c r="AD31" s="381">
        <f t="shared" si="14"/>
        <v>19147.640625</v>
      </c>
      <c r="AE31" s="383">
        <v>408483</v>
      </c>
      <c r="AF31" s="384">
        <f t="shared" si="1"/>
        <v>6382.546875</v>
      </c>
      <c r="AG31" s="384">
        <f t="shared" si="2"/>
        <v>408483</v>
      </c>
    </row>
    <row r="32" spans="2:33" ht="96.75" customHeight="1" x14ac:dyDescent="0.25">
      <c r="B32" s="378"/>
      <c r="C32" s="379" t="s">
        <v>147</v>
      </c>
      <c r="D32" s="380" t="s">
        <v>54</v>
      </c>
      <c r="E32" s="378">
        <f t="shared" si="0"/>
        <v>1428</v>
      </c>
      <c r="F32" s="380" t="s">
        <v>141</v>
      </c>
      <c r="G32" s="378">
        <v>164</v>
      </c>
      <c r="H32" s="381">
        <f t="shared" si="3"/>
        <v>10688.941176470587</v>
      </c>
      <c r="I32" s="378">
        <v>124</v>
      </c>
      <c r="J32" s="381">
        <f t="shared" si="4"/>
        <v>8081.8823529411757</v>
      </c>
      <c r="K32" s="378">
        <v>114</v>
      </c>
      <c r="L32" s="381">
        <f t="shared" si="5"/>
        <v>7430.1176470588234</v>
      </c>
      <c r="M32" s="382">
        <v>104</v>
      </c>
      <c r="N32" s="381">
        <f t="shared" si="6"/>
        <v>6778.3529411764703</v>
      </c>
      <c r="O32" s="378">
        <v>124</v>
      </c>
      <c r="P32" s="381">
        <f t="shared" si="7"/>
        <v>8081.8823529411757</v>
      </c>
      <c r="Q32" s="378">
        <v>124</v>
      </c>
      <c r="R32" s="381">
        <f t="shared" si="8"/>
        <v>8081.8823529411757</v>
      </c>
      <c r="S32" s="382">
        <v>129</v>
      </c>
      <c r="T32" s="381">
        <f t="shared" si="9"/>
        <v>8407.7647058823532</v>
      </c>
      <c r="U32" s="378">
        <v>104</v>
      </c>
      <c r="V32" s="381">
        <f t="shared" si="10"/>
        <v>6778.3529411764703</v>
      </c>
      <c r="W32" s="378">
        <v>129</v>
      </c>
      <c r="X32" s="381">
        <f t="shared" si="11"/>
        <v>8407.7647058823532</v>
      </c>
      <c r="Y32" s="378">
        <v>129</v>
      </c>
      <c r="Z32" s="381">
        <f t="shared" si="12"/>
        <v>8407.7647058823532</v>
      </c>
      <c r="AA32" s="378">
        <v>104</v>
      </c>
      <c r="AB32" s="381">
        <f t="shared" si="13"/>
        <v>6778.3529411764703</v>
      </c>
      <c r="AC32" s="378">
        <v>79</v>
      </c>
      <c r="AD32" s="381">
        <f t="shared" si="14"/>
        <v>5148.9411764705883</v>
      </c>
      <c r="AE32" s="383">
        <v>93072</v>
      </c>
      <c r="AF32" s="384">
        <f t="shared" si="1"/>
        <v>65.17647058823529</v>
      </c>
      <c r="AG32" s="384">
        <f t="shared" si="2"/>
        <v>93072</v>
      </c>
    </row>
    <row r="33" spans="2:34" ht="66.75" customHeight="1" x14ac:dyDescent="0.25">
      <c r="B33" s="378"/>
      <c r="C33" s="379" t="s">
        <v>60</v>
      </c>
      <c r="D33" s="380" t="s">
        <v>32</v>
      </c>
      <c r="E33" s="378">
        <f t="shared" si="0"/>
        <v>120</v>
      </c>
      <c r="F33" s="380" t="s">
        <v>61</v>
      </c>
      <c r="G33" s="378">
        <v>10</v>
      </c>
      <c r="H33" s="381">
        <f t="shared" si="3"/>
        <v>9479.5833333333339</v>
      </c>
      <c r="I33" s="378">
        <v>10</v>
      </c>
      <c r="J33" s="381">
        <f t="shared" si="4"/>
        <v>9479.5833333333339</v>
      </c>
      <c r="K33" s="378">
        <v>10</v>
      </c>
      <c r="L33" s="381">
        <f t="shared" si="5"/>
        <v>9479.5833333333339</v>
      </c>
      <c r="M33" s="382">
        <v>10</v>
      </c>
      <c r="N33" s="381">
        <f t="shared" si="6"/>
        <v>9479.5833333333339</v>
      </c>
      <c r="O33" s="378">
        <v>10</v>
      </c>
      <c r="P33" s="381">
        <f t="shared" si="7"/>
        <v>9479.5833333333339</v>
      </c>
      <c r="Q33" s="378">
        <v>10</v>
      </c>
      <c r="R33" s="381">
        <f t="shared" si="8"/>
        <v>9479.5833333333339</v>
      </c>
      <c r="S33" s="382">
        <v>10</v>
      </c>
      <c r="T33" s="381">
        <f t="shared" si="9"/>
        <v>9479.5833333333339</v>
      </c>
      <c r="U33" s="378">
        <v>10</v>
      </c>
      <c r="V33" s="381">
        <f t="shared" si="10"/>
        <v>9479.5833333333339</v>
      </c>
      <c r="W33" s="378">
        <v>10</v>
      </c>
      <c r="X33" s="381">
        <f t="shared" si="11"/>
        <v>9479.5833333333339</v>
      </c>
      <c r="Y33" s="378">
        <v>10</v>
      </c>
      <c r="Z33" s="381">
        <f t="shared" si="12"/>
        <v>9479.5833333333339</v>
      </c>
      <c r="AA33" s="378">
        <v>10</v>
      </c>
      <c r="AB33" s="381">
        <f t="shared" si="13"/>
        <v>9479.5833333333339</v>
      </c>
      <c r="AC33" s="378">
        <v>10</v>
      </c>
      <c r="AD33" s="381">
        <f t="shared" si="14"/>
        <v>9479.5833333333339</v>
      </c>
      <c r="AE33" s="383">
        <v>113755</v>
      </c>
      <c r="AF33" s="384">
        <f t="shared" si="1"/>
        <v>947.95833333333337</v>
      </c>
      <c r="AG33" s="384">
        <f t="shared" si="2"/>
        <v>113754.99999999999</v>
      </c>
    </row>
    <row r="34" spans="2:34" ht="60.75" customHeight="1" x14ac:dyDescent="0.25">
      <c r="B34" s="378" t="s">
        <v>21</v>
      </c>
      <c r="C34" s="379" t="s">
        <v>62</v>
      </c>
      <c r="D34" s="380" t="s">
        <v>54</v>
      </c>
      <c r="E34" s="378">
        <f t="shared" si="0"/>
        <v>24</v>
      </c>
      <c r="F34" s="380" t="s">
        <v>63</v>
      </c>
      <c r="G34" s="378">
        <v>2</v>
      </c>
      <c r="H34" s="381">
        <f t="shared" si="3"/>
        <v>6894.25</v>
      </c>
      <c r="I34" s="378">
        <v>2</v>
      </c>
      <c r="J34" s="381">
        <f t="shared" si="4"/>
        <v>6894.25</v>
      </c>
      <c r="K34" s="378">
        <v>2</v>
      </c>
      <c r="L34" s="381">
        <f t="shared" si="5"/>
        <v>6894.25</v>
      </c>
      <c r="M34" s="382">
        <v>2</v>
      </c>
      <c r="N34" s="381">
        <f t="shared" si="6"/>
        <v>6894.25</v>
      </c>
      <c r="O34" s="378">
        <v>2</v>
      </c>
      <c r="P34" s="381">
        <f t="shared" si="7"/>
        <v>6894.25</v>
      </c>
      <c r="Q34" s="378">
        <v>2</v>
      </c>
      <c r="R34" s="381">
        <f t="shared" si="8"/>
        <v>6894.25</v>
      </c>
      <c r="S34" s="382">
        <v>2</v>
      </c>
      <c r="T34" s="381">
        <f t="shared" si="9"/>
        <v>6894.25</v>
      </c>
      <c r="U34" s="378">
        <v>2</v>
      </c>
      <c r="V34" s="381">
        <f t="shared" si="10"/>
        <v>6894.25</v>
      </c>
      <c r="W34" s="378">
        <v>2</v>
      </c>
      <c r="X34" s="381">
        <f t="shared" si="11"/>
        <v>6894.25</v>
      </c>
      <c r="Y34" s="378">
        <v>2</v>
      </c>
      <c r="Z34" s="381">
        <f t="shared" si="12"/>
        <v>6894.25</v>
      </c>
      <c r="AA34" s="378">
        <v>2</v>
      </c>
      <c r="AB34" s="381">
        <f t="shared" si="13"/>
        <v>6894.25</v>
      </c>
      <c r="AC34" s="378">
        <v>2</v>
      </c>
      <c r="AD34" s="381">
        <f t="shared" si="14"/>
        <v>6894.25</v>
      </c>
      <c r="AE34" s="383">
        <v>82731</v>
      </c>
      <c r="AF34" s="384">
        <f t="shared" si="1"/>
        <v>3447.125</v>
      </c>
      <c r="AG34" s="384">
        <f t="shared" si="2"/>
        <v>82731</v>
      </c>
    </row>
    <row r="35" spans="2:34" ht="71.25" customHeight="1" x14ac:dyDescent="0.25">
      <c r="B35" s="382"/>
      <c r="C35" s="385" t="s">
        <v>41</v>
      </c>
      <c r="D35" s="386" t="s">
        <v>32</v>
      </c>
      <c r="E35" s="378">
        <f t="shared" si="0"/>
        <v>4</v>
      </c>
      <c r="F35" s="386" t="s">
        <v>42</v>
      </c>
      <c r="G35" s="382">
        <v>0</v>
      </c>
      <c r="H35" s="381">
        <f t="shared" si="3"/>
        <v>0</v>
      </c>
      <c r="I35" s="382">
        <v>1</v>
      </c>
      <c r="J35" s="381">
        <f t="shared" si="4"/>
        <v>27146</v>
      </c>
      <c r="K35" s="382">
        <v>0</v>
      </c>
      <c r="L35" s="381">
        <f t="shared" si="5"/>
        <v>0</v>
      </c>
      <c r="M35" s="382">
        <v>1</v>
      </c>
      <c r="N35" s="381">
        <f t="shared" si="6"/>
        <v>27146</v>
      </c>
      <c r="O35" s="382">
        <v>0</v>
      </c>
      <c r="P35" s="381">
        <f t="shared" si="7"/>
        <v>0</v>
      </c>
      <c r="Q35" s="382">
        <v>0</v>
      </c>
      <c r="R35" s="381">
        <f t="shared" si="8"/>
        <v>0</v>
      </c>
      <c r="S35" s="382">
        <v>1</v>
      </c>
      <c r="T35" s="381">
        <f t="shared" si="9"/>
        <v>27146</v>
      </c>
      <c r="U35" s="382">
        <v>0</v>
      </c>
      <c r="V35" s="381">
        <f t="shared" si="10"/>
        <v>0</v>
      </c>
      <c r="W35" s="382">
        <v>0</v>
      </c>
      <c r="X35" s="381">
        <f t="shared" si="11"/>
        <v>0</v>
      </c>
      <c r="Y35" s="382">
        <v>1</v>
      </c>
      <c r="Z35" s="381">
        <f t="shared" si="12"/>
        <v>27146</v>
      </c>
      <c r="AA35" s="382">
        <v>0</v>
      </c>
      <c r="AB35" s="381">
        <f t="shared" si="13"/>
        <v>0</v>
      </c>
      <c r="AC35" s="382">
        <v>0</v>
      </c>
      <c r="AD35" s="381">
        <f t="shared" si="14"/>
        <v>0</v>
      </c>
      <c r="AE35" s="383">
        <v>108584</v>
      </c>
      <c r="AF35" s="384">
        <f t="shared" si="1"/>
        <v>27146</v>
      </c>
      <c r="AG35" s="384">
        <f t="shared" si="2"/>
        <v>108584</v>
      </c>
    </row>
    <row r="36" spans="2:34" ht="75" customHeight="1" x14ac:dyDescent="0.25">
      <c r="B36" s="378"/>
      <c r="C36" s="379" t="s">
        <v>64</v>
      </c>
      <c r="D36" s="380" t="s">
        <v>54</v>
      </c>
      <c r="E36" s="378">
        <f t="shared" si="0"/>
        <v>34</v>
      </c>
      <c r="F36" s="380" t="s">
        <v>42</v>
      </c>
      <c r="G36" s="378">
        <v>2</v>
      </c>
      <c r="H36" s="381">
        <f t="shared" si="3"/>
        <v>6387.8823529411766</v>
      </c>
      <c r="I36" s="378">
        <v>1</v>
      </c>
      <c r="J36" s="381">
        <f t="shared" si="4"/>
        <v>3193.9411764705883</v>
      </c>
      <c r="K36" s="378">
        <v>5</v>
      </c>
      <c r="L36" s="381">
        <f t="shared" si="5"/>
        <v>15969.705882352941</v>
      </c>
      <c r="M36" s="382">
        <v>1</v>
      </c>
      <c r="N36" s="381">
        <f t="shared" si="6"/>
        <v>3193.9411764705883</v>
      </c>
      <c r="O36" s="378">
        <v>1</v>
      </c>
      <c r="P36" s="381">
        <f t="shared" si="7"/>
        <v>3193.9411764705883</v>
      </c>
      <c r="Q36" s="378">
        <v>10</v>
      </c>
      <c r="R36" s="381">
        <f t="shared" si="8"/>
        <v>31939.411764705881</v>
      </c>
      <c r="S36" s="382">
        <v>1</v>
      </c>
      <c r="T36" s="381">
        <f t="shared" si="9"/>
        <v>3193.9411764705883</v>
      </c>
      <c r="U36" s="378">
        <v>1</v>
      </c>
      <c r="V36" s="381">
        <f t="shared" si="10"/>
        <v>3193.9411764705883</v>
      </c>
      <c r="W36" s="378">
        <v>5</v>
      </c>
      <c r="X36" s="381">
        <f t="shared" si="11"/>
        <v>15969.705882352941</v>
      </c>
      <c r="Y36" s="378">
        <v>1</v>
      </c>
      <c r="Z36" s="381">
        <f t="shared" si="12"/>
        <v>3193.9411764705883</v>
      </c>
      <c r="AA36" s="378">
        <v>1</v>
      </c>
      <c r="AB36" s="381">
        <f t="shared" si="13"/>
        <v>3193.9411764705883</v>
      </c>
      <c r="AC36" s="378">
        <v>5</v>
      </c>
      <c r="AD36" s="381">
        <f t="shared" si="14"/>
        <v>15969.705882352941</v>
      </c>
      <c r="AE36" s="383">
        <v>108594</v>
      </c>
      <c r="AF36" s="384">
        <f t="shared" si="1"/>
        <v>3193.9411764705883</v>
      </c>
      <c r="AG36" s="384">
        <f t="shared" si="2"/>
        <v>108593.99999999999</v>
      </c>
    </row>
    <row r="37" spans="2:34" ht="72" customHeight="1" x14ac:dyDescent="0.25">
      <c r="B37" s="378" t="s">
        <v>34</v>
      </c>
      <c r="C37" s="379" t="s">
        <v>65</v>
      </c>
      <c r="D37" s="380" t="s">
        <v>32</v>
      </c>
      <c r="E37" s="378">
        <f t="shared" si="0"/>
        <v>36</v>
      </c>
      <c r="F37" s="380" t="s">
        <v>66</v>
      </c>
      <c r="G37" s="378">
        <v>3</v>
      </c>
      <c r="H37" s="381">
        <f t="shared" si="3"/>
        <v>2002.6666666666665</v>
      </c>
      <c r="I37" s="378">
        <v>3</v>
      </c>
      <c r="J37" s="381">
        <f t="shared" si="4"/>
        <v>2002.6666666666665</v>
      </c>
      <c r="K37" s="378">
        <v>3</v>
      </c>
      <c r="L37" s="381">
        <f t="shared" si="5"/>
        <v>2002.6666666666665</v>
      </c>
      <c r="M37" s="382">
        <v>3</v>
      </c>
      <c r="N37" s="381">
        <f t="shared" si="6"/>
        <v>2002.6666666666665</v>
      </c>
      <c r="O37" s="378">
        <v>3</v>
      </c>
      <c r="P37" s="381">
        <f t="shared" si="7"/>
        <v>2002.6666666666665</v>
      </c>
      <c r="Q37" s="378">
        <v>3</v>
      </c>
      <c r="R37" s="381">
        <f t="shared" si="8"/>
        <v>2002.6666666666665</v>
      </c>
      <c r="S37" s="382">
        <v>3</v>
      </c>
      <c r="T37" s="381">
        <f t="shared" si="9"/>
        <v>2002.6666666666665</v>
      </c>
      <c r="U37" s="378">
        <v>3</v>
      </c>
      <c r="V37" s="381">
        <f t="shared" si="10"/>
        <v>2002.6666666666665</v>
      </c>
      <c r="W37" s="378">
        <v>3</v>
      </c>
      <c r="X37" s="381">
        <f t="shared" si="11"/>
        <v>2002.6666666666665</v>
      </c>
      <c r="Y37" s="378">
        <v>3</v>
      </c>
      <c r="Z37" s="381">
        <f t="shared" si="12"/>
        <v>2002.6666666666665</v>
      </c>
      <c r="AA37" s="378">
        <v>3</v>
      </c>
      <c r="AB37" s="381">
        <f t="shared" si="13"/>
        <v>2002.6666666666665</v>
      </c>
      <c r="AC37" s="378">
        <v>3</v>
      </c>
      <c r="AD37" s="381">
        <f t="shared" si="14"/>
        <v>2002.6666666666665</v>
      </c>
      <c r="AE37" s="383">
        <v>24032</v>
      </c>
      <c r="AF37" s="384">
        <f t="shared" si="1"/>
        <v>667.55555555555554</v>
      </c>
      <c r="AG37" s="384">
        <f t="shared" si="2"/>
        <v>24032</v>
      </c>
    </row>
    <row r="38" spans="2:34" ht="72" customHeight="1" thickBot="1" x14ac:dyDescent="0.3">
      <c r="B38" s="378" t="s">
        <v>19</v>
      </c>
      <c r="C38" s="379" t="s">
        <v>90</v>
      </c>
      <c r="D38" s="380" t="s">
        <v>32</v>
      </c>
      <c r="E38" s="378">
        <f t="shared" si="0"/>
        <v>6</v>
      </c>
      <c r="F38" s="380" t="s">
        <v>103</v>
      </c>
      <c r="G38" s="378">
        <v>0</v>
      </c>
      <c r="H38" s="381">
        <f t="shared" si="3"/>
        <v>0</v>
      </c>
      <c r="I38" s="378">
        <v>1</v>
      </c>
      <c r="J38" s="381">
        <f t="shared" si="4"/>
        <v>5170.666666666667</v>
      </c>
      <c r="K38" s="378">
        <v>0</v>
      </c>
      <c r="L38" s="381">
        <f t="shared" si="5"/>
        <v>0</v>
      </c>
      <c r="M38" s="382">
        <v>1</v>
      </c>
      <c r="N38" s="381">
        <f t="shared" si="6"/>
        <v>5170.666666666667</v>
      </c>
      <c r="O38" s="378">
        <v>0</v>
      </c>
      <c r="P38" s="381">
        <f t="shared" si="7"/>
        <v>0</v>
      </c>
      <c r="Q38" s="378">
        <v>1</v>
      </c>
      <c r="R38" s="381">
        <f t="shared" si="8"/>
        <v>5170.666666666667</v>
      </c>
      <c r="S38" s="382">
        <v>0</v>
      </c>
      <c r="T38" s="381">
        <f t="shared" si="9"/>
        <v>0</v>
      </c>
      <c r="U38" s="378">
        <v>1</v>
      </c>
      <c r="V38" s="381">
        <f t="shared" si="10"/>
        <v>5170.666666666667</v>
      </c>
      <c r="W38" s="378">
        <v>0</v>
      </c>
      <c r="X38" s="381">
        <f t="shared" si="11"/>
        <v>0</v>
      </c>
      <c r="Y38" s="378">
        <v>1</v>
      </c>
      <c r="Z38" s="381">
        <f t="shared" si="12"/>
        <v>5170.666666666667</v>
      </c>
      <c r="AA38" s="378">
        <v>1</v>
      </c>
      <c r="AB38" s="381">
        <f t="shared" si="13"/>
        <v>5170.666666666667</v>
      </c>
      <c r="AC38" s="378">
        <v>0</v>
      </c>
      <c r="AD38" s="381">
        <f t="shared" si="14"/>
        <v>0</v>
      </c>
      <c r="AE38" s="383">
        <v>31024</v>
      </c>
      <c r="AF38" s="384">
        <f t="shared" si="1"/>
        <v>5170.666666666667</v>
      </c>
      <c r="AG38" s="384">
        <f t="shared" si="2"/>
        <v>31024.000000000004</v>
      </c>
    </row>
    <row r="39" spans="2:34" ht="51" customHeight="1" thickBot="1" x14ac:dyDescent="0.3">
      <c r="B39" s="378"/>
      <c r="C39" s="379" t="s">
        <v>91</v>
      </c>
      <c r="D39" s="380" t="s">
        <v>36</v>
      </c>
      <c r="E39" s="378">
        <f>SUM(G39+I39+K39+M39+O39+Q39+S39+U39+W39+Y39+AA39+AC39)</f>
        <v>2304</v>
      </c>
      <c r="F39" s="380" t="s">
        <v>92</v>
      </c>
      <c r="G39" s="378">
        <v>192</v>
      </c>
      <c r="H39" s="381">
        <f t="shared" si="3"/>
        <v>13357.583333333332</v>
      </c>
      <c r="I39" s="378">
        <v>192</v>
      </c>
      <c r="J39" s="381">
        <f t="shared" si="4"/>
        <v>13357.583333333332</v>
      </c>
      <c r="K39" s="378">
        <v>192</v>
      </c>
      <c r="L39" s="381">
        <f t="shared" si="5"/>
        <v>13357.583333333332</v>
      </c>
      <c r="M39" s="382">
        <v>192</v>
      </c>
      <c r="N39" s="381">
        <f t="shared" si="6"/>
        <v>13357.583333333332</v>
      </c>
      <c r="O39" s="378">
        <v>192</v>
      </c>
      <c r="P39" s="381">
        <f t="shared" si="7"/>
        <v>13357.583333333332</v>
      </c>
      <c r="Q39" s="378">
        <v>192</v>
      </c>
      <c r="R39" s="381">
        <f t="shared" si="8"/>
        <v>13357.583333333332</v>
      </c>
      <c r="S39" s="382">
        <v>192</v>
      </c>
      <c r="T39" s="381">
        <f t="shared" si="9"/>
        <v>13357.583333333332</v>
      </c>
      <c r="U39" s="378">
        <v>192</v>
      </c>
      <c r="V39" s="381">
        <f t="shared" si="10"/>
        <v>13357.583333333332</v>
      </c>
      <c r="W39" s="378">
        <v>192</v>
      </c>
      <c r="X39" s="381">
        <f t="shared" si="11"/>
        <v>13357.583333333332</v>
      </c>
      <c r="Y39" s="378">
        <v>192</v>
      </c>
      <c r="Z39" s="381">
        <f t="shared" si="12"/>
        <v>13357.583333333332</v>
      </c>
      <c r="AA39" s="378">
        <v>192</v>
      </c>
      <c r="AB39" s="381">
        <f t="shared" si="13"/>
        <v>13357.583333333332</v>
      </c>
      <c r="AC39" s="378">
        <v>192</v>
      </c>
      <c r="AD39" s="381">
        <f t="shared" si="14"/>
        <v>13357.583333333332</v>
      </c>
      <c r="AE39" s="383">
        <v>160291</v>
      </c>
      <c r="AF39" s="384">
        <f t="shared" si="1"/>
        <v>69.570746527777771</v>
      </c>
      <c r="AG39" s="384">
        <f t="shared" si="2"/>
        <v>160291</v>
      </c>
      <c r="AH39" s="391">
        <v>44445065</v>
      </c>
    </row>
    <row r="40" spans="2:34" s="390" customFormat="1" ht="45.75" customHeight="1" x14ac:dyDescent="0.25">
      <c r="B40" s="382" t="s">
        <v>34</v>
      </c>
      <c r="C40" s="385" t="s">
        <v>143</v>
      </c>
      <c r="D40" s="386" t="s">
        <v>144</v>
      </c>
      <c r="E40" s="378">
        <f>SUM(G40+I40+K40+M40+O40+Q40+S40+U40+W40+Y40+AA40+AC40)</f>
        <v>11</v>
      </c>
      <c r="F40" s="386" t="s">
        <v>118</v>
      </c>
      <c r="G40" s="382">
        <v>2</v>
      </c>
      <c r="H40" s="387">
        <f t="shared" si="3"/>
        <v>7132656.3636363633</v>
      </c>
      <c r="I40" s="392">
        <v>2</v>
      </c>
      <c r="J40" s="387">
        <f t="shared" si="4"/>
        <v>7132656.3636363633</v>
      </c>
      <c r="K40" s="392">
        <v>1</v>
      </c>
      <c r="L40" s="387">
        <f t="shared" si="5"/>
        <v>3566328.1818181816</v>
      </c>
      <c r="M40" s="392">
        <v>1</v>
      </c>
      <c r="N40" s="387">
        <f t="shared" si="6"/>
        <v>3566328.1818181816</v>
      </c>
      <c r="O40" s="392">
        <v>0</v>
      </c>
      <c r="P40" s="387">
        <f t="shared" si="7"/>
        <v>0</v>
      </c>
      <c r="Q40" s="392">
        <v>1</v>
      </c>
      <c r="R40" s="387">
        <f t="shared" si="8"/>
        <v>3566328.1818181816</v>
      </c>
      <c r="S40" s="392">
        <v>1</v>
      </c>
      <c r="T40" s="387">
        <f t="shared" si="9"/>
        <v>3566328.1818181816</v>
      </c>
      <c r="U40" s="392">
        <v>1</v>
      </c>
      <c r="V40" s="387">
        <f t="shared" si="10"/>
        <v>3566328.1818181816</v>
      </c>
      <c r="W40" s="392">
        <v>0</v>
      </c>
      <c r="X40" s="387">
        <f t="shared" si="11"/>
        <v>0</v>
      </c>
      <c r="Y40" s="392">
        <v>1</v>
      </c>
      <c r="Z40" s="387">
        <f t="shared" si="12"/>
        <v>3566328.1818181816</v>
      </c>
      <c r="AA40" s="392">
        <v>0</v>
      </c>
      <c r="AB40" s="387">
        <f t="shared" si="13"/>
        <v>0</v>
      </c>
      <c r="AC40" s="392">
        <v>1</v>
      </c>
      <c r="AD40" s="387">
        <f t="shared" si="14"/>
        <v>3566328.1818181816</v>
      </c>
      <c r="AE40" s="388">
        <v>39229610</v>
      </c>
      <c r="AF40" s="393">
        <f>AE40/E40</f>
        <v>3566328.1818181816</v>
      </c>
      <c r="AG40" s="393">
        <f t="shared" si="2"/>
        <v>39229609.999999985</v>
      </c>
      <c r="AH40" s="394"/>
    </row>
    <row r="41" spans="2:34" ht="62.25" customHeight="1" x14ac:dyDescent="0.25">
      <c r="B41" s="378" t="s">
        <v>21</v>
      </c>
      <c r="C41" s="379" t="s">
        <v>49</v>
      </c>
      <c r="D41" s="380" t="s">
        <v>32</v>
      </c>
      <c r="E41" s="378">
        <f>SUM(G41+I41+K41+M41+O41+Q41+S41+U41+W41+Y41+AA41+AC41)</f>
        <v>12</v>
      </c>
      <c r="F41" s="380" t="s">
        <v>50</v>
      </c>
      <c r="G41" s="378">
        <v>1</v>
      </c>
      <c r="H41" s="381">
        <f t="shared" si="3"/>
        <v>719636.66666666663</v>
      </c>
      <c r="I41" s="395">
        <v>1</v>
      </c>
      <c r="J41" s="381">
        <f t="shared" si="4"/>
        <v>719636.66666666663</v>
      </c>
      <c r="K41" s="395">
        <v>1</v>
      </c>
      <c r="L41" s="381">
        <f t="shared" si="5"/>
        <v>719636.66666666663</v>
      </c>
      <c r="M41" s="392">
        <v>1</v>
      </c>
      <c r="N41" s="381">
        <f t="shared" si="6"/>
        <v>719636.66666666663</v>
      </c>
      <c r="O41" s="395">
        <v>1</v>
      </c>
      <c r="P41" s="381">
        <f t="shared" si="7"/>
        <v>719636.66666666663</v>
      </c>
      <c r="Q41" s="395">
        <v>1</v>
      </c>
      <c r="R41" s="381">
        <f t="shared" si="8"/>
        <v>719636.66666666663</v>
      </c>
      <c r="S41" s="392">
        <v>1</v>
      </c>
      <c r="T41" s="381">
        <f t="shared" si="9"/>
        <v>719636.66666666663</v>
      </c>
      <c r="U41" s="395">
        <v>1</v>
      </c>
      <c r="V41" s="381">
        <f t="shared" si="10"/>
        <v>719636.66666666663</v>
      </c>
      <c r="W41" s="395">
        <v>1</v>
      </c>
      <c r="X41" s="381">
        <f t="shared" si="11"/>
        <v>719636.66666666663</v>
      </c>
      <c r="Y41" s="395">
        <v>1</v>
      </c>
      <c r="Z41" s="381">
        <f t="shared" si="12"/>
        <v>719636.66666666663</v>
      </c>
      <c r="AA41" s="395">
        <v>1</v>
      </c>
      <c r="AB41" s="381">
        <f t="shared" si="13"/>
        <v>719636.66666666663</v>
      </c>
      <c r="AC41" s="395">
        <v>1</v>
      </c>
      <c r="AD41" s="381">
        <f t="shared" si="14"/>
        <v>719636.66666666663</v>
      </c>
      <c r="AE41" s="383">
        <v>8635640</v>
      </c>
      <c r="AF41" s="396">
        <f>AE41/E41</f>
        <v>719636.66666666663</v>
      </c>
      <c r="AG41" s="397">
        <f t="shared" si="2"/>
        <v>8635640.0000000019</v>
      </c>
      <c r="AH41" s="398"/>
    </row>
    <row r="42" spans="2:34" ht="34.5" customHeight="1" x14ac:dyDescent="0.25">
      <c r="B42" s="399"/>
      <c r="C42" s="400"/>
      <c r="D42" s="400"/>
      <c r="E42" s="399"/>
      <c r="F42" s="400"/>
      <c r="G42" s="401"/>
      <c r="H42" s="401"/>
      <c r="I42" s="401"/>
      <c r="J42" s="401"/>
      <c r="K42" s="401"/>
      <c r="L42" s="401"/>
      <c r="M42" s="402"/>
      <c r="N42" s="401"/>
      <c r="O42" s="401"/>
      <c r="P42" s="401"/>
      <c r="Q42" s="401"/>
      <c r="R42" s="401"/>
      <c r="S42" s="402"/>
      <c r="T42" s="401"/>
      <c r="U42" s="401"/>
      <c r="V42" s="401"/>
      <c r="W42" s="401"/>
      <c r="X42" s="401"/>
      <c r="Y42" s="401"/>
      <c r="Z42" s="401"/>
      <c r="AA42" s="401"/>
      <c r="AB42" s="401"/>
      <c r="AC42" s="401"/>
      <c r="AD42" s="401"/>
      <c r="AE42" s="403">
        <f>SUM(AE9:AE41)</f>
        <v>92310315</v>
      </c>
    </row>
    <row r="49" spans="2:31" ht="17.25" x14ac:dyDescent="0.25">
      <c r="B49" s="404"/>
      <c r="C49" s="405"/>
      <c r="D49" s="406"/>
      <c r="E49" s="407"/>
      <c r="F49" s="408"/>
      <c r="G49" s="409"/>
      <c r="H49" s="409"/>
      <c r="I49" s="410"/>
      <c r="J49" s="410"/>
      <c r="K49" s="411"/>
      <c r="L49" s="411"/>
      <c r="M49" s="412"/>
      <c r="N49" s="410"/>
      <c r="O49" s="411"/>
      <c r="P49" s="411"/>
      <c r="Q49" s="410"/>
      <c r="R49" s="410"/>
      <c r="S49" s="413"/>
      <c r="T49" s="411"/>
      <c r="U49" s="410"/>
      <c r="V49" s="410"/>
      <c r="W49" s="411"/>
      <c r="X49" s="411"/>
      <c r="Y49" s="410"/>
      <c r="Z49" s="410"/>
      <c r="AA49" s="414"/>
      <c r="AB49" s="414"/>
      <c r="AC49" s="415"/>
      <c r="AD49" s="415"/>
      <c r="AE49" s="416"/>
    </row>
    <row r="50" spans="2:31" ht="17.25" x14ac:dyDescent="0.25">
      <c r="B50" s="404"/>
      <c r="C50" s="405"/>
      <c r="D50" s="406"/>
      <c r="E50" s="407"/>
      <c r="F50" s="408"/>
      <c r="G50" s="409"/>
      <c r="H50" s="409"/>
      <c r="I50" s="410"/>
      <c r="J50" s="410"/>
      <c r="K50" s="411"/>
      <c r="L50" s="411"/>
      <c r="M50" s="412"/>
      <c r="N50" s="410"/>
      <c r="O50" s="411"/>
      <c r="P50" s="411"/>
      <c r="Q50" s="410"/>
      <c r="R50" s="410"/>
      <c r="S50" s="413"/>
      <c r="T50" s="411"/>
      <c r="U50" s="410"/>
      <c r="V50" s="410"/>
      <c r="W50" s="411"/>
      <c r="X50" s="411"/>
      <c r="Y50" s="410"/>
      <c r="Z50" s="410"/>
      <c r="AA50" s="414"/>
      <c r="AB50" s="414"/>
      <c r="AC50" s="415"/>
      <c r="AD50" s="415"/>
      <c r="AE50" s="414"/>
    </row>
    <row r="51" spans="2:31" ht="17.25" x14ac:dyDescent="0.25">
      <c r="B51" s="417"/>
      <c r="C51" s="417"/>
      <c r="D51" s="418"/>
      <c r="E51" s="419"/>
      <c r="F51" s="420"/>
      <c r="G51" s="421"/>
      <c r="H51" s="421"/>
      <c r="I51" s="421"/>
      <c r="J51" s="421"/>
      <c r="K51" s="421"/>
      <c r="L51" s="421"/>
      <c r="M51" s="422"/>
      <c r="N51" s="421"/>
      <c r="O51" s="421"/>
      <c r="P51" s="421"/>
      <c r="Q51" s="423"/>
      <c r="R51" s="423"/>
      <c r="S51" s="422"/>
      <c r="T51" s="423"/>
      <c r="U51" s="423"/>
      <c r="V51" s="423"/>
      <c r="W51" s="423"/>
      <c r="X51" s="423"/>
      <c r="Y51" s="423"/>
      <c r="Z51" s="423"/>
      <c r="AA51" s="423"/>
      <c r="AB51" s="423"/>
      <c r="AC51" s="423"/>
      <c r="AD51" s="423"/>
      <c r="AE51" s="374"/>
    </row>
    <row r="52" spans="2:31" ht="17.25" x14ac:dyDescent="0.25">
      <c r="B52" s="417"/>
      <c r="C52" s="417"/>
      <c r="D52" s="418"/>
      <c r="E52" s="419"/>
      <c r="F52" s="420"/>
      <c r="G52" s="421"/>
      <c r="H52" s="421"/>
      <c r="I52" s="421"/>
      <c r="J52" s="421"/>
      <c r="K52" s="421"/>
      <c r="L52" s="421"/>
      <c r="M52" s="422"/>
      <c r="N52" s="421"/>
      <c r="O52" s="421"/>
      <c r="P52" s="421"/>
      <c r="Q52" s="423"/>
      <c r="R52" s="423"/>
      <c r="S52" s="422"/>
      <c r="T52" s="423"/>
      <c r="U52" s="423"/>
      <c r="V52" s="423"/>
      <c r="W52" s="423"/>
      <c r="X52" s="423"/>
      <c r="Y52" s="423"/>
      <c r="Z52" s="423"/>
      <c r="AA52" s="423"/>
      <c r="AB52" s="423"/>
      <c r="AC52" s="423"/>
      <c r="AD52" s="423"/>
      <c r="AE52" s="374"/>
    </row>
    <row r="53" spans="2:31" ht="21" x14ac:dyDescent="0.35">
      <c r="B53" s="424"/>
      <c r="C53" s="424"/>
      <c r="D53" s="425"/>
      <c r="E53" s="424"/>
      <c r="F53" s="426"/>
      <c r="G53" s="427"/>
      <c r="H53" s="427"/>
      <c r="I53" s="428"/>
      <c r="J53" s="428"/>
      <c r="K53" s="428"/>
      <c r="L53" s="428"/>
      <c r="M53" s="429"/>
      <c r="N53" s="428"/>
      <c r="O53" s="428"/>
      <c r="P53" s="428"/>
      <c r="Q53" s="430"/>
      <c r="R53" s="430"/>
      <c r="S53" s="431"/>
      <c r="T53" s="430"/>
      <c r="U53" s="423"/>
      <c r="V53" s="423"/>
      <c r="W53" s="423"/>
      <c r="X53" s="423"/>
      <c r="Y53" s="423"/>
      <c r="Z53" s="423"/>
      <c r="AA53" s="423"/>
      <c r="AB53" s="423"/>
      <c r="AC53" s="423"/>
      <c r="AD53" s="423"/>
      <c r="AE53" s="374"/>
    </row>
    <row r="54" spans="2:31" ht="18.75" customHeight="1" x14ac:dyDescent="0.25">
      <c r="B54" s="432"/>
      <c r="C54" s="542" t="s">
        <v>230</v>
      </c>
      <c r="D54" s="542"/>
      <c r="E54" s="542"/>
      <c r="F54" s="433"/>
      <c r="G54" s="433"/>
      <c r="H54" s="433"/>
      <c r="I54" s="433"/>
      <c r="J54" s="433"/>
      <c r="K54" s="433"/>
      <c r="L54" s="433"/>
      <c r="M54" s="433"/>
      <c r="N54" s="542" t="s">
        <v>231</v>
      </c>
      <c r="O54" s="542"/>
      <c r="P54" s="542"/>
      <c r="Q54" s="542"/>
      <c r="R54" s="542"/>
      <c r="S54" s="434"/>
      <c r="T54" s="435"/>
      <c r="U54" s="436"/>
      <c r="V54" s="436"/>
      <c r="W54" s="436"/>
      <c r="X54" s="436"/>
      <c r="Y54" s="542" t="s">
        <v>300</v>
      </c>
      <c r="Z54" s="542"/>
      <c r="AA54" s="542"/>
      <c r="AB54" s="542"/>
      <c r="AC54" s="542"/>
      <c r="AD54" s="542"/>
      <c r="AE54" s="542"/>
    </row>
    <row r="55" spans="2:31" ht="18.75" customHeight="1" x14ac:dyDescent="0.25">
      <c r="B55" s="432"/>
      <c r="C55" s="542" t="s">
        <v>232</v>
      </c>
      <c r="D55" s="542"/>
      <c r="E55" s="542"/>
      <c r="F55" s="433"/>
      <c r="G55" s="433"/>
      <c r="H55" s="433"/>
      <c r="I55" s="433"/>
      <c r="J55" s="433"/>
      <c r="K55" s="433"/>
      <c r="L55" s="433"/>
      <c r="M55" s="433"/>
      <c r="N55" s="542" t="s">
        <v>164</v>
      </c>
      <c r="O55" s="542"/>
      <c r="P55" s="542"/>
      <c r="Q55" s="542"/>
      <c r="R55" s="542"/>
      <c r="S55" s="434"/>
      <c r="T55" s="435"/>
      <c r="U55" s="436"/>
      <c r="V55" s="436"/>
      <c r="W55" s="436"/>
      <c r="X55" s="436"/>
      <c r="Y55" s="542" t="s">
        <v>301</v>
      </c>
      <c r="Z55" s="542"/>
      <c r="AA55" s="542"/>
      <c r="AB55" s="542"/>
      <c r="AC55" s="542"/>
      <c r="AD55" s="542"/>
      <c r="AE55" s="542"/>
    </row>
    <row r="56" spans="2:31" ht="18.75" x14ac:dyDescent="0.25">
      <c r="B56" s="437"/>
      <c r="C56" s="438"/>
      <c r="D56" s="437"/>
      <c r="E56" s="437"/>
      <c r="F56" s="437"/>
      <c r="G56" s="439"/>
      <c r="H56" s="440"/>
      <c r="I56" s="440"/>
      <c r="J56" s="441"/>
      <c r="K56" s="442"/>
      <c r="L56" s="443"/>
      <c r="M56" s="443"/>
      <c r="N56" s="443"/>
      <c r="O56" s="443"/>
      <c r="P56" s="443"/>
      <c r="Q56" s="443"/>
      <c r="R56" s="443"/>
      <c r="S56" s="443"/>
      <c r="T56" s="435"/>
      <c r="U56" s="444"/>
      <c r="V56" s="444"/>
      <c r="W56" s="444"/>
      <c r="X56" s="444"/>
      <c r="Y56" s="541" t="s">
        <v>302</v>
      </c>
      <c r="Z56" s="541"/>
      <c r="AA56" s="541"/>
      <c r="AB56" s="541"/>
      <c r="AC56" s="541"/>
      <c r="AD56" s="541"/>
      <c r="AE56" s="541"/>
    </row>
  </sheetData>
  <mergeCells count="16">
    <mergeCell ref="Y56:AE56"/>
    <mergeCell ref="C54:E54"/>
    <mergeCell ref="N54:R54"/>
    <mergeCell ref="Y54:AE54"/>
    <mergeCell ref="C55:E55"/>
    <mergeCell ref="N55:R55"/>
    <mergeCell ref="Y55:AE55"/>
    <mergeCell ref="B2:AE2"/>
    <mergeCell ref="B3:AE3"/>
    <mergeCell ref="B4:AE4"/>
    <mergeCell ref="B7:B8"/>
    <mergeCell ref="C7:C8"/>
    <mergeCell ref="D7:D8"/>
    <mergeCell ref="E7:E8"/>
    <mergeCell ref="F7:F8"/>
    <mergeCell ref="G7:AE7"/>
  </mergeCells>
  <pageMargins left="0.33" right="0.35" top="0.36" bottom="0.41" header="0.3" footer="0.46"/>
  <pageSetup scale="36" fitToHeight="0"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zoomScaleNormal="100" workbookViewId="0">
      <selection activeCell="M41" sqref="M41"/>
    </sheetView>
  </sheetViews>
  <sheetFormatPr baseColWidth="10" defaultColWidth="11.42578125" defaultRowHeight="15" x14ac:dyDescent="0.25"/>
  <cols>
    <col min="1" max="1" width="3.140625" style="267" customWidth="1"/>
    <col min="2" max="2" width="11.42578125" style="266" customWidth="1"/>
    <col min="3" max="3" width="33.5703125" style="267" customWidth="1"/>
    <col min="4" max="4" width="11.42578125" style="267"/>
    <col min="5" max="5" width="11.5703125" style="266" bestFit="1" customWidth="1"/>
    <col min="6" max="6" width="15" style="267" customWidth="1"/>
    <col min="7" max="9" width="6.7109375" style="267" bestFit="1" customWidth="1"/>
    <col min="10" max="11" width="6.7109375" style="280" bestFit="1" customWidth="1"/>
    <col min="12" max="12" width="6.7109375" style="267" bestFit="1" customWidth="1"/>
    <col min="13" max="14" width="6.7109375" style="280" bestFit="1" customWidth="1"/>
    <col min="15" max="15" width="6.7109375" style="499" bestFit="1" customWidth="1"/>
    <col min="16" max="18" width="6.7109375" style="267" bestFit="1" customWidth="1"/>
    <col min="19" max="16384" width="11.42578125" style="267"/>
  </cols>
  <sheetData>
    <row r="1" spans="2:18" x14ac:dyDescent="0.25">
      <c r="D1" s="266"/>
      <c r="E1" s="268"/>
      <c r="F1" s="268"/>
      <c r="G1" s="268"/>
      <c r="H1" s="268"/>
      <c r="I1" s="268"/>
      <c r="J1" s="269"/>
      <c r="K1" s="269"/>
      <c r="L1" s="270"/>
      <c r="M1" s="269"/>
      <c r="N1" s="269"/>
      <c r="O1" s="270"/>
      <c r="P1" s="270"/>
      <c r="Q1" s="270"/>
      <c r="R1" s="270"/>
    </row>
    <row r="2" spans="2:18" ht="15.75" x14ac:dyDescent="0.25">
      <c r="B2" s="543" t="s">
        <v>119</v>
      </c>
      <c r="C2" s="543"/>
      <c r="D2" s="543"/>
      <c r="E2" s="543"/>
      <c r="F2" s="543"/>
      <c r="G2" s="543"/>
      <c r="H2" s="543"/>
      <c r="I2" s="543"/>
      <c r="J2" s="543"/>
      <c r="K2" s="543"/>
      <c r="L2" s="543"/>
      <c r="M2" s="543"/>
      <c r="N2" s="543"/>
      <c r="O2" s="543"/>
      <c r="P2" s="543"/>
      <c r="Q2" s="543"/>
      <c r="R2" s="543"/>
    </row>
    <row r="3" spans="2:18" ht="15.75" x14ac:dyDescent="0.25">
      <c r="B3" s="544" t="s">
        <v>120</v>
      </c>
      <c r="C3" s="544"/>
      <c r="D3" s="544"/>
      <c r="E3" s="544"/>
      <c r="F3" s="544"/>
      <c r="G3" s="544"/>
      <c r="H3" s="544"/>
      <c r="I3" s="544"/>
      <c r="J3" s="544"/>
      <c r="K3" s="544"/>
      <c r="L3" s="544"/>
      <c r="M3" s="544"/>
      <c r="N3" s="544"/>
      <c r="O3" s="544"/>
      <c r="P3" s="544"/>
      <c r="Q3" s="544"/>
      <c r="R3" s="544"/>
    </row>
    <row r="4" spans="2:18" ht="15.75" x14ac:dyDescent="0.25">
      <c r="B4" s="544" t="s">
        <v>299</v>
      </c>
      <c r="C4" s="544"/>
      <c r="D4" s="544"/>
      <c r="E4" s="544"/>
      <c r="F4" s="544"/>
      <c r="G4" s="544"/>
      <c r="H4" s="544"/>
      <c r="I4" s="544"/>
      <c r="J4" s="544"/>
      <c r="K4" s="544"/>
      <c r="L4" s="544"/>
      <c r="M4" s="544"/>
      <c r="N4" s="544"/>
      <c r="O4" s="544"/>
      <c r="P4" s="544"/>
      <c r="Q4" s="544"/>
      <c r="R4" s="544"/>
    </row>
    <row r="5" spans="2:18" x14ac:dyDescent="0.25">
      <c r="D5" s="266"/>
      <c r="E5" s="268"/>
      <c r="F5" s="268"/>
      <c r="G5" s="268"/>
      <c r="H5" s="268"/>
      <c r="I5" s="268"/>
      <c r="J5" s="269"/>
      <c r="K5" s="269"/>
      <c r="L5" s="270"/>
      <c r="M5" s="269"/>
      <c r="N5" s="269"/>
      <c r="O5" s="270"/>
      <c r="P5" s="270"/>
      <c r="Q5" s="270"/>
      <c r="R5" s="270"/>
    </row>
    <row r="6" spans="2:18" x14ac:dyDescent="0.25">
      <c r="D6" s="266"/>
      <c r="E6" s="268"/>
      <c r="F6" s="268"/>
      <c r="G6" s="268"/>
      <c r="H6" s="268"/>
      <c r="I6" s="268"/>
      <c r="J6" s="269"/>
      <c r="K6" s="269"/>
      <c r="L6" s="270"/>
      <c r="M6" s="269"/>
      <c r="N6" s="269"/>
      <c r="O6" s="270"/>
      <c r="P6" s="270"/>
      <c r="Q6" s="270"/>
      <c r="R6" s="270"/>
    </row>
    <row r="7" spans="2:18" ht="24.75" customHeight="1" x14ac:dyDescent="0.25">
      <c r="B7" s="545" t="s">
        <v>122</v>
      </c>
      <c r="C7" s="547" t="s">
        <v>3</v>
      </c>
      <c r="D7" s="547" t="s">
        <v>123</v>
      </c>
      <c r="E7" s="549" t="s">
        <v>124</v>
      </c>
      <c r="F7" s="547" t="s">
        <v>125</v>
      </c>
      <c r="G7" s="550" t="s">
        <v>126</v>
      </c>
      <c r="H7" s="551"/>
      <c r="I7" s="551"/>
      <c r="J7" s="551"/>
      <c r="K7" s="551"/>
      <c r="L7" s="551"/>
      <c r="M7" s="551"/>
      <c r="N7" s="551"/>
      <c r="O7" s="551"/>
      <c r="P7" s="551"/>
      <c r="Q7" s="551"/>
      <c r="R7" s="551"/>
    </row>
    <row r="8" spans="2:18" ht="25.5" customHeight="1" x14ac:dyDescent="0.25">
      <c r="B8" s="546"/>
      <c r="C8" s="548"/>
      <c r="D8" s="548"/>
      <c r="E8" s="549"/>
      <c r="F8" s="548"/>
      <c r="G8" s="271" t="s">
        <v>2</v>
      </c>
      <c r="H8" s="271" t="s">
        <v>129</v>
      </c>
      <c r="I8" s="271" t="s">
        <v>130</v>
      </c>
      <c r="J8" s="271" t="s">
        <v>131</v>
      </c>
      <c r="K8" s="271" t="s">
        <v>130</v>
      </c>
      <c r="L8" s="272" t="s">
        <v>132</v>
      </c>
      <c r="M8" s="271" t="s">
        <v>132</v>
      </c>
      <c r="N8" s="271" t="s">
        <v>131</v>
      </c>
      <c r="O8" s="500" t="s">
        <v>133</v>
      </c>
      <c r="P8" s="272" t="s">
        <v>134</v>
      </c>
      <c r="Q8" s="272" t="s">
        <v>0</v>
      </c>
      <c r="R8" s="273" t="s">
        <v>135</v>
      </c>
    </row>
    <row r="9" spans="2:18" ht="111.75" customHeight="1" x14ac:dyDescent="0.25">
      <c r="B9" s="274" t="s">
        <v>140</v>
      </c>
      <c r="C9" s="275" t="s">
        <v>111</v>
      </c>
      <c r="D9" s="276" t="s">
        <v>54</v>
      </c>
      <c r="E9" s="274">
        <f t="shared" ref="E9:E41" si="0">SUM(G9+H9+I9+J9+K9+L9+M9+N9+O9+P9+Q9+R9)</f>
        <v>6670</v>
      </c>
      <c r="F9" s="276" t="s">
        <v>110</v>
      </c>
      <c r="G9" s="274">
        <v>550</v>
      </c>
      <c r="H9" s="274">
        <v>575</v>
      </c>
      <c r="I9" s="274">
        <v>575</v>
      </c>
      <c r="J9" s="277">
        <v>450</v>
      </c>
      <c r="K9" s="277">
        <v>575</v>
      </c>
      <c r="L9" s="274">
        <v>575</v>
      </c>
      <c r="M9" s="277">
        <v>550</v>
      </c>
      <c r="N9" s="277">
        <v>575</v>
      </c>
      <c r="O9" s="313">
        <v>560</v>
      </c>
      <c r="P9" s="274">
        <v>575</v>
      </c>
      <c r="Q9" s="274">
        <v>560</v>
      </c>
      <c r="R9" s="274">
        <v>550</v>
      </c>
    </row>
    <row r="10" spans="2:18" ht="145.5" customHeight="1" x14ac:dyDescent="0.25">
      <c r="B10" s="274" t="s">
        <v>142</v>
      </c>
      <c r="C10" s="275" t="s">
        <v>113</v>
      </c>
      <c r="D10" s="276" t="s">
        <v>54</v>
      </c>
      <c r="E10" s="274">
        <f t="shared" si="0"/>
        <v>437</v>
      </c>
      <c r="F10" s="276" t="s">
        <v>112</v>
      </c>
      <c r="G10" s="274">
        <v>31</v>
      </c>
      <c r="H10" s="274">
        <v>31</v>
      </c>
      <c r="I10" s="274">
        <v>26</v>
      </c>
      <c r="J10" s="277">
        <v>21</v>
      </c>
      <c r="K10" s="277">
        <v>31</v>
      </c>
      <c r="L10" s="274">
        <v>31</v>
      </c>
      <c r="M10" s="277">
        <v>31</v>
      </c>
      <c r="N10" s="277">
        <v>31</v>
      </c>
      <c r="O10" s="313">
        <v>31</v>
      </c>
      <c r="P10" s="274">
        <v>31</v>
      </c>
      <c r="Q10" s="274">
        <v>71</v>
      </c>
      <c r="R10" s="274">
        <v>71</v>
      </c>
    </row>
    <row r="11" spans="2:18" ht="62.25" customHeight="1" x14ac:dyDescent="0.25">
      <c r="B11" s="274" t="s">
        <v>21</v>
      </c>
      <c r="C11" s="275" t="s">
        <v>22</v>
      </c>
      <c r="D11" s="276" t="s">
        <v>51</v>
      </c>
      <c r="E11" s="274">
        <f t="shared" si="0"/>
        <v>9036</v>
      </c>
      <c r="F11" s="276" t="s">
        <v>81</v>
      </c>
      <c r="G11" s="274">
        <v>761</v>
      </c>
      <c r="H11" s="274">
        <v>818</v>
      </c>
      <c r="I11" s="274">
        <v>825</v>
      </c>
      <c r="J11" s="277">
        <v>699</v>
      </c>
      <c r="K11" s="277">
        <v>721</v>
      </c>
      <c r="L11" s="274">
        <v>726</v>
      </c>
      <c r="M11" s="277">
        <v>719</v>
      </c>
      <c r="N11" s="277">
        <v>748</v>
      </c>
      <c r="O11" s="313">
        <v>774</v>
      </c>
      <c r="P11" s="274">
        <v>772</v>
      </c>
      <c r="Q11" s="274">
        <v>770</v>
      </c>
      <c r="R11" s="274">
        <v>703</v>
      </c>
    </row>
    <row r="12" spans="2:18" s="280" customFormat="1" ht="69.75" customHeight="1" x14ac:dyDescent="0.25">
      <c r="B12" s="277" t="s">
        <v>21</v>
      </c>
      <c r="C12" s="278" t="s">
        <v>23</v>
      </c>
      <c r="D12" s="279" t="s">
        <v>51</v>
      </c>
      <c r="E12" s="277">
        <f t="shared" si="0"/>
        <v>25956</v>
      </c>
      <c r="F12" s="279" t="s">
        <v>81</v>
      </c>
      <c r="G12" s="277">
        <v>2033</v>
      </c>
      <c r="H12" s="277">
        <v>1917</v>
      </c>
      <c r="I12" s="277">
        <v>1910</v>
      </c>
      <c r="J12" s="277">
        <v>2008</v>
      </c>
      <c r="K12" s="277">
        <v>2419</v>
      </c>
      <c r="L12" s="277">
        <v>2155</v>
      </c>
      <c r="M12" s="277">
        <v>2562</v>
      </c>
      <c r="N12" s="277">
        <v>2215</v>
      </c>
      <c r="O12" s="313">
        <v>2373</v>
      </c>
      <c r="P12" s="277">
        <v>2217</v>
      </c>
      <c r="Q12" s="277">
        <v>2200</v>
      </c>
      <c r="R12" s="277">
        <v>1947</v>
      </c>
    </row>
    <row r="13" spans="2:18" ht="38.25" customHeight="1" x14ac:dyDescent="0.25">
      <c r="B13" s="274" t="s">
        <v>19</v>
      </c>
      <c r="C13" s="275" t="s">
        <v>25</v>
      </c>
      <c r="D13" s="276" t="s">
        <v>51</v>
      </c>
      <c r="E13" s="274">
        <f t="shared" si="0"/>
        <v>504</v>
      </c>
      <c r="F13" s="276" t="s">
        <v>81</v>
      </c>
      <c r="G13" s="274">
        <v>85</v>
      </c>
      <c r="H13" s="274">
        <v>46</v>
      </c>
      <c r="I13" s="274">
        <v>50</v>
      </c>
      <c r="J13" s="277">
        <v>31</v>
      </c>
      <c r="K13" s="277">
        <v>26</v>
      </c>
      <c r="L13" s="274">
        <v>34</v>
      </c>
      <c r="M13" s="277">
        <v>56</v>
      </c>
      <c r="N13" s="277">
        <v>29</v>
      </c>
      <c r="O13" s="313">
        <v>30</v>
      </c>
      <c r="P13" s="274">
        <v>26</v>
      </c>
      <c r="Q13" s="274">
        <v>53</v>
      </c>
      <c r="R13" s="274">
        <v>38</v>
      </c>
    </row>
    <row r="14" spans="2:18" ht="101.25" customHeight="1" x14ac:dyDescent="0.25">
      <c r="B14" s="274" t="s">
        <v>34</v>
      </c>
      <c r="C14" s="275" t="s">
        <v>148</v>
      </c>
      <c r="D14" s="276" t="s">
        <v>54</v>
      </c>
      <c r="E14" s="274">
        <f t="shared" si="0"/>
        <v>1956</v>
      </c>
      <c r="F14" s="276" t="s">
        <v>81</v>
      </c>
      <c r="G14" s="274">
        <v>158</v>
      </c>
      <c r="H14" s="274">
        <v>158</v>
      </c>
      <c r="I14" s="274">
        <v>158</v>
      </c>
      <c r="J14" s="277">
        <v>158</v>
      </c>
      <c r="K14" s="277">
        <v>158</v>
      </c>
      <c r="L14" s="274">
        <v>158</v>
      </c>
      <c r="M14" s="277">
        <v>168</v>
      </c>
      <c r="N14" s="277">
        <v>168</v>
      </c>
      <c r="O14" s="313">
        <v>168</v>
      </c>
      <c r="P14" s="274">
        <v>168</v>
      </c>
      <c r="Q14" s="274">
        <v>168</v>
      </c>
      <c r="R14" s="274">
        <v>168</v>
      </c>
    </row>
    <row r="15" spans="2:18" ht="56.25" customHeight="1" x14ac:dyDescent="0.25">
      <c r="B15" s="274" t="s">
        <v>21</v>
      </c>
      <c r="C15" s="278" t="s">
        <v>145</v>
      </c>
      <c r="D15" s="276" t="s">
        <v>51</v>
      </c>
      <c r="E15" s="274">
        <f t="shared" si="0"/>
        <v>276791</v>
      </c>
      <c r="F15" s="276" t="s">
        <v>81</v>
      </c>
      <c r="G15" s="274">
        <v>23610</v>
      </c>
      <c r="H15" s="274">
        <v>24600</v>
      </c>
      <c r="I15" s="274">
        <v>24002</v>
      </c>
      <c r="J15" s="277">
        <v>19241</v>
      </c>
      <c r="K15" s="277">
        <v>20531</v>
      </c>
      <c r="L15" s="274">
        <v>20981</v>
      </c>
      <c r="M15" s="277">
        <v>24281</v>
      </c>
      <c r="N15" s="277">
        <v>23456</v>
      </c>
      <c r="O15" s="313">
        <v>24311</v>
      </c>
      <c r="P15" s="274">
        <v>24256</v>
      </c>
      <c r="Q15" s="274">
        <v>24266</v>
      </c>
      <c r="R15" s="274">
        <v>23256</v>
      </c>
    </row>
    <row r="16" spans="2:18" ht="82.5" customHeight="1" x14ac:dyDescent="0.25">
      <c r="B16" s="277" t="s">
        <v>21</v>
      </c>
      <c r="C16" s="278" t="s">
        <v>117</v>
      </c>
      <c r="D16" s="279" t="s">
        <v>51</v>
      </c>
      <c r="E16" s="274">
        <f t="shared" si="0"/>
        <v>23529</v>
      </c>
      <c r="F16" s="279" t="s">
        <v>116</v>
      </c>
      <c r="G16" s="277">
        <v>1945</v>
      </c>
      <c r="H16" s="277">
        <v>2268</v>
      </c>
      <c r="I16" s="277">
        <v>1914</v>
      </c>
      <c r="J16" s="277">
        <v>1774</v>
      </c>
      <c r="K16" s="277">
        <v>1908</v>
      </c>
      <c r="L16" s="277">
        <v>2278</v>
      </c>
      <c r="M16" s="277">
        <v>2111</v>
      </c>
      <c r="N16" s="277">
        <v>1758</v>
      </c>
      <c r="O16" s="313">
        <v>1917</v>
      </c>
      <c r="P16" s="277">
        <v>1651</v>
      </c>
      <c r="Q16" s="277">
        <v>1903</v>
      </c>
      <c r="R16" s="277">
        <v>2102</v>
      </c>
    </row>
    <row r="17" spans="2:18" ht="53.25" customHeight="1" x14ac:dyDescent="0.25">
      <c r="B17" s="274" t="s">
        <v>19</v>
      </c>
      <c r="C17" s="275" t="s">
        <v>26</v>
      </c>
      <c r="D17" s="276" t="s">
        <v>54</v>
      </c>
      <c r="E17" s="274">
        <f t="shared" si="0"/>
        <v>2280</v>
      </c>
      <c r="F17" s="276" t="s">
        <v>27</v>
      </c>
      <c r="G17" s="274">
        <v>190</v>
      </c>
      <c r="H17" s="274">
        <v>190</v>
      </c>
      <c r="I17" s="274">
        <v>190</v>
      </c>
      <c r="J17" s="277">
        <v>190</v>
      </c>
      <c r="K17" s="277">
        <v>190</v>
      </c>
      <c r="L17" s="274">
        <v>190</v>
      </c>
      <c r="M17" s="277">
        <v>190</v>
      </c>
      <c r="N17" s="277">
        <v>190</v>
      </c>
      <c r="O17" s="313">
        <v>190</v>
      </c>
      <c r="P17" s="274">
        <v>190</v>
      </c>
      <c r="Q17" s="274">
        <v>190</v>
      </c>
      <c r="R17" s="274">
        <v>190</v>
      </c>
    </row>
    <row r="18" spans="2:18" ht="88.5" customHeight="1" x14ac:dyDescent="0.25">
      <c r="B18" s="274" t="s">
        <v>21</v>
      </c>
      <c r="C18" s="275" t="s">
        <v>114</v>
      </c>
      <c r="D18" s="276" t="s">
        <v>115</v>
      </c>
      <c r="E18" s="274">
        <f t="shared" si="0"/>
        <v>240</v>
      </c>
      <c r="F18" s="276" t="s">
        <v>30</v>
      </c>
      <c r="G18" s="274">
        <v>20</v>
      </c>
      <c r="H18" s="274">
        <v>20</v>
      </c>
      <c r="I18" s="274">
        <v>20</v>
      </c>
      <c r="J18" s="277">
        <v>20</v>
      </c>
      <c r="K18" s="277">
        <v>20</v>
      </c>
      <c r="L18" s="274">
        <v>20</v>
      </c>
      <c r="M18" s="277">
        <v>20</v>
      </c>
      <c r="N18" s="277">
        <v>20</v>
      </c>
      <c r="O18" s="313">
        <v>20</v>
      </c>
      <c r="P18" s="274">
        <v>20</v>
      </c>
      <c r="Q18" s="274">
        <v>20</v>
      </c>
      <c r="R18" s="274">
        <v>20</v>
      </c>
    </row>
    <row r="19" spans="2:18" ht="56.25" customHeight="1" x14ac:dyDescent="0.25">
      <c r="B19" s="277"/>
      <c r="C19" s="278" t="s">
        <v>33</v>
      </c>
      <c r="D19" s="279" t="s">
        <v>32</v>
      </c>
      <c r="E19" s="274">
        <f t="shared" si="0"/>
        <v>12</v>
      </c>
      <c r="F19" s="279" t="s">
        <v>97</v>
      </c>
      <c r="G19" s="277">
        <v>1</v>
      </c>
      <c r="H19" s="277">
        <v>1</v>
      </c>
      <c r="I19" s="277">
        <v>1</v>
      </c>
      <c r="J19" s="277">
        <v>1</v>
      </c>
      <c r="K19" s="277">
        <v>1</v>
      </c>
      <c r="L19" s="277">
        <v>1</v>
      </c>
      <c r="M19" s="277">
        <v>1</v>
      </c>
      <c r="N19" s="277">
        <v>1</v>
      </c>
      <c r="O19" s="313">
        <v>1</v>
      </c>
      <c r="P19" s="277">
        <v>1</v>
      </c>
      <c r="Q19" s="277">
        <v>1</v>
      </c>
      <c r="R19" s="277">
        <v>1</v>
      </c>
    </row>
    <row r="20" spans="2:18" ht="60" customHeight="1" x14ac:dyDescent="0.25">
      <c r="B20" s="274" t="s">
        <v>21</v>
      </c>
      <c r="C20" s="275" t="s">
        <v>35</v>
      </c>
      <c r="D20" s="276" t="s">
        <v>36</v>
      </c>
      <c r="E20" s="274">
        <f t="shared" si="0"/>
        <v>35</v>
      </c>
      <c r="F20" s="276" t="s">
        <v>98</v>
      </c>
      <c r="G20" s="274">
        <v>3</v>
      </c>
      <c r="H20" s="274">
        <v>3</v>
      </c>
      <c r="I20" s="274">
        <v>3</v>
      </c>
      <c r="J20" s="277">
        <v>3</v>
      </c>
      <c r="K20" s="277">
        <v>3</v>
      </c>
      <c r="L20" s="274">
        <v>3</v>
      </c>
      <c r="M20" s="277">
        <v>3</v>
      </c>
      <c r="N20" s="277">
        <v>3</v>
      </c>
      <c r="O20" s="313">
        <v>3</v>
      </c>
      <c r="P20" s="274">
        <v>3</v>
      </c>
      <c r="Q20" s="274">
        <v>3</v>
      </c>
      <c r="R20" s="274">
        <v>2</v>
      </c>
    </row>
    <row r="21" spans="2:18" ht="54.75" customHeight="1" x14ac:dyDescent="0.25">
      <c r="B21" s="274" t="s">
        <v>34</v>
      </c>
      <c r="C21" s="275" t="s">
        <v>37</v>
      </c>
      <c r="D21" s="276" t="s">
        <v>104</v>
      </c>
      <c r="E21" s="274">
        <f t="shared" si="0"/>
        <v>225</v>
      </c>
      <c r="F21" s="276" t="s">
        <v>38</v>
      </c>
      <c r="G21" s="274">
        <v>20</v>
      </c>
      <c r="H21" s="274">
        <v>20</v>
      </c>
      <c r="I21" s="274">
        <v>20</v>
      </c>
      <c r="J21" s="277">
        <v>15</v>
      </c>
      <c r="K21" s="277">
        <v>20</v>
      </c>
      <c r="L21" s="274">
        <v>20</v>
      </c>
      <c r="M21" s="277">
        <v>20</v>
      </c>
      <c r="N21" s="277">
        <v>15</v>
      </c>
      <c r="O21" s="313">
        <v>20</v>
      </c>
      <c r="P21" s="274">
        <v>20</v>
      </c>
      <c r="Q21" s="274">
        <v>20</v>
      </c>
      <c r="R21" s="274">
        <v>15</v>
      </c>
    </row>
    <row r="22" spans="2:18" ht="63.75" customHeight="1" x14ac:dyDescent="0.25">
      <c r="B22" s="274"/>
      <c r="C22" s="275" t="s">
        <v>146</v>
      </c>
      <c r="D22" s="276" t="s">
        <v>105</v>
      </c>
      <c r="E22" s="274">
        <f t="shared" si="0"/>
        <v>489970</v>
      </c>
      <c r="F22" s="276" t="s">
        <v>99</v>
      </c>
      <c r="G22" s="274">
        <v>58535</v>
      </c>
      <c r="H22" s="274">
        <v>40025</v>
      </c>
      <c r="I22" s="274">
        <v>37540</v>
      </c>
      <c r="J22" s="277">
        <v>31860</v>
      </c>
      <c r="K22" s="277">
        <v>37525</v>
      </c>
      <c r="L22" s="274">
        <v>37975</v>
      </c>
      <c r="M22" s="277">
        <v>39790</v>
      </c>
      <c r="N22" s="277">
        <v>38390</v>
      </c>
      <c r="O22" s="313">
        <v>50585</v>
      </c>
      <c r="P22" s="274">
        <v>50375</v>
      </c>
      <c r="Q22" s="274">
        <v>43795</v>
      </c>
      <c r="R22" s="274">
        <v>23575</v>
      </c>
    </row>
    <row r="23" spans="2:18" ht="105.75" customHeight="1" x14ac:dyDescent="0.25">
      <c r="B23" s="274" t="s">
        <v>21</v>
      </c>
      <c r="C23" s="278" t="s">
        <v>40</v>
      </c>
      <c r="D23" s="276" t="s">
        <v>32</v>
      </c>
      <c r="E23" s="274">
        <f t="shared" si="0"/>
        <v>81</v>
      </c>
      <c r="F23" s="276" t="s">
        <v>100</v>
      </c>
      <c r="G23" s="274">
        <v>7</v>
      </c>
      <c r="H23" s="274">
        <v>7</v>
      </c>
      <c r="I23" s="274">
        <v>7</v>
      </c>
      <c r="J23" s="277">
        <v>6</v>
      </c>
      <c r="K23" s="277">
        <v>7</v>
      </c>
      <c r="L23" s="274">
        <v>7</v>
      </c>
      <c r="M23" s="277">
        <v>7</v>
      </c>
      <c r="N23" s="277">
        <v>6</v>
      </c>
      <c r="O23" s="313">
        <v>7</v>
      </c>
      <c r="P23" s="274">
        <v>7</v>
      </c>
      <c r="Q23" s="274">
        <v>7</v>
      </c>
      <c r="R23" s="274">
        <v>6</v>
      </c>
    </row>
    <row r="24" spans="2:18" ht="51" customHeight="1" x14ac:dyDescent="0.25">
      <c r="B24" s="274" t="s">
        <v>45</v>
      </c>
      <c r="C24" s="278" t="s">
        <v>43</v>
      </c>
      <c r="D24" s="279" t="s">
        <v>106</v>
      </c>
      <c r="E24" s="274">
        <f t="shared" si="0"/>
        <v>750</v>
      </c>
      <c r="F24" s="279" t="s">
        <v>44</v>
      </c>
      <c r="G24" s="274">
        <v>65</v>
      </c>
      <c r="H24" s="274">
        <v>65</v>
      </c>
      <c r="I24" s="274">
        <v>65</v>
      </c>
      <c r="J24" s="277">
        <v>65</v>
      </c>
      <c r="K24" s="277">
        <v>65</v>
      </c>
      <c r="L24" s="274">
        <v>65</v>
      </c>
      <c r="M24" s="277">
        <v>65</v>
      </c>
      <c r="N24" s="277">
        <v>65</v>
      </c>
      <c r="O24" s="313">
        <v>65</v>
      </c>
      <c r="P24" s="274">
        <v>65</v>
      </c>
      <c r="Q24" s="274">
        <v>65</v>
      </c>
      <c r="R24" s="274">
        <v>35</v>
      </c>
    </row>
    <row r="25" spans="2:18" ht="57.75" customHeight="1" x14ac:dyDescent="0.25">
      <c r="B25" s="274" t="s">
        <v>45</v>
      </c>
      <c r="C25" s="278" t="s">
        <v>89</v>
      </c>
      <c r="D25" s="276" t="s">
        <v>54</v>
      </c>
      <c r="E25" s="274">
        <f t="shared" si="0"/>
        <v>11</v>
      </c>
      <c r="F25" s="279" t="s">
        <v>44</v>
      </c>
      <c r="G25" s="274">
        <v>1</v>
      </c>
      <c r="H25" s="274">
        <v>1</v>
      </c>
      <c r="I25" s="274">
        <v>1</v>
      </c>
      <c r="J25" s="277">
        <v>1</v>
      </c>
      <c r="K25" s="277">
        <v>1</v>
      </c>
      <c r="L25" s="274">
        <v>1</v>
      </c>
      <c r="M25" s="277">
        <v>1</v>
      </c>
      <c r="N25" s="277">
        <v>1</v>
      </c>
      <c r="O25" s="313">
        <v>1</v>
      </c>
      <c r="P25" s="274">
        <v>1</v>
      </c>
      <c r="Q25" s="274">
        <v>1</v>
      </c>
      <c r="R25" s="274">
        <v>0</v>
      </c>
    </row>
    <row r="26" spans="2:18" ht="45.75" customHeight="1" x14ac:dyDescent="0.25">
      <c r="B26" s="274" t="s">
        <v>34</v>
      </c>
      <c r="C26" s="275" t="s">
        <v>46</v>
      </c>
      <c r="D26" s="276" t="s">
        <v>54</v>
      </c>
      <c r="E26" s="274">
        <f t="shared" si="0"/>
        <v>377</v>
      </c>
      <c r="F26" s="276" t="s">
        <v>101</v>
      </c>
      <c r="G26" s="274">
        <v>32</v>
      </c>
      <c r="H26" s="274">
        <v>29</v>
      </c>
      <c r="I26" s="274">
        <v>32</v>
      </c>
      <c r="J26" s="277">
        <v>31</v>
      </c>
      <c r="K26" s="277">
        <v>32</v>
      </c>
      <c r="L26" s="274">
        <v>31</v>
      </c>
      <c r="M26" s="277">
        <v>32</v>
      </c>
      <c r="N26" s="277">
        <v>32</v>
      </c>
      <c r="O26" s="313">
        <v>31</v>
      </c>
      <c r="P26" s="274">
        <v>32</v>
      </c>
      <c r="Q26" s="274">
        <v>31</v>
      </c>
      <c r="R26" s="274">
        <v>32</v>
      </c>
    </row>
    <row r="27" spans="2:18" ht="51" x14ac:dyDescent="0.25">
      <c r="B27" s="274"/>
      <c r="C27" s="278" t="s">
        <v>47</v>
      </c>
      <c r="D27" s="279" t="s">
        <v>32</v>
      </c>
      <c r="E27" s="274">
        <f t="shared" si="0"/>
        <v>12</v>
      </c>
      <c r="F27" s="279" t="s">
        <v>48</v>
      </c>
      <c r="G27" s="274">
        <v>1</v>
      </c>
      <c r="H27" s="274">
        <v>1</v>
      </c>
      <c r="I27" s="274">
        <v>1</v>
      </c>
      <c r="J27" s="277">
        <v>1</v>
      </c>
      <c r="K27" s="277">
        <v>1</v>
      </c>
      <c r="L27" s="274">
        <v>1</v>
      </c>
      <c r="M27" s="277">
        <v>1</v>
      </c>
      <c r="N27" s="277">
        <v>1</v>
      </c>
      <c r="O27" s="313">
        <v>1</v>
      </c>
      <c r="P27" s="274">
        <v>1</v>
      </c>
      <c r="Q27" s="274">
        <v>1</v>
      </c>
      <c r="R27" s="274">
        <v>1</v>
      </c>
    </row>
    <row r="28" spans="2:18" ht="99" customHeight="1" x14ac:dyDescent="0.25">
      <c r="B28" s="274" t="s">
        <v>21</v>
      </c>
      <c r="C28" s="275" t="s">
        <v>70</v>
      </c>
      <c r="D28" s="276" t="s">
        <v>104</v>
      </c>
      <c r="E28" s="274">
        <f t="shared" si="0"/>
        <v>6</v>
      </c>
      <c r="F28" s="276" t="s">
        <v>71</v>
      </c>
      <c r="G28" s="274">
        <v>0</v>
      </c>
      <c r="H28" s="274">
        <v>1</v>
      </c>
      <c r="I28" s="274">
        <v>0</v>
      </c>
      <c r="J28" s="277">
        <v>1</v>
      </c>
      <c r="K28" s="277">
        <v>0</v>
      </c>
      <c r="L28" s="274">
        <v>1</v>
      </c>
      <c r="M28" s="277">
        <v>0</v>
      </c>
      <c r="N28" s="277">
        <v>1</v>
      </c>
      <c r="O28" s="313">
        <v>0</v>
      </c>
      <c r="P28" s="274">
        <v>1</v>
      </c>
      <c r="Q28" s="274">
        <v>0</v>
      </c>
      <c r="R28" s="274">
        <v>1</v>
      </c>
    </row>
    <row r="29" spans="2:18" ht="48" customHeight="1" x14ac:dyDescent="0.25">
      <c r="B29" s="274" t="s">
        <v>19</v>
      </c>
      <c r="C29" s="275" t="s">
        <v>79</v>
      </c>
      <c r="D29" s="276" t="s">
        <v>51</v>
      </c>
      <c r="E29" s="274">
        <f t="shared" si="0"/>
        <v>1755</v>
      </c>
      <c r="F29" s="276" t="s">
        <v>52</v>
      </c>
      <c r="G29" s="274">
        <v>150</v>
      </c>
      <c r="H29" s="274">
        <v>150</v>
      </c>
      <c r="I29" s="274">
        <v>150</v>
      </c>
      <c r="J29" s="277">
        <v>135</v>
      </c>
      <c r="K29" s="277">
        <v>150</v>
      </c>
      <c r="L29" s="274">
        <v>150</v>
      </c>
      <c r="M29" s="277">
        <v>150</v>
      </c>
      <c r="N29" s="277">
        <v>135</v>
      </c>
      <c r="O29" s="313">
        <v>150</v>
      </c>
      <c r="P29" s="274">
        <v>150</v>
      </c>
      <c r="Q29" s="274">
        <v>150</v>
      </c>
      <c r="R29" s="274">
        <v>135</v>
      </c>
    </row>
    <row r="30" spans="2:18" ht="50.25" customHeight="1" x14ac:dyDescent="0.25">
      <c r="B30" s="274"/>
      <c r="C30" s="275" t="s">
        <v>53</v>
      </c>
      <c r="D30" s="276" t="s">
        <v>54</v>
      </c>
      <c r="E30" s="274">
        <f t="shared" si="0"/>
        <v>31712</v>
      </c>
      <c r="F30" s="276" t="s">
        <v>55</v>
      </c>
      <c r="G30" s="274">
        <v>2202</v>
      </c>
      <c r="H30" s="274">
        <v>2714</v>
      </c>
      <c r="I30" s="274">
        <v>2734</v>
      </c>
      <c r="J30" s="277">
        <v>2304</v>
      </c>
      <c r="K30" s="277">
        <v>2734</v>
      </c>
      <c r="L30" s="274">
        <v>2736</v>
      </c>
      <c r="M30" s="277">
        <v>2743</v>
      </c>
      <c r="N30" s="277">
        <v>2306</v>
      </c>
      <c r="O30" s="313">
        <v>2752</v>
      </c>
      <c r="P30" s="274">
        <v>2763</v>
      </c>
      <c r="Q30" s="274">
        <v>2762</v>
      </c>
      <c r="R30" s="274">
        <v>2962</v>
      </c>
    </row>
    <row r="31" spans="2:18" ht="87" customHeight="1" x14ac:dyDescent="0.25">
      <c r="B31" s="274" t="s">
        <v>34</v>
      </c>
      <c r="C31" s="275" t="s">
        <v>56</v>
      </c>
      <c r="D31" s="276" t="s">
        <v>54</v>
      </c>
      <c r="E31" s="274">
        <f t="shared" si="0"/>
        <v>64</v>
      </c>
      <c r="F31" s="276" t="s">
        <v>57</v>
      </c>
      <c r="G31" s="274">
        <v>17</v>
      </c>
      <c r="H31" s="274">
        <v>17</v>
      </c>
      <c r="I31" s="274">
        <v>3</v>
      </c>
      <c r="J31" s="277">
        <v>3</v>
      </c>
      <c r="K31" s="277">
        <v>3</v>
      </c>
      <c r="L31" s="274">
        <v>3</v>
      </c>
      <c r="M31" s="277">
        <v>3</v>
      </c>
      <c r="N31" s="277">
        <v>3</v>
      </c>
      <c r="O31" s="313">
        <v>3</v>
      </c>
      <c r="P31" s="274">
        <v>3</v>
      </c>
      <c r="Q31" s="274">
        <v>3</v>
      </c>
      <c r="R31" s="274">
        <v>3</v>
      </c>
    </row>
    <row r="32" spans="2:18" ht="96.75" customHeight="1" x14ac:dyDescent="0.25">
      <c r="B32" s="274"/>
      <c r="C32" s="275" t="s">
        <v>147</v>
      </c>
      <c r="D32" s="276" t="s">
        <v>54</v>
      </c>
      <c r="E32" s="274">
        <f t="shared" si="0"/>
        <v>1428</v>
      </c>
      <c r="F32" s="276" t="s">
        <v>141</v>
      </c>
      <c r="G32" s="274">
        <v>164</v>
      </c>
      <c r="H32" s="274">
        <v>124</v>
      </c>
      <c r="I32" s="274">
        <v>114</v>
      </c>
      <c r="J32" s="277">
        <v>104</v>
      </c>
      <c r="K32" s="277">
        <v>124</v>
      </c>
      <c r="L32" s="274">
        <v>124</v>
      </c>
      <c r="M32" s="277">
        <v>129</v>
      </c>
      <c r="N32" s="277">
        <v>104</v>
      </c>
      <c r="O32" s="313">
        <v>129</v>
      </c>
      <c r="P32" s="274">
        <v>129</v>
      </c>
      <c r="Q32" s="274">
        <v>104</v>
      </c>
      <c r="R32" s="274">
        <v>79</v>
      </c>
    </row>
    <row r="33" spans="2:18" ht="66.75" customHeight="1" x14ac:dyDescent="0.25">
      <c r="B33" s="274"/>
      <c r="C33" s="275" t="s">
        <v>60</v>
      </c>
      <c r="D33" s="276" t="s">
        <v>32</v>
      </c>
      <c r="E33" s="274">
        <f t="shared" si="0"/>
        <v>120</v>
      </c>
      <c r="F33" s="276" t="s">
        <v>61</v>
      </c>
      <c r="G33" s="274">
        <v>10</v>
      </c>
      <c r="H33" s="274">
        <v>10</v>
      </c>
      <c r="I33" s="274">
        <v>10</v>
      </c>
      <c r="J33" s="277">
        <v>10</v>
      </c>
      <c r="K33" s="277">
        <v>10</v>
      </c>
      <c r="L33" s="274">
        <v>10</v>
      </c>
      <c r="M33" s="277">
        <v>10</v>
      </c>
      <c r="N33" s="277">
        <v>10</v>
      </c>
      <c r="O33" s="313">
        <v>10</v>
      </c>
      <c r="P33" s="274">
        <v>10</v>
      </c>
      <c r="Q33" s="274">
        <v>10</v>
      </c>
      <c r="R33" s="274">
        <v>10</v>
      </c>
    </row>
    <row r="34" spans="2:18" ht="68.25" customHeight="1" x14ac:dyDescent="0.25">
      <c r="B34" s="274" t="s">
        <v>21</v>
      </c>
      <c r="C34" s="275" t="s">
        <v>62</v>
      </c>
      <c r="D34" s="276" t="s">
        <v>54</v>
      </c>
      <c r="E34" s="274">
        <f t="shared" si="0"/>
        <v>24</v>
      </c>
      <c r="F34" s="276" t="s">
        <v>63</v>
      </c>
      <c r="G34" s="274">
        <v>2</v>
      </c>
      <c r="H34" s="274">
        <v>2</v>
      </c>
      <c r="I34" s="274">
        <v>2</v>
      </c>
      <c r="J34" s="277">
        <v>2</v>
      </c>
      <c r="K34" s="277">
        <v>2</v>
      </c>
      <c r="L34" s="274">
        <v>2</v>
      </c>
      <c r="M34" s="277">
        <v>2</v>
      </c>
      <c r="N34" s="277">
        <v>2</v>
      </c>
      <c r="O34" s="313">
        <v>2</v>
      </c>
      <c r="P34" s="274">
        <v>2</v>
      </c>
      <c r="Q34" s="274">
        <v>2</v>
      </c>
      <c r="R34" s="274">
        <v>2</v>
      </c>
    </row>
    <row r="35" spans="2:18" ht="71.25" customHeight="1" x14ac:dyDescent="0.25">
      <c r="B35" s="277"/>
      <c r="C35" s="278" t="s">
        <v>41</v>
      </c>
      <c r="D35" s="279" t="s">
        <v>32</v>
      </c>
      <c r="E35" s="274">
        <f t="shared" si="0"/>
        <v>4</v>
      </c>
      <c r="F35" s="279" t="s">
        <v>42</v>
      </c>
      <c r="G35" s="277">
        <v>0</v>
      </c>
      <c r="H35" s="277">
        <v>1</v>
      </c>
      <c r="I35" s="277">
        <v>0</v>
      </c>
      <c r="J35" s="277">
        <v>1</v>
      </c>
      <c r="K35" s="277">
        <v>0</v>
      </c>
      <c r="L35" s="277">
        <v>0</v>
      </c>
      <c r="M35" s="277">
        <v>1</v>
      </c>
      <c r="N35" s="277">
        <v>0</v>
      </c>
      <c r="O35" s="313">
        <v>0</v>
      </c>
      <c r="P35" s="277">
        <v>1</v>
      </c>
      <c r="Q35" s="277">
        <v>0</v>
      </c>
      <c r="R35" s="277">
        <v>0</v>
      </c>
    </row>
    <row r="36" spans="2:18" ht="75" customHeight="1" x14ac:dyDescent="0.25">
      <c r="B36" s="274"/>
      <c r="C36" s="278" t="s">
        <v>64</v>
      </c>
      <c r="D36" s="276" t="s">
        <v>54</v>
      </c>
      <c r="E36" s="274">
        <f t="shared" si="0"/>
        <v>34</v>
      </c>
      <c r="F36" s="276" t="s">
        <v>42</v>
      </c>
      <c r="G36" s="274">
        <v>2</v>
      </c>
      <c r="H36" s="274">
        <v>1</v>
      </c>
      <c r="I36" s="274">
        <v>5</v>
      </c>
      <c r="J36" s="277">
        <v>1</v>
      </c>
      <c r="K36" s="277">
        <v>1</v>
      </c>
      <c r="L36" s="274">
        <v>10</v>
      </c>
      <c r="M36" s="277">
        <v>1</v>
      </c>
      <c r="N36" s="277">
        <v>1</v>
      </c>
      <c r="O36" s="313">
        <v>5</v>
      </c>
      <c r="P36" s="274">
        <v>1</v>
      </c>
      <c r="Q36" s="274">
        <v>1</v>
      </c>
      <c r="R36" s="274">
        <v>5</v>
      </c>
    </row>
    <row r="37" spans="2:18" ht="72" customHeight="1" x14ac:dyDescent="0.25">
      <c r="B37" s="274" t="s">
        <v>34</v>
      </c>
      <c r="C37" s="275" t="s">
        <v>65</v>
      </c>
      <c r="D37" s="276" t="s">
        <v>32</v>
      </c>
      <c r="E37" s="274">
        <f t="shared" si="0"/>
        <v>36</v>
      </c>
      <c r="F37" s="276" t="s">
        <v>66</v>
      </c>
      <c r="G37" s="274">
        <v>3</v>
      </c>
      <c r="H37" s="274">
        <v>3</v>
      </c>
      <c r="I37" s="274">
        <v>3</v>
      </c>
      <c r="J37" s="277">
        <v>3</v>
      </c>
      <c r="K37" s="277">
        <v>3</v>
      </c>
      <c r="L37" s="274">
        <v>3</v>
      </c>
      <c r="M37" s="277">
        <v>3</v>
      </c>
      <c r="N37" s="277">
        <v>3</v>
      </c>
      <c r="O37" s="313">
        <v>3</v>
      </c>
      <c r="P37" s="274">
        <v>3</v>
      </c>
      <c r="Q37" s="274">
        <v>3</v>
      </c>
      <c r="R37" s="274">
        <v>3</v>
      </c>
    </row>
    <row r="38" spans="2:18" ht="72" customHeight="1" x14ac:dyDescent="0.25">
      <c r="B38" s="274" t="s">
        <v>19</v>
      </c>
      <c r="C38" s="275" t="s">
        <v>90</v>
      </c>
      <c r="D38" s="276" t="s">
        <v>32</v>
      </c>
      <c r="E38" s="274">
        <f t="shared" si="0"/>
        <v>6</v>
      </c>
      <c r="F38" s="276" t="s">
        <v>103</v>
      </c>
      <c r="G38" s="274">
        <v>0</v>
      </c>
      <c r="H38" s="274">
        <v>1</v>
      </c>
      <c r="I38" s="274">
        <v>0</v>
      </c>
      <c r="J38" s="277">
        <v>1</v>
      </c>
      <c r="K38" s="277">
        <v>0</v>
      </c>
      <c r="L38" s="274">
        <v>1</v>
      </c>
      <c r="M38" s="277">
        <v>0</v>
      </c>
      <c r="N38" s="277">
        <v>1</v>
      </c>
      <c r="O38" s="313">
        <v>0</v>
      </c>
      <c r="P38" s="274">
        <v>1</v>
      </c>
      <c r="Q38" s="274">
        <v>1</v>
      </c>
      <c r="R38" s="274">
        <v>0</v>
      </c>
    </row>
    <row r="39" spans="2:18" ht="51" customHeight="1" x14ac:dyDescent="0.25">
      <c r="B39" s="274"/>
      <c r="C39" s="275" t="s">
        <v>91</v>
      </c>
      <c r="D39" s="276" t="s">
        <v>36</v>
      </c>
      <c r="E39" s="274">
        <f t="shared" si="0"/>
        <v>2304</v>
      </c>
      <c r="F39" s="276" t="s">
        <v>92</v>
      </c>
      <c r="G39" s="274">
        <v>192</v>
      </c>
      <c r="H39" s="274">
        <v>192</v>
      </c>
      <c r="I39" s="274">
        <v>192</v>
      </c>
      <c r="J39" s="277">
        <v>192</v>
      </c>
      <c r="K39" s="277">
        <v>192</v>
      </c>
      <c r="L39" s="274">
        <v>192</v>
      </c>
      <c r="M39" s="277">
        <v>192</v>
      </c>
      <c r="N39" s="277">
        <v>192</v>
      </c>
      <c r="O39" s="313">
        <v>192</v>
      </c>
      <c r="P39" s="274">
        <v>192</v>
      </c>
      <c r="Q39" s="274">
        <v>192</v>
      </c>
      <c r="R39" s="274">
        <v>192</v>
      </c>
    </row>
    <row r="40" spans="2:18" s="280" customFormat="1" ht="38.25" x14ac:dyDescent="0.25">
      <c r="B40" s="277" t="s">
        <v>34</v>
      </c>
      <c r="C40" s="278" t="s">
        <v>143</v>
      </c>
      <c r="D40" s="279" t="s">
        <v>144</v>
      </c>
      <c r="E40" s="274">
        <f t="shared" si="0"/>
        <v>11</v>
      </c>
      <c r="F40" s="279" t="s">
        <v>118</v>
      </c>
      <c r="G40" s="277">
        <v>2</v>
      </c>
      <c r="H40" s="281">
        <v>2</v>
      </c>
      <c r="I40" s="281">
        <v>1</v>
      </c>
      <c r="J40" s="281">
        <v>1</v>
      </c>
      <c r="K40" s="281">
        <v>0</v>
      </c>
      <c r="L40" s="281">
        <v>1</v>
      </c>
      <c r="M40" s="281">
        <v>1</v>
      </c>
      <c r="N40" s="281">
        <v>1</v>
      </c>
      <c r="O40" s="445">
        <v>0</v>
      </c>
      <c r="P40" s="281">
        <v>1</v>
      </c>
      <c r="Q40" s="281">
        <v>0</v>
      </c>
      <c r="R40" s="281">
        <v>1</v>
      </c>
    </row>
    <row r="41" spans="2:18" ht="62.25" customHeight="1" x14ac:dyDescent="0.25">
      <c r="B41" s="274" t="s">
        <v>21</v>
      </c>
      <c r="C41" s="275" t="s">
        <v>49</v>
      </c>
      <c r="D41" s="276" t="s">
        <v>32</v>
      </c>
      <c r="E41" s="274">
        <f t="shared" si="0"/>
        <v>12</v>
      </c>
      <c r="F41" s="276" t="s">
        <v>50</v>
      </c>
      <c r="G41" s="274">
        <v>1</v>
      </c>
      <c r="H41" s="282">
        <v>1</v>
      </c>
      <c r="I41" s="282">
        <v>1</v>
      </c>
      <c r="J41" s="281">
        <v>1</v>
      </c>
      <c r="K41" s="281">
        <v>1</v>
      </c>
      <c r="L41" s="282">
        <v>1</v>
      </c>
      <c r="M41" s="281">
        <v>1</v>
      </c>
      <c r="N41" s="281">
        <v>1</v>
      </c>
      <c r="O41" s="445">
        <v>1</v>
      </c>
      <c r="P41" s="282">
        <v>1</v>
      </c>
      <c r="Q41" s="282">
        <v>1</v>
      </c>
      <c r="R41" s="282">
        <v>1</v>
      </c>
    </row>
    <row r="42" spans="2:18" ht="34.5" customHeight="1" x14ac:dyDescent="0.25">
      <c r="B42" s="283"/>
      <c r="C42" s="284"/>
      <c r="D42" s="284"/>
      <c r="E42" s="283"/>
      <c r="F42" s="284"/>
      <c r="G42" s="285"/>
      <c r="H42" s="285"/>
      <c r="I42" s="285"/>
      <c r="J42" s="286"/>
      <c r="K42" s="286"/>
      <c r="L42" s="285"/>
      <c r="M42" s="286"/>
      <c r="N42" s="286"/>
      <c r="O42" s="498"/>
      <c r="P42" s="285"/>
      <c r="Q42" s="285"/>
      <c r="R42" s="285"/>
    </row>
    <row r="44" spans="2:18" ht="17.25" x14ac:dyDescent="0.25">
      <c r="B44" s="287"/>
      <c r="C44" s="287"/>
      <c r="D44" s="288"/>
      <c r="E44" s="289"/>
      <c r="F44" s="290"/>
      <c r="G44" s="291"/>
      <c r="H44" s="291"/>
      <c r="I44" s="291"/>
      <c r="J44" s="292"/>
      <c r="K44" s="292"/>
      <c r="L44" s="293"/>
      <c r="M44" s="292"/>
      <c r="N44" s="292"/>
      <c r="O44" s="293"/>
      <c r="P44" s="293"/>
      <c r="Q44" s="293"/>
      <c r="R44" s="293"/>
    </row>
    <row r="45" spans="2:18" ht="21" x14ac:dyDescent="0.35">
      <c r="B45" s="294"/>
      <c r="C45" s="294"/>
      <c r="D45" s="295"/>
      <c r="E45" s="294"/>
      <c r="F45" s="296"/>
      <c r="G45" s="297"/>
      <c r="H45" s="298"/>
      <c r="I45" s="298"/>
      <c r="J45" s="299"/>
      <c r="K45" s="299"/>
      <c r="L45" s="300"/>
      <c r="M45" s="301"/>
      <c r="N45" s="292"/>
      <c r="O45" s="293"/>
      <c r="P45" s="293"/>
      <c r="Q45" s="293"/>
      <c r="R45" s="293"/>
    </row>
    <row r="46" spans="2:18" ht="18.75" customHeight="1" x14ac:dyDescent="0.25">
      <c r="B46" s="553" t="s">
        <v>230</v>
      </c>
      <c r="C46" s="553"/>
      <c r="D46" s="302"/>
      <c r="E46" s="554" t="s">
        <v>231</v>
      </c>
      <c r="F46" s="554"/>
      <c r="G46" s="554"/>
      <c r="H46" s="554"/>
      <c r="I46" s="554"/>
      <c r="J46" s="554"/>
      <c r="K46" s="303"/>
      <c r="L46" s="554" t="s">
        <v>300</v>
      </c>
      <c r="M46" s="554"/>
      <c r="N46" s="554"/>
      <c r="O46" s="554"/>
      <c r="P46" s="554"/>
      <c r="Q46" s="554"/>
      <c r="R46" s="554"/>
    </row>
    <row r="47" spans="2:18" ht="18.75" customHeight="1" x14ac:dyDescent="0.25">
      <c r="B47" s="555" t="s">
        <v>232</v>
      </c>
      <c r="C47" s="555"/>
      <c r="D47" s="302"/>
      <c r="E47" s="554" t="s">
        <v>164</v>
      </c>
      <c r="F47" s="554"/>
      <c r="G47" s="554"/>
      <c r="H47" s="554"/>
      <c r="I47" s="554"/>
      <c r="J47" s="554"/>
      <c r="K47" s="303"/>
      <c r="L47" s="554" t="s">
        <v>139</v>
      </c>
      <c r="M47" s="554"/>
      <c r="N47" s="554"/>
      <c r="O47" s="554"/>
      <c r="P47" s="554"/>
      <c r="Q47" s="554"/>
      <c r="R47" s="554"/>
    </row>
    <row r="48" spans="2:18" x14ac:dyDescent="0.25">
      <c r="B48" s="304"/>
      <c r="C48" s="305"/>
      <c r="D48" s="305"/>
      <c r="E48" s="305"/>
      <c r="F48" s="306"/>
      <c r="G48" s="307"/>
      <c r="H48" s="307"/>
      <c r="I48" s="308"/>
      <c r="J48" s="309"/>
      <c r="K48" s="310"/>
      <c r="L48" s="552" t="s">
        <v>302</v>
      </c>
      <c r="M48" s="552"/>
      <c r="N48" s="552"/>
      <c r="O48" s="552"/>
      <c r="P48" s="552"/>
      <c r="Q48" s="552"/>
      <c r="R48" s="552"/>
    </row>
  </sheetData>
  <mergeCells count="16">
    <mergeCell ref="L48:R48"/>
    <mergeCell ref="B46:C46"/>
    <mergeCell ref="E46:J46"/>
    <mergeCell ref="L46:R46"/>
    <mergeCell ref="B47:C47"/>
    <mergeCell ref="E47:J47"/>
    <mergeCell ref="L47:R47"/>
    <mergeCell ref="B2:R2"/>
    <mergeCell ref="B3:R3"/>
    <mergeCell ref="B4:R4"/>
    <mergeCell ref="B7:B8"/>
    <mergeCell ref="C7:C8"/>
    <mergeCell ref="D7:D8"/>
    <mergeCell ref="E7:E8"/>
    <mergeCell ref="F7:F8"/>
    <mergeCell ref="G7:R7"/>
  </mergeCells>
  <pageMargins left="0.33" right="0.35" top="0.36" bottom="0.49" header="0.3" footer="0.3"/>
  <pageSetup scale="82" fitToHeight="0"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abSelected="1" view="pageBreakPreview" zoomScale="50" zoomScaleNormal="100" zoomScaleSheetLayoutView="50" workbookViewId="0">
      <selection activeCell="I7" sqref="I7"/>
    </sheetView>
  </sheetViews>
  <sheetFormatPr baseColWidth="10" defaultColWidth="11.42578125" defaultRowHeight="15" x14ac:dyDescent="0.25"/>
  <cols>
    <col min="1" max="1" width="4.5703125" style="314" customWidth="1"/>
    <col min="2" max="2" width="21" style="322" customWidth="1"/>
    <col min="3" max="3" width="66.5703125" style="314" customWidth="1"/>
    <col min="4" max="4" width="21.28515625" style="314" customWidth="1"/>
    <col min="5" max="5" width="27.42578125" style="314" customWidth="1"/>
    <col min="6" max="6" width="25" style="322" customWidth="1"/>
    <col min="7" max="7" width="26.42578125" style="314" customWidth="1"/>
    <col min="8" max="8" width="22.140625" style="314" customWidth="1"/>
    <col min="9" max="9" width="22.140625" style="322" customWidth="1"/>
    <col min="10" max="10" width="68.28515625" style="368" customWidth="1"/>
    <col min="11" max="11" width="39.85546875" style="369" customWidth="1"/>
    <col min="12" max="16384" width="11.42578125" style="314"/>
  </cols>
  <sheetData>
    <row r="1" spans="1:12" ht="18" x14ac:dyDescent="0.25">
      <c r="B1" s="558" t="s">
        <v>157</v>
      </c>
      <c r="C1" s="558"/>
      <c r="D1" s="558"/>
      <c r="E1" s="558"/>
      <c r="F1" s="558"/>
      <c r="G1" s="558"/>
      <c r="H1" s="558"/>
      <c r="I1" s="558"/>
      <c r="J1" s="558"/>
      <c r="K1" s="558"/>
    </row>
    <row r="2" spans="1:12" ht="18" x14ac:dyDescent="0.25">
      <c r="B2" s="559" t="s">
        <v>120</v>
      </c>
      <c r="C2" s="559"/>
      <c r="D2" s="559"/>
      <c r="E2" s="559"/>
      <c r="F2" s="559"/>
      <c r="G2" s="559"/>
      <c r="H2" s="559"/>
      <c r="I2" s="559"/>
      <c r="J2" s="559"/>
      <c r="K2" s="559"/>
    </row>
    <row r="3" spans="1:12" ht="18" x14ac:dyDescent="0.25">
      <c r="B3" s="559" t="s">
        <v>121</v>
      </c>
      <c r="C3" s="559"/>
      <c r="D3" s="559"/>
      <c r="E3" s="559"/>
      <c r="F3" s="559"/>
      <c r="G3" s="559"/>
      <c r="H3" s="559"/>
      <c r="I3" s="559"/>
      <c r="J3" s="559"/>
      <c r="K3" s="559"/>
    </row>
    <row r="4" spans="1:12" ht="18" x14ac:dyDescent="0.25">
      <c r="B4" s="559" t="s">
        <v>303</v>
      </c>
      <c r="C4" s="559"/>
      <c r="D4" s="559"/>
      <c r="E4" s="559"/>
      <c r="F4" s="559"/>
      <c r="G4" s="559"/>
      <c r="H4" s="559"/>
      <c r="I4" s="559"/>
      <c r="J4" s="559"/>
      <c r="K4" s="559"/>
    </row>
    <row r="5" spans="1:12" ht="17.25" x14ac:dyDescent="0.25">
      <c r="B5" s="315"/>
      <c r="C5" s="316"/>
      <c r="D5" s="316"/>
      <c r="E5" s="316"/>
      <c r="F5" s="315"/>
      <c r="G5" s="317"/>
      <c r="H5" s="317"/>
      <c r="I5" s="318"/>
      <c r="J5" s="317"/>
      <c r="K5" s="319"/>
    </row>
    <row r="6" spans="1:12" ht="115.5" customHeight="1" x14ac:dyDescent="0.25">
      <c r="B6" s="320" t="s">
        <v>183</v>
      </c>
      <c r="C6" s="321" t="s">
        <v>3</v>
      </c>
      <c r="D6" s="321" t="s">
        <v>123</v>
      </c>
      <c r="E6" s="321" t="s">
        <v>165</v>
      </c>
      <c r="F6" s="321" t="s">
        <v>166</v>
      </c>
      <c r="G6" s="321" t="s">
        <v>167</v>
      </c>
      <c r="H6" s="321" t="s">
        <v>168</v>
      </c>
      <c r="I6" s="321" t="s">
        <v>169</v>
      </c>
      <c r="J6" s="321" t="s">
        <v>170</v>
      </c>
      <c r="K6" s="321" t="s">
        <v>171</v>
      </c>
    </row>
    <row r="7" spans="1:12" s="329" customFormat="1" ht="174" customHeight="1" x14ac:dyDescent="0.25">
      <c r="A7" s="322"/>
      <c r="B7" s="323" t="s">
        <v>140</v>
      </c>
      <c r="C7" s="324" t="s">
        <v>111</v>
      </c>
      <c r="D7" s="323" t="s">
        <v>54</v>
      </c>
      <c r="E7" s="325">
        <v>4</v>
      </c>
      <c r="F7" s="326">
        <v>575</v>
      </c>
      <c r="G7" s="326">
        <v>7</v>
      </c>
      <c r="H7" s="326">
        <v>575</v>
      </c>
      <c r="I7" s="326">
        <v>582</v>
      </c>
      <c r="J7" s="327" t="s">
        <v>326</v>
      </c>
      <c r="K7" s="328"/>
      <c r="L7" s="322"/>
    </row>
    <row r="8" spans="1:12" s="322" customFormat="1" ht="192.75" customHeight="1" x14ac:dyDescent="0.25">
      <c r="B8" s="323" t="s">
        <v>142</v>
      </c>
      <c r="C8" s="324" t="s">
        <v>113</v>
      </c>
      <c r="D8" s="323" t="s">
        <v>54</v>
      </c>
      <c r="E8" s="326">
        <v>3</v>
      </c>
      <c r="F8" s="326">
        <v>31</v>
      </c>
      <c r="G8" s="326">
        <v>36</v>
      </c>
      <c r="H8" s="326">
        <v>67</v>
      </c>
      <c r="I8" s="326">
        <v>67</v>
      </c>
      <c r="J8" s="327" t="s">
        <v>304</v>
      </c>
      <c r="K8" s="328"/>
    </row>
    <row r="9" spans="1:12" ht="233.25" customHeight="1" x14ac:dyDescent="0.25">
      <c r="B9" s="323" t="s">
        <v>21</v>
      </c>
      <c r="C9" s="324" t="s">
        <v>22</v>
      </c>
      <c r="D9" s="323" t="s">
        <v>51</v>
      </c>
      <c r="E9" s="326">
        <v>114</v>
      </c>
      <c r="F9" s="326">
        <v>748</v>
      </c>
      <c r="G9" s="326">
        <v>0</v>
      </c>
      <c r="H9" s="326">
        <v>748</v>
      </c>
      <c r="I9" s="326">
        <v>482</v>
      </c>
      <c r="J9" s="327" t="s">
        <v>311</v>
      </c>
      <c r="K9" s="328"/>
    </row>
    <row r="10" spans="1:12" ht="210" customHeight="1" x14ac:dyDescent="0.25">
      <c r="B10" s="323" t="s">
        <v>21</v>
      </c>
      <c r="C10" s="324" t="s">
        <v>23</v>
      </c>
      <c r="D10" s="323" t="s">
        <v>51</v>
      </c>
      <c r="E10" s="326">
        <v>107</v>
      </c>
      <c r="F10" s="326">
        <v>2215</v>
      </c>
      <c r="G10" s="325">
        <v>2403</v>
      </c>
      <c r="H10" s="325">
        <v>4618</v>
      </c>
      <c r="I10" s="326">
        <v>4618</v>
      </c>
      <c r="J10" s="327" t="s">
        <v>312</v>
      </c>
      <c r="K10" s="328"/>
    </row>
    <row r="11" spans="1:12" ht="170.25" customHeight="1" x14ac:dyDescent="0.25">
      <c r="B11" s="323" t="s">
        <v>19</v>
      </c>
      <c r="C11" s="324" t="s">
        <v>25</v>
      </c>
      <c r="D11" s="323" t="s">
        <v>51</v>
      </c>
      <c r="E11" s="326">
        <v>0</v>
      </c>
      <c r="F11" s="326">
        <v>29</v>
      </c>
      <c r="G11" s="326">
        <v>0</v>
      </c>
      <c r="H11" s="326">
        <v>29</v>
      </c>
      <c r="I11" s="326">
        <v>0</v>
      </c>
      <c r="J11" s="327" t="s">
        <v>313</v>
      </c>
      <c r="K11" s="328"/>
    </row>
    <row r="12" spans="1:12" s="329" customFormat="1" ht="159" customHeight="1" x14ac:dyDescent="0.25">
      <c r="A12" s="322"/>
      <c r="B12" s="323" t="s">
        <v>34</v>
      </c>
      <c r="C12" s="324" t="s">
        <v>148</v>
      </c>
      <c r="D12" s="323" t="s">
        <v>54</v>
      </c>
      <c r="E12" s="330">
        <v>913</v>
      </c>
      <c r="F12" s="326">
        <v>168</v>
      </c>
      <c r="G12" s="331">
        <v>404</v>
      </c>
      <c r="H12" s="331">
        <v>572</v>
      </c>
      <c r="I12" s="331">
        <v>572</v>
      </c>
      <c r="J12" s="327" t="s">
        <v>314</v>
      </c>
      <c r="K12" s="332"/>
      <c r="L12" s="322"/>
    </row>
    <row r="13" spans="1:12" ht="154.5" customHeight="1" x14ac:dyDescent="0.25">
      <c r="B13" s="320" t="s">
        <v>183</v>
      </c>
      <c r="C13" s="321" t="s">
        <v>3</v>
      </c>
      <c r="D13" s="321" t="s">
        <v>123</v>
      </c>
      <c r="E13" s="333" t="s">
        <v>165</v>
      </c>
      <c r="F13" s="333" t="s">
        <v>166</v>
      </c>
      <c r="G13" s="333" t="s">
        <v>167</v>
      </c>
      <c r="H13" s="333" t="s">
        <v>168</v>
      </c>
      <c r="I13" s="333" t="s">
        <v>169</v>
      </c>
      <c r="J13" s="333" t="s">
        <v>170</v>
      </c>
      <c r="K13" s="333" t="s">
        <v>171</v>
      </c>
    </row>
    <row r="14" spans="1:12" ht="240.75" customHeight="1" x14ac:dyDescent="0.25">
      <c r="B14" s="323" t="s">
        <v>21</v>
      </c>
      <c r="C14" s="324" t="s">
        <v>145</v>
      </c>
      <c r="D14" s="323" t="s">
        <v>51</v>
      </c>
      <c r="E14" s="326">
        <v>221</v>
      </c>
      <c r="F14" s="334">
        <v>23456</v>
      </c>
      <c r="G14" s="326">
        <v>7629</v>
      </c>
      <c r="H14" s="326">
        <v>31085</v>
      </c>
      <c r="I14" s="325">
        <v>31085</v>
      </c>
      <c r="J14" s="327" t="s">
        <v>315</v>
      </c>
      <c r="K14" s="328"/>
    </row>
    <row r="15" spans="1:12" s="329" customFormat="1" ht="375.75" customHeight="1" x14ac:dyDescent="0.25">
      <c r="A15" s="322"/>
      <c r="B15" s="323" t="s">
        <v>21</v>
      </c>
      <c r="C15" s="324" t="s">
        <v>117</v>
      </c>
      <c r="D15" s="323" t="s">
        <v>51</v>
      </c>
      <c r="E15" s="326">
        <v>120</v>
      </c>
      <c r="F15" s="326">
        <v>1758</v>
      </c>
      <c r="G15" s="326">
        <v>2311</v>
      </c>
      <c r="H15" s="335">
        <v>4069</v>
      </c>
      <c r="I15" s="335">
        <v>4069</v>
      </c>
      <c r="J15" s="327" t="s">
        <v>324</v>
      </c>
      <c r="K15" s="328"/>
      <c r="L15" s="322"/>
    </row>
    <row r="16" spans="1:12" ht="123.75" customHeight="1" x14ac:dyDescent="0.25">
      <c r="B16" s="323" t="s">
        <v>19</v>
      </c>
      <c r="C16" s="324" t="s">
        <v>26</v>
      </c>
      <c r="D16" s="323" t="s">
        <v>54</v>
      </c>
      <c r="E16" s="326">
        <v>11</v>
      </c>
      <c r="F16" s="334">
        <v>190</v>
      </c>
      <c r="G16" s="326">
        <v>0</v>
      </c>
      <c r="H16" s="326">
        <v>190</v>
      </c>
      <c r="I16" s="326">
        <v>173</v>
      </c>
      <c r="J16" s="327" t="s">
        <v>305</v>
      </c>
      <c r="K16" s="328"/>
    </row>
    <row r="17" spans="1:12" ht="122.25" customHeight="1" x14ac:dyDescent="0.25">
      <c r="B17" s="323" t="s">
        <v>21</v>
      </c>
      <c r="C17" s="324" t="s">
        <v>114</v>
      </c>
      <c r="D17" s="323" t="s">
        <v>115</v>
      </c>
      <c r="E17" s="326">
        <v>4</v>
      </c>
      <c r="F17" s="326">
        <v>20</v>
      </c>
      <c r="G17" s="326">
        <v>0</v>
      </c>
      <c r="H17" s="326">
        <v>20</v>
      </c>
      <c r="I17" s="326">
        <v>10</v>
      </c>
      <c r="J17" s="327" t="s">
        <v>306</v>
      </c>
      <c r="K17" s="336"/>
    </row>
    <row r="18" spans="1:12" ht="76.5" customHeight="1" x14ac:dyDescent="0.25">
      <c r="B18" s="323"/>
      <c r="C18" s="324" t="s">
        <v>33</v>
      </c>
      <c r="D18" s="323" t="s">
        <v>32</v>
      </c>
      <c r="E18" s="326">
        <v>1</v>
      </c>
      <c r="F18" s="326">
        <v>1</v>
      </c>
      <c r="G18" s="326">
        <v>0</v>
      </c>
      <c r="H18" s="326">
        <v>1</v>
      </c>
      <c r="I18" s="326">
        <v>1</v>
      </c>
      <c r="J18" s="337"/>
      <c r="K18" s="328"/>
    </row>
    <row r="19" spans="1:12" ht="116.25" customHeight="1" x14ac:dyDescent="0.25">
      <c r="B19" s="323" t="s">
        <v>21</v>
      </c>
      <c r="C19" s="324" t="s">
        <v>35</v>
      </c>
      <c r="D19" s="323" t="s">
        <v>36</v>
      </c>
      <c r="E19" s="326">
        <v>4</v>
      </c>
      <c r="F19" s="326">
        <v>3</v>
      </c>
      <c r="G19" s="326">
        <v>0</v>
      </c>
      <c r="H19" s="326">
        <v>3</v>
      </c>
      <c r="I19" s="326">
        <v>3</v>
      </c>
      <c r="J19" s="327"/>
      <c r="K19" s="328"/>
    </row>
    <row r="20" spans="1:12" ht="137.25" customHeight="1" x14ac:dyDescent="0.25">
      <c r="B20" s="323" t="s">
        <v>34</v>
      </c>
      <c r="C20" s="324" t="s">
        <v>37</v>
      </c>
      <c r="D20" s="323" t="s">
        <v>104</v>
      </c>
      <c r="E20" s="326">
        <v>66</v>
      </c>
      <c r="F20" s="334">
        <v>15</v>
      </c>
      <c r="G20" s="326">
        <v>7</v>
      </c>
      <c r="H20" s="326">
        <v>22</v>
      </c>
      <c r="I20" s="326">
        <v>22</v>
      </c>
      <c r="J20" s="311" t="s">
        <v>325</v>
      </c>
      <c r="K20" s="328"/>
    </row>
    <row r="21" spans="1:12" ht="116.25" customHeight="1" x14ac:dyDescent="0.25">
      <c r="B21" s="320" t="s">
        <v>183</v>
      </c>
      <c r="C21" s="321" t="s">
        <v>3</v>
      </c>
      <c r="D21" s="321" t="s">
        <v>123</v>
      </c>
      <c r="E21" s="321" t="s">
        <v>165</v>
      </c>
      <c r="F21" s="321" t="s">
        <v>166</v>
      </c>
      <c r="G21" s="321" t="s">
        <v>167</v>
      </c>
      <c r="H21" s="321" t="s">
        <v>168</v>
      </c>
      <c r="I21" s="321" t="s">
        <v>169</v>
      </c>
      <c r="J21" s="321" t="s">
        <v>170</v>
      </c>
      <c r="K21" s="321" t="s">
        <v>171</v>
      </c>
    </row>
    <row r="22" spans="1:12" s="329" customFormat="1" ht="120.75" customHeight="1" x14ac:dyDescent="0.25">
      <c r="A22" s="322"/>
      <c r="B22" s="323"/>
      <c r="C22" s="324" t="s">
        <v>146</v>
      </c>
      <c r="D22" s="323" t="s">
        <v>105</v>
      </c>
      <c r="E22" s="326">
        <v>10</v>
      </c>
      <c r="F22" s="334">
        <v>38390</v>
      </c>
      <c r="G22" s="335">
        <v>0</v>
      </c>
      <c r="H22" s="326">
        <v>38390</v>
      </c>
      <c r="I22" s="326">
        <v>33800</v>
      </c>
      <c r="J22" s="337" t="s">
        <v>316</v>
      </c>
      <c r="K22" s="332"/>
      <c r="L22" s="322"/>
    </row>
    <row r="23" spans="1:12" ht="174.75" customHeight="1" x14ac:dyDescent="0.25">
      <c r="B23" s="323" t="s">
        <v>21</v>
      </c>
      <c r="C23" s="324" t="s">
        <v>172</v>
      </c>
      <c r="D23" s="323" t="s">
        <v>32</v>
      </c>
      <c r="E23" s="326">
        <v>2</v>
      </c>
      <c r="F23" s="334">
        <v>6</v>
      </c>
      <c r="G23" s="326">
        <v>0</v>
      </c>
      <c r="H23" s="326">
        <v>6</v>
      </c>
      <c r="I23" s="326">
        <v>4</v>
      </c>
      <c r="J23" s="327" t="s">
        <v>317</v>
      </c>
      <c r="K23" s="328"/>
    </row>
    <row r="24" spans="1:12" s="329" customFormat="1" ht="109.5" customHeight="1" x14ac:dyDescent="0.25">
      <c r="A24" s="322"/>
      <c r="B24" s="323" t="s">
        <v>45</v>
      </c>
      <c r="C24" s="324" t="s">
        <v>43</v>
      </c>
      <c r="D24" s="323" t="s">
        <v>106</v>
      </c>
      <c r="E24" s="326">
        <v>9</v>
      </c>
      <c r="F24" s="334">
        <v>65</v>
      </c>
      <c r="G24" s="326">
        <v>4</v>
      </c>
      <c r="H24" s="326">
        <v>69</v>
      </c>
      <c r="I24" s="326">
        <v>69</v>
      </c>
      <c r="J24" s="312" t="s">
        <v>203</v>
      </c>
      <c r="K24" s="338"/>
      <c r="L24" s="322"/>
    </row>
    <row r="25" spans="1:12" s="329" customFormat="1" ht="95.25" customHeight="1" x14ac:dyDescent="0.4">
      <c r="A25" s="322"/>
      <c r="B25" s="323" t="s">
        <v>45</v>
      </c>
      <c r="C25" s="324" t="s">
        <v>89</v>
      </c>
      <c r="D25" s="323" t="s">
        <v>54</v>
      </c>
      <c r="E25" s="326">
        <v>13</v>
      </c>
      <c r="F25" s="334">
        <v>1</v>
      </c>
      <c r="G25" s="326">
        <v>0</v>
      </c>
      <c r="H25" s="326">
        <v>1</v>
      </c>
      <c r="I25" s="326">
        <v>1</v>
      </c>
      <c r="J25" s="337"/>
      <c r="K25" s="339"/>
      <c r="L25" s="322"/>
    </row>
    <row r="26" spans="1:12" ht="103.5" customHeight="1" x14ac:dyDescent="0.25">
      <c r="B26" s="323" t="s">
        <v>34</v>
      </c>
      <c r="C26" s="324" t="s">
        <v>46</v>
      </c>
      <c r="D26" s="323" t="s">
        <v>54</v>
      </c>
      <c r="E26" s="326">
        <v>3</v>
      </c>
      <c r="F26" s="334">
        <v>32</v>
      </c>
      <c r="G26" s="326">
        <v>0</v>
      </c>
      <c r="H26" s="326">
        <v>32</v>
      </c>
      <c r="I26" s="326">
        <v>32</v>
      </c>
      <c r="J26" s="327"/>
      <c r="K26" s="328"/>
    </row>
    <row r="27" spans="1:12" ht="72" customHeight="1" x14ac:dyDescent="0.25">
      <c r="B27" s="323"/>
      <c r="C27" s="324" t="s">
        <v>47</v>
      </c>
      <c r="D27" s="323" t="s">
        <v>32</v>
      </c>
      <c r="E27" s="326">
        <v>1</v>
      </c>
      <c r="F27" s="334">
        <v>1</v>
      </c>
      <c r="G27" s="326">
        <v>0</v>
      </c>
      <c r="H27" s="326">
        <v>1</v>
      </c>
      <c r="I27" s="326">
        <v>1</v>
      </c>
      <c r="J27" s="327"/>
      <c r="K27" s="328"/>
    </row>
    <row r="28" spans="1:12" ht="120.75" customHeight="1" x14ac:dyDescent="0.25">
      <c r="B28" s="323" t="s">
        <v>21</v>
      </c>
      <c r="C28" s="324" t="s">
        <v>70</v>
      </c>
      <c r="D28" s="323" t="s">
        <v>104</v>
      </c>
      <c r="E28" s="326">
        <v>6</v>
      </c>
      <c r="F28" s="334">
        <v>1</v>
      </c>
      <c r="G28" s="326">
        <v>0</v>
      </c>
      <c r="H28" s="326">
        <v>1</v>
      </c>
      <c r="I28" s="326">
        <v>1</v>
      </c>
      <c r="J28" s="340"/>
      <c r="K28" s="328"/>
    </row>
    <row r="29" spans="1:12" ht="139.5" customHeight="1" x14ac:dyDescent="0.25">
      <c r="B29" s="323" t="s">
        <v>19</v>
      </c>
      <c r="C29" s="324" t="s">
        <v>79</v>
      </c>
      <c r="D29" s="323" t="s">
        <v>51</v>
      </c>
      <c r="E29" s="326">
        <v>29</v>
      </c>
      <c r="F29" s="334">
        <v>135</v>
      </c>
      <c r="G29" s="326">
        <v>46</v>
      </c>
      <c r="H29" s="326">
        <v>181</v>
      </c>
      <c r="I29" s="326">
        <v>181</v>
      </c>
      <c r="J29" s="327" t="s">
        <v>318</v>
      </c>
      <c r="K29" s="328"/>
    </row>
    <row r="30" spans="1:12" ht="156.75" customHeight="1" x14ac:dyDescent="0.25">
      <c r="B30" s="323"/>
      <c r="C30" s="324" t="s">
        <v>53</v>
      </c>
      <c r="D30" s="323" t="s">
        <v>54</v>
      </c>
      <c r="E30" s="326">
        <v>9</v>
      </c>
      <c r="F30" s="334">
        <v>2306</v>
      </c>
      <c r="G30" s="326">
        <v>0</v>
      </c>
      <c r="H30" s="326">
        <v>2306</v>
      </c>
      <c r="I30" s="326">
        <v>1866</v>
      </c>
      <c r="J30" s="337" t="s">
        <v>308</v>
      </c>
      <c r="K30" s="327"/>
    </row>
    <row r="31" spans="1:12" ht="125.25" customHeight="1" x14ac:dyDescent="0.25">
      <c r="B31" s="323" t="s">
        <v>34</v>
      </c>
      <c r="C31" s="324" t="s">
        <v>56</v>
      </c>
      <c r="D31" s="323" t="s">
        <v>54</v>
      </c>
      <c r="E31" s="326">
        <v>6</v>
      </c>
      <c r="F31" s="334">
        <v>3</v>
      </c>
      <c r="G31" s="326">
        <v>0</v>
      </c>
      <c r="H31" s="326">
        <v>3</v>
      </c>
      <c r="I31" s="326">
        <v>3</v>
      </c>
      <c r="J31" s="327"/>
      <c r="K31" s="328"/>
    </row>
    <row r="32" spans="1:12" ht="125.25" customHeight="1" x14ac:dyDescent="0.25">
      <c r="B32" s="320" t="s">
        <v>183</v>
      </c>
      <c r="C32" s="321" t="s">
        <v>3</v>
      </c>
      <c r="D32" s="321" t="s">
        <v>123</v>
      </c>
      <c r="E32" s="321" t="s">
        <v>165</v>
      </c>
      <c r="F32" s="321" t="s">
        <v>166</v>
      </c>
      <c r="G32" s="321" t="s">
        <v>167</v>
      </c>
      <c r="H32" s="321" t="s">
        <v>168</v>
      </c>
      <c r="I32" s="321" t="s">
        <v>169</v>
      </c>
      <c r="J32" s="321" t="s">
        <v>170</v>
      </c>
      <c r="K32" s="321" t="s">
        <v>307</v>
      </c>
    </row>
    <row r="33" spans="1:12" ht="145.5" customHeight="1" x14ac:dyDescent="0.25">
      <c r="B33" s="323"/>
      <c r="C33" s="324" t="s">
        <v>147</v>
      </c>
      <c r="D33" s="323" t="s">
        <v>54</v>
      </c>
      <c r="E33" s="326">
        <v>10</v>
      </c>
      <c r="F33" s="334">
        <v>104</v>
      </c>
      <c r="G33" s="326">
        <v>30</v>
      </c>
      <c r="H33" s="326">
        <v>134</v>
      </c>
      <c r="I33" s="326">
        <v>134</v>
      </c>
      <c r="J33" s="341" t="s">
        <v>309</v>
      </c>
      <c r="K33" s="327"/>
    </row>
    <row r="34" spans="1:12" ht="83.25" customHeight="1" x14ac:dyDescent="0.25">
      <c r="B34" s="323"/>
      <c r="C34" s="324" t="s">
        <v>60</v>
      </c>
      <c r="D34" s="323" t="s">
        <v>32</v>
      </c>
      <c r="E34" s="326">
        <v>6</v>
      </c>
      <c r="F34" s="334">
        <v>10</v>
      </c>
      <c r="G34" s="326">
        <v>0</v>
      </c>
      <c r="H34" s="326">
        <v>10</v>
      </c>
      <c r="I34" s="326">
        <v>4</v>
      </c>
      <c r="J34" s="341" t="s">
        <v>319</v>
      </c>
      <c r="K34" s="328"/>
    </row>
    <row r="35" spans="1:12" ht="90.75" customHeight="1" x14ac:dyDescent="0.25">
      <c r="B35" s="323" t="s">
        <v>21</v>
      </c>
      <c r="C35" s="324" t="s">
        <v>62</v>
      </c>
      <c r="D35" s="323" t="s">
        <v>54</v>
      </c>
      <c r="E35" s="326">
        <v>3</v>
      </c>
      <c r="F35" s="334">
        <v>2</v>
      </c>
      <c r="G35" s="326">
        <v>0</v>
      </c>
      <c r="H35" s="326">
        <v>2</v>
      </c>
      <c r="I35" s="326">
        <v>1</v>
      </c>
      <c r="J35" s="327" t="s">
        <v>320</v>
      </c>
      <c r="K35" s="328"/>
    </row>
    <row r="36" spans="1:12" s="322" customFormat="1" ht="165" customHeight="1" x14ac:dyDescent="0.25">
      <c r="B36" s="323"/>
      <c r="C36" s="324" t="s">
        <v>41</v>
      </c>
      <c r="D36" s="323" t="s">
        <v>32</v>
      </c>
      <c r="E36" s="326">
        <v>8</v>
      </c>
      <c r="F36" s="326">
        <v>0</v>
      </c>
      <c r="G36" s="326">
        <v>0</v>
      </c>
      <c r="H36" s="326">
        <v>0</v>
      </c>
      <c r="I36" s="326">
        <v>0</v>
      </c>
      <c r="J36" s="337" t="s">
        <v>310</v>
      </c>
      <c r="K36" s="328"/>
    </row>
    <row r="37" spans="1:12" ht="104.25" customHeight="1" x14ac:dyDescent="0.25">
      <c r="B37" s="323"/>
      <c r="C37" s="324" t="s">
        <v>64</v>
      </c>
      <c r="D37" s="323" t="s">
        <v>54</v>
      </c>
      <c r="E37" s="326">
        <v>3</v>
      </c>
      <c r="F37" s="334">
        <v>1</v>
      </c>
      <c r="G37" s="326">
        <v>0</v>
      </c>
      <c r="H37" s="326">
        <v>1</v>
      </c>
      <c r="I37" s="326">
        <v>1</v>
      </c>
      <c r="J37" s="327"/>
      <c r="K37" s="328"/>
    </row>
    <row r="38" spans="1:12" ht="108.75" customHeight="1" x14ac:dyDescent="0.25">
      <c r="B38" s="323" t="s">
        <v>34</v>
      </c>
      <c r="C38" s="324" t="s">
        <v>65</v>
      </c>
      <c r="D38" s="323" t="s">
        <v>32</v>
      </c>
      <c r="E38" s="326">
        <v>16</v>
      </c>
      <c r="F38" s="334">
        <v>3</v>
      </c>
      <c r="G38" s="326">
        <v>0</v>
      </c>
      <c r="H38" s="326">
        <v>3</v>
      </c>
      <c r="I38" s="326">
        <v>3</v>
      </c>
      <c r="J38" s="337"/>
      <c r="K38" s="333"/>
    </row>
    <row r="39" spans="1:12" ht="87" customHeight="1" x14ac:dyDescent="0.25">
      <c r="B39" s="323" t="s">
        <v>19</v>
      </c>
      <c r="C39" s="324" t="s">
        <v>90</v>
      </c>
      <c r="D39" s="323" t="s">
        <v>32</v>
      </c>
      <c r="E39" s="326">
        <v>2</v>
      </c>
      <c r="F39" s="334">
        <v>1</v>
      </c>
      <c r="G39" s="326">
        <v>0</v>
      </c>
      <c r="H39" s="326">
        <v>1</v>
      </c>
      <c r="I39" s="326">
        <v>1</v>
      </c>
      <c r="J39" s="327"/>
      <c r="K39" s="328"/>
    </row>
    <row r="40" spans="1:12" ht="97.5" customHeight="1" x14ac:dyDescent="0.25">
      <c r="B40" s="323"/>
      <c r="C40" s="324" t="s">
        <v>91</v>
      </c>
      <c r="D40" s="323" t="s">
        <v>36</v>
      </c>
      <c r="E40" s="326">
        <v>5</v>
      </c>
      <c r="F40" s="334">
        <v>192</v>
      </c>
      <c r="G40" s="326">
        <v>0</v>
      </c>
      <c r="H40" s="326">
        <v>192</v>
      </c>
      <c r="I40" s="326">
        <v>182</v>
      </c>
      <c r="J40" s="327" t="s">
        <v>321</v>
      </c>
      <c r="K40" s="328"/>
    </row>
    <row r="41" spans="1:12" s="329" customFormat="1" ht="126.75" customHeight="1" x14ac:dyDescent="0.25">
      <c r="A41" s="322"/>
      <c r="B41" s="323" t="s">
        <v>34</v>
      </c>
      <c r="C41" s="324" t="s">
        <v>143</v>
      </c>
      <c r="D41" s="323" t="s">
        <v>144</v>
      </c>
      <c r="E41" s="326">
        <v>6</v>
      </c>
      <c r="F41" s="342">
        <v>1</v>
      </c>
      <c r="G41" s="343">
        <v>1</v>
      </c>
      <c r="H41" s="343">
        <v>2</v>
      </c>
      <c r="I41" s="343">
        <v>2</v>
      </c>
      <c r="J41" s="327" t="s">
        <v>322</v>
      </c>
      <c r="K41" s="332"/>
      <c r="L41" s="322"/>
    </row>
    <row r="42" spans="1:12" ht="87.75" customHeight="1" x14ac:dyDescent="0.25">
      <c r="B42" s="323" t="s">
        <v>21</v>
      </c>
      <c r="C42" s="324" t="s">
        <v>49</v>
      </c>
      <c r="D42" s="323" t="s">
        <v>32</v>
      </c>
      <c r="E42" s="326">
        <v>0</v>
      </c>
      <c r="F42" s="344">
        <v>1</v>
      </c>
      <c r="G42" s="326">
        <v>0</v>
      </c>
      <c r="H42" s="326">
        <v>1</v>
      </c>
      <c r="I42" s="326">
        <v>0</v>
      </c>
      <c r="J42" s="327" t="s">
        <v>323</v>
      </c>
      <c r="K42" s="328"/>
    </row>
    <row r="43" spans="1:12" ht="21" x14ac:dyDescent="0.35">
      <c r="B43" s="345"/>
      <c r="C43" s="345"/>
      <c r="D43" s="345"/>
      <c r="E43" s="345"/>
      <c r="F43" s="345"/>
      <c r="G43" s="345"/>
      <c r="H43" s="345"/>
      <c r="I43" s="345"/>
      <c r="J43" s="346"/>
      <c r="K43" s="347"/>
    </row>
    <row r="44" spans="1:12" ht="21" x14ac:dyDescent="0.35">
      <c r="B44" s="345"/>
      <c r="C44" s="345"/>
      <c r="D44" s="345"/>
      <c r="E44" s="345"/>
      <c r="F44" s="345"/>
      <c r="G44" s="345"/>
      <c r="H44" s="345"/>
      <c r="I44" s="345"/>
      <c r="J44" s="346"/>
      <c r="K44" s="347"/>
    </row>
    <row r="45" spans="1:12" ht="112.5" customHeight="1" x14ac:dyDescent="0.35">
      <c r="B45" s="345"/>
      <c r="C45" s="348"/>
      <c r="D45" s="348"/>
      <c r="E45" s="348"/>
      <c r="F45" s="345"/>
      <c r="G45" s="348"/>
      <c r="H45" s="348"/>
      <c r="I45" s="345"/>
      <c r="J45" s="349"/>
      <c r="K45" s="350"/>
    </row>
    <row r="46" spans="1:12" ht="21" x14ac:dyDescent="0.35">
      <c r="B46" s="351"/>
      <c r="C46" s="352" t="s">
        <v>159</v>
      </c>
      <c r="D46" s="353"/>
      <c r="E46" s="353"/>
      <c r="F46" s="354"/>
      <c r="G46" s="353"/>
      <c r="H46" s="556" t="s">
        <v>160</v>
      </c>
      <c r="I46" s="556"/>
      <c r="J46" s="556"/>
      <c r="K46" s="353"/>
    </row>
    <row r="47" spans="1:12" ht="21" x14ac:dyDescent="0.35">
      <c r="B47" s="351"/>
      <c r="C47" s="352" t="s">
        <v>161</v>
      </c>
      <c r="D47" s="353"/>
      <c r="E47" s="353"/>
      <c r="F47" s="354"/>
      <c r="G47" s="353"/>
      <c r="H47" s="556" t="s">
        <v>327</v>
      </c>
      <c r="I47" s="556"/>
      <c r="J47" s="556"/>
      <c r="K47" s="353"/>
    </row>
    <row r="48" spans="1:12" ht="21" x14ac:dyDescent="0.35">
      <c r="B48" s="351"/>
      <c r="C48" s="352" t="s">
        <v>163</v>
      </c>
      <c r="D48" s="353"/>
      <c r="E48" s="353"/>
      <c r="F48" s="354"/>
      <c r="G48" s="353"/>
      <c r="H48" s="556" t="s">
        <v>279</v>
      </c>
      <c r="I48" s="556"/>
      <c r="J48" s="556"/>
      <c r="K48" s="353"/>
    </row>
    <row r="49" spans="2:11" ht="18.75" x14ac:dyDescent="0.3">
      <c r="B49" s="355"/>
      <c r="C49" s="356"/>
      <c r="D49" s="357"/>
      <c r="E49" s="358"/>
      <c r="F49" s="359"/>
      <c r="G49" s="360"/>
      <c r="H49" s="361"/>
      <c r="I49" s="361"/>
      <c r="J49" s="362"/>
      <c r="K49" s="363"/>
    </row>
    <row r="50" spans="2:11" ht="18" x14ac:dyDescent="0.25">
      <c r="B50" s="364"/>
      <c r="C50" s="365">
        <v>42990</v>
      </c>
      <c r="D50" s="356"/>
      <c r="E50" s="358"/>
      <c r="F50" s="366"/>
      <c r="G50" s="367"/>
      <c r="H50" s="367"/>
      <c r="I50" s="366"/>
      <c r="J50" s="557"/>
      <c r="K50" s="557"/>
    </row>
  </sheetData>
  <mergeCells count="8">
    <mergeCell ref="H48:J48"/>
    <mergeCell ref="J50:K50"/>
    <mergeCell ref="B1:K1"/>
    <mergeCell ref="B2:K2"/>
    <mergeCell ref="B3:K3"/>
    <mergeCell ref="B4:K4"/>
    <mergeCell ref="H46:J46"/>
    <mergeCell ref="H47:J47"/>
  </mergeCells>
  <pageMargins left="0.7" right="0.7" top="0.75" bottom="0.75" header="0.3" footer="0.3"/>
  <pageSetup scale="35" fitToHeight="0" orientation="landscape" horizontalDpi="300" verticalDpi="300" r:id="rId1"/>
  <rowBreaks count="1" manualBreakCount="1">
    <brk id="31" min="1"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52"/>
  <sheetViews>
    <sheetView view="pageBreakPreview" zoomScale="50" zoomScaleNormal="50" zoomScaleSheetLayoutView="50" workbookViewId="0">
      <selection activeCell="C41" sqref="C41"/>
    </sheetView>
  </sheetViews>
  <sheetFormatPr baseColWidth="10" defaultColWidth="11.42578125" defaultRowHeight="15" x14ac:dyDescent="0.25"/>
  <cols>
    <col min="1" max="1" width="4.5703125" style="446" customWidth="1"/>
    <col min="2" max="2" width="21" style="458" customWidth="1"/>
    <col min="3" max="3" width="66.5703125" style="446" customWidth="1"/>
    <col min="4" max="4" width="21.28515625" style="446" customWidth="1"/>
    <col min="5" max="5" width="27.42578125" style="446" customWidth="1"/>
    <col min="6" max="6" width="25" style="458" customWidth="1"/>
    <col min="7" max="7" width="26.42578125" style="446" customWidth="1"/>
    <col min="8" max="8" width="22.140625" style="446" customWidth="1"/>
    <col min="9" max="9" width="22.140625" style="458" customWidth="1"/>
    <col min="10" max="10" width="68.28515625" style="496" customWidth="1"/>
    <col min="11" max="11" width="39.85546875" style="497" customWidth="1"/>
    <col min="12" max="12" width="11.42578125" style="446"/>
    <col min="13" max="13" width="40.42578125" style="446" customWidth="1"/>
    <col min="14" max="16384" width="11.42578125" style="446"/>
  </cols>
  <sheetData>
    <row r="2" spans="2:11" ht="40.5" customHeight="1" x14ac:dyDescent="0.25">
      <c r="B2" s="562" t="s">
        <v>157</v>
      </c>
      <c r="C2" s="562"/>
      <c r="D2" s="562"/>
      <c r="E2" s="562"/>
      <c r="F2" s="562"/>
      <c r="G2" s="562"/>
      <c r="H2" s="562"/>
      <c r="I2" s="562"/>
      <c r="J2" s="562"/>
      <c r="K2" s="562"/>
    </row>
    <row r="3" spans="2:11" ht="33" customHeight="1" x14ac:dyDescent="0.25">
      <c r="B3" s="563" t="s">
        <v>120</v>
      </c>
      <c r="C3" s="563"/>
      <c r="D3" s="563"/>
      <c r="E3" s="563"/>
      <c r="F3" s="563"/>
      <c r="G3" s="563"/>
      <c r="H3" s="563"/>
      <c r="I3" s="563"/>
      <c r="J3" s="563"/>
      <c r="K3" s="563"/>
    </row>
    <row r="4" spans="2:11" ht="25.5" customHeight="1" x14ac:dyDescent="0.25">
      <c r="B4" s="563" t="s">
        <v>121</v>
      </c>
      <c r="C4" s="563"/>
      <c r="D4" s="563"/>
      <c r="E4" s="563"/>
      <c r="F4" s="563"/>
      <c r="G4" s="563"/>
      <c r="H4" s="563"/>
      <c r="I4" s="563"/>
      <c r="J4" s="563"/>
      <c r="K4" s="563"/>
    </row>
    <row r="5" spans="2:11" ht="34.5" customHeight="1" x14ac:dyDescent="0.25">
      <c r="B5" s="563" t="s">
        <v>328</v>
      </c>
      <c r="C5" s="563"/>
      <c r="D5" s="563"/>
      <c r="E5" s="563"/>
      <c r="F5" s="563"/>
      <c r="G5" s="563"/>
      <c r="H5" s="563"/>
      <c r="I5" s="563"/>
      <c r="J5" s="563"/>
      <c r="K5" s="563"/>
    </row>
    <row r="6" spans="2:11" ht="41.25" customHeight="1" x14ac:dyDescent="0.25">
      <c r="B6" s="447"/>
      <c r="C6" s="448"/>
      <c r="D6" s="448"/>
      <c r="E6" s="448"/>
      <c r="F6" s="447"/>
      <c r="G6" s="449"/>
      <c r="H6" s="449"/>
      <c r="I6" s="450"/>
      <c r="J6" s="449"/>
      <c r="K6" s="451"/>
    </row>
    <row r="7" spans="2:11" ht="140.25" customHeight="1" x14ac:dyDescent="0.25">
      <c r="B7" s="452" t="s">
        <v>183</v>
      </c>
      <c r="C7" s="453" t="s">
        <v>3</v>
      </c>
      <c r="D7" s="453" t="s">
        <v>123</v>
      </c>
      <c r="E7" s="453" t="s">
        <v>165</v>
      </c>
      <c r="F7" s="453" t="s">
        <v>166</v>
      </c>
      <c r="G7" s="453" t="s">
        <v>167</v>
      </c>
      <c r="H7" s="453" t="s">
        <v>168</v>
      </c>
      <c r="I7" s="453" t="s">
        <v>169</v>
      </c>
      <c r="J7" s="453" t="s">
        <v>170</v>
      </c>
      <c r="K7" s="453" t="s">
        <v>171</v>
      </c>
    </row>
    <row r="8" spans="2:11" s="458" customFormat="1" ht="174" customHeight="1" x14ac:dyDescent="0.25">
      <c r="B8" s="454" t="s">
        <v>140</v>
      </c>
      <c r="C8" s="455" t="s">
        <v>111</v>
      </c>
      <c r="D8" s="454" t="s">
        <v>54</v>
      </c>
      <c r="E8" s="456">
        <v>4</v>
      </c>
      <c r="F8" s="457">
        <v>560</v>
      </c>
      <c r="G8" s="457">
        <v>80</v>
      </c>
      <c r="H8" s="457">
        <v>640</v>
      </c>
      <c r="I8" s="457">
        <v>640</v>
      </c>
      <c r="J8" s="457" t="s">
        <v>197</v>
      </c>
      <c r="K8" s="455"/>
    </row>
    <row r="9" spans="2:11" s="458" customFormat="1" ht="219.75" customHeight="1" x14ac:dyDescent="0.25">
      <c r="B9" s="454" t="s">
        <v>142</v>
      </c>
      <c r="C9" s="455" t="s">
        <v>113</v>
      </c>
      <c r="D9" s="454" t="s">
        <v>54</v>
      </c>
      <c r="E9" s="457">
        <v>2</v>
      </c>
      <c r="F9" s="457">
        <v>31</v>
      </c>
      <c r="G9" s="457">
        <v>26</v>
      </c>
      <c r="H9" s="457">
        <v>57</v>
      </c>
      <c r="I9" s="457">
        <v>57</v>
      </c>
      <c r="J9" s="459" t="s">
        <v>219</v>
      </c>
      <c r="K9" s="455"/>
    </row>
    <row r="10" spans="2:11" ht="115.5" customHeight="1" x14ac:dyDescent="0.25">
      <c r="B10" s="454" t="s">
        <v>21</v>
      </c>
      <c r="C10" s="455" t="s">
        <v>22</v>
      </c>
      <c r="D10" s="454" t="s">
        <v>51</v>
      </c>
      <c r="E10" s="457">
        <v>107</v>
      </c>
      <c r="F10" s="457">
        <v>774</v>
      </c>
      <c r="G10" s="457">
        <v>2</v>
      </c>
      <c r="H10" s="457">
        <v>776</v>
      </c>
      <c r="I10" s="457">
        <v>776</v>
      </c>
      <c r="J10" s="457"/>
      <c r="K10" s="455"/>
    </row>
    <row r="11" spans="2:11" ht="210" customHeight="1" x14ac:dyDescent="0.25">
      <c r="B11" s="454" t="s">
        <v>21</v>
      </c>
      <c r="C11" s="455" t="s">
        <v>23</v>
      </c>
      <c r="D11" s="454" t="s">
        <v>51</v>
      </c>
      <c r="E11" s="457">
        <v>110</v>
      </c>
      <c r="F11" s="457">
        <v>2373</v>
      </c>
      <c r="G11" s="456">
        <v>3077</v>
      </c>
      <c r="H11" s="456">
        <v>5450</v>
      </c>
      <c r="I11" s="457">
        <v>5450</v>
      </c>
      <c r="J11" s="457" t="s">
        <v>336</v>
      </c>
      <c r="K11" s="455"/>
    </row>
    <row r="12" spans="2:11" ht="170.25" customHeight="1" x14ac:dyDescent="0.25">
      <c r="B12" s="454" t="s">
        <v>19</v>
      </c>
      <c r="C12" s="455" t="s">
        <v>25</v>
      </c>
      <c r="D12" s="454" t="s">
        <v>51</v>
      </c>
      <c r="E12" s="457">
        <v>20</v>
      </c>
      <c r="F12" s="457">
        <v>30</v>
      </c>
      <c r="G12" s="457">
        <v>0</v>
      </c>
      <c r="H12" s="457">
        <v>30</v>
      </c>
      <c r="I12" s="457">
        <v>0</v>
      </c>
      <c r="J12" s="457" t="s">
        <v>337</v>
      </c>
      <c r="K12" s="455"/>
    </row>
    <row r="13" spans="2:11" s="458" customFormat="1" ht="159" customHeight="1" x14ac:dyDescent="0.25">
      <c r="B13" s="454" t="s">
        <v>34</v>
      </c>
      <c r="C13" s="455" t="s">
        <v>148</v>
      </c>
      <c r="D13" s="454" t="s">
        <v>54</v>
      </c>
      <c r="E13" s="460">
        <v>846</v>
      </c>
      <c r="F13" s="457">
        <v>168</v>
      </c>
      <c r="G13" s="461">
        <v>158</v>
      </c>
      <c r="H13" s="461">
        <v>326</v>
      </c>
      <c r="I13" s="461">
        <v>326</v>
      </c>
      <c r="J13" s="457" t="s">
        <v>334</v>
      </c>
      <c r="K13" s="462"/>
    </row>
    <row r="14" spans="2:11" ht="154.5" customHeight="1" x14ac:dyDescent="0.25">
      <c r="B14" s="452" t="s">
        <v>183</v>
      </c>
      <c r="C14" s="453" t="s">
        <v>3</v>
      </c>
      <c r="D14" s="453" t="s">
        <v>123</v>
      </c>
      <c r="E14" s="453" t="s">
        <v>165</v>
      </c>
      <c r="F14" s="453" t="s">
        <v>166</v>
      </c>
      <c r="G14" s="453" t="s">
        <v>167</v>
      </c>
      <c r="H14" s="453" t="s">
        <v>168</v>
      </c>
      <c r="I14" s="453" t="s">
        <v>169</v>
      </c>
      <c r="J14" s="453" t="s">
        <v>170</v>
      </c>
      <c r="K14" s="453" t="s">
        <v>171</v>
      </c>
    </row>
    <row r="15" spans="2:11" ht="240.75" customHeight="1" x14ac:dyDescent="0.25">
      <c r="B15" s="454" t="s">
        <v>21</v>
      </c>
      <c r="C15" s="455" t="s">
        <v>145</v>
      </c>
      <c r="D15" s="454" t="s">
        <v>51</v>
      </c>
      <c r="E15" s="457">
        <v>230</v>
      </c>
      <c r="F15" s="457">
        <v>24311</v>
      </c>
      <c r="G15" s="457">
        <v>19033</v>
      </c>
      <c r="H15" s="457">
        <v>43344</v>
      </c>
      <c r="I15" s="456">
        <v>43334</v>
      </c>
      <c r="J15" s="457" t="s">
        <v>338</v>
      </c>
      <c r="K15" s="455"/>
    </row>
    <row r="16" spans="2:11" s="458" customFormat="1" ht="204.75" customHeight="1" x14ac:dyDescent="0.25">
      <c r="B16" s="454" t="s">
        <v>21</v>
      </c>
      <c r="C16" s="455" t="s">
        <v>117</v>
      </c>
      <c r="D16" s="454" t="s">
        <v>51</v>
      </c>
      <c r="E16" s="457">
        <v>120</v>
      </c>
      <c r="F16" s="457">
        <v>1917</v>
      </c>
      <c r="G16" s="457">
        <v>2295</v>
      </c>
      <c r="H16" s="463">
        <v>4212</v>
      </c>
      <c r="I16" s="463">
        <v>4212</v>
      </c>
      <c r="J16" s="457" t="s">
        <v>339</v>
      </c>
      <c r="K16" s="455"/>
    </row>
    <row r="17" spans="2:11" ht="269.25" customHeight="1" x14ac:dyDescent="0.25">
      <c r="B17" s="454" t="s">
        <v>19</v>
      </c>
      <c r="C17" s="455" t="s">
        <v>26</v>
      </c>
      <c r="D17" s="454" t="s">
        <v>54</v>
      </c>
      <c r="E17" s="457">
        <v>8</v>
      </c>
      <c r="F17" s="457">
        <v>190</v>
      </c>
      <c r="G17" s="457">
        <v>12</v>
      </c>
      <c r="H17" s="457">
        <v>202</v>
      </c>
      <c r="I17" s="457">
        <v>202</v>
      </c>
      <c r="J17" s="454" t="s">
        <v>292</v>
      </c>
      <c r="K17" s="455"/>
    </row>
    <row r="18" spans="2:11" ht="150.75" customHeight="1" x14ac:dyDescent="0.25">
      <c r="B18" s="454" t="s">
        <v>21</v>
      </c>
      <c r="C18" s="455" t="s">
        <v>114</v>
      </c>
      <c r="D18" s="454" t="s">
        <v>115</v>
      </c>
      <c r="E18" s="457">
        <v>3</v>
      </c>
      <c r="F18" s="457">
        <v>20</v>
      </c>
      <c r="G18" s="457">
        <v>0</v>
      </c>
      <c r="H18" s="457">
        <v>20</v>
      </c>
      <c r="I18" s="457">
        <v>8</v>
      </c>
      <c r="J18" s="464" t="s">
        <v>332</v>
      </c>
      <c r="K18" s="465"/>
    </row>
    <row r="19" spans="2:11" ht="76.5" customHeight="1" x14ac:dyDescent="0.25">
      <c r="B19" s="454"/>
      <c r="C19" s="455" t="s">
        <v>33</v>
      </c>
      <c r="D19" s="454" t="s">
        <v>32</v>
      </c>
      <c r="E19" s="457">
        <v>1</v>
      </c>
      <c r="F19" s="457">
        <v>1</v>
      </c>
      <c r="G19" s="457">
        <v>0</v>
      </c>
      <c r="H19" s="457">
        <v>1</v>
      </c>
      <c r="I19" s="457">
        <v>1</v>
      </c>
      <c r="J19" s="466"/>
      <c r="K19" s="455"/>
    </row>
    <row r="20" spans="2:11" ht="116.25" customHeight="1" x14ac:dyDescent="0.25">
      <c r="B20" s="454" t="s">
        <v>21</v>
      </c>
      <c r="C20" s="455" t="s">
        <v>35</v>
      </c>
      <c r="D20" s="454" t="s">
        <v>36</v>
      </c>
      <c r="E20" s="457">
        <v>4</v>
      </c>
      <c r="F20" s="457">
        <v>3</v>
      </c>
      <c r="G20" s="457">
        <v>0</v>
      </c>
      <c r="H20" s="457">
        <v>3</v>
      </c>
      <c r="I20" s="457">
        <v>3</v>
      </c>
      <c r="J20" s="454"/>
      <c r="K20" s="455"/>
    </row>
    <row r="21" spans="2:11" ht="137.25" customHeight="1" x14ac:dyDescent="0.25">
      <c r="B21" s="454" t="s">
        <v>34</v>
      </c>
      <c r="C21" s="455" t="s">
        <v>37</v>
      </c>
      <c r="D21" s="454" t="s">
        <v>104</v>
      </c>
      <c r="E21" s="457">
        <v>58</v>
      </c>
      <c r="F21" s="457">
        <v>20</v>
      </c>
      <c r="G21" s="457">
        <v>2</v>
      </c>
      <c r="H21" s="457">
        <v>22</v>
      </c>
      <c r="I21" s="457">
        <v>22</v>
      </c>
      <c r="J21" s="455"/>
      <c r="K21" s="455"/>
    </row>
    <row r="22" spans="2:11" ht="116.25" customHeight="1" x14ac:dyDescent="0.25">
      <c r="B22" s="452" t="s">
        <v>183</v>
      </c>
      <c r="C22" s="453" t="s">
        <v>3</v>
      </c>
      <c r="D22" s="453" t="s">
        <v>123</v>
      </c>
      <c r="E22" s="453" t="s">
        <v>165</v>
      </c>
      <c r="F22" s="453" t="s">
        <v>166</v>
      </c>
      <c r="G22" s="453" t="s">
        <v>167</v>
      </c>
      <c r="H22" s="453" t="s">
        <v>168</v>
      </c>
      <c r="I22" s="453" t="s">
        <v>169</v>
      </c>
      <c r="J22" s="453" t="s">
        <v>170</v>
      </c>
      <c r="K22" s="453" t="s">
        <v>171</v>
      </c>
    </row>
    <row r="23" spans="2:11" s="458" customFormat="1" ht="160.5" customHeight="1" x14ac:dyDescent="0.25">
      <c r="B23" s="454"/>
      <c r="C23" s="455" t="s">
        <v>146</v>
      </c>
      <c r="D23" s="454" t="s">
        <v>105</v>
      </c>
      <c r="E23" s="457">
        <v>10</v>
      </c>
      <c r="F23" s="457">
        <v>50585</v>
      </c>
      <c r="G23" s="463">
        <v>0</v>
      </c>
      <c r="H23" s="457">
        <v>50585</v>
      </c>
      <c r="I23" s="457">
        <v>41935</v>
      </c>
      <c r="J23" s="467" t="s">
        <v>340</v>
      </c>
      <c r="K23" s="462"/>
    </row>
    <row r="24" spans="2:11" ht="186.75" customHeight="1" x14ac:dyDescent="0.25">
      <c r="B24" s="454" t="s">
        <v>21</v>
      </c>
      <c r="C24" s="455" t="s">
        <v>172</v>
      </c>
      <c r="D24" s="454" t="s">
        <v>32</v>
      </c>
      <c r="E24" s="457">
        <v>4</v>
      </c>
      <c r="F24" s="457">
        <v>7</v>
      </c>
      <c r="G24" s="457">
        <v>1</v>
      </c>
      <c r="H24" s="457">
        <v>8</v>
      </c>
      <c r="I24" s="457">
        <v>8</v>
      </c>
      <c r="J24" s="454"/>
      <c r="K24" s="455"/>
    </row>
    <row r="25" spans="2:11" s="458" customFormat="1" ht="109.5" customHeight="1" x14ac:dyDescent="0.25">
      <c r="B25" s="454" t="s">
        <v>45</v>
      </c>
      <c r="C25" s="455" t="s">
        <v>43</v>
      </c>
      <c r="D25" s="454" t="s">
        <v>106</v>
      </c>
      <c r="E25" s="457">
        <v>9</v>
      </c>
      <c r="F25" s="457">
        <v>65</v>
      </c>
      <c r="G25" s="457">
        <v>72</v>
      </c>
      <c r="H25" s="457">
        <v>137</v>
      </c>
      <c r="I25" s="457">
        <v>137</v>
      </c>
      <c r="J25" s="454" t="s">
        <v>329</v>
      </c>
      <c r="K25" s="454"/>
    </row>
    <row r="26" spans="2:11" s="458" customFormat="1" ht="169.5" customHeight="1" x14ac:dyDescent="0.35">
      <c r="B26" s="454" t="s">
        <v>45</v>
      </c>
      <c r="C26" s="455" t="s">
        <v>89</v>
      </c>
      <c r="D26" s="454" t="s">
        <v>54</v>
      </c>
      <c r="E26" s="457"/>
      <c r="F26" s="457">
        <v>1</v>
      </c>
      <c r="G26" s="457">
        <v>5</v>
      </c>
      <c r="H26" s="457">
        <v>6</v>
      </c>
      <c r="I26" s="457">
        <v>6</v>
      </c>
      <c r="J26" s="466" t="s">
        <v>341</v>
      </c>
      <c r="K26" s="468"/>
    </row>
    <row r="27" spans="2:11" ht="103.5" customHeight="1" x14ac:dyDescent="0.25">
      <c r="B27" s="454" t="s">
        <v>34</v>
      </c>
      <c r="C27" s="455" t="s">
        <v>46</v>
      </c>
      <c r="D27" s="454" t="s">
        <v>54</v>
      </c>
      <c r="E27" s="457">
        <v>3</v>
      </c>
      <c r="F27" s="457">
        <v>31</v>
      </c>
      <c r="G27" s="457">
        <v>0</v>
      </c>
      <c r="H27" s="457">
        <v>31</v>
      </c>
      <c r="I27" s="457">
        <v>31</v>
      </c>
      <c r="J27" s="454"/>
      <c r="K27" s="455"/>
    </row>
    <row r="28" spans="2:11" ht="72" customHeight="1" x14ac:dyDescent="0.25">
      <c r="B28" s="454"/>
      <c r="C28" s="455" t="s">
        <v>47</v>
      </c>
      <c r="D28" s="454" t="s">
        <v>32</v>
      </c>
      <c r="E28" s="457">
        <v>1</v>
      </c>
      <c r="F28" s="457">
        <v>1</v>
      </c>
      <c r="G28" s="457">
        <v>0</v>
      </c>
      <c r="H28" s="457">
        <v>1</v>
      </c>
      <c r="I28" s="457">
        <v>1</v>
      </c>
      <c r="J28" s="454"/>
      <c r="K28" s="455"/>
    </row>
    <row r="29" spans="2:11" ht="144.75" customHeight="1" x14ac:dyDescent="0.25">
      <c r="B29" s="454" t="s">
        <v>21</v>
      </c>
      <c r="C29" s="455" t="s">
        <v>70</v>
      </c>
      <c r="D29" s="454" t="s">
        <v>104</v>
      </c>
      <c r="E29" s="457">
        <v>0</v>
      </c>
      <c r="F29" s="457">
        <v>0</v>
      </c>
      <c r="G29" s="457">
        <v>0</v>
      </c>
      <c r="H29" s="457">
        <v>0</v>
      </c>
      <c r="I29" s="457">
        <v>0</v>
      </c>
      <c r="J29" s="469"/>
      <c r="K29" s="455"/>
    </row>
    <row r="30" spans="2:11" ht="102" customHeight="1" x14ac:dyDescent="0.25">
      <c r="B30" s="454" t="s">
        <v>19</v>
      </c>
      <c r="C30" s="455" t="s">
        <v>79</v>
      </c>
      <c r="D30" s="454" t="s">
        <v>51</v>
      </c>
      <c r="E30" s="457">
        <v>29</v>
      </c>
      <c r="F30" s="457">
        <v>150</v>
      </c>
      <c r="G30" s="457">
        <v>33</v>
      </c>
      <c r="H30" s="457">
        <v>183</v>
      </c>
      <c r="I30" s="457">
        <v>183</v>
      </c>
      <c r="J30" s="457" t="s">
        <v>335</v>
      </c>
      <c r="K30" s="455"/>
    </row>
    <row r="31" spans="2:11" ht="156.75" customHeight="1" x14ac:dyDescent="0.25">
      <c r="B31" s="454"/>
      <c r="C31" s="455" t="s">
        <v>53</v>
      </c>
      <c r="D31" s="454" t="s">
        <v>54</v>
      </c>
      <c r="E31" s="457">
        <v>9</v>
      </c>
      <c r="F31" s="457">
        <v>2752</v>
      </c>
      <c r="G31" s="457">
        <v>0</v>
      </c>
      <c r="H31" s="457">
        <v>2752</v>
      </c>
      <c r="I31" s="457">
        <v>2466</v>
      </c>
      <c r="J31" s="466" t="s">
        <v>342</v>
      </c>
      <c r="K31" s="454"/>
    </row>
    <row r="32" spans="2:11" ht="125.25" customHeight="1" x14ac:dyDescent="0.25">
      <c r="B32" s="454" t="s">
        <v>34</v>
      </c>
      <c r="C32" s="455" t="s">
        <v>56</v>
      </c>
      <c r="D32" s="454" t="s">
        <v>54</v>
      </c>
      <c r="E32" s="457">
        <v>6</v>
      </c>
      <c r="F32" s="457">
        <v>3</v>
      </c>
      <c r="G32" s="457">
        <v>0</v>
      </c>
      <c r="H32" s="457">
        <v>3</v>
      </c>
      <c r="I32" s="457">
        <v>3</v>
      </c>
      <c r="J32" s="454"/>
      <c r="K32" s="455"/>
    </row>
    <row r="33" spans="2:13" ht="153" customHeight="1" x14ac:dyDescent="0.25">
      <c r="B33" s="452" t="s">
        <v>183</v>
      </c>
      <c r="C33" s="453" t="s">
        <v>3</v>
      </c>
      <c r="D33" s="453" t="s">
        <v>123</v>
      </c>
      <c r="E33" s="453" t="s">
        <v>165</v>
      </c>
      <c r="F33" s="453" t="s">
        <v>166</v>
      </c>
      <c r="G33" s="453" t="s">
        <v>167</v>
      </c>
      <c r="H33" s="453" t="s">
        <v>168</v>
      </c>
      <c r="I33" s="453" t="s">
        <v>169</v>
      </c>
      <c r="J33" s="453" t="s">
        <v>170</v>
      </c>
      <c r="K33" s="453" t="s">
        <v>307</v>
      </c>
    </row>
    <row r="34" spans="2:13" ht="185.25" customHeight="1" x14ac:dyDescent="0.25">
      <c r="B34" s="454"/>
      <c r="C34" s="455" t="s">
        <v>147</v>
      </c>
      <c r="D34" s="454" t="s">
        <v>54</v>
      </c>
      <c r="E34" s="457">
        <v>11</v>
      </c>
      <c r="F34" s="457">
        <v>129</v>
      </c>
      <c r="G34" s="457">
        <v>20</v>
      </c>
      <c r="H34" s="457">
        <v>149</v>
      </c>
      <c r="I34" s="457">
        <v>149</v>
      </c>
      <c r="J34" s="454" t="s">
        <v>225</v>
      </c>
      <c r="K34" s="454"/>
    </row>
    <row r="35" spans="2:13" ht="183" customHeight="1" x14ac:dyDescent="0.25">
      <c r="B35" s="454"/>
      <c r="C35" s="455" t="s">
        <v>60</v>
      </c>
      <c r="D35" s="454" t="s">
        <v>32</v>
      </c>
      <c r="E35" s="457">
        <v>5</v>
      </c>
      <c r="F35" s="457">
        <v>10</v>
      </c>
      <c r="G35" s="457">
        <v>0</v>
      </c>
      <c r="H35" s="457">
        <v>10</v>
      </c>
      <c r="I35" s="457">
        <v>3</v>
      </c>
      <c r="J35" s="470" t="s">
        <v>330</v>
      </c>
      <c r="K35" s="455"/>
    </row>
    <row r="36" spans="2:13" ht="160.5" customHeight="1" x14ac:dyDescent="0.25">
      <c r="B36" s="454" t="s">
        <v>21</v>
      </c>
      <c r="C36" s="455" t="s">
        <v>62</v>
      </c>
      <c r="D36" s="454" t="s">
        <v>54</v>
      </c>
      <c r="E36" s="457">
        <v>3</v>
      </c>
      <c r="F36" s="457">
        <v>2</v>
      </c>
      <c r="G36" s="457">
        <v>0</v>
      </c>
      <c r="H36" s="457">
        <v>2</v>
      </c>
      <c r="I36" s="457">
        <v>2</v>
      </c>
      <c r="J36" s="454"/>
      <c r="K36" s="455"/>
    </row>
    <row r="37" spans="2:13" s="458" customFormat="1" ht="165" customHeight="1" x14ac:dyDescent="0.25">
      <c r="B37" s="454"/>
      <c r="C37" s="455" t="s">
        <v>41</v>
      </c>
      <c r="D37" s="454" t="s">
        <v>32</v>
      </c>
      <c r="E37" s="457">
        <v>8</v>
      </c>
      <c r="F37" s="457">
        <v>0</v>
      </c>
      <c r="G37" s="457">
        <v>1</v>
      </c>
      <c r="H37" s="457">
        <v>1</v>
      </c>
      <c r="I37" s="457">
        <v>1</v>
      </c>
      <c r="J37" s="466"/>
      <c r="K37" s="455"/>
    </row>
    <row r="38" spans="2:13" ht="407.25" customHeight="1" x14ac:dyDescent="0.25">
      <c r="B38" s="454"/>
      <c r="C38" s="455" t="s">
        <v>64</v>
      </c>
      <c r="D38" s="454" t="s">
        <v>54</v>
      </c>
      <c r="E38" s="457">
        <v>5</v>
      </c>
      <c r="F38" s="457">
        <v>5</v>
      </c>
      <c r="G38" s="457">
        <v>0</v>
      </c>
      <c r="H38" s="457">
        <v>5</v>
      </c>
      <c r="I38" s="457">
        <v>3</v>
      </c>
      <c r="J38" s="454" t="s">
        <v>331</v>
      </c>
      <c r="K38" s="455"/>
      <c r="M38" s="471"/>
    </row>
    <row r="39" spans="2:13" ht="108.75" customHeight="1" x14ac:dyDescent="0.25">
      <c r="B39" s="454" t="s">
        <v>34</v>
      </c>
      <c r="C39" s="455" t="s">
        <v>65</v>
      </c>
      <c r="D39" s="454" t="s">
        <v>32</v>
      </c>
      <c r="E39" s="457">
        <v>16</v>
      </c>
      <c r="F39" s="457">
        <v>3</v>
      </c>
      <c r="G39" s="457">
        <v>0</v>
      </c>
      <c r="H39" s="457">
        <v>3</v>
      </c>
      <c r="I39" s="457">
        <v>3</v>
      </c>
      <c r="J39" s="466"/>
      <c r="K39" s="453"/>
    </row>
    <row r="40" spans="2:13" ht="153" customHeight="1" x14ac:dyDescent="0.25">
      <c r="B40" s="452" t="s">
        <v>183</v>
      </c>
      <c r="C40" s="453" t="s">
        <v>3</v>
      </c>
      <c r="D40" s="453" t="s">
        <v>123</v>
      </c>
      <c r="E40" s="453" t="s">
        <v>165</v>
      </c>
      <c r="F40" s="453" t="s">
        <v>166</v>
      </c>
      <c r="G40" s="453" t="s">
        <v>167</v>
      </c>
      <c r="H40" s="453" t="s">
        <v>168</v>
      </c>
      <c r="I40" s="453" t="s">
        <v>169</v>
      </c>
      <c r="J40" s="453" t="s">
        <v>170</v>
      </c>
      <c r="K40" s="453" t="s">
        <v>307</v>
      </c>
    </row>
    <row r="41" spans="2:13" ht="111" customHeight="1" x14ac:dyDescent="0.25">
      <c r="B41" s="454" t="s">
        <v>19</v>
      </c>
      <c r="C41" s="455" t="s">
        <v>90</v>
      </c>
      <c r="D41" s="454" t="s">
        <v>32</v>
      </c>
      <c r="E41" s="457">
        <v>0</v>
      </c>
      <c r="F41" s="457">
        <v>0</v>
      </c>
      <c r="G41" s="457">
        <v>0</v>
      </c>
      <c r="H41" s="457">
        <v>0</v>
      </c>
      <c r="I41" s="457">
        <v>0</v>
      </c>
      <c r="J41" s="454"/>
      <c r="K41" s="455"/>
    </row>
    <row r="42" spans="2:13" ht="97.5" customHeight="1" x14ac:dyDescent="0.25">
      <c r="B42" s="454"/>
      <c r="C42" s="455" t="s">
        <v>91</v>
      </c>
      <c r="D42" s="454" t="s">
        <v>36</v>
      </c>
      <c r="E42" s="457">
        <v>5</v>
      </c>
      <c r="F42" s="457">
        <v>192</v>
      </c>
      <c r="G42" s="457">
        <v>0</v>
      </c>
      <c r="H42" s="457">
        <v>192</v>
      </c>
      <c r="I42" s="457">
        <v>144</v>
      </c>
      <c r="J42" s="472" t="s">
        <v>333</v>
      </c>
      <c r="K42" s="455"/>
    </row>
    <row r="43" spans="2:13" s="458" customFormat="1" ht="126.75" customHeight="1" x14ac:dyDescent="0.25">
      <c r="B43" s="454" t="s">
        <v>34</v>
      </c>
      <c r="C43" s="455" t="s">
        <v>143</v>
      </c>
      <c r="D43" s="454" t="s">
        <v>144</v>
      </c>
      <c r="E43" s="457">
        <v>0</v>
      </c>
      <c r="F43" s="473">
        <v>0</v>
      </c>
      <c r="G43" s="461">
        <v>0</v>
      </c>
      <c r="H43" s="461">
        <v>0</v>
      </c>
      <c r="I43" s="461">
        <v>0</v>
      </c>
      <c r="J43" s="454"/>
      <c r="K43" s="462"/>
    </row>
    <row r="44" spans="2:13" ht="87.75" customHeight="1" x14ac:dyDescent="0.25">
      <c r="B44" s="454" t="s">
        <v>21</v>
      </c>
      <c r="C44" s="455" t="s">
        <v>49</v>
      </c>
      <c r="D44" s="454" t="s">
        <v>32</v>
      </c>
      <c r="E44" s="457">
        <v>0</v>
      </c>
      <c r="F44" s="473">
        <v>1</v>
      </c>
      <c r="G44" s="457">
        <v>0</v>
      </c>
      <c r="H44" s="457">
        <v>1</v>
      </c>
      <c r="I44" s="457">
        <v>0</v>
      </c>
      <c r="J44" s="454" t="s">
        <v>343</v>
      </c>
      <c r="K44" s="455"/>
    </row>
    <row r="45" spans="2:13" ht="21" x14ac:dyDescent="0.35">
      <c r="B45" s="474"/>
      <c r="C45" s="474"/>
      <c r="D45" s="474"/>
      <c r="E45" s="474"/>
      <c r="F45" s="474"/>
      <c r="G45" s="474"/>
      <c r="H45" s="474"/>
      <c r="I45" s="474"/>
      <c r="J45" s="475"/>
      <c r="K45" s="476"/>
    </row>
    <row r="46" spans="2:13" ht="21" x14ac:dyDescent="0.35">
      <c r="B46" s="474"/>
      <c r="C46" s="474"/>
      <c r="D46" s="474"/>
      <c r="E46" s="474"/>
      <c r="F46" s="474"/>
      <c r="G46" s="474"/>
      <c r="H46" s="474"/>
      <c r="I46" s="474"/>
      <c r="J46" s="475"/>
      <c r="K46" s="476"/>
    </row>
    <row r="47" spans="2:13" ht="112.5" customHeight="1" x14ac:dyDescent="0.35">
      <c r="B47" s="474"/>
      <c r="C47" s="477"/>
      <c r="D47" s="477"/>
      <c r="E47" s="477"/>
      <c r="F47" s="474"/>
      <c r="G47" s="477"/>
      <c r="H47" s="477"/>
      <c r="I47" s="474"/>
      <c r="J47" s="478"/>
      <c r="K47" s="479"/>
    </row>
    <row r="48" spans="2:13" ht="21" x14ac:dyDescent="0.35">
      <c r="B48" s="480"/>
      <c r="C48" s="481" t="s">
        <v>159</v>
      </c>
      <c r="D48" s="482"/>
      <c r="E48" s="482"/>
      <c r="F48" s="483"/>
      <c r="G48" s="482"/>
      <c r="H48" s="560" t="s">
        <v>160</v>
      </c>
      <c r="I48" s="560"/>
      <c r="J48" s="560"/>
      <c r="K48" s="483"/>
    </row>
    <row r="49" spans="2:11" ht="21" x14ac:dyDescent="0.35">
      <c r="B49" s="480"/>
      <c r="C49" s="481" t="s">
        <v>161</v>
      </c>
      <c r="D49" s="482"/>
      <c r="E49" s="482"/>
      <c r="F49" s="483"/>
      <c r="G49" s="482"/>
      <c r="H49" s="560" t="s">
        <v>327</v>
      </c>
      <c r="I49" s="560"/>
      <c r="J49" s="560"/>
      <c r="K49" s="483"/>
    </row>
    <row r="50" spans="2:11" ht="21" x14ac:dyDescent="0.35">
      <c r="B50" s="480"/>
      <c r="C50" s="481" t="s">
        <v>163</v>
      </c>
      <c r="D50" s="482"/>
      <c r="E50" s="482"/>
      <c r="F50" s="483"/>
      <c r="G50" s="482"/>
      <c r="H50" s="560" t="s">
        <v>279</v>
      </c>
      <c r="I50" s="560"/>
      <c r="J50" s="560"/>
      <c r="K50" s="483"/>
    </row>
    <row r="51" spans="2:11" ht="18.75" x14ac:dyDescent="0.3">
      <c r="B51" s="484"/>
      <c r="C51" s="485"/>
      <c r="D51" s="486"/>
      <c r="E51" s="487"/>
      <c r="F51" s="488"/>
      <c r="G51" s="489"/>
      <c r="H51" s="488"/>
      <c r="I51" s="488"/>
      <c r="J51" s="490"/>
      <c r="K51" s="491"/>
    </row>
    <row r="52" spans="2:11" ht="18" x14ac:dyDescent="0.25">
      <c r="B52" s="492"/>
      <c r="C52" s="493">
        <v>43020</v>
      </c>
      <c r="D52" s="485"/>
      <c r="E52" s="487"/>
      <c r="F52" s="494"/>
      <c r="G52" s="495"/>
      <c r="H52" s="494"/>
      <c r="I52" s="494"/>
      <c r="J52" s="561"/>
      <c r="K52" s="561"/>
    </row>
  </sheetData>
  <mergeCells count="8">
    <mergeCell ref="H50:J50"/>
    <mergeCell ref="J52:K52"/>
    <mergeCell ref="B2:K2"/>
    <mergeCell ref="B3:K3"/>
    <mergeCell ref="B4:K4"/>
    <mergeCell ref="B5:K5"/>
    <mergeCell ref="H48:J48"/>
    <mergeCell ref="H49:J49"/>
  </mergeCells>
  <pageMargins left="0.7" right="0.7" top="0.75" bottom="0.75" header="0.3" footer="0.3"/>
  <pageSetup scale="36"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AH48"/>
  <sheetViews>
    <sheetView topLeftCell="A46" zoomScale="110" zoomScaleNormal="110" workbookViewId="0">
      <selection activeCell="I39" sqref="I39:I42"/>
    </sheetView>
  </sheetViews>
  <sheetFormatPr baseColWidth="10" defaultRowHeight="15" x14ac:dyDescent="0.25"/>
  <cols>
    <col min="1" max="1" width="3.140625" customWidth="1"/>
    <col min="2" max="2" width="11.42578125" style="15"/>
    <col min="3" max="3" width="33.5703125" customWidth="1"/>
    <col min="5" max="5" width="11.42578125" style="15"/>
    <col min="6" max="6" width="13.42578125" customWidth="1"/>
    <col min="7" max="7" width="6" bestFit="1" customWidth="1"/>
    <col min="8" max="8" width="6" style="7" bestFit="1" customWidth="1"/>
    <col min="9" max="9" width="6" style="74" bestFit="1" customWidth="1"/>
    <col min="10" max="18" width="6" bestFit="1" customWidth="1"/>
    <col min="19" max="19" width="7.28515625" customWidth="1"/>
    <col min="20" max="20" width="7.140625" customWidth="1"/>
    <col min="21" max="21" width="5.140625" customWidth="1"/>
    <col min="22" max="22" width="6" customWidth="1"/>
    <col min="23" max="23" width="5.42578125" customWidth="1"/>
    <col min="24" max="24" width="5" customWidth="1"/>
    <col min="25" max="25" width="5.85546875" customWidth="1"/>
    <col min="26" max="26" width="4.85546875" customWidth="1"/>
    <col min="27" max="27" width="5.5703125" customWidth="1"/>
    <col min="28" max="28" width="5.7109375" customWidth="1"/>
    <col min="29" max="29" width="6.140625" customWidth="1"/>
    <col min="30" max="30" width="5.7109375" customWidth="1"/>
    <col min="31" max="31" width="6.28515625" customWidth="1"/>
    <col min="32" max="32" width="6.5703125" customWidth="1"/>
    <col min="33" max="33" width="5.42578125" customWidth="1"/>
  </cols>
  <sheetData>
    <row r="1" spans="2:34" x14ac:dyDescent="0.25">
      <c r="B1" s="61"/>
      <c r="E1" s="61"/>
    </row>
    <row r="3" spans="2:34" ht="15.75" x14ac:dyDescent="0.25">
      <c r="B3" s="502" t="s">
        <v>119</v>
      </c>
      <c r="C3" s="502"/>
      <c r="D3" s="502"/>
      <c r="E3" s="502"/>
      <c r="F3" s="502"/>
      <c r="G3" s="502"/>
      <c r="H3" s="502"/>
      <c r="I3" s="502"/>
      <c r="J3" s="502"/>
      <c r="K3" s="502"/>
      <c r="L3" s="502"/>
      <c r="M3" s="502"/>
      <c r="N3" s="502"/>
      <c r="O3" s="502"/>
      <c r="P3" s="502"/>
      <c r="Q3" s="502"/>
      <c r="R3" s="502"/>
      <c r="S3" s="45"/>
      <c r="T3" s="45"/>
      <c r="U3" s="45"/>
      <c r="V3" s="45"/>
      <c r="W3" s="45"/>
      <c r="X3" s="45"/>
      <c r="Y3" s="45"/>
      <c r="Z3" s="45"/>
      <c r="AA3" s="45"/>
      <c r="AB3" s="45"/>
      <c r="AC3" s="45"/>
      <c r="AD3" s="45"/>
      <c r="AE3" s="45"/>
    </row>
    <row r="4" spans="2:34" ht="15.75" x14ac:dyDescent="0.25">
      <c r="B4" s="503" t="s">
        <v>120</v>
      </c>
      <c r="C4" s="503"/>
      <c r="D4" s="503"/>
      <c r="E4" s="503"/>
      <c r="F4" s="503"/>
      <c r="G4" s="503"/>
      <c r="H4" s="503"/>
      <c r="I4" s="503"/>
      <c r="J4" s="503"/>
      <c r="K4" s="503"/>
      <c r="L4" s="503"/>
      <c r="M4" s="503"/>
      <c r="N4" s="503"/>
      <c r="O4" s="503"/>
      <c r="P4" s="503"/>
      <c r="Q4" s="503"/>
      <c r="R4" s="503"/>
      <c r="S4" s="46"/>
      <c r="T4" s="46"/>
      <c r="U4" s="46"/>
      <c r="V4" s="46"/>
      <c r="W4" s="46"/>
      <c r="X4" s="46"/>
      <c r="Y4" s="46"/>
      <c r="Z4" s="46"/>
      <c r="AA4" s="46"/>
      <c r="AB4" s="46"/>
      <c r="AC4" s="46"/>
      <c r="AD4" s="46"/>
      <c r="AE4" s="46"/>
    </row>
    <row r="5" spans="2:34" ht="15.75" x14ac:dyDescent="0.25">
      <c r="B5" s="503" t="s">
        <v>121</v>
      </c>
      <c r="C5" s="503"/>
      <c r="D5" s="503"/>
      <c r="E5" s="503"/>
      <c r="F5" s="503"/>
      <c r="G5" s="503"/>
      <c r="H5" s="503"/>
      <c r="I5" s="503"/>
      <c r="J5" s="503"/>
      <c r="K5" s="503"/>
      <c r="L5" s="503"/>
      <c r="M5" s="503"/>
      <c r="N5" s="503"/>
      <c r="O5" s="503"/>
      <c r="P5" s="503"/>
      <c r="Q5" s="503"/>
      <c r="R5" s="503"/>
      <c r="S5" s="46"/>
      <c r="T5" s="46"/>
      <c r="U5" s="46"/>
      <c r="V5" s="46"/>
      <c r="W5" s="46"/>
      <c r="X5" s="46"/>
      <c r="Y5" s="46"/>
      <c r="Z5" s="46"/>
      <c r="AA5" s="46"/>
      <c r="AB5" s="46"/>
      <c r="AC5" s="46"/>
      <c r="AD5" s="46"/>
      <c r="AE5" s="46"/>
    </row>
    <row r="8" spans="2:34" ht="12.75" customHeight="1" x14ac:dyDescent="0.25">
      <c r="B8" s="504" t="s">
        <v>122</v>
      </c>
      <c r="C8" s="506" t="s">
        <v>3</v>
      </c>
      <c r="D8" s="506" t="s">
        <v>123</v>
      </c>
      <c r="E8" s="508" t="s">
        <v>124</v>
      </c>
      <c r="F8" s="506" t="s">
        <v>125</v>
      </c>
      <c r="G8" s="509" t="s">
        <v>126</v>
      </c>
      <c r="H8" s="510"/>
      <c r="I8" s="510"/>
      <c r="J8" s="510"/>
      <c r="K8" s="510"/>
      <c r="L8" s="510"/>
      <c r="M8" s="510"/>
      <c r="N8" s="510"/>
      <c r="O8" s="510"/>
      <c r="P8" s="510"/>
      <c r="Q8" s="510"/>
      <c r="R8" s="510"/>
    </row>
    <row r="9" spans="2:34" ht="41.25" customHeight="1" x14ac:dyDescent="0.25">
      <c r="B9" s="505"/>
      <c r="C9" s="507"/>
      <c r="D9" s="507"/>
      <c r="E9" s="508"/>
      <c r="F9" s="507"/>
      <c r="G9" s="1" t="s">
        <v>7</v>
      </c>
      <c r="H9" s="143" t="s">
        <v>8</v>
      </c>
      <c r="I9" s="146" t="s">
        <v>9</v>
      </c>
      <c r="J9" s="1" t="s">
        <v>10</v>
      </c>
      <c r="K9" s="1" t="s">
        <v>11</v>
      </c>
      <c r="L9" s="1" t="s">
        <v>12</v>
      </c>
      <c r="M9" s="1" t="s">
        <v>13</v>
      </c>
      <c r="N9" s="1" t="s">
        <v>14</v>
      </c>
      <c r="O9" s="1" t="s">
        <v>15</v>
      </c>
      <c r="P9" s="1" t="s">
        <v>16</v>
      </c>
      <c r="Q9" s="1" t="s">
        <v>17</v>
      </c>
      <c r="R9" s="1" t="s">
        <v>18</v>
      </c>
    </row>
    <row r="10" spans="2:34" ht="78.75" customHeight="1" x14ac:dyDescent="0.25">
      <c r="B10" s="13" t="s">
        <v>140</v>
      </c>
      <c r="C10" s="2" t="s">
        <v>111</v>
      </c>
      <c r="D10" s="13" t="s">
        <v>54</v>
      </c>
      <c r="E10" s="66">
        <v>6670</v>
      </c>
      <c r="F10" s="13" t="s">
        <v>110</v>
      </c>
      <c r="G10" s="13">
        <v>550</v>
      </c>
      <c r="H10" s="70">
        <v>575</v>
      </c>
      <c r="I10" s="72">
        <v>575</v>
      </c>
      <c r="J10" s="13">
        <v>450</v>
      </c>
      <c r="K10" s="13">
        <v>575</v>
      </c>
      <c r="L10" s="13">
        <v>575</v>
      </c>
      <c r="M10" s="13">
        <v>550</v>
      </c>
      <c r="N10" s="13">
        <v>575</v>
      </c>
      <c r="O10" s="13">
        <v>560</v>
      </c>
      <c r="P10" s="13">
        <v>575</v>
      </c>
      <c r="Q10" s="13">
        <v>560</v>
      </c>
      <c r="R10" s="13">
        <v>550</v>
      </c>
    </row>
    <row r="11" spans="2:34" ht="101.25" x14ac:dyDescent="0.25">
      <c r="B11" s="17" t="s">
        <v>142</v>
      </c>
      <c r="C11" s="2" t="s">
        <v>113</v>
      </c>
      <c r="D11" s="17" t="s">
        <v>54</v>
      </c>
      <c r="E11" s="17">
        <v>437</v>
      </c>
      <c r="F11" s="17" t="s">
        <v>112</v>
      </c>
      <c r="G11" s="17">
        <v>31</v>
      </c>
      <c r="H11" s="70">
        <v>31</v>
      </c>
      <c r="I11" s="72">
        <v>26</v>
      </c>
      <c r="J11" s="17">
        <v>21</v>
      </c>
      <c r="K11" s="17">
        <v>31</v>
      </c>
      <c r="L11" s="17">
        <v>31</v>
      </c>
      <c r="M11" s="17">
        <v>31</v>
      </c>
      <c r="N11" s="17">
        <v>31</v>
      </c>
      <c r="O11" s="17">
        <v>31</v>
      </c>
      <c r="P11" s="17">
        <v>31</v>
      </c>
      <c r="Q11" s="17">
        <v>71</v>
      </c>
      <c r="R11" s="17">
        <v>71</v>
      </c>
    </row>
    <row r="12" spans="2:34" ht="30" customHeight="1" x14ac:dyDescent="0.25">
      <c r="B12" s="13" t="s">
        <v>21</v>
      </c>
      <c r="C12" s="2" t="s">
        <v>22</v>
      </c>
      <c r="D12" s="13" t="s">
        <v>51</v>
      </c>
      <c r="E12" s="13">
        <v>9037</v>
      </c>
      <c r="F12" s="13" t="s">
        <v>81</v>
      </c>
      <c r="G12" s="13">
        <v>761</v>
      </c>
      <c r="H12" s="70">
        <v>818</v>
      </c>
      <c r="I12" s="72">
        <v>825</v>
      </c>
      <c r="J12" s="13">
        <v>699</v>
      </c>
      <c r="K12" s="13">
        <v>722</v>
      </c>
      <c r="L12" s="13">
        <v>726</v>
      </c>
      <c r="M12" s="13">
        <v>719</v>
      </c>
      <c r="N12" s="13">
        <v>748</v>
      </c>
      <c r="O12" s="13">
        <v>774</v>
      </c>
      <c r="P12" s="13">
        <v>772</v>
      </c>
      <c r="Q12" s="13">
        <v>770</v>
      </c>
      <c r="R12" s="13">
        <v>703</v>
      </c>
      <c r="T12" s="7"/>
      <c r="U12" s="7"/>
      <c r="V12" s="62"/>
      <c r="W12" s="62"/>
      <c r="X12" s="62"/>
      <c r="Y12" s="62"/>
      <c r="Z12" s="62"/>
      <c r="AA12" s="62"/>
      <c r="AB12" s="62"/>
      <c r="AC12" s="62"/>
      <c r="AD12" s="62"/>
      <c r="AE12" s="62"/>
      <c r="AF12" s="62"/>
      <c r="AG12" s="62"/>
      <c r="AH12" s="63"/>
    </row>
    <row r="13" spans="2:34" s="7" customFormat="1" ht="33.75" customHeight="1" x14ac:dyDescent="0.25">
      <c r="B13" s="70" t="s">
        <v>21</v>
      </c>
      <c r="C13" s="73" t="s">
        <v>23</v>
      </c>
      <c r="D13" s="70" t="s">
        <v>51</v>
      </c>
      <c r="E13" s="70">
        <v>25945</v>
      </c>
      <c r="F13" s="70" t="s">
        <v>81</v>
      </c>
      <c r="G13" s="82">
        <v>2033</v>
      </c>
      <c r="H13" s="82">
        <v>1917</v>
      </c>
      <c r="I13" s="140">
        <v>1910</v>
      </c>
      <c r="J13" s="82">
        <v>2008</v>
      </c>
      <c r="K13" s="82">
        <v>2419</v>
      </c>
      <c r="L13" s="82">
        <v>2155</v>
      </c>
      <c r="M13" s="82">
        <v>2562</v>
      </c>
      <c r="N13" s="82">
        <v>2215</v>
      </c>
      <c r="O13" s="82">
        <v>2367</v>
      </c>
      <c r="P13" s="82">
        <v>2217</v>
      </c>
      <c r="Q13" s="82">
        <v>2200</v>
      </c>
      <c r="R13" s="70">
        <v>1942</v>
      </c>
      <c r="T13" s="64"/>
      <c r="U13" s="69"/>
      <c r="V13" s="69"/>
      <c r="W13" s="69"/>
      <c r="X13" s="69"/>
      <c r="Y13" s="69"/>
      <c r="Z13" s="69"/>
      <c r="AA13" s="69"/>
      <c r="AB13" s="69"/>
      <c r="AC13" s="69"/>
      <c r="AD13" s="69"/>
      <c r="AE13" s="69"/>
      <c r="AF13" s="69"/>
      <c r="AG13" s="69"/>
      <c r="AH13" s="65"/>
    </row>
    <row r="14" spans="2:34" ht="39.75" customHeight="1" x14ac:dyDescent="0.25">
      <c r="B14" s="13" t="s">
        <v>19</v>
      </c>
      <c r="C14" s="2" t="s">
        <v>25</v>
      </c>
      <c r="D14" s="13" t="s">
        <v>51</v>
      </c>
      <c r="E14" s="13">
        <v>504</v>
      </c>
      <c r="F14" s="13" t="s">
        <v>81</v>
      </c>
      <c r="G14" s="13">
        <v>85</v>
      </c>
      <c r="H14" s="70">
        <v>46</v>
      </c>
      <c r="I14" s="72">
        <v>50</v>
      </c>
      <c r="J14" s="13">
        <v>31</v>
      </c>
      <c r="K14" s="13">
        <v>27</v>
      </c>
      <c r="L14" s="13">
        <v>34</v>
      </c>
      <c r="M14" s="13">
        <v>56</v>
      </c>
      <c r="N14" s="13">
        <v>29</v>
      </c>
      <c r="O14" s="13">
        <v>30</v>
      </c>
      <c r="P14" s="13">
        <v>26</v>
      </c>
      <c r="Q14" s="13">
        <v>53</v>
      </c>
      <c r="R14" s="13">
        <v>37</v>
      </c>
    </row>
    <row r="15" spans="2:34" ht="67.5" x14ac:dyDescent="0.25">
      <c r="B15" s="13" t="s">
        <v>34</v>
      </c>
      <c r="C15" s="2" t="s">
        <v>148</v>
      </c>
      <c r="D15" s="13" t="s">
        <v>54</v>
      </c>
      <c r="E15" s="13">
        <v>1896</v>
      </c>
      <c r="F15" s="13" t="s">
        <v>81</v>
      </c>
      <c r="G15" s="13">
        <v>158</v>
      </c>
      <c r="H15" s="70">
        <v>158</v>
      </c>
      <c r="I15" s="72">
        <v>158</v>
      </c>
      <c r="J15" s="13">
        <v>158</v>
      </c>
      <c r="K15" s="13">
        <v>158</v>
      </c>
      <c r="L15" s="13">
        <v>158</v>
      </c>
      <c r="M15" s="13">
        <v>158</v>
      </c>
      <c r="N15" s="13">
        <v>158</v>
      </c>
      <c r="O15" s="13">
        <v>158</v>
      </c>
      <c r="P15" s="13">
        <v>158</v>
      </c>
      <c r="Q15" s="13">
        <v>158</v>
      </c>
      <c r="R15" s="13">
        <v>158</v>
      </c>
    </row>
    <row r="16" spans="2:34" ht="39.75" customHeight="1" x14ac:dyDescent="0.25">
      <c r="B16" s="13" t="s">
        <v>21</v>
      </c>
      <c r="C16" s="2" t="s">
        <v>145</v>
      </c>
      <c r="D16" s="47" t="s">
        <v>51</v>
      </c>
      <c r="E16" s="13">
        <v>285603</v>
      </c>
      <c r="F16" s="13" t="s">
        <v>81</v>
      </c>
      <c r="G16" s="13">
        <v>23610</v>
      </c>
      <c r="H16" s="70">
        <v>24600</v>
      </c>
      <c r="I16" s="72">
        <v>24002</v>
      </c>
      <c r="J16" s="13">
        <v>23205</v>
      </c>
      <c r="K16" s="13">
        <v>24045</v>
      </c>
      <c r="L16" s="13">
        <v>23995</v>
      </c>
      <c r="M16" s="13">
        <v>24001</v>
      </c>
      <c r="N16" s="13">
        <v>23176</v>
      </c>
      <c r="O16" s="13">
        <v>24031</v>
      </c>
      <c r="P16" s="13">
        <v>23976</v>
      </c>
      <c r="Q16" s="13">
        <v>23986</v>
      </c>
      <c r="R16" s="13">
        <v>22976</v>
      </c>
    </row>
    <row r="17" spans="2:18" ht="62.25" customHeight="1" x14ac:dyDescent="0.25">
      <c r="B17" s="14" t="s">
        <v>21</v>
      </c>
      <c r="C17" s="5" t="s">
        <v>117</v>
      </c>
      <c r="D17" s="14" t="s">
        <v>51</v>
      </c>
      <c r="E17" s="14">
        <v>23439</v>
      </c>
      <c r="F17" s="14" t="s">
        <v>116</v>
      </c>
      <c r="G17" s="14">
        <v>1945</v>
      </c>
      <c r="H17" s="70">
        <v>2268</v>
      </c>
      <c r="I17" s="72">
        <v>1914</v>
      </c>
      <c r="J17" s="14">
        <v>1774</v>
      </c>
      <c r="K17" s="14">
        <v>1910</v>
      </c>
      <c r="L17" s="14">
        <v>2278</v>
      </c>
      <c r="M17" s="14">
        <v>2111</v>
      </c>
      <c r="N17" s="14">
        <v>1758</v>
      </c>
      <c r="O17" s="14">
        <v>1871</v>
      </c>
      <c r="P17" s="14">
        <v>1651</v>
      </c>
      <c r="Q17" s="14">
        <v>1903</v>
      </c>
      <c r="R17" s="14">
        <v>2056</v>
      </c>
    </row>
    <row r="18" spans="2:18" ht="37.5" customHeight="1" x14ac:dyDescent="0.25">
      <c r="B18" s="13" t="s">
        <v>19</v>
      </c>
      <c r="C18" s="2" t="s">
        <v>26</v>
      </c>
      <c r="D18" s="13" t="s">
        <v>54</v>
      </c>
      <c r="E18" s="13">
        <v>2280</v>
      </c>
      <c r="F18" s="13" t="s">
        <v>27</v>
      </c>
      <c r="G18" s="13">
        <v>190</v>
      </c>
      <c r="H18" s="70">
        <v>190</v>
      </c>
      <c r="I18" s="72">
        <v>190</v>
      </c>
      <c r="J18" s="13">
        <v>190</v>
      </c>
      <c r="K18" s="13">
        <v>190</v>
      </c>
      <c r="L18" s="13">
        <v>190</v>
      </c>
      <c r="M18" s="13">
        <v>190</v>
      </c>
      <c r="N18" s="13">
        <v>190</v>
      </c>
      <c r="O18" s="13">
        <v>190</v>
      </c>
      <c r="P18" s="13">
        <v>190</v>
      </c>
      <c r="Q18" s="13">
        <v>190</v>
      </c>
      <c r="R18" s="13">
        <v>190</v>
      </c>
    </row>
    <row r="19" spans="2:18" ht="66" customHeight="1" x14ac:dyDescent="0.25">
      <c r="B19" s="13" t="s">
        <v>21</v>
      </c>
      <c r="C19" s="2" t="s">
        <v>114</v>
      </c>
      <c r="D19" s="13" t="s">
        <v>115</v>
      </c>
      <c r="E19" s="13">
        <v>240</v>
      </c>
      <c r="F19" s="13" t="s">
        <v>30</v>
      </c>
      <c r="G19" s="13">
        <v>20</v>
      </c>
      <c r="H19" s="70">
        <v>20</v>
      </c>
      <c r="I19" s="72">
        <v>20</v>
      </c>
      <c r="J19" s="13">
        <v>20</v>
      </c>
      <c r="K19" s="13">
        <v>20</v>
      </c>
      <c r="L19" s="13">
        <v>20</v>
      </c>
      <c r="M19" s="13">
        <v>20</v>
      </c>
      <c r="N19" s="13">
        <v>20</v>
      </c>
      <c r="O19" s="13">
        <v>20</v>
      </c>
      <c r="P19" s="13">
        <v>20</v>
      </c>
      <c r="Q19" s="13">
        <v>20</v>
      </c>
      <c r="R19" s="13">
        <v>20</v>
      </c>
    </row>
    <row r="20" spans="2:18" ht="51" customHeight="1" x14ac:dyDescent="0.25">
      <c r="B20" s="14"/>
      <c r="C20" s="5" t="s">
        <v>33</v>
      </c>
      <c r="D20" s="14" t="s">
        <v>32</v>
      </c>
      <c r="E20" s="14">
        <v>12</v>
      </c>
      <c r="F20" s="14" t="s">
        <v>97</v>
      </c>
      <c r="G20" s="14">
        <v>1</v>
      </c>
      <c r="H20" s="70">
        <v>1</v>
      </c>
      <c r="I20" s="72">
        <v>1</v>
      </c>
      <c r="J20" s="14">
        <v>1</v>
      </c>
      <c r="K20" s="14">
        <v>1</v>
      </c>
      <c r="L20" s="14">
        <v>1</v>
      </c>
      <c r="M20" s="14">
        <v>1</v>
      </c>
      <c r="N20" s="14">
        <v>1</v>
      </c>
      <c r="O20" s="14">
        <v>1</v>
      </c>
      <c r="P20" s="14">
        <v>1</v>
      </c>
      <c r="Q20" s="14">
        <v>1</v>
      </c>
      <c r="R20" s="14">
        <v>1</v>
      </c>
    </row>
    <row r="21" spans="2:18" ht="45.75" customHeight="1" x14ac:dyDescent="0.25">
      <c r="B21" s="13" t="s">
        <v>21</v>
      </c>
      <c r="C21" s="2" t="s">
        <v>35</v>
      </c>
      <c r="D21" s="13" t="s">
        <v>36</v>
      </c>
      <c r="E21" s="13">
        <v>35</v>
      </c>
      <c r="F21" s="13" t="s">
        <v>98</v>
      </c>
      <c r="G21" s="13">
        <v>3</v>
      </c>
      <c r="H21" s="70">
        <v>3</v>
      </c>
      <c r="I21" s="72">
        <v>3</v>
      </c>
      <c r="J21" s="13">
        <v>3</v>
      </c>
      <c r="K21" s="13">
        <v>3</v>
      </c>
      <c r="L21" s="13">
        <v>3</v>
      </c>
      <c r="M21" s="13">
        <v>3</v>
      </c>
      <c r="N21" s="13">
        <v>3</v>
      </c>
      <c r="O21" s="13">
        <v>3</v>
      </c>
      <c r="P21" s="13">
        <v>3</v>
      </c>
      <c r="Q21" s="13">
        <v>3</v>
      </c>
      <c r="R21" s="13">
        <v>2</v>
      </c>
    </row>
    <row r="22" spans="2:18" ht="46.5" customHeight="1" x14ac:dyDescent="0.25">
      <c r="B22" s="13" t="s">
        <v>34</v>
      </c>
      <c r="C22" s="2" t="s">
        <v>37</v>
      </c>
      <c r="D22" s="13" t="s">
        <v>104</v>
      </c>
      <c r="E22" s="13">
        <v>225</v>
      </c>
      <c r="F22" s="13" t="s">
        <v>38</v>
      </c>
      <c r="G22" s="13">
        <v>20</v>
      </c>
      <c r="H22" s="70">
        <v>20</v>
      </c>
      <c r="I22" s="72">
        <v>20</v>
      </c>
      <c r="J22" s="13">
        <v>15</v>
      </c>
      <c r="K22" s="13">
        <v>20</v>
      </c>
      <c r="L22" s="13">
        <v>20</v>
      </c>
      <c r="M22" s="13">
        <v>20</v>
      </c>
      <c r="N22" s="13">
        <v>15</v>
      </c>
      <c r="O22" s="13">
        <v>20</v>
      </c>
      <c r="P22" s="13">
        <v>20</v>
      </c>
      <c r="Q22" s="13">
        <v>20</v>
      </c>
      <c r="R22" s="13">
        <v>15</v>
      </c>
    </row>
    <row r="23" spans="2:18" ht="56.25" customHeight="1" x14ac:dyDescent="0.25">
      <c r="B23" s="13"/>
      <c r="C23" s="2" t="s">
        <v>146</v>
      </c>
      <c r="D23" s="13" t="s">
        <v>105</v>
      </c>
      <c r="E23" s="13">
        <v>489970</v>
      </c>
      <c r="F23" s="13" t="s">
        <v>99</v>
      </c>
      <c r="G23" s="13">
        <v>58535</v>
      </c>
      <c r="H23" s="70">
        <v>40025</v>
      </c>
      <c r="I23" s="72">
        <v>37540</v>
      </c>
      <c r="J23" s="13">
        <v>31860</v>
      </c>
      <c r="K23" s="13">
        <v>37525</v>
      </c>
      <c r="L23" s="13">
        <v>37975</v>
      </c>
      <c r="M23" s="13">
        <v>39790</v>
      </c>
      <c r="N23" s="13">
        <v>38390</v>
      </c>
      <c r="O23" s="13">
        <v>50585</v>
      </c>
      <c r="P23" s="13">
        <v>50375</v>
      </c>
      <c r="Q23" s="13">
        <v>43795</v>
      </c>
      <c r="R23" s="13">
        <v>23575</v>
      </c>
    </row>
    <row r="24" spans="2:18" ht="91.5" customHeight="1" x14ac:dyDescent="0.25">
      <c r="B24" s="13" t="s">
        <v>21</v>
      </c>
      <c r="C24" s="2" t="s">
        <v>40</v>
      </c>
      <c r="D24" s="13" t="s">
        <v>32</v>
      </c>
      <c r="E24" s="13">
        <v>81</v>
      </c>
      <c r="F24" s="13" t="s">
        <v>100</v>
      </c>
      <c r="G24" s="13">
        <v>7</v>
      </c>
      <c r="H24" s="70">
        <v>7</v>
      </c>
      <c r="I24" s="72">
        <v>7</v>
      </c>
      <c r="J24" s="13">
        <v>6</v>
      </c>
      <c r="K24" s="13">
        <v>7</v>
      </c>
      <c r="L24" s="13">
        <v>7</v>
      </c>
      <c r="M24" s="13">
        <v>7</v>
      </c>
      <c r="N24" s="13">
        <v>6</v>
      </c>
      <c r="O24" s="13">
        <v>7</v>
      </c>
      <c r="P24" s="13">
        <v>7</v>
      </c>
      <c r="Q24" s="13">
        <v>7</v>
      </c>
      <c r="R24" s="13">
        <v>6</v>
      </c>
    </row>
    <row r="25" spans="2:18" ht="38.25" customHeight="1" x14ac:dyDescent="0.25">
      <c r="B25" s="13" t="s">
        <v>45</v>
      </c>
      <c r="C25" s="5" t="s">
        <v>43</v>
      </c>
      <c r="D25" s="14" t="s">
        <v>106</v>
      </c>
      <c r="E25" s="14">
        <v>750</v>
      </c>
      <c r="F25" s="60" t="s">
        <v>44</v>
      </c>
      <c r="G25" s="13">
        <v>65</v>
      </c>
      <c r="H25" s="70">
        <v>65</v>
      </c>
      <c r="I25" s="72">
        <v>65</v>
      </c>
      <c r="J25" s="13">
        <v>65</v>
      </c>
      <c r="K25" s="13">
        <v>65</v>
      </c>
      <c r="L25" s="13">
        <v>65</v>
      </c>
      <c r="M25" s="13">
        <v>65</v>
      </c>
      <c r="N25" s="13">
        <v>65</v>
      </c>
      <c r="O25" s="13">
        <v>65</v>
      </c>
      <c r="P25" s="13">
        <v>65</v>
      </c>
      <c r="Q25" s="13">
        <v>65</v>
      </c>
      <c r="R25" s="13">
        <v>35</v>
      </c>
    </row>
    <row r="26" spans="2:18" ht="39.75" customHeight="1" x14ac:dyDescent="0.25">
      <c r="B26" s="13" t="s">
        <v>45</v>
      </c>
      <c r="C26" s="2" t="s">
        <v>89</v>
      </c>
      <c r="D26" s="13" t="s">
        <v>54</v>
      </c>
      <c r="E26" s="13">
        <v>11</v>
      </c>
      <c r="F26" s="60" t="s">
        <v>44</v>
      </c>
      <c r="G26" s="13">
        <v>1</v>
      </c>
      <c r="H26" s="70">
        <v>1</v>
      </c>
      <c r="I26" s="72">
        <v>1</v>
      </c>
      <c r="J26" s="13">
        <v>1</v>
      </c>
      <c r="K26" s="13">
        <v>1</v>
      </c>
      <c r="L26" s="13">
        <v>1</v>
      </c>
      <c r="M26" s="13">
        <v>1</v>
      </c>
      <c r="N26" s="13">
        <v>1</v>
      </c>
      <c r="O26" s="13">
        <v>1</v>
      </c>
      <c r="P26" s="13">
        <v>1</v>
      </c>
      <c r="Q26" s="13">
        <v>1</v>
      </c>
      <c r="R26" s="13">
        <v>0</v>
      </c>
    </row>
    <row r="27" spans="2:18" ht="49.5" customHeight="1" x14ac:dyDescent="0.25">
      <c r="B27" s="13" t="s">
        <v>34</v>
      </c>
      <c r="C27" s="2" t="s">
        <v>46</v>
      </c>
      <c r="D27" s="13" t="s">
        <v>54</v>
      </c>
      <c r="E27" s="13">
        <v>377</v>
      </c>
      <c r="F27" s="13" t="s">
        <v>101</v>
      </c>
      <c r="G27" s="13">
        <v>32</v>
      </c>
      <c r="H27" s="70">
        <v>29</v>
      </c>
      <c r="I27" s="72">
        <v>32</v>
      </c>
      <c r="J27" s="13">
        <v>31</v>
      </c>
      <c r="K27" s="13">
        <v>32</v>
      </c>
      <c r="L27" s="13">
        <v>31</v>
      </c>
      <c r="M27" s="13">
        <v>32</v>
      </c>
      <c r="N27" s="13">
        <v>32</v>
      </c>
      <c r="O27" s="13">
        <v>31</v>
      </c>
      <c r="P27" s="13">
        <v>32</v>
      </c>
      <c r="Q27" s="13">
        <v>31</v>
      </c>
      <c r="R27" s="13">
        <v>32</v>
      </c>
    </row>
    <row r="28" spans="2:18" ht="48.75" customHeight="1" x14ac:dyDescent="0.25">
      <c r="B28" s="13"/>
      <c r="C28" s="5" t="s">
        <v>47</v>
      </c>
      <c r="D28" s="14" t="s">
        <v>32</v>
      </c>
      <c r="E28" s="14">
        <v>12</v>
      </c>
      <c r="F28" s="14" t="s">
        <v>48</v>
      </c>
      <c r="G28" s="13">
        <v>1</v>
      </c>
      <c r="H28" s="70">
        <v>1</v>
      </c>
      <c r="I28" s="72">
        <v>1</v>
      </c>
      <c r="J28" s="13">
        <v>1</v>
      </c>
      <c r="K28" s="13">
        <v>1</v>
      </c>
      <c r="L28" s="13">
        <v>1</v>
      </c>
      <c r="M28" s="13">
        <v>1</v>
      </c>
      <c r="N28" s="13">
        <v>1</v>
      </c>
      <c r="O28" s="13">
        <v>1</v>
      </c>
      <c r="P28" s="13">
        <v>1</v>
      </c>
      <c r="Q28" s="13">
        <v>1</v>
      </c>
      <c r="R28" s="13">
        <v>1</v>
      </c>
    </row>
    <row r="29" spans="2:18" ht="59.25" customHeight="1" x14ac:dyDescent="0.25">
      <c r="B29" s="13" t="s">
        <v>21</v>
      </c>
      <c r="C29" s="2" t="s">
        <v>70</v>
      </c>
      <c r="D29" s="13" t="s">
        <v>104</v>
      </c>
      <c r="E29" s="13">
        <v>6</v>
      </c>
      <c r="F29" s="13" t="s">
        <v>71</v>
      </c>
      <c r="G29" s="13">
        <v>0</v>
      </c>
      <c r="H29" s="70">
        <v>1</v>
      </c>
      <c r="I29" s="72">
        <v>0</v>
      </c>
      <c r="J29" s="13">
        <v>1</v>
      </c>
      <c r="K29" s="13">
        <v>0</v>
      </c>
      <c r="L29" s="13">
        <v>1</v>
      </c>
      <c r="M29" s="13">
        <v>0</v>
      </c>
      <c r="N29" s="13">
        <v>1</v>
      </c>
      <c r="O29" s="13">
        <v>0</v>
      </c>
      <c r="P29" s="13">
        <v>1</v>
      </c>
      <c r="Q29" s="13">
        <v>0</v>
      </c>
      <c r="R29" s="13">
        <v>1</v>
      </c>
    </row>
    <row r="30" spans="2:18" ht="45" customHeight="1" x14ac:dyDescent="0.25">
      <c r="B30" s="13" t="s">
        <v>19</v>
      </c>
      <c r="C30" s="2" t="s">
        <v>79</v>
      </c>
      <c r="D30" s="13" t="s">
        <v>51</v>
      </c>
      <c r="E30" s="13">
        <v>1755</v>
      </c>
      <c r="F30" s="13" t="s">
        <v>52</v>
      </c>
      <c r="G30" s="13">
        <v>150</v>
      </c>
      <c r="H30" s="70">
        <v>150</v>
      </c>
      <c r="I30" s="72">
        <v>150</v>
      </c>
      <c r="J30" s="13">
        <v>135</v>
      </c>
      <c r="K30" s="13">
        <v>150</v>
      </c>
      <c r="L30" s="13">
        <v>150</v>
      </c>
      <c r="M30" s="13">
        <v>150</v>
      </c>
      <c r="N30" s="13">
        <v>135</v>
      </c>
      <c r="O30" s="13">
        <v>150</v>
      </c>
      <c r="P30" s="13">
        <v>150</v>
      </c>
      <c r="Q30" s="13">
        <v>150</v>
      </c>
      <c r="R30" s="13">
        <v>135</v>
      </c>
    </row>
    <row r="31" spans="2:18" ht="44.25" customHeight="1" x14ac:dyDescent="0.25">
      <c r="B31" s="13"/>
      <c r="C31" s="2" t="s">
        <v>53</v>
      </c>
      <c r="D31" s="13" t="s">
        <v>54</v>
      </c>
      <c r="E31" s="13">
        <v>31712</v>
      </c>
      <c r="F31" s="13" t="s">
        <v>55</v>
      </c>
      <c r="G31" s="13">
        <v>2202</v>
      </c>
      <c r="H31" s="70">
        <v>2714</v>
      </c>
      <c r="I31" s="72">
        <v>2734</v>
      </c>
      <c r="J31" s="13">
        <v>2304</v>
      </c>
      <c r="K31" s="13">
        <v>2734</v>
      </c>
      <c r="L31" s="13">
        <v>2736</v>
      </c>
      <c r="M31" s="13">
        <v>2743</v>
      </c>
      <c r="N31" s="13">
        <v>2306</v>
      </c>
      <c r="O31" s="13">
        <v>2752</v>
      </c>
      <c r="P31" s="13">
        <v>2763</v>
      </c>
      <c r="Q31" s="13">
        <v>2762</v>
      </c>
      <c r="R31" s="13">
        <v>2962</v>
      </c>
    </row>
    <row r="32" spans="2:18" ht="50.25" customHeight="1" x14ac:dyDescent="0.25">
      <c r="B32" s="13" t="s">
        <v>34</v>
      </c>
      <c r="C32" s="2" t="s">
        <v>56</v>
      </c>
      <c r="D32" s="13" t="s">
        <v>54</v>
      </c>
      <c r="E32" s="13">
        <v>64</v>
      </c>
      <c r="F32" s="13" t="s">
        <v>57</v>
      </c>
      <c r="G32" s="13">
        <v>17</v>
      </c>
      <c r="H32" s="70">
        <v>17</v>
      </c>
      <c r="I32" s="72">
        <v>3</v>
      </c>
      <c r="J32" s="13">
        <v>3</v>
      </c>
      <c r="K32" s="13">
        <v>3</v>
      </c>
      <c r="L32" s="13">
        <v>3</v>
      </c>
      <c r="M32" s="13">
        <v>3</v>
      </c>
      <c r="N32" s="13">
        <v>3</v>
      </c>
      <c r="O32" s="13">
        <v>3</v>
      </c>
      <c r="P32" s="13">
        <v>3</v>
      </c>
      <c r="Q32" s="13">
        <v>3</v>
      </c>
      <c r="R32" s="13">
        <v>3</v>
      </c>
    </row>
    <row r="33" spans="2:18" ht="71.25" customHeight="1" x14ac:dyDescent="0.25">
      <c r="B33" s="13"/>
      <c r="C33" s="2" t="s">
        <v>147</v>
      </c>
      <c r="D33" s="13" t="s">
        <v>54</v>
      </c>
      <c r="E33" s="13">
        <v>1428</v>
      </c>
      <c r="F33" s="13" t="s">
        <v>141</v>
      </c>
      <c r="G33" s="13">
        <v>164</v>
      </c>
      <c r="H33" s="70">
        <v>124</v>
      </c>
      <c r="I33" s="72">
        <v>114</v>
      </c>
      <c r="J33" s="13">
        <v>104</v>
      </c>
      <c r="K33" s="13">
        <v>124</v>
      </c>
      <c r="L33" s="13">
        <v>124</v>
      </c>
      <c r="M33" s="13">
        <v>129</v>
      </c>
      <c r="N33" s="13">
        <v>104</v>
      </c>
      <c r="O33" s="13">
        <v>129</v>
      </c>
      <c r="P33" s="13">
        <v>129</v>
      </c>
      <c r="Q33" s="13">
        <v>104</v>
      </c>
      <c r="R33" s="13">
        <v>79</v>
      </c>
    </row>
    <row r="34" spans="2:18" ht="44.25" customHeight="1" x14ac:dyDescent="0.25">
      <c r="B34" s="13"/>
      <c r="C34" s="2" t="s">
        <v>60</v>
      </c>
      <c r="D34" s="13" t="s">
        <v>32</v>
      </c>
      <c r="E34" s="13">
        <v>120</v>
      </c>
      <c r="F34" s="13" t="s">
        <v>61</v>
      </c>
      <c r="G34" s="13">
        <v>10</v>
      </c>
      <c r="H34" s="70">
        <v>10</v>
      </c>
      <c r="I34" s="72">
        <v>10</v>
      </c>
      <c r="J34" s="13">
        <v>10</v>
      </c>
      <c r="K34" s="13">
        <v>10</v>
      </c>
      <c r="L34" s="13">
        <v>10</v>
      </c>
      <c r="M34" s="13">
        <v>10</v>
      </c>
      <c r="N34" s="13">
        <v>10</v>
      </c>
      <c r="O34" s="13">
        <v>10</v>
      </c>
      <c r="P34" s="13">
        <v>10</v>
      </c>
      <c r="Q34" s="13">
        <v>10</v>
      </c>
      <c r="R34" s="13">
        <v>10</v>
      </c>
    </row>
    <row r="35" spans="2:18" ht="51" customHeight="1" x14ac:dyDescent="0.25">
      <c r="B35" s="13" t="s">
        <v>21</v>
      </c>
      <c r="C35" s="2" t="s">
        <v>62</v>
      </c>
      <c r="D35" s="13" t="s">
        <v>54</v>
      </c>
      <c r="E35" s="13">
        <v>24</v>
      </c>
      <c r="F35" s="13" t="s">
        <v>63</v>
      </c>
      <c r="G35" s="13">
        <v>2</v>
      </c>
      <c r="H35" s="70">
        <v>2</v>
      </c>
      <c r="I35" s="72">
        <v>2</v>
      </c>
      <c r="J35" s="13">
        <v>2</v>
      </c>
      <c r="K35" s="13">
        <v>2</v>
      </c>
      <c r="L35" s="13">
        <v>2</v>
      </c>
      <c r="M35" s="13">
        <v>2</v>
      </c>
      <c r="N35" s="13">
        <v>2</v>
      </c>
      <c r="O35" s="13">
        <v>2</v>
      </c>
      <c r="P35" s="13">
        <v>2</v>
      </c>
      <c r="Q35" s="13">
        <v>2</v>
      </c>
      <c r="R35" s="13">
        <v>2</v>
      </c>
    </row>
    <row r="36" spans="2:18" ht="51" customHeight="1" x14ac:dyDescent="0.25">
      <c r="B36" s="48"/>
      <c r="C36" s="5" t="s">
        <v>41</v>
      </c>
      <c r="D36" s="48" t="s">
        <v>32</v>
      </c>
      <c r="E36" s="48">
        <v>4</v>
      </c>
      <c r="F36" s="48" t="s">
        <v>42</v>
      </c>
      <c r="G36" s="48">
        <v>0</v>
      </c>
      <c r="H36" s="70">
        <v>1</v>
      </c>
      <c r="I36" s="72">
        <v>0</v>
      </c>
      <c r="J36" s="48">
        <v>1</v>
      </c>
      <c r="K36" s="48">
        <v>0</v>
      </c>
      <c r="L36" s="48">
        <v>0</v>
      </c>
      <c r="M36" s="48">
        <v>1</v>
      </c>
      <c r="N36" s="48">
        <v>0</v>
      </c>
      <c r="O36" s="48">
        <v>0</v>
      </c>
      <c r="P36" s="48">
        <v>1</v>
      </c>
      <c r="Q36" s="48">
        <v>0</v>
      </c>
      <c r="R36" s="48">
        <v>0</v>
      </c>
    </row>
    <row r="37" spans="2:18" ht="48.75" customHeight="1" x14ac:dyDescent="0.25">
      <c r="B37" s="13"/>
      <c r="C37" s="2" t="s">
        <v>64</v>
      </c>
      <c r="D37" s="13" t="s">
        <v>54</v>
      </c>
      <c r="E37" s="13">
        <v>34</v>
      </c>
      <c r="F37" s="13" t="s">
        <v>42</v>
      </c>
      <c r="G37" s="13">
        <v>2</v>
      </c>
      <c r="H37" s="70">
        <v>1</v>
      </c>
      <c r="I37" s="72">
        <v>5</v>
      </c>
      <c r="J37" s="13">
        <v>1</v>
      </c>
      <c r="K37" s="13">
        <v>1</v>
      </c>
      <c r="L37" s="13">
        <v>10</v>
      </c>
      <c r="M37" s="13">
        <v>1</v>
      </c>
      <c r="N37" s="13">
        <v>1</v>
      </c>
      <c r="O37" s="13">
        <v>5</v>
      </c>
      <c r="P37" s="13">
        <v>1</v>
      </c>
      <c r="Q37" s="13">
        <v>1</v>
      </c>
      <c r="R37" s="13">
        <v>5</v>
      </c>
    </row>
    <row r="38" spans="2:18" ht="51" customHeight="1" x14ac:dyDescent="0.25">
      <c r="B38" s="13" t="s">
        <v>34</v>
      </c>
      <c r="C38" s="2" t="s">
        <v>65</v>
      </c>
      <c r="D38" s="13" t="s">
        <v>32</v>
      </c>
      <c r="E38" s="13">
        <v>36</v>
      </c>
      <c r="F38" s="13" t="s">
        <v>66</v>
      </c>
      <c r="G38" s="13">
        <v>3</v>
      </c>
      <c r="H38" s="70">
        <v>3</v>
      </c>
      <c r="I38" s="72">
        <v>3</v>
      </c>
      <c r="J38" s="13">
        <v>3</v>
      </c>
      <c r="K38" s="13">
        <v>3</v>
      </c>
      <c r="L38" s="13">
        <v>3</v>
      </c>
      <c r="M38" s="13">
        <v>3</v>
      </c>
      <c r="N38" s="13">
        <v>3</v>
      </c>
      <c r="O38" s="13">
        <v>3</v>
      </c>
      <c r="P38" s="13">
        <v>3</v>
      </c>
      <c r="Q38" s="13">
        <v>3</v>
      </c>
      <c r="R38" s="13">
        <v>3</v>
      </c>
    </row>
    <row r="39" spans="2:18" ht="52.5" customHeight="1" x14ac:dyDescent="0.25">
      <c r="B39" s="13" t="s">
        <v>19</v>
      </c>
      <c r="C39" s="2" t="s">
        <v>90</v>
      </c>
      <c r="D39" s="13" t="s">
        <v>32</v>
      </c>
      <c r="E39" s="13">
        <v>6</v>
      </c>
      <c r="F39" s="13" t="s">
        <v>103</v>
      </c>
      <c r="G39" s="13">
        <v>0</v>
      </c>
      <c r="H39" s="70">
        <v>1</v>
      </c>
      <c r="I39" s="72">
        <v>0</v>
      </c>
      <c r="J39" s="13">
        <v>1</v>
      </c>
      <c r="K39" s="13">
        <v>0</v>
      </c>
      <c r="L39" s="13">
        <v>1</v>
      </c>
      <c r="M39" s="13">
        <v>0</v>
      </c>
      <c r="N39" s="13">
        <v>1</v>
      </c>
      <c r="O39" s="13">
        <v>0</v>
      </c>
      <c r="P39" s="13">
        <v>1</v>
      </c>
      <c r="Q39" s="13">
        <v>1</v>
      </c>
      <c r="R39" s="13">
        <v>0</v>
      </c>
    </row>
    <row r="40" spans="2:18" ht="34.5" customHeight="1" x14ac:dyDescent="0.25">
      <c r="B40" s="13"/>
      <c r="C40" s="2" t="s">
        <v>91</v>
      </c>
      <c r="D40" s="13" t="s">
        <v>36</v>
      </c>
      <c r="E40" s="13">
        <v>2304</v>
      </c>
      <c r="F40" s="13" t="s">
        <v>92</v>
      </c>
      <c r="G40" s="13">
        <v>192</v>
      </c>
      <c r="H40" s="70">
        <v>192</v>
      </c>
      <c r="I40" s="72">
        <v>192</v>
      </c>
      <c r="J40" s="13">
        <v>192</v>
      </c>
      <c r="K40" s="13">
        <v>192</v>
      </c>
      <c r="L40" s="13">
        <v>192</v>
      </c>
      <c r="M40" s="13">
        <v>192</v>
      </c>
      <c r="N40" s="13">
        <v>192</v>
      </c>
      <c r="O40" s="13">
        <v>192</v>
      </c>
      <c r="P40" s="13">
        <v>192</v>
      </c>
      <c r="Q40" s="13">
        <v>192</v>
      </c>
      <c r="R40" s="13">
        <v>192</v>
      </c>
    </row>
    <row r="41" spans="2:18" ht="51" customHeight="1" x14ac:dyDescent="0.25">
      <c r="B41" s="47" t="s">
        <v>34</v>
      </c>
      <c r="C41" s="2" t="s">
        <v>143</v>
      </c>
      <c r="D41" s="47" t="s">
        <v>144</v>
      </c>
      <c r="E41" s="47">
        <v>11</v>
      </c>
      <c r="F41" s="48" t="s">
        <v>118</v>
      </c>
      <c r="G41" s="47">
        <v>2</v>
      </c>
      <c r="H41" s="70">
        <v>2</v>
      </c>
      <c r="I41" s="72">
        <v>1</v>
      </c>
      <c r="J41" s="47">
        <v>1</v>
      </c>
      <c r="K41" s="47">
        <v>0</v>
      </c>
      <c r="L41" s="47">
        <v>1</v>
      </c>
      <c r="M41" s="47">
        <v>1</v>
      </c>
      <c r="N41" s="47">
        <v>1</v>
      </c>
      <c r="O41" s="47">
        <v>0</v>
      </c>
      <c r="P41" s="47">
        <v>1</v>
      </c>
      <c r="Q41" s="47">
        <v>0</v>
      </c>
      <c r="R41" s="47">
        <v>1</v>
      </c>
    </row>
    <row r="42" spans="2:18" ht="47.25" customHeight="1" x14ac:dyDescent="0.25">
      <c r="B42" s="13" t="s">
        <v>21</v>
      </c>
      <c r="C42" s="2" t="s">
        <v>49</v>
      </c>
      <c r="D42" s="13" t="s">
        <v>32</v>
      </c>
      <c r="E42" s="13">
        <v>12</v>
      </c>
      <c r="F42" s="13" t="s">
        <v>50</v>
      </c>
      <c r="G42" s="13">
        <v>1</v>
      </c>
      <c r="H42" s="70">
        <v>1</v>
      </c>
      <c r="I42" s="72">
        <v>1</v>
      </c>
      <c r="J42" s="13">
        <v>1</v>
      </c>
      <c r="K42" s="13">
        <v>1</v>
      </c>
      <c r="L42" s="13">
        <v>1</v>
      </c>
      <c r="M42" s="13">
        <v>1</v>
      </c>
      <c r="N42" s="13">
        <v>1</v>
      </c>
      <c r="O42" s="13">
        <v>1</v>
      </c>
      <c r="P42" s="13">
        <v>1</v>
      </c>
      <c r="Q42" s="13">
        <v>1</v>
      </c>
      <c r="R42" s="13">
        <v>1</v>
      </c>
    </row>
    <row r="45" spans="2:18" x14ac:dyDescent="0.25">
      <c r="B45" s="12"/>
      <c r="C45" s="49"/>
      <c r="D45" s="49"/>
      <c r="E45" s="49"/>
      <c r="F45" s="12"/>
      <c r="G45" s="49"/>
      <c r="H45" s="144"/>
      <c r="I45" s="147"/>
      <c r="J45" s="49"/>
      <c r="K45" s="49"/>
      <c r="L45" s="50"/>
      <c r="M45" s="50"/>
      <c r="N45" s="50"/>
      <c r="O45" s="50"/>
      <c r="P45" s="50"/>
      <c r="Q45" s="51"/>
      <c r="R45" s="52"/>
    </row>
    <row r="46" spans="2:18" x14ac:dyDescent="0.25">
      <c r="B46" s="511" t="s">
        <v>136</v>
      </c>
      <c r="C46" s="511"/>
      <c r="D46" s="511"/>
      <c r="E46" s="511"/>
      <c r="F46" s="12"/>
      <c r="G46" s="49"/>
      <c r="H46" s="144"/>
      <c r="I46" s="148"/>
      <c r="J46" s="11"/>
      <c r="K46" s="511" t="s">
        <v>137</v>
      </c>
      <c r="L46" s="511"/>
      <c r="M46" s="511"/>
      <c r="N46" s="511"/>
      <c r="O46" s="511"/>
      <c r="P46" s="511"/>
      <c r="Q46" s="511"/>
      <c r="R46" s="511"/>
    </row>
    <row r="47" spans="2:18" x14ac:dyDescent="0.25">
      <c r="B47" s="511" t="s">
        <v>138</v>
      </c>
      <c r="C47" s="511"/>
      <c r="D47" s="511"/>
      <c r="E47" s="511"/>
      <c r="F47" s="12"/>
      <c r="G47" s="49"/>
      <c r="H47" s="145"/>
      <c r="I47" s="148"/>
      <c r="J47" s="11"/>
      <c r="K47" s="511" t="s">
        <v>139</v>
      </c>
      <c r="L47" s="511"/>
      <c r="M47" s="511"/>
      <c r="N47" s="511"/>
      <c r="O47" s="511"/>
      <c r="P47" s="511"/>
      <c r="Q47" s="511"/>
      <c r="R47" s="511"/>
    </row>
    <row r="48" spans="2:18" x14ac:dyDescent="0.25">
      <c r="B48" s="16"/>
      <c r="C48" s="53"/>
      <c r="D48" s="53"/>
      <c r="E48" s="53"/>
      <c r="F48" s="12"/>
      <c r="G48" s="49"/>
      <c r="H48" s="145"/>
      <c r="I48" s="148"/>
      <c r="J48" s="54"/>
      <c r="K48" s="512" t="s">
        <v>155</v>
      </c>
      <c r="L48" s="512"/>
      <c r="M48" s="512"/>
      <c r="N48" s="512"/>
      <c r="O48" s="512"/>
      <c r="P48" s="512"/>
      <c r="Q48" s="512"/>
      <c r="R48" s="512"/>
    </row>
  </sheetData>
  <mergeCells count="14">
    <mergeCell ref="B46:E46"/>
    <mergeCell ref="K46:R46"/>
    <mergeCell ref="B47:E47"/>
    <mergeCell ref="K47:R47"/>
    <mergeCell ref="K48:R48"/>
    <mergeCell ref="B3:R3"/>
    <mergeCell ref="B4:R4"/>
    <mergeCell ref="B5:R5"/>
    <mergeCell ref="B8:B9"/>
    <mergeCell ref="C8:C9"/>
    <mergeCell ref="D8:D9"/>
    <mergeCell ref="E8:E9"/>
    <mergeCell ref="F8:F9"/>
    <mergeCell ref="G8:R8"/>
  </mergeCells>
  <pageMargins left="0.5" right="0.26" top="0.21" bottom="0.55000000000000004"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59"/>
  <sheetViews>
    <sheetView zoomScaleNormal="100" workbookViewId="0">
      <selection activeCell="C28" sqref="C28"/>
    </sheetView>
  </sheetViews>
  <sheetFormatPr baseColWidth="10" defaultRowHeight="15" x14ac:dyDescent="0.25"/>
  <cols>
    <col min="1" max="1" width="3.140625" customWidth="1"/>
    <col min="2" max="2" width="11.42578125" style="15" customWidth="1"/>
    <col min="3" max="3" width="33.5703125" customWidth="1"/>
    <col min="5" max="5" width="11.5703125" style="15" bestFit="1" customWidth="1"/>
    <col min="6" max="6" width="13.42578125" customWidth="1"/>
    <col min="7" max="7" width="6.7109375" bestFit="1" customWidth="1"/>
    <col min="8" max="8" width="14.7109375" bestFit="1" customWidth="1"/>
    <col min="9" max="9" width="6.7109375" bestFit="1" customWidth="1"/>
    <col min="10" max="10" width="14.7109375" bestFit="1" customWidth="1"/>
    <col min="11" max="11" width="6.7109375" bestFit="1" customWidth="1"/>
    <col min="12" max="12" width="14.7109375" bestFit="1" customWidth="1"/>
    <col min="13" max="13" width="6.7109375" bestFit="1" customWidth="1"/>
    <col min="14" max="14" width="14.7109375" bestFit="1" customWidth="1"/>
    <col min="15" max="15" width="6.7109375" bestFit="1" customWidth="1"/>
    <col min="16" max="16" width="13.5703125" bestFit="1" customWidth="1"/>
    <col min="17" max="17" width="6.7109375" bestFit="1" customWidth="1"/>
    <col min="18" max="18" width="14.7109375" bestFit="1" customWidth="1"/>
    <col min="19" max="19" width="6.7109375" bestFit="1" customWidth="1"/>
    <col min="20" max="20" width="14.7109375" bestFit="1" customWidth="1"/>
    <col min="21" max="21" width="6.7109375" bestFit="1" customWidth="1"/>
    <col min="22" max="22" width="14.7109375" bestFit="1" customWidth="1"/>
    <col min="23" max="23" width="6.7109375" bestFit="1" customWidth="1"/>
    <col min="24" max="24" width="13.5703125" bestFit="1" customWidth="1"/>
    <col min="25" max="25" width="6.7109375" bestFit="1" customWidth="1"/>
    <col min="26" max="26" width="14.7109375" bestFit="1" customWidth="1"/>
    <col min="27" max="27" width="6.7109375" bestFit="1" customWidth="1"/>
    <col min="28" max="28" width="13.5703125" bestFit="1" customWidth="1"/>
    <col min="29" max="29" width="6.7109375" bestFit="1" customWidth="1"/>
    <col min="30" max="30" width="14.7109375" bestFit="1" customWidth="1"/>
    <col min="31" max="31" width="17.140625" bestFit="1" customWidth="1"/>
    <col min="32" max="32" width="13.7109375" bestFit="1" customWidth="1"/>
    <col min="33" max="33" width="17.28515625" bestFit="1" customWidth="1"/>
    <col min="34" max="34" width="14.28515625" bestFit="1" customWidth="1"/>
  </cols>
  <sheetData>
    <row r="1" spans="2:33" x14ac:dyDescent="0.25">
      <c r="D1" s="15"/>
      <c r="E1" s="8"/>
      <c r="F1" s="8"/>
      <c r="G1" s="8"/>
      <c r="H1" s="8"/>
      <c r="I1" s="8"/>
      <c r="J1" s="8"/>
      <c r="K1" s="8"/>
      <c r="L1" s="8"/>
      <c r="M1" s="8"/>
      <c r="N1" s="8"/>
      <c r="O1" s="18"/>
      <c r="P1" s="18"/>
      <c r="Q1" s="18"/>
      <c r="R1" s="18"/>
      <c r="S1" s="18"/>
      <c r="T1" s="18"/>
      <c r="U1" s="18"/>
      <c r="V1" s="18"/>
      <c r="W1" s="18"/>
      <c r="X1" s="18"/>
      <c r="Y1" s="18"/>
      <c r="Z1" s="18"/>
      <c r="AA1" s="18"/>
      <c r="AB1" s="18"/>
      <c r="AC1" s="18"/>
      <c r="AD1" s="18"/>
    </row>
    <row r="2" spans="2:33" ht="15.75" x14ac:dyDescent="0.25">
      <c r="B2" s="515" t="s">
        <v>119</v>
      </c>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row>
    <row r="3" spans="2:33" ht="15.75" x14ac:dyDescent="0.25">
      <c r="B3" s="516" t="s">
        <v>120</v>
      </c>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row>
    <row r="4" spans="2:33" ht="15.75" x14ac:dyDescent="0.25">
      <c r="B4" s="516" t="s">
        <v>121</v>
      </c>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row>
    <row r="5" spans="2:33" x14ac:dyDescent="0.25">
      <c r="D5" s="15"/>
      <c r="E5" s="8"/>
      <c r="F5" s="8"/>
      <c r="G5" s="8"/>
      <c r="H5" s="8"/>
      <c r="I5" s="8"/>
      <c r="J5" s="8"/>
      <c r="K5" s="8"/>
      <c r="L5" s="8"/>
      <c r="M5" s="8"/>
      <c r="N5" s="8"/>
      <c r="O5" s="18"/>
      <c r="P5" s="18"/>
      <c r="Q5" s="18"/>
      <c r="R5" s="18"/>
      <c r="S5" s="18"/>
      <c r="T5" s="18"/>
      <c r="U5" s="18"/>
      <c r="V5" s="18"/>
      <c r="W5" s="18"/>
      <c r="X5" s="18"/>
      <c r="Y5" s="18"/>
      <c r="Z5" s="18"/>
      <c r="AA5" s="18"/>
      <c r="AB5" s="18"/>
      <c r="AC5" s="18"/>
      <c r="AD5" s="18"/>
    </row>
    <row r="6" spans="2:33" x14ac:dyDescent="0.25">
      <c r="D6" s="15"/>
      <c r="E6" s="8"/>
      <c r="F6" s="8"/>
      <c r="G6" s="8"/>
      <c r="H6" s="8"/>
      <c r="I6" s="8"/>
      <c r="J6" s="8"/>
      <c r="K6" s="8"/>
      <c r="L6" s="8"/>
      <c r="M6" s="8"/>
      <c r="N6" s="8"/>
      <c r="O6" s="18"/>
      <c r="P6" s="18"/>
      <c r="Q6" s="18"/>
      <c r="R6" s="18"/>
      <c r="S6" s="18"/>
      <c r="T6" s="18"/>
      <c r="U6" s="18"/>
      <c r="V6" s="18"/>
      <c r="W6" s="18"/>
      <c r="X6" s="18"/>
      <c r="Y6" s="18"/>
      <c r="Z6" s="18"/>
      <c r="AA6" s="18"/>
      <c r="AB6" s="18"/>
      <c r="AC6" s="18"/>
      <c r="AD6" s="18"/>
    </row>
    <row r="7" spans="2:33" ht="24.75" customHeight="1" x14ac:dyDescent="0.25">
      <c r="B7" s="504" t="s">
        <v>122</v>
      </c>
      <c r="C7" s="506" t="s">
        <v>3</v>
      </c>
      <c r="D7" s="506" t="s">
        <v>123</v>
      </c>
      <c r="E7" s="508" t="s">
        <v>124</v>
      </c>
      <c r="F7" s="506" t="s">
        <v>125</v>
      </c>
      <c r="G7" s="509" t="s">
        <v>126</v>
      </c>
      <c r="H7" s="509"/>
      <c r="I7" s="510"/>
      <c r="J7" s="510"/>
      <c r="K7" s="510"/>
      <c r="L7" s="510"/>
      <c r="M7" s="510"/>
      <c r="N7" s="510"/>
      <c r="O7" s="510"/>
      <c r="P7" s="510"/>
      <c r="Q7" s="510"/>
      <c r="R7" s="510"/>
      <c r="S7" s="510"/>
      <c r="T7" s="510"/>
      <c r="U7" s="510"/>
      <c r="V7" s="510"/>
      <c r="W7" s="510"/>
      <c r="X7" s="510"/>
      <c r="Y7" s="510"/>
      <c r="Z7" s="510"/>
      <c r="AA7" s="510"/>
      <c r="AB7" s="510"/>
      <c r="AC7" s="510"/>
      <c r="AD7" s="510"/>
      <c r="AE7" s="510"/>
    </row>
    <row r="8" spans="2:33" ht="25.5" customHeight="1" x14ac:dyDescent="0.25">
      <c r="B8" s="505"/>
      <c r="C8" s="507"/>
      <c r="D8" s="507"/>
      <c r="E8" s="508"/>
      <c r="F8" s="507"/>
      <c r="G8" s="42" t="s">
        <v>2</v>
      </c>
      <c r="H8" s="42" t="s">
        <v>128</v>
      </c>
      <c r="I8" s="42" t="s">
        <v>129</v>
      </c>
      <c r="J8" s="42" t="s">
        <v>128</v>
      </c>
      <c r="K8" s="42" t="s">
        <v>130</v>
      </c>
      <c r="L8" s="42" t="s">
        <v>128</v>
      </c>
      <c r="M8" s="42" t="s">
        <v>131</v>
      </c>
      <c r="N8" s="42" t="s">
        <v>128</v>
      </c>
      <c r="O8" s="42" t="s">
        <v>130</v>
      </c>
      <c r="P8" s="42" t="s">
        <v>128</v>
      </c>
      <c r="Q8" s="43" t="s">
        <v>132</v>
      </c>
      <c r="R8" s="42" t="s">
        <v>128</v>
      </c>
      <c r="S8" s="43" t="s">
        <v>132</v>
      </c>
      <c r="T8" s="42" t="s">
        <v>128</v>
      </c>
      <c r="U8" s="43" t="s">
        <v>131</v>
      </c>
      <c r="V8" s="42" t="s">
        <v>128</v>
      </c>
      <c r="W8" s="43" t="s">
        <v>133</v>
      </c>
      <c r="X8" s="42" t="s">
        <v>128</v>
      </c>
      <c r="Y8" s="43" t="s">
        <v>134</v>
      </c>
      <c r="Z8" s="42" t="s">
        <v>128</v>
      </c>
      <c r="AA8" s="43" t="s">
        <v>0</v>
      </c>
      <c r="AB8" s="42" t="s">
        <v>128</v>
      </c>
      <c r="AC8" s="44" t="s">
        <v>135</v>
      </c>
      <c r="AD8" s="44" t="s">
        <v>149</v>
      </c>
      <c r="AE8" s="44" t="s">
        <v>127</v>
      </c>
    </row>
    <row r="9" spans="2:33" ht="120" customHeight="1" x14ac:dyDescent="0.25">
      <c r="B9" s="92" t="s">
        <v>140</v>
      </c>
      <c r="C9" s="86" t="s">
        <v>111</v>
      </c>
      <c r="D9" s="87" t="s">
        <v>54</v>
      </c>
      <c r="E9" s="92">
        <f t="shared" ref="E9:E38" si="0">SUM(G9+I9+K9+M9+O9+Q9+S9+U9+W9+Y9+AA9+AC9)</f>
        <v>6670</v>
      </c>
      <c r="F9" s="87" t="s">
        <v>110</v>
      </c>
      <c r="G9" s="92">
        <v>550</v>
      </c>
      <c r="H9" s="94">
        <f>G9*$AF9</f>
        <v>22816.506746626688</v>
      </c>
      <c r="I9" s="92">
        <v>575</v>
      </c>
      <c r="J9" s="94">
        <f>I9*$AF9</f>
        <v>23853.620689655174</v>
      </c>
      <c r="K9" s="92">
        <v>575</v>
      </c>
      <c r="L9" s="94">
        <f>K9*$AF9</f>
        <v>23853.620689655174</v>
      </c>
      <c r="M9" s="92">
        <v>450</v>
      </c>
      <c r="N9" s="94">
        <f>M9*$AF9</f>
        <v>18668.050974512746</v>
      </c>
      <c r="O9" s="92">
        <v>575</v>
      </c>
      <c r="P9" s="94">
        <f>O9*$AF9</f>
        <v>23853.620689655174</v>
      </c>
      <c r="Q9" s="92">
        <v>575</v>
      </c>
      <c r="R9" s="94">
        <f>Q9*$AF9</f>
        <v>23853.620689655174</v>
      </c>
      <c r="S9" s="92">
        <v>550</v>
      </c>
      <c r="T9" s="94">
        <f>S9*$AF9</f>
        <v>22816.506746626688</v>
      </c>
      <c r="U9" s="92">
        <v>575</v>
      </c>
      <c r="V9" s="94">
        <f>U9*$AF9</f>
        <v>23853.620689655174</v>
      </c>
      <c r="W9" s="92">
        <v>560</v>
      </c>
      <c r="X9" s="94">
        <f>W9*$AF9</f>
        <v>23231.35232383808</v>
      </c>
      <c r="Y9" s="92">
        <v>575</v>
      </c>
      <c r="Z9" s="94">
        <f>Y9*$AF9</f>
        <v>23853.620689655174</v>
      </c>
      <c r="AA9" s="92">
        <v>560</v>
      </c>
      <c r="AB9" s="94">
        <f>AA9*$AF9</f>
        <v>23231.35232383808</v>
      </c>
      <c r="AC9" s="92">
        <v>550</v>
      </c>
      <c r="AD9" s="94">
        <f>AC9*$AF9</f>
        <v>22816.506746626688</v>
      </c>
      <c r="AE9" s="95">
        <v>276702</v>
      </c>
      <c r="AF9" s="68">
        <f>AE9/E9</f>
        <v>41.484557721139431</v>
      </c>
      <c r="AG9" s="68">
        <f>SUM(H9+J9+L9+N9+P9+R9+T9+V9+X9+Z9+AB9+AD9)</f>
        <v>276702</v>
      </c>
    </row>
    <row r="10" spans="2:33" ht="138" customHeight="1" x14ac:dyDescent="0.25">
      <c r="B10" s="92" t="s">
        <v>142</v>
      </c>
      <c r="C10" s="86" t="s">
        <v>113</v>
      </c>
      <c r="D10" s="87" t="s">
        <v>54</v>
      </c>
      <c r="E10" s="92">
        <f t="shared" si="0"/>
        <v>437</v>
      </c>
      <c r="F10" s="87" t="s">
        <v>112</v>
      </c>
      <c r="G10" s="92">
        <v>31</v>
      </c>
      <c r="H10" s="94">
        <f>G10*$AF10</f>
        <v>9536.720823798627</v>
      </c>
      <c r="I10" s="92">
        <v>31</v>
      </c>
      <c r="J10" s="94">
        <f>I10*$AF10</f>
        <v>9536.720823798627</v>
      </c>
      <c r="K10" s="92">
        <v>26</v>
      </c>
      <c r="L10" s="94">
        <f>K10*$AF10</f>
        <v>7998.540045766591</v>
      </c>
      <c r="M10" s="92">
        <v>21</v>
      </c>
      <c r="N10" s="94">
        <f>M10*$AF10</f>
        <v>6460.3592677345541</v>
      </c>
      <c r="O10" s="92">
        <v>31</v>
      </c>
      <c r="P10" s="94">
        <f>O10*$AF10</f>
        <v>9536.720823798627</v>
      </c>
      <c r="Q10" s="92">
        <v>31</v>
      </c>
      <c r="R10" s="94">
        <f>Q10*$AF10</f>
        <v>9536.720823798627</v>
      </c>
      <c r="S10" s="92">
        <v>31</v>
      </c>
      <c r="T10" s="94">
        <f>S10*$AF10</f>
        <v>9536.720823798627</v>
      </c>
      <c r="U10" s="92">
        <v>31</v>
      </c>
      <c r="V10" s="94">
        <f>U10*$AF10</f>
        <v>9536.720823798627</v>
      </c>
      <c r="W10" s="92">
        <v>31</v>
      </c>
      <c r="X10" s="94">
        <f>W10*$AF10</f>
        <v>9536.720823798627</v>
      </c>
      <c r="Y10" s="92">
        <v>31</v>
      </c>
      <c r="Z10" s="94">
        <f>Y10*$AF10</f>
        <v>9536.720823798627</v>
      </c>
      <c r="AA10" s="92">
        <v>71</v>
      </c>
      <c r="AB10" s="94">
        <f>AA10*$AF10</f>
        <v>21842.167048054922</v>
      </c>
      <c r="AC10" s="92">
        <v>71</v>
      </c>
      <c r="AD10" s="94">
        <f>AC10*$AF10</f>
        <v>21842.167048054922</v>
      </c>
      <c r="AE10" s="95">
        <v>134437</v>
      </c>
      <c r="AF10" s="68">
        <f t="shared" ref="AF10:AF39" si="1">AE10/E10</f>
        <v>307.63615560640733</v>
      </c>
      <c r="AG10" s="68">
        <f t="shared" ref="AG10:AG41" si="2">SUM(H10+J10+L10+N10+P10+R10+T10+V10+X10+Z10+AB10+AD10)</f>
        <v>134437</v>
      </c>
    </row>
    <row r="11" spans="2:33" ht="62.25" customHeight="1" x14ac:dyDescent="0.25">
      <c r="B11" s="92" t="s">
        <v>21</v>
      </c>
      <c r="C11" s="86" t="s">
        <v>22</v>
      </c>
      <c r="D11" s="87" t="s">
        <v>51</v>
      </c>
      <c r="E11" s="92">
        <f t="shared" si="0"/>
        <v>9037</v>
      </c>
      <c r="F11" s="87" t="s">
        <v>81</v>
      </c>
      <c r="G11" s="92">
        <v>761</v>
      </c>
      <c r="H11" s="94">
        <f t="shared" ref="H11:H41" si="3">G11*$AF11</f>
        <v>670306.26502157794</v>
      </c>
      <c r="I11" s="92">
        <v>818</v>
      </c>
      <c r="J11" s="94">
        <f t="shared" ref="J11:J41" si="4">I11*$AF11</f>
        <v>720513.17317693925</v>
      </c>
      <c r="K11" s="92">
        <v>825</v>
      </c>
      <c r="L11" s="94">
        <f t="shared" ref="L11:L41" si="5">K11*$AF11</f>
        <v>726678.93382759765</v>
      </c>
      <c r="M11" s="92">
        <v>699</v>
      </c>
      <c r="N11" s="94">
        <f t="shared" ref="N11:N41" si="6">M11*$AF11</f>
        <v>615695.24211574637</v>
      </c>
      <c r="O11" s="92">
        <v>722</v>
      </c>
      <c r="P11" s="94">
        <f t="shared" ref="P11:P41" si="7">O11*$AF11</f>
        <v>635954.16996790969</v>
      </c>
      <c r="Q11" s="92">
        <v>726</v>
      </c>
      <c r="R11" s="94">
        <f t="shared" ref="R11:R41" si="8">Q11*$AF11</f>
        <v>639477.46176828595</v>
      </c>
      <c r="S11" s="92">
        <v>719</v>
      </c>
      <c r="T11" s="94">
        <f t="shared" ref="T11:T41" si="9">S11*$AF11</f>
        <v>633311.70111762756</v>
      </c>
      <c r="U11" s="92">
        <v>748</v>
      </c>
      <c r="V11" s="94">
        <f t="shared" ref="V11:V41" si="10">U11*$AF11</f>
        <v>658855.56667035527</v>
      </c>
      <c r="W11" s="92">
        <v>774</v>
      </c>
      <c r="X11" s="94">
        <f t="shared" ref="X11:X41" si="11">W11*$AF11</f>
        <v>681756.96337280073</v>
      </c>
      <c r="Y11" s="92">
        <v>772</v>
      </c>
      <c r="Z11" s="94">
        <f t="shared" ref="Z11:Z41" si="12">Y11*$AF11</f>
        <v>679995.3174726126</v>
      </c>
      <c r="AA11" s="92">
        <v>770</v>
      </c>
      <c r="AB11" s="94">
        <f t="shared" ref="AB11:AB41" si="13">AA11*$AF11</f>
        <v>678233.67157242447</v>
      </c>
      <c r="AC11" s="92">
        <v>703</v>
      </c>
      <c r="AD11" s="94">
        <f t="shared" ref="AD11:AD41" si="14">AC11*$AF11</f>
        <v>619218.53391612263</v>
      </c>
      <c r="AE11" s="95">
        <v>7959997</v>
      </c>
      <c r="AF11" s="68">
        <f t="shared" si="1"/>
        <v>880.82295009405777</v>
      </c>
      <c r="AG11" s="68">
        <f t="shared" si="2"/>
        <v>7959996.9999999991</v>
      </c>
    </row>
    <row r="12" spans="2:33" s="7" customFormat="1" ht="69.75" customHeight="1" x14ac:dyDescent="0.25">
      <c r="B12" s="93" t="s">
        <v>21</v>
      </c>
      <c r="C12" s="89" t="s">
        <v>23</v>
      </c>
      <c r="D12" s="88" t="s">
        <v>51</v>
      </c>
      <c r="E12" s="93">
        <f t="shared" si="0"/>
        <v>25945</v>
      </c>
      <c r="F12" s="88" t="s">
        <v>81</v>
      </c>
      <c r="G12" s="93">
        <v>2033</v>
      </c>
      <c r="H12" s="96">
        <f t="shared" si="3"/>
        <v>623729.96342262474</v>
      </c>
      <c r="I12" s="93">
        <v>1917</v>
      </c>
      <c r="J12" s="96">
        <f t="shared" si="4"/>
        <v>588140.84598188475</v>
      </c>
      <c r="K12" s="93">
        <v>1910</v>
      </c>
      <c r="L12" s="96">
        <f t="shared" si="5"/>
        <v>585993.22682597802</v>
      </c>
      <c r="M12" s="93">
        <v>2008</v>
      </c>
      <c r="N12" s="96">
        <f t="shared" si="6"/>
        <v>616059.89500867215</v>
      </c>
      <c r="O12" s="93">
        <v>2419</v>
      </c>
      <c r="P12" s="96">
        <f t="shared" si="7"/>
        <v>742155.81973405275</v>
      </c>
      <c r="Q12" s="93">
        <v>2155</v>
      </c>
      <c r="R12" s="96">
        <f t="shared" si="8"/>
        <v>661159.89728271344</v>
      </c>
      <c r="S12" s="93">
        <v>2562</v>
      </c>
      <c r="T12" s="96">
        <f t="shared" si="9"/>
        <v>786028.61106186162</v>
      </c>
      <c r="U12" s="93">
        <v>2215</v>
      </c>
      <c r="V12" s="96">
        <f t="shared" si="10"/>
        <v>679568.06147619965</v>
      </c>
      <c r="W12" s="93">
        <v>2367</v>
      </c>
      <c r="X12" s="96">
        <f t="shared" si="11"/>
        <v>726202.0774330314</v>
      </c>
      <c r="Y12" s="93">
        <v>2217</v>
      </c>
      <c r="Z12" s="96">
        <f t="shared" si="12"/>
        <v>680181.66694931581</v>
      </c>
      <c r="AA12" s="93">
        <v>2200</v>
      </c>
      <c r="AB12" s="96">
        <f t="shared" si="13"/>
        <v>674966.02042782807</v>
      </c>
      <c r="AC12" s="93">
        <v>1942</v>
      </c>
      <c r="AD12" s="96">
        <f t="shared" si="14"/>
        <v>595810.91439583735</v>
      </c>
      <c r="AE12" s="97">
        <v>7959997</v>
      </c>
      <c r="AF12" s="76">
        <f t="shared" si="1"/>
        <v>306.80273655810367</v>
      </c>
      <c r="AG12" s="76">
        <f t="shared" si="2"/>
        <v>7959996.9999999991</v>
      </c>
    </row>
    <row r="13" spans="2:33" ht="38.25" customHeight="1" x14ac:dyDescent="0.25">
      <c r="B13" s="92" t="s">
        <v>19</v>
      </c>
      <c r="C13" s="86" t="s">
        <v>25</v>
      </c>
      <c r="D13" s="87" t="s">
        <v>51</v>
      </c>
      <c r="E13" s="92">
        <f t="shared" si="0"/>
        <v>504</v>
      </c>
      <c r="F13" s="87" t="s">
        <v>81</v>
      </c>
      <c r="G13" s="92">
        <v>85</v>
      </c>
      <c r="H13" s="94">
        <f t="shared" si="3"/>
        <v>8432.539682539682</v>
      </c>
      <c r="I13" s="92">
        <v>46</v>
      </c>
      <c r="J13" s="94">
        <f t="shared" si="4"/>
        <v>4563.4920634920636</v>
      </c>
      <c r="K13" s="92">
        <v>50</v>
      </c>
      <c r="L13" s="94">
        <f t="shared" si="5"/>
        <v>4960.3174603174602</v>
      </c>
      <c r="M13" s="92">
        <v>31</v>
      </c>
      <c r="N13" s="94">
        <f t="shared" si="6"/>
        <v>3075.3968253968251</v>
      </c>
      <c r="O13" s="92">
        <v>27</v>
      </c>
      <c r="P13" s="94">
        <f t="shared" si="7"/>
        <v>2678.5714285714284</v>
      </c>
      <c r="Q13" s="92">
        <v>34</v>
      </c>
      <c r="R13" s="94">
        <f t="shared" si="8"/>
        <v>3373.0158730158728</v>
      </c>
      <c r="S13" s="92">
        <v>56</v>
      </c>
      <c r="T13" s="94">
        <f t="shared" si="9"/>
        <v>5555.5555555555557</v>
      </c>
      <c r="U13" s="92">
        <v>29</v>
      </c>
      <c r="V13" s="94">
        <f t="shared" si="10"/>
        <v>2876.9841269841268</v>
      </c>
      <c r="W13" s="92">
        <v>30</v>
      </c>
      <c r="X13" s="94">
        <f t="shared" si="11"/>
        <v>2976.1904761904761</v>
      </c>
      <c r="Y13" s="92">
        <v>26</v>
      </c>
      <c r="Z13" s="94">
        <f t="shared" si="12"/>
        <v>2579.3650793650791</v>
      </c>
      <c r="AA13" s="92">
        <v>53</v>
      </c>
      <c r="AB13" s="94">
        <f t="shared" si="13"/>
        <v>5257.936507936508</v>
      </c>
      <c r="AC13" s="92">
        <v>37</v>
      </c>
      <c r="AD13" s="94">
        <f t="shared" si="14"/>
        <v>3670.6349206349205</v>
      </c>
      <c r="AE13" s="95">
        <v>50000</v>
      </c>
      <c r="AF13" s="68">
        <f t="shared" si="1"/>
        <v>99.206349206349202</v>
      </c>
      <c r="AG13" s="68">
        <f t="shared" si="2"/>
        <v>49999.999999999993</v>
      </c>
    </row>
    <row r="14" spans="2:33" ht="93" customHeight="1" x14ac:dyDescent="0.25">
      <c r="B14" s="92" t="s">
        <v>34</v>
      </c>
      <c r="C14" s="86" t="s">
        <v>148</v>
      </c>
      <c r="D14" s="87" t="s">
        <v>54</v>
      </c>
      <c r="E14" s="92">
        <f t="shared" si="0"/>
        <v>1896</v>
      </c>
      <c r="F14" s="87" t="s">
        <v>81</v>
      </c>
      <c r="G14" s="92">
        <v>158</v>
      </c>
      <c r="H14" s="94">
        <f t="shared" si="3"/>
        <v>677916.41666666674</v>
      </c>
      <c r="I14" s="92">
        <v>158</v>
      </c>
      <c r="J14" s="94">
        <f t="shared" si="4"/>
        <v>677916.41666666674</v>
      </c>
      <c r="K14" s="92">
        <v>158</v>
      </c>
      <c r="L14" s="94">
        <f t="shared" si="5"/>
        <v>677916.41666666674</v>
      </c>
      <c r="M14" s="92">
        <v>158</v>
      </c>
      <c r="N14" s="94">
        <f t="shared" si="6"/>
        <v>677916.41666666674</v>
      </c>
      <c r="O14" s="92">
        <v>158</v>
      </c>
      <c r="P14" s="94">
        <f t="shared" si="7"/>
        <v>677916.41666666674</v>
      </c>
      <c r="Q14" s="92">
        <v>158</v>
      </c>
      <c r="R14" s="94">
        <f t="shared" si="8"/>
        <v>677916.41666666674</v>
      </c>
      <c r="S14" s="92">
        <v>158</v>
      </c>
      <c r="T14" s="94">
        <f t="shared" si="9"/>
        <v>677916.41666666674</v>
      </c>
      <c r="U14" s="92">
        <v>158</v>
      </c>
      <c r="V14" s="94">
        <f t="shared" si="10"/>
        <v>677916.41666666674</v>
      </c>
      <c r="W14" s="92">
        <v>158</v>
      </c>
      <c r="X14" s="94">
        <f t="shared" si="11"/>
        <v>677916.41666666674</v>
      </c>
      <c r="Y14" s="92">
        <v>158</v>
      </c>
      <c r="Z14" s="94">
        <f t="shared" si="12"/>
        <v>677916.41666666674</v>
      </c>
      <c r="AA14" s="92">
        <v>158</v>
      </c>
      <c r="AB14" s="94">
        <f t="shared" si="13"/>
        <v>677916.41666666674</v>
      </c>
      <c r="AC14" s="92">
        <v>158</v>
      </c>
      <c r="AD14" s="94">
        <f t="shared" si="14"/>
        <v>677916.41666666674</v>
      </c>
      <c r="AE14" s="95">
        <v>8134997</v>
      </c>
      <c r="AF14" s="68">
        <f t="shared" si="1"/>
        <v>4290.6102320675109</v>
      </c>
      <c r="AG14" s="68">
        <f t="shared" si="2"/>
        <v>8134997.0000000028</v>
      </c>
    </row>
    <row r="15" spans="2:33" ht="56.25" customHeight="1" x14ac:dyDescent="0.25">
      <c r="B15" s="92" t="s">
        <v>21</v>
      </c>
      <c r="C15" s="86" t="s">
        <v>145</v>
      </c>
      <c r="D15" s="87" t="s">
        <v>51</v>
      </c>
      <c r="E15" s="92">
        <f t="shared" si="0"/>
        <v>285603</v>
      </c>
      <c r="F15" s="87" t="s">
        <v>81</v>
      </c>
      <c r="G15" s="92">
        <v>23610</v>
      </c>
      <c r="H15" s="94">
        <f t="shared" si="3"/>
        <v>658030.65503513615</v>
      </c>
      <c r="I15" s="92">
        <v>24600</v>
      </c>
      <c r="J15" s="94">
        <f t="shared" si="4"/>
        <v>685622.79177739727</v>
      </c>
      <c r="K15" s="92">
        <v>24002</v>
      </c>
      <c r="L15" s="94">
        <f t="shared" si="5"/>
        <v>668956.02635126386</v>
      </c>
      <c r="M15" s="92">
        <v>23205</v>
      </c>
      <c r="N15" s="94">
        <f t="shared" si="6"/>
        <v>646742.96273148386</v>
      </c>
      <c r="O15" s="92">
        <v>24045</v>
      </c>
      <c r="P15" s="94">
        <f t="shared" si="7"/>
        <v>670154.47269461455</v>
      </c>
      <c r="Q15" s="92">
        <v>23995</v>
      </c>
      <c r="R15" s="94">
        <f t="shared" si="8"/>
        <v>668760.93043490441</v>
      </c>
      <c r="S15" s="92">
        <v>24001</v>
      </c>
      <c r="T15" s="94">
        <f t="shared" si="9"/>
        <v>668928.15550606966</v>
      </c>
      <c r="U15" s="92">
        <v>23176</v>
      </c>
      <c r="V15" s="94">
        <f t="shared" si="10"/>
        <v>645934.70822085196</v>
      </c>
      <c r="W15" s="92">
        <v>24031</v>
      </c>
      <c r="X15" s="94">
        <f t="shared" si="11"/>
        <v>669764.28086189565</v>
      </c>
      <c r="Y15" s="92">
        <v>23976</v>
      </c>
      <c r="Z15" s="94">
        <f t="shared" si="12"/>
        <v>668231.38437621447</v>
      </c>
      <c r="AA15" s="92">
        <v>23986</v>
      </c>
      <c r="AB15" s="94">
        <f t="shared" si="13"/>
        <v>668510.09282815654</v>
      </c>
      <c r="AC15" s="92">
        <v>22976</v>
      </c>
      <c r="AD15" s="94">
        <f t="shared" si="14"/>
        <v>640360.53918201139</v>
      </c>
      <c r="AE15" s="95">
        <v>7959997</v>
      </c>
      <c r="AF15" s="68">
        <f t="shared" si="1"/>
        <v>27.870845194203142</v>
      </c>
      <c r="AG15" s="68">
        <f t="shared" si="2"/>
        <v>7959996.9999999991</v>
      </c>
    </row>
    <row r="16" spans="2:33" ht="63.75" x14ac:dyDescent="0.25">
      <c r="B16" s="93" t="s">
        <v>21</v>
      </c>
      <c r="C16" s="89" t="s">
        <v>117</v>
      </c>
      <c r="D16" s="88" t="s">
        <v>51</v>
      </c>
      <c r="E16" s="92">
        <f t="shared" si="0"/>
        <v>23439</v>
      </c>
      <c r="F16" s="88" t="s">
        <v>116</v>
      </c>
      <c r="G16" s="93">
        <v>1945</v>
      </c>
      <c r="H16" s="94">
        <f t="shared" si="3"/>
        <v>684988.2727505439</v>
      </c>
      <c r="I16" s="93">
        <v>2268</v>
      </c>
      <c r="J16" s="94">
        <f t="shared" si="4"/>
        <v>798742.10930500447</v>
      </c>
      <c r="K16" s="93">
        <v>1914</v>
      </c>
      <c r="L16" s="94">
        <f t="shared" si="5"/>
        <v>674070.72187380004</v>
      </c>
      <c r="M16" s="93">
        <v>1774</v>
      </c>
      <c r="N16" s="94">
        <f t="shared" si="6"/>
        <v>624765.65339818248</v>
      </c>
      <c r="O16" s="93">
        <v>1910</v>
      </c>
      <c r="P16" s="94">
        <f t="shared" si="7"/>
        <v>672662.00563163951</v>
      </c>
      <c r="Q16" s="93">
        <v>2278</v>
      </c>
      <c r="R16" s="94">
        <f t="shared" si="8"/>
        <v>802263.89991040574</v>
      </c>
      <c r="S16" s="93">
        <v>2111</v>
      </c>
      <c r="T16" s="94">
        <f t="shared" si="9"/>
        <v>743449.99680020474</v>
      </c>
      <c r="U16" s="93">
        <v>1758</v>
      </c>
      <c r="V16" s="94">
        <f t="shared" si="10"/>
        <v>619130.78842954047</v>
      </c>
      <c r="W16" s="93">
        <v>1871</v>
      </c>
      <c r="X16" s="94">
        <f t="shared" si="11"/>
        <v>658927.0222705747</v>
      </c>
      <c r="Y16" s="93">
        <v>1651</v>
      </c>
      <c r="Z16" s="94">
        <f t="shared" si="12"/>
        <v>581447.62895174709</v>
      </c>
      <c r="AA16" s="93">
        <v>1903</v>
      </c>
      <c r="AB16" s="94">
        <f t="shared" si="13"/>
        <v>670196.75220785872</v>
      </c>
      <c r="AC16" s="93">
        <v>2056</v>
      </c>
      <c r="AD16" s="94">
        <f t="shared" si="14"/>
        <v>724080.14847049781</v>
      </c>
      <c r="AE16" s="95">
        <v>8254725</v>
      </c>
      <c r="AF16" s="68">
        <f t="shared" si="1"/>
        <v>352.17906054012542</v>
      </c>
      <c r="AG16" s="68">
        <f t="shared" si="2"/>
        <v>8254724.9999999991</v>
      </c>
    </row>
    <row r="17" spans="2:33" ht="66.75" customHeight="1" x14ac:dyDescent="0.25">
      <c r="B17" s="92" t="s">
        <v>19</v>
      </c>
      <c r="C17" s="86" t="s">
        <v>26</v>
      </c>
      <c r="D17" s="87" t="s">
        <v>54</v>
      </c>
      <c r="E17" s="92">
        <f t="shared" si="0"/>
        <v>2280</v>
      </c>
      <c r="F17" s="87" t="s">
        <v>27</v>
      </c>
      <c r="G17" s="92">
        <v>190</v>
      </c>
      <c r="H17" s="94">
        <f t="shared" si="3"/>
        <v>10341.333333333334</v>
      </c>
      <c r="I17" s="92">
        <v>190</v>
      </c>
      <c r="J17" s="94">
        <f t="shared" si="4"/>
        <v>10341.333333333334</v>
      </c>
      <c r="K17" s="92">
        <v>190</v>
      </c>
      <c r="L17" s="94">
        <f t="shared" si="5"/>
        <v>10341.333333333334</v>
      </c>
      <c r="M17" s="92">
        <v>190</v>
      </c>
      <c r="N17" s="94">
        <f t="shared" si="6"/>
        <v>10341.333333333334</v>
      </c>
      <c r="O17" s="92">
        <v>190</v>
      </c>
      <c r="P17" s="94">
        <f t="shared" si="7"/>
        <v>10341.333333333334</v>
      </c>
      <c r="Q17" s="92">
        <v>190</v>
      </c>
      <c r="R17" s="94">
        <f t="shared" si="8"/>
        <v>10341.333333333334</v>
      </c>
      <c r="S17" s="92">
        <v>190</v>
      </c>
      <c r="T17" s="94">
        <f t="shared" si="9"/>
        <v>10341.333333333334</v>
      </c>
      <c r="U17" s="92">
        <v>190</v>
      </c>
      <c r="V17" s="94">
        <f t="shared" si="10"/>
        <v>10341.333333333334</v>
      </c>
      <c r="W17" s="92">
        <v>190</v>
      </c>
      <c r="X17" s="94">
        <f t="shared" si="11"/>
        <v>10341.333333333334</v>
      </c>
      <c r="Y17" s="92">
        <v>190</v>
      </c>
      <c r="Z17" s="94">
        <f t="shared" si="12"/>
        <v>10341.333333333334</v>
      </c>
      <c r="AA17" s="92">
        <v>190</v>
      </c>
      <c r="AB17" s="94">
        <f t="shared" si="13"/>
        <v>10341.333333333334</v>
      </c>
      <c r="AC17" s="92">
        <v>190</v>
      </c>
      <c r="AD17" s="94">
        <f t="shared" si="14"/>
        <v>10341.333333333334</v>
      </c>
      <c r="AE17" s="95">
        <v>124096</v>
      </c>
      <c r="AF17" s="68">
        <f t="shared" si="1"/>
        <v>54.428070175438599</v>
      </c>
      <c r="AG17" s="68">
        <f t="shared" si="2"/>
        <v>124095.99999999999</v>
      </c>
    </row>
    <row r="18" spans="2:33" ht="98.25" customHeight="1" x14ac:dyDescent="0.25">
      <c r="B18" s="92" t="s">
        <v>21</v>
      </c>
      <c r="C18" s="86" t="s">
        <v>114</v>
      </c>
      <c r="D18" s="87" t="s">
        <v>115</v>
      </c>
      <c r="E18" s="92">
        <f t="shared" si="0"/>
        <v>240</v>
      </c>
      <c r="F18" s="87" t="s">
        <v>30</v>
      </c>
      <c r="G18" s="92">
        <v>20</v>
      </c>
      <c r="H18" s="94">
        <f t="shared" si="3"/>
        <v>14650.166666666666</v>
      </c>
      <c r="I18" s="92">
        <v>20</v>
      </c>
      <c r="J18" s="94">
        <f t="shared" si="4"/>
        <v>14650.166666666666</v>
      </c>
      <c r="K18" s="92">
        <v>20</v>
      </c>
      <c r="L18" s="94">
        <f t="shared" si="5"/>
        <v>14650.166666666666</v>
      </c>
      <c r="M18" s="92">
        <v>20</v>
      </c>
      <c r="N18" s="94">
        <f t="shared" si="6"/>
        <v>14650.166666666666</v>
      </c>
      <c r="O18" s="92">
        <v>20</v>
      </c>
      <c r="P18" s="94">
        <f t="shared" si="7"/>
        <v>14650.166666666666</v>
      </c>
      <c r="Q18" s="92">
        <v>20</v>
      </c>
      <c r="R18" s="94">
        <f t="shared" si="8"/>
        <v>14650.166666666666</v>
      </c>
      <c r="S18" s="92">
        <v>20</v>
      </c>
      <c r="T18" s="94">
        <f t="shared" si="9"/>
        <v>14650.166666666666</v>
      </c>
      <c r="U18" s="92">
        <v>20</v>
      </c>
      <c r="V18" s="94">
        <f t="shared" si="10"/>
        <v>14650.166666666666</v>
      </c>
      <c r="W18" s="92">
        <v>20</v>
      </c>
      <c r="X18" s="94">
        <f t="shared" si="11"/>
        <v>14650.166666666666</v>
      </c>
      <c r="Y18" s="92">
        <v>20</v>
      </c>
      <c r="Z18" s="94">
        <f t="shared" si="12"/>
        <v>14650.166666666666</v>
      </c>
      <c r="AA18" s="92">
        <v>20</v>
      </c>
      <c r="AB18" s="94">
        <f t="shared" si="13"/>
        <v>14650.166666666666</v>
      </c>
      <c r="AC18" s="92">
        <v>20</v>
      </c>
      <c r="AD18" s="94">
        <f t="shared" si="14"/>
        <v>14650.166666666666</v>
      </c>
      <c r="AE18" s="95">
        <v>175802</v>
      </c>
      <c r="AF18" s="68">
        <f t="shared" si="1"/>
        <v>732.50833333333333</v>
      </c>
      <c r="AG18" s="68">
        <f t="shared" si="2"/>
        <v>175801.99999999997</v>
      </c>
    </row>
    <row r="19" spans="2:33" ht="56.25" customHeight="1" x14ac:dyDescent="0.25">
      <c r="B19" s="93"/>
      <c r="C19" s="89" t="s">
        <v>33</v>
      </c>
      <c r="D19" s="88" t="s">
        <v>32</v>
      </c>
      <c r="E19" s="92">
        <f t="shared" si="0"/>
        <v>12</v>
      </c>
      <c r="F19" s="88" t="s">
        <v>97</v>
      </c>
      <c r="G19" s="93">
        <v>1</v>
      </c>
      <c r="H19" s="94">
        <f t="shared" si="3"/>
        <v>21975.333333333332</v>
      </c>
      <c r="I19" s="93">
        <v>1</v>
      </c>
      <c r="J19" s="94">
        <f t="shared" si="4"/>
        <v>21975.333333333332</v>
      </c>
      <c r="K19" s="93">
        <v>1</v>
      </c>
      <c r="L19" s="94">
        <f t="shared" si="5"/>
        <v>21975.333333333332</v>
      </c>
      <c r="M19" s="93">
        <v>1</v>
      </c>
      <c r="N19" s="94">
        <f t="shared" si="6"/>
        <v>21975.333333333332</v>
      </c>
      <c r="O19" s="93">
        <v>1</v>
      </c>
      <c r="P19" s="94">
        <f t="shared" si="7"/>
        <v>21975.333333333332</v>
      </c>
      <c r="Q19" s="93">
        <v>1</v>
      </c>
      <c r="R19" s="94">
        <f t="shared" si="8"/>
        <v>21975.333333333332</v>
      </c>
      <c r="S19" s="93">
        <v>1</v>
      </c>
      <c r="T19" s="94">
        <f t="shared" si="9"/>
        <v>21975.333333333332</v>
      </c>
      <c r="U19" s="93">
        <v>1</v>
      </c>
      <c r="V19" s="94">
        <f t="shared" si="10"/>
        <v>21975.333333333332</v>
      </c>
      <c r="W19" s="93">
        <v>1</v>
      </c>
      <c r="X19" s="94">
        <f t="shared" si="11"/>
        <v>21975.333333333332</v>
      </c>
      <c r="Y19" s="93">
        <v>1</v>
      </c>
      <c r="Z19" s="94">
        <f t="shared" si="12"/>
        <v>21975.333333333332</v>
      </c>
      <c r="AA19" s="93">
        <v>1</v>
      </c>
      <c r="AB19" s="94">
        <f t="shared" si="13"/>
        <v>21975.333333333332</v>
      </c>
      <c r="AC19" s="93">
        <v>1</v>
      </c>
      <c r="AD19" s="94">
        <f t="shared" si="14"/>
        <v>21975.333333333332</v>
      </c>
      <c r="AE19" s="95">
        <v>263704</v>
      </c>
      <c r="AF19" s="68">
        <f t="shared" si="1"/>
        <v>21975.333333333332</v>
      </c>
      <c r="AG19" s="68">
        <f t="shared" si="2"/>
        <v>263704.00000000006</v>
      </c>
    </row>
    <row r="20" spans="2:33" ht="54.75" customHeight="1" x14ac:dyDescent="0.25">
      <c r="B20" s="92" t="s">
        <v>21</v>
      </c>
      <c r="C20" s="86" t="s">
        <v>35</v>
      </c>
      <c r="D20" s="87" t="s">
        <v>36</v>
      </c>
      <c r="E20" s="92">
        <f t="shared" si="0"/>
        <v>35</v>
      </c>
      <c r="F20" s="87" t="s">
        <v>98</v>
      </c>
      <c r="G20" s="92">
        <v>3</v>
      </c>
      <c r="H20" s="94">
        <f t="shared" si="3"/>
        <v>9750.4285714285725</v>
      </c>
      <c r="I20" s="92">
        <v>3</v>
      </c>
      <c r="J20" s="94">
        <f t="shared" si="4"/>
        <v>9750.4285714285725</v>
      </c>
      <c r="K20" s="92">
        <v>3</v>
      </c>
      <c r="L20" s="94">
        <f t="shared" si="5"/>
        <v>9750.4285714285725</v>
      </c>
      <c r="M20" s="92">
        <v>3</v>
      </c>
      <c r="N20" s="94">
        <f t="shared" si="6"/>
        <v>9750.4285714285725</v>
      </c>
      <c r="O20" s="92">
        <v>3</v>
      </c>
      <c r="P20" s="94">
        <f t="shared" si="7"/>
        <v>9750.4285714285725</v>
      </c>
      <c r="Q20" s="92">
        <v>3</v>
      </c>
      <c r="R20" s="94">
        <f t="shared" si="8"/>
        <v>9750.4285714285725</v>
      </c>
      <c r="S20" s="92">
        <v>3</v>
      </c>
      <c r="T20" s="94">
        <f t="shared" si="9"/>
        <v>9750.4285714285725</v>
      </c>
      <c r="U20" s="92">
        <v>3</v>
      </c>
      <c r="V20" s="94">
        <f t="shared" si="10"/>
        <v>9750.4285714285725</v>
      </c>
      <c r="W20" s="92">
        <v>3</v>
      </c>
      <c r="X20" s="94">
        <f t="shared" si="11"/>
        <v>9750.4285714285725</v>
      </c>
      <c r="Y20" s="92">
        <v>3</v>
      </c>
      <c r="Z20" s="94">
        <f t="shared" si="12"/>
        <v>9750.4285714285725</v>
      </c>
      <c r="AA20" s="92">
        <v>3</v>
      </c>
      <c r="AB20" s="94">
        <f t="shared" si="13"/>
        <v>9750.4285714285725</v>
      </c>
      <c r="AC20" s="92">
        <v>2</v>
      </c>
      <c r="AD20" s="94">
        <f t="shared" si="14"/>
        <v>6500.2857142857147</v>
      </c>
      <c r="AE20" s="95">
        <v>113755</v>
      </c>
      <c r="AF20" s="68">
        <f t="shared" si="1"/>
        <v>3250.1428571428573</v>
      </c>
      <c r="AG20" s="68">
        <f t="shared" si="2"/>
        <v>113755.00000000003</v>
      </c>
    </row>
    <row r="21" spans="2:33" ht="54.75" customHeight="1" x14ac:dyDescent="0.25">
      <c r="B21" s="92" t="s">
        <v>34</v>
      </c>
      <c r="C21" s="86" t="s">
        <v>37</v>
      </c>
      <c r="D21" s="87" t="s">
        <v>104</v>
      </c>
      <c r="E21" s="92">
        <f t="shared" si="0"/>
        <v>225</v>
      </c>
      <c r="F21" s="87" t="s">
        <v>38</v>
      </c>
      <c r="G21" s="92">
        <v>20</v>
      </c>
      <c r="H21" s="94">
        <f t="shared" si="3"/>
        <v>51476.888888888891</v>
      </c>
      <c r="I21" s="92">
        <v>20</v>
      </c>
      <c r="J21" s="94">
        <f t="shared" si="4"/>
        <v>51476.888888888891</v>
      </c>
      <c r="K21" s="92">
        <v>20</v>
      </c>
      <c r="L21" s="94">
        <f t="shared" si="5"/>
        <v>51476.888888888891</v>
      </c>
      <c r="M21" s="92">
        <v>15</v>
      </c>
      <c r="N21" s="94">
        <f t="shared" si="6"/>
        <v>38607.666666666664</v>
      </c>
      <c r="O21" s="92">
        <v>20</v>
      </c>
      <c r="P21" s="94">
        <f t="shared" si="7"/>
        <v>51476.888888888891</v>
      </c>
      <c r="Q21" s="92">
        <v>20</v>
      </c>
      <c r="R21" s="94">
        <f t="shared" si="8"/>
        <v>51476.888888888891</v>
      </c>
      <c r="S21" s="92">
        <v>20</v>
      </c>
      <c r="T21" s="94">
        <f t="shared" si="9"/>
        <v>51476.888888888891</v>
      </c>
      <c r="U21" s="92">
        <v>15</v>
      </c>
      <c r="V21" s="94">
        <f t="shared" si="10"/>
        <v>38607.666666666664</v>
      </c>
      <c r="W21" s="92">
        <v>20</v>
      </c>
      <c r="X21" s="94">
        <f t="shared" si="11"/>
        <v>51476.888888888891</v>
      </c>
      <c r="Y21" s="92">
        <v>20</v>
      </c>
      <c r="Z21" s="94">
        <f t="shared" si="12"/>
        <v>51476.888888888891</v>
      </c>
      <c r="AA21" s="92">
        <v>20</v>
      </c>
      <c r="AB21" s="94">
        <f t="shared" si="13"/>
        <v>51476.888888888891</v>
      </c>
      <c r="AC21" s="92">
        <v>15</v>
      </c>
      <c r="AD21" s="94">
        <f t="shared" si="14"/>
        <v>38607.666666666664</v>
      </c>
      <c r="AE21" s="95">
        <v>579115</v>
      </c>
      <c r="AF21" s="68">
        <f t="shared" si="1"/>
        <v>2573.8444444444444</v>
      </c>
      <c r="AG21" s="68">
        <f t="shared" si="2"/>
        <v>579115</v>
      </c>
    </row>
    <row r="22" spans="2:33" ht="63.75" customHeight="1" x14ac:dyDescent="0.25">
      <c r="B22" s="92"/>
      <c r="C22" s="86" t="s">
        <v>146</v>
      </c>
      <c r="D22" s="87" t="s">
        <v>105</v>
      </c>
      <c r="E22" s="92">
        <f t="shared" si="0"/>
        <v>489970</v>
      </c>
      <c r="F22" s="87" t="s">
        <v>99</v>
      </c>
      <c r="G22" s="92">
        <v>58535</v>
      </c>
      <c r="H22" s="94">
        <f t="shared" si="3"/>
        <v>6177.2542094413948</v>
      </c>
      <c r="I22" s="92">
        <v>40025</v>
      </c>
      <c r="J22" s="94">
        <f t="shared" si="4"/>
        <v>4223.8763087535972</v>
      </c>
      <c r="K22" s="92">
        <v>37540</v>
      </c>
      <c r="L22" s="94">
        <f t="shared" si="5"/>
        <v>3961.6318958303568</v>
      </c>
      <c r="M22" s="92">
        <v>31860</v>
      </c>
      <c r="N22" s="94">
        <f t="shared" si="6"/>
        <v>3362.2160948629507</v>
      </c>
      <c r="O22" s="92">
        <v>37525</v>
      </c>
      <c r="P22" s="94">
        <f t="shared" si="7"/>
        <v>3960.0489315672389</v>
      </c>
      <c r="Q22" s="92">
        <v>37975</v>
      </c>
      <c r="R22" s="94">
        <f t="shared" si="8"/>
        <v>4007.5378594607832</v>
      </c>
      <c r="S22" s="92">
        <v>39790</v>
      </c>
      <c r="T22" s="94">
        <f t="shared" si="9"/>
        <v>4199.0765352980798</v>
      </c>
      <c r="U22" s="92">
        <v>38390</v>
      </c>
      <c r="V22" s="94">
        <f t="shared" si="10"/>
        <v>4051.3332040737187</v>
      </c>
      <c r="W22" s="92">
        <v>50585</v>
      </c>
      <c r="X22" s="94">
        <f t="shared" si="11"/>
        <v>5338.2831499887752</v>
      </c>
      <c r="Y22" s="92">
        <v>50375</v>
      </c>
      <c r="Z22" s="94">
        <f t="shared" si="12"/>
        <v>5316.121650305121</v>
      </c>
      <c r="AA22" s="92">
        <v>43795</v>
      </c>
      <c r="AB22" s="94">
        <f t="shared" si="13"/>
        <v>4621.7279935506258</v>
      </c>
      <c r="AC22" s="92">
        <v>23575</v>
      </c>
      <c r="AD22" s="94">
        <f t="shared" si="14"/>
        <v>2487.8921668673593</v>
      </c>
      <c r="AE22" s="95">
        <v>51707</v>
      </c>
      <c r="AF22" s="68">
        <f t="shared" si="1"/>
        <v>0.10553095087454334</v>
      </c>
      <c r="AG22" s="68">
        <f t="shared" si="2"/>
        <v>51707</v>
      </c>
    </row>
    <row r="23" spans="2:33" ht="109.5" customHeight="1" x14ac:dyDescent="0.25">
      <c r="B23" s="92" t="s">
        <v>21</v>
      </c>
      <c r="C23" s="86" t="s">
        <v>40</v>
      </c>
      <c r="D23" s="87" t="s">
        <v>32</v>
      </c>
      <c r="E23" s="92">
        <f t="shared" si="0"/>
        <v>81</v>
      </c>
      <c r="F23" s="87" t="s">
        <v>100</v>
      </c>
      <c r="G23" s="92">
        <v>7</v>
      </c>
      <c r="H23" s="94">
        <f t="shared" si="3"/>
        <v>3574.7530864197529</v>
      </c>
      <c r="I23" s="92">
        <v>7</v>
      </c>
      <c r="J23" s="94">
        <f t="shared" si="4"/>
        <v>3574.7530864197529</v>
      </c>
      <c r="K23" s="92">
        <v>7</v>
      </c>
      <c r="L23" s="94">
        <f t="shared" si="5"/>
        <v>3574.7530864197529</v>
      </c>
      <c r="M23" s="92">
        <v>6</v>
      </c>
      <c r="N23" s="94">
        <f t="shared" si="6"/>
        <v>3064.0740740740739</v>
      </c>
      <c r="O23" s="92">
        <v>7</v>
      </c>
      <c r="P23" s="94">
        <f t="shared" si="7"/>
        <v>3574.7530864197529</v>
      </c>
      <c r="Q23" s="92">
        <v>7</v>
      </c>
      <c r="R23" s="94">
        <f t="shared" si="8"/>
        <v>3574.7530864197529</v>
      </c>
      <c r="S23" s="92">
        <v>7</v>
      </c>
      <c r="T23" s="94">
        <f t="shared" si="9"/>
        <v>3574.7530864197529</v>
      </c>
      <c r="U23" s="92">
        <v>6</v>
      </c>
      <c r="V23" s="94">
        <f t="shared" si="10"/>
        <v>3064.0740740740739</v>
      </c>
      <c r="W23" s="92">
        <v>7</v>
      </c>
      <c r="X23" s="94">
        <f t="shared" si="11"/>
        <v>3574.7530864197529</v>
      </c>
      <c r="Y23" s="92">
        <v>7</v>
      </c>
      <c r="Z23" s="94">
        <f t="shared" si="12"/>
        <v>3574.7530864197529</v>
      </c>
      <c r="AA23" s="92">
        <v>7</v>
      </c>
      <c r="AB23" s="94">
        <f t="shared" si="13"/>
        <v>3574.7530864197529</v>
      </c>
      <c r="AC23" s="92">
        <v>6</v>
      </c>
      <c r="AD23" s="94">
        <f t="shared" si="14"/>
        <v>3064.0740740740739</v>
      </c>
      <c r="AE23" s="95">
        <v>41365</v>
      </c>
      <c r="AF23" s="68">
        <f t="shared" si="1"/>
        <v>510.67901234567898</v>
      </c>
      <c r="AG23" s="68">
        <f t="shared" si="2"/>
        <v>41365</v>
      </c>
    </row>
    <row r="24" spans="2:33" ht="51" customHeight="1" x14ac:dyDescent="0.25">
      <c r="B24" s="92" t="s">
        <v>45</v>
      </c>
      <c r="C24" s="89" t="s">
        <v>43</v>
      </c>
      <c r="D24" s="88" t="s">
        <v>106</v>
      </c>
      <c r="E24" s="92">
        <f t="shared" si="0"/>
        <v>750</v>
      </c>
      <c r="F24" s="88" t="s">
        <v>44</v>
      </c>
      <c r="G24" s="92">
        <v>65</v>
      </c>
      <c r="H24" s="94">
        <f t="shared" si="3"/>
        <v>29128.146666666667</v>
      </c>
      <c r="I24" s="92">
        <v>65</v>
      </c>
      <c r="J24" s="94">
        <f t="shared" si="4"/>
        <v>29128.146666666667</v>
      </c>
      <c r="K24" s="92">
        <v>65</v>
      </c>
      <c r="L24" s="94">
        <f t="shared" si="5"/>
        <v>29128.146666666667</v>
      </c>
      <c r="M24" s="92">
        <v>65</v>
      </c>
      <c r="N24" s="94">
        <f t="shared" si="6"/>
        <v>29128.146666666667</v>
      </c>
      <c r="O24" s="92">
        <v>65</v>
      </c>
      <c r="P24" s="94">
        <f t="shared" si="7"/>
        <v>29128.146666666667</v>
      </c>
      <c r="Q24" s="92">
        <v>65</v>
      </c>
      <c r="R24" s="94">
        <f t="shared" si="8"/>
        <v>29128.146666666667</v>
      </c>
      <c r="S24" s="92">
        <v>65</v>
      </c>
      <c r="T24" s="94">
        <f t="shared" si="9"/>
        <v>29128.146666666667</v>
      </c>
      <c r="U24" s="92">
        <v>65</v>
      </c>
      <c r="V24" s="94">
        <f t="shared" si="10"/>
        <v>29128.146666666667</v>
      </c>
      <c r="W24" s="92">
        <v>65</v>
      </c>
      <c r="X24" s="94">
        <f t="shared" si="11"/>
        <v>29128.146666666667</v>
      </c>
      <c r="Y24" s="92">
        <v>65</v>
      </c>
      <c r="Z24" s="94">
        <f t="shared" si="12"/>
        <v>29128.146666666667</v>
      </c>
      <c r="AA24" s="92">
        <v>65</v>
      </c>
      <c r="AB24" s="94">
        <f t="shared" si="13"/>
        <v>29128.146666666667</v>
      </c>
      <c r="AC24" s="92">
        <v>35</v>
      </c>
      <c r="AD24" s="94">
        <f t="shared" si="14"/>
        <v>15684.386666666667</v>
      </c>
      <c r="AE24" s="95">
        <v>336094</v>
      </c>
      <c r="AF24" s="68">
        <f t="shared" si="1"/>
        <v>448.12533333333334</v>
      </c>
      <c r="AG24" s="68">
        <f t="shared" si="2"/>
        <v>336094</v>
      </c>
    </row>
    <row r="25" spans="2:33" ht="57.75" customHeight="1" x14ac:dyDescent="0.25">
      <c r="B25" s="92" t="s">
        <v>45</v>
      </c>
      <c r="C25" s="86" t="s">
        <v>89</v>
      </c>
      <c r="D25" s="87" t="s">
        <v>54</v>
      </c>
      <c r="E25" s="92">
        <f t="shared" si="0"/>
        <v>11</v>
      </c>
      <c r="F25" s="88" t="s">
        <v>44</v>
      </c>
      <c r="G25" s="92">
        <v>1</v>
      </c>
      <c r="H25" s="94">
        <f t="shared" si="3"/>
        <v>30554</v>
      </c>
      <c r="I25" s="92">
        <v>1</v>
      </c>
      <c r="J25" s="94">
        <f t="shared" si="4"/>
        <v>30554</v>
      </c>
      <c r="K25" s="92">
        <v>1</v>
      </c>
      <c r="L25" s="94">
        <f t="shared" si="5"/>
        <v>30554</v>
      </c>
      <c r="M25" s="92">
        <v>1</v>
      </c>
      <c r="N25" s="94">
        <f t="shared" si="6"/>
        <v>30554</v>
      </c>
      <c r="O25" s="92">
        <v>1</v>
      </c>
      <c r="P25" s="94">
        <f t="shared" si="7"/>
        <v>30554</v>
      </c>
      <c r="Q25" s="92">
        <v>1</v>
      </c>
      <c r="R25" s="94">
        <f t="shared" si="8"/>
        <v>30554</v>
      </c>
      <c r="S25" s="92">
        <v>1</v>
      </c>
      <c r="T25" s="94">
        <f t="shared" si="9"/>
        <v>30554</v>
      </c>
      <c r="U25" s="92">
        <v>1</v>
      </c>
      <c r="V25" s="94">
        <f t="shared" si="10"/>
        <v>30554</v>
      </c>
      <c r="W25" s="92">
        <v>1</v>
      </c>
      <c r="X25" s="94">
        <f t="shared" si="11"/>
        <v>30554</v>
      </c>
      <c r="Y25" s="92">
        <v>1</v>
      </c>
      <c r="Z25" s="94">
        <f t="shared" si="12"/>
        <v>30554</v>
      </c>
      <c r="AA25" s="92">
        <v>1</v>
      </c>
      <c r="AB25" s="94">
        <f t="shared" si="13"/>
        <v>30554</v>
      </c>
      <c r="AC25" s="92">
        <v>0</v>
      </c>
      <c r="AD25" s="94">
        <f t="shared" si="14"/>
        <v>0</v>
      </c>
      <c r="AE25" s="95">
        <v>336094</v>
      </c>
      <c r="AF25" s="68">
        <f t="shared" si="1"/>
        <v>30554</v>
      </c>
      <c r="AG25" s="68">
        <f t="shared" si="2"/>
        <v>336094</v>
      </c>
    </row>
    <row r="26" spans="2:33" ht="45.75" customHeight="1" x14ac:dyDescent="0.25">
      <c r="B26" s="92" t="s">
        <v>34</v>
      </c>
      <c r="C26" s="86" t="s">
        <v>46</v>
      </c>
      <c r="D26" s="87" t="s">
        <v>54</v>
      </c>
      <c r="E26" s="92">
        <f t="shared" si="0"/>
        <v>377</v>
      </c>
      <c r="F26" s="87" t="s">
        <v>101</v>
      </c>
      <c r="G26" s="92">
        <v>32</v>
      </c>
      <c r="H26" s="94">
        <f t="shared" si="3"/>
        <v>10669.234588859415</v>
      </c>
      <c r="I26" s="92">
        <v>29</v>
      </c>
      <c r="J26" s="94">
        <f t="shared" si="4"/>
        <v>9668.9938461538459</v>
      </c>
      <c r="K26" s="92">
        <v>32</v>
      </c>
      <c r="L26" s="94">
        <f t="shared" si="5"/>
        <v>10669.234588859415</v>
      </c>
      <c r="M26" s="92">
        <v>31</v>
      </c>
      <c r="N26" s="94">
        <f t="shared" si="6"/>
        <v>10335.821007957558</v>
      </c>
      <c r="O26" s="92">
        <v>32</v>
      </c>
      <c r="P26" s="94">
        <f t="shared" si="7"/>
        <v>10669.234588859415</v>
      </c>
      <c r="Q26" s="92">
        <v>31</v>
      </c>
      <c r="R26" s="94">
        <f t="shared" si="8"/>
        <v>10335.821007957558</v>
      </c>
      <c r="S26" s="92">
        <v>32</v>
      </c>
      <c r="T26" s="94">
        <f t="shared" si="9"/>
        <v>10669.234588859415</v>
      </c>
      <c r="U26" s="92">
        <v>32</v>
      </c>
      <c r="V26" s="94">
        <f t="shared" si="10"/>
        <v>10669.234588859415</v>
      </c>
      <c r="W26" s="92">
        <v>31</v>
      </c>
      <c r="X26" s="94">
        <f t="shared" si="11"/>
        <v>10335.821007957558</v>
      </c>
      <c r="Y26" s="92">
        <v>32</v>
      </c>
      <c r="Z26" s="94">
        <f t="shared" si="12"/>
        <v>10669.234588859415</v>
      </c>
      <c r="AA26" s="92">
        <v>31</v>
      </c>
      <c r="AB26" s="94">
        <f t="shared" si="13"/>
        <v>10335.821007957558</v>
      </c>
      <c r="AC26" s="92">
        <v>32</v>
      </c>
      <c r="AD26" s="94">
        <f t="shared" si="14"/>
        <v>10669.234588859415</v>
      </c>
      <c r="AE26" s="95">
        <v>125696.92</v>
      </c>
      <c r="AF26" s="68">
        <f t="shared" si="1"/>
        <v>333.41358090185673</v>
      </c>
      <c r="AG26" s="68">
        <f t="shared" si="2"/>
        <v>125696.91999999997</v>
      </c>
    </row>
    <row r="27" spans="2:33" ht="51" x14ac:dyDescent="0.25">
      <c r="B27" s="92"/>
      <c r="C27" s="89" t="s">
        <v>47</v>
      </c>
      <c r="D27" s="88" t="s">
        <v>32</v>
      </c>
      <c r="E27" s="92">
        <f t="shared" si="0"/>
        <v>12</v>
      </c>
      <c r="F27" s="88" t="s">
        <v>48</v>
      </c>
      <c r="G27" s="92">
        <v>1</v>
      </c>
      <c r="H27" s="94">
        <f t="shared" si="3"/>
        <v>299.92333333333335</v>
      </c>
      <c r="I27" s="92">
        <v>1</v>
      </c>
      <c r="J27" s="94">
        <f t="shared" si="4"/>
        <v>299.92333333333335</v>
      </c>
      <c r="K27" s="92">
        <v>1</v>
      </c>
      <c r="L27" s="94">
        <f t="shared" si="5"/>
        <v>299.92333333333335</v>
      </c>
      <c r="M27" s="92">
        <v>1</v>
      </c>
      <c r="N27" s="94">
        <f t="shared" si="6"/>
        <v>299.92333333333335</v>
      </c>
      <c r="O27" s="92">
        <v>1</v>
      </c>
      <c r="P27" s="94">
        <f t="shared" si="7"/>
        <v>299.92333333333335</v>
      </c>
      <c r="Q27" s="92">
        <v>1</v>
      </c>
      <c r="R27" s="94">
        <f t="shared" si="8"/>
        <v>299.92333333333335</v>
      </c>
      <c r="S27" s="92">
        <v>1</v>
      </c>
      <c r="T27" s="94">
        <f t="shared" si="9"/>
        <v>299.92333333333335</v>
      </c>
      <c r="U27" s="92">
        <v>1</v>
      </c>
      <c r="V27" s="94">
        <f t="shared" si="10"/>
        <v>299.92333333333335</v>
      </c>
      <c r="W27" s="92">
        <v>1</v>
      </c>
      <c r="X27" s="94">
        <f t="shared" si="11"/>
        <v>299.92333333333335</v>
      </c>
      <c r="Y27" s="92">
        <v>1</v>
      </c>
      <c r="Z27" s="94">
        <f t="shared" si="12"/>
        <v>299.92333333333335</v>
      </c>
      <c r="AA27" s="92">
        <v>1</v>
      </c>
      <c r="AB27" s="94">
        <f t="shared" si="13"/>
        <v>299.92333333333335</v>
      </c>
      <c r="AC27" s="92">
        <v>1</v>
      </c>
      <c r="AD27" s="94">
        <f t="shared" si="14"/>
        <v>299.92333333333335</v>
      </c>
      <c r="AE27" s="95">
        <v>3599.08</v>
      </c>
      <c r="AF27" s="68">
        <f t="shared" si="1"/>
        <v>299.92333333333335</v>
      </c>
      <c r="AG27" s="68">
        <f t="shared" si="2"/>
        <v>3599.0799999999995</v>
      </c>
    </row>
    <row r="28" spans="2:33" ht="99" customHeight="1" x14ac:dyDescent="0.25">
      <c r="B28" s="92" t="s">
        <v>21</v>
      </c>
      <c r="C28" s="86" t="s">
        <v>70</v>
      </c>
      <c r="D28" s="87" t="s">
        <v>104</v>
      </c>
      <c r="E28" s="92">
        <f t="shared" si="0"/>
        <v>6</v>
      </c>
      <c r="F28" s="87" t="s">
        <v>71</v>
      </c>
      <c r="G28" s="92">
        <v>0</v>
      </c>
      <c r="H28" s="94">
        <f t="shared" si="3"/>
        <v>0</v>
      </c>
      <c r="I28" s="92">
        <v>1</v>
      </c>
      <c r="J28" s="94">
        <f t="shared" si="4"/>
        <v>49121.333333333336</v>
      </c>
      <c r="K28" s="92">
        <v>0</v>
      </c>
      <c r="L28" s="94">
        <f t="shared" si="5"/>
        <v>0</v>
      </c>
      <c r="M28" s="92">
        <v>1</v>
      </c>
      <c r="N28" s="94">
        <f t="shared" si="6"/>
        <v>49121.333333333336</v>
      </c>
      <c r="O28" s="92">
        <v>0</v>
      </c>
      <c r="P28" s="94">
        <f t="shared" si="7"/>
        <v>0</v>
      </c>
      <c r="Q28" s="92">
        <v>1</v>
      </c>
      <c r="R28" s="94">
        <f t="shared" si="8"/>
        <v>49121.333333333336</v>
      </c>
      <c r="S28" s="92">
        <v>0</v>
      </c>
      <c r="T28" s="94">
        <f t="shared" si="9"/>
        <v>0</v>
      </c>
      <c r="U28" s="92">
        <v>1</v>
      </c>
      <c r="V28" s="94">
        <f t="shared" si="10"/>
        <v>49121.333333333336</v>
      </c>
      <c r="W28" s="92">
        <v>0</v>
      </c>
      <c r="X28" s="94">
        <f t="shared" si="11"/>
        <v>0</v>
      </c>
      <c r="Y28" s="92">
        <v>1</v>
      </c>
      <c r="Z28" s="94">
        <f t="shared" si="12"/>
        <v>49121.333333333336</v>
      </c>
      <c r="AA28" s="92">
        <v>0</v>
      </c>
      <c r="AB28" s="94">
        <f t="shared" si="13"/>
        <v>0</v>
      </c>
      <c r="AC28" s="92">
        <v>1</v>
      </c>
      <c r="AD28" s="94">
        <f t="shared" si="14"/>
        <v>49121.333333333336</v>
      </c>
      <c r="AE28" s="95">
        <v>294728</v>
      </c>
      <c r="AF28" s="68">
        <f t="shared" si="1"/>
        <v>49121.333333333336</v>
      </c>
      <c r="AG28" s="68">
        <f t="shared" si="2"/>
        <v>294728</v>
      </c>
    </row>
    <row r="29" spans="2:33" ht="48" customHeight="1" x14ac:dyDescent="0.25">
      <c r="B29" s="92" t="s">
        <v>19</v>
      </c>
      <c r="C29" s="86" t="s">
        <v>79</v>
      </c>
      <c r="D29" s="87" t="s">
        <v>51</v>
      </c>
      <c r="E29" s="92">
        <f t="shared" si="0"/>
        <v>1755</v>
      </c>
      <c r="F29" s="87" t="s">
        <v>52</v>
      </c>
      <c r="G29" s="92">
        <v>150</v>
      </c>
      <c r="H29" s="94">
        <f t="shared" si="3"/>
        <v>4272.6495726495723</v>
      </c>
      <c r="I29" s="92">
        <v>150</v>
      </c>
      <c r="J29" s="94">
        <f t="shared" si="4"/>
        <v>4272.6495726495723</v>
      </c>
      <c r="K29" s="92">
        <v>150</v>
      </c>
      <c r="L29" s="94">
        <f t="shared" si="5"/>
        <v>4272.6495726495723</v>
      </c>
      <c r="M29" s="92">
        <v>135</v>
      </c>
      <c r="N29" s="94">
        <f t="shared" si="6"/>
        <v>3845.3846153846152</v>
      </c>
      <c r="O29" s="92">
        <v>150</v>
      </c>
      <c r="P29" s="94">
        <f t="shared" si="7"/>
        <v>4272.6495726495723</v>
      </c>
      <c r="Q29" s="92">
        <v>150</v>
      </c>
      <c r="R29" s="94">
        <f t="shared" si="8"/>
        <v>4272.6495726495723</v>
      </c>
      <c r="S29" s="92">
        <v>150</v>
      </c>
      <c r="T29" s="94">
        <f t="shared" si="9"/>
        <v>4272.6495726495723</v>
      </c>
      <c r="U29" s="92">
        <v>135</v>
      </c>
      <c r="V29" s="94">
        <f t="shared" si="10"/>
        <v>3845.3846153846152</v>
      </c>
      <c r="W29" s="92">
        <v>150</v>
      </c>
      <c r="X29" s="94">
        <f t="shared" si="11"/>
        <v>4272.6495726495723</v>
      </c>
      <c r="Y29" s="92">
        <v>150</v>
      </c>
      <c r="Z29" s="94">
        <f t="shared" si="12"/>
        <v>4272.6495726495723</v>
      </c>
      <c r="AA29" s="92">
        <v>150</v>
      </c>
      <c r="AB29" s="94">
        <f t="shared" si="13"/>
        <v>4272.6495726495723</v>
      </c>
      <c r="AC29" s="92">
        <v>135</v>
      </c>
      <c r="AD29" s="94">
        <f t="shared" si="14"/>
        <v>3845.3846153846152</v>
      </c>
      <c r="AE29" s="95">
        <v>49990</v>
      </c>
      <c r="AF29" s="68">
        <f t="shared" si="1"/>
        <v>28.484330484330485</v>
      </c>
      <c r="AG29" s="68">
        <f t="shared" si="2"/>
        <v>49989.999999999993</v>
      </c>
    </row>
    <row r="30" spans="2:33" ht="50.25" customHeight="1" x14ac:dyDescent="0.25">
      <c r="B30" s="92"/>
      <c r="C30" s="86" t="s">
        <v>53</v>
      </c>
      <c r="D30" s="87" t="s">
        <v>54</v>
      </c>
      <c r="E30" s="92">
        <f t="shared" si="0"/>
        <v>31712</v>
      </c>
      <c r="F30" s="87" t="s">
        <v>55</v>
      </c>
      <c r="G30" s="92">
        <v>2202</v>
      </c>
      <c r="H30" s="94">
        <f t="shared" si="3"/>
        <v>6103.6201437941472</v>
      </c>
      <c r="I30" s="92">
        <v>2714</v>
      </c>
      <c r="J30" s="94">
        <f t="shared" si="4"/>
        <v>7522.808842078708</v>
      </c>
      <c r="K30" s="92">
        <v>2734</v>
      </c>
      <c r="L30" s="94">
        <f t="shared" si="5"/>
        <v>7578.2459006054487</v>
      </c>
      <c r="M30" s="92">
        <v>2304</v>
      </c>
      <c r="N30" s="94">
        <f t="shared" si="6"/>
        <v>6386.3491422805246</v>
      </c>
      <c r="O30" s="92">
        <v>2734</v>
      </c>
      <c r="P30" s="94">
        <f t="shared" si="7"/>
        <v>7578.2459006054487</v>
      </c>
      <c r="Q30" s="92">
        <v>2736</v>
      </c>
      <c r="R30" s="94">
        <f t="shared" si="8"/>
        <v>7583.7896064581228</v>
      </c>
      <c r="S30" s="92">
        <v>2743</v>
      </c>
      <c r="T30" s="94">
        <f t="shared" si="9"/>
        <v>7603.1925769424824</v>
      </c>
      <c r="U30" s="92">
        <v>2306</v>
      </c>
      <c r="V30" s="94">
        <f t="shared" si="10"/>
        <v>6391.8928481331986</v>
      </c>
      <c r="W30" s="92">
        <v>2752</v>
      </c>
      <c r="X30" s="94">
        <f t="shared" si="11"/>
        <v>7628.1392532795153</v>
      </c>
      <c r="Y30" s="92">
        <v>2763</v>
      </c>
      <c r="Z30" s="94">
        <f t="shared" si="12"/>
        <v>7658.6296354692231</v>
      </c>
      <c r="AA30" s="92">
        <v>2762</v>
      </c>
      <c r="AB30" s="94">
        <f t="shared" si="13"/>
        <v>7655.8577825428856</v>
      </c>
      <c r="AC30" s="92">
        <v>2962</v>
      </c>
      <c r="AD30" s="94">
        <f t="shared" si="14"/>
        <v>8210.2283678102922</v>
      </c>
      <c r="AE30" s="95">
        <v>87901</v>
      </c>
      <c r="AF30" s="68">
        <f t="shared" si="1"/>
        <v>2.7718529263370333</v>
      </c>
      <c r="AG30" s="68">
        <f t="shared" si="2"/>
        <v>87901</v>
      </c>
    </row>
    <row r="31" spans="2:33" ht="87" customHeight="1" x14ac:dyDescent="0.25">
      <c r="B31" s="92" t="s">
        <v>34</v>
      </c>
      <c r="C31" s="86" t="s">
        <v>56</v>
      </c>
      <c r="D31" s="87" t="s">
        <v>54</v>
      </c>
      <c r="E31" s="92">
        <f t="shared" si="0"/>
        <v>64</v>
      </c>
      <c r="F31" s="87" t="s">
        <v>57</v>
      </c>
      <c r="G31" s="92">
        <v>17</v>
      </c>
      <c r="H31" s="94">
        <f t="shared" si="3"/>
        <v>108503.296875</v>
      </c>
      <c r="I31" s="92">
        <v>17</v>
      </c>
      <c r="J31" s="94">
        <f t="shared" si="4"/>
        <v>108503.296875</v>
      </c>
      <c r="K31" s="92">
        <v>3</v>
      </c>
      <c r="L31" s="94">
        <f t="shared" si="5"/>
        <v>19147.640625</v>
      </c>
      <c r="M31" s="92">
        <v>3</v>
      </c>
      <c r="N31" s="94">
        <f t="shared" si="6"/>
        <v>19147.640625</v>
      </c>
      <c r="O31" s="92">
        <v>3</v>
      </c>
      <c r="P31" s="94">
        <f t="shared" si="7"/>
        <v>19147.640625</v>
      </c>
      <c r="Q31" s="92">
        <v>3</v>
      </c>
      <c r="R31" s="94">
        <f t="shared" si="8"/>
        <v>19147.640625</v>
      </c>
      <c r="S31" s="92">
        <v>3</v>
      </c>
      <c r="T31" s="94">
        <f t="shared" si="9"/>
        <v>19147.640625</v>
      </c>
      <c r="U31" s="92">
        <v>3</v>
      </c>
      <c r="V31" s="94">
        <f t="shared" si="10"/>
        <v>19147.640625</v>
      </c>
      <c r="W31" s="92">
        <v>3</v>
      </c>
      <c r="X31" s="94">
        <f t="shared" si="11"/>
        <v>19147.640625</v>
      </c>
      <c r="Y31" s="92">
        <v>3</v>
      </c>
      <c r="Z31" s="94">
        <f t="shared" si="12"/>
        <v>19147.640625</v>
      </c>
      <c r="AA31" s="92">
        <v>3</v>
      </c>
      <c r="AB31" s="94">
        <f t="shared" si="13"/>
        <v>19147.640625</v>
      </c>
      <c r="AC31" s="92">
        <v>3</v>
      </c>
      <c r="AD31" s="94">
        <f t="shared" si="14"/>
        <v>19147.640625</v>
      </c>
      <c r="AE31" s="95">
        <v>408483</v>
      </c>
      <c r="AF31" s="68">
        <f t="shared" si="1"/>
        <v>6382.546875</v>
      </c>
      <c r="AG31" s="68">
        <f t="shared" si="2"/>
        <v>408483</v>
      </c>
    </row>
    <row r="32" spans="2:33" ht="84" customHeight="1" x14ac:dyDescent="0.25">
      <c r="B32" s="92"/>
      <c r="C32" s="86" t="s">
        <v>147</v>
      </c>
      <c r="D32" s="87" t="s">
        <v>54</v>
      </c>
      <c r="E32" s="92">
        <f t="shared" si="0"/>
        <v>1428</v>
      </c>
      <c r="F32" s="87" t="s">
        <v>141</v>
      </c>
      <c r="G32" s="92">
        <v>164</v>
      </c>
      <c r="H32" s="94">
        <f t="shared" si="3"/>
        <v>10688.941176470587</v>
      </c>
      <c r="I32" s="92">
        <v>124</v>
      </c>
      <c r="J32" s="94">
        <f t="shared" si="4"/>
        <v>8081.8823529411757</v>
      </c>
      <c r="K32" s="92">
        <v>114</v>
      </c>
      <c r="L32" s="94">
        <f t="shared" si="5"/>
        <v>7430.1176470588234</v>
      </c>
      <c r="M32" s="92">
        <v>104</v>
      </c>
      <c r="N32" s="94">
        <f t="shared" si="6"/>
        <v>6778.3529411764703</v>
      </c>
      <c r="O32" s="92">
        <v>124</v>
      </c>
      <c r="P32" s="94">
        <f t="shared" si="7"/>
        <v>8081.8823529411757</v>
      </c>
      <c r="Q32" s="92">
        <v>124</v>
      </c>
      <c r="R32" s="94">
        <f t="shared" si="8"/>
        <v>8081.8823529411757</v>
      </c>
      <c r="S32" s="92">
        <v>129</v>
      </c>
      <c r="T32" s="94">
        <f t="shared" si="9"/>
        <v>8407.7647058823532</v>
      </c>
      <c r="U32" s="92">
        <v>104</v>
      </c>
      <c r="V32" s="94">
        <f t="shared" si="10"/>
        <v>6778.3529411764703</v>
      </c>
      <c r="W32" s="92">
        <v>129</v>
      </c>
      <c r="X32" s="94">
        <f t="shared" si="11"/>
        <v>8407.7647058823532</v>
      </c>
      <c r="Y32" s="92">
        <v>129</v>
      </c>
      <c r="Z32" s="94">
        <f t="shared" si="12"/>
        <v>8407.7647058823532</v>
      </c>
      <c r="AA32" s="92">
        <v>104</v>
      </c>
      <c r="AB32" s="94">
        <f t="shared" si="13"/>
        <v>6778.3529411764703</v>
      </c>
      <c r="AC32" s="92">
        <v>79</v>
      </c>
      <c r="AD32" s="94">
        <f t="shared" si="14"/>
        <v>5148.9411764705883</v>
      </c>
      <c r="AE32" s="95">
        <v>93072</v>
      </c>
      <c r="AF32" s="68">
        <f t="shared" si="1"/>
        <v>65.17647058823529</v>
      </c>
      <c r="AG32" s="68">
        <f t="shared" si="2"/>
        <v>93072</v>
      </c>
    </row>
    <row r="33" spans="2:34" ht="66.75" customHeight="1" x14ac:dyDescent="0.25">
      <c r="B33" s="92"/>
      <c r="C33" s="86" t="s">
        <v>60</v>
      </c>
      <c r="D33" s="87" t="s">
        <v>32</v>
      </c>
      <c r="E33" s="92">
        <f t="shared" si="0"/>
        <v>120</v>
      </c>
      <c r="F33" s="87" t="s">
        <v>61</v>
      </c>
      <c r="G33" s="92">
        <v>10</v>
      </c>
      <c r="H33" s="94">
        <f t="shared" si="3"/>
        <v>9479.5833333333339</v>
      </c>
      <c r="I33" s="92">
        <v>10</v>
      </c>
      <c r="J33" s="94">
        <f t="shared" si="4"/>
        <v>9479.5833333333339</v>
      </c>
      <c r="K33" s="92">
        <v>10</v>
      </c>
      <c r="L33" s="94">
        <f t="shared" si="5"/>
        <v>9479.5833333333339</v>
      </c>
      <c r="M33" s="92">
        <v>10</v>
      </c>
      <c r="N33" s="94">
        <f t="shared" si="6"/>
        <v>9479.5833333333339</v>
      </c>
      <c r="O33" s="92">
        <v>10</v>
      </c>
      <c r="P33" s="94">
        <f t="shared" si="7"/>
        <v>9479.5833333333339</v>
      </c>
      <c r="Q33" s="92">
        <v>10</v>
      </c>
      <c r="R33" s="94">
        <f t="shared" si="8"/>
        <v>9479.5833333333339</v>
      </c>
      <c r="S33" s="92">
        <v>10</v>
      </c>
      <c r="T33" s="94">
        <f t="shared" si="9"/>
        <v>9479.5833333333339</v>
      </c>
      <c r="U33" s="92">
        <v>10</v>
      </c>
      <c r="V33" s="94">
        <f t="shared" si="10"/>
        <v>9479.5833333333339</v>
      </c>
      <c r="W33" s="92">
        <v>10</v>
      </c>
      <c r="X33" s="94">
        <f t="shared" si="11"/>
        <v>9479.5833333333339</v>
      </c>
      <c r="Y33" s="92">
        <v>10</v>
      </c>
      <c r="Z33" s="94">
        <f t="shared" si="12"/>
        <v>9479.5833333333339</v>
      </c>
      <c r="AA33" s="92">
        <v>10</v>
      </c>
      <c r="AB33" s="94">
        <f t="shared" si="13"/>
        <v>9479.5833333333339</v>
      </c>
      <c r="AC33" s="92">
        <v>10</v>
      </c>
      <c r="AD33" s="94">
        <f t="shared" si="14"/>
        <v>9479.5833333333339</v>
      </c>
      <c r="AE33" s="95">
        <v>113755</v>
      </c>
      <c r="AF33" s="68">
        <f t="shared" si="1"/>
        <v>947.95833333333337</v>
      </c>
      <c r="AG33" s="68">
        <f t="shared" si="2"/>
        <v>113754.99999999999</v>
      </c>
    </row>
    <row r="34" spans="2:34" ht="51" x14ac:dyDescent="0.25">
      <c r="B34" s="92" t="s">
        <v>21</v>
      </c>
      <c r="C34" s="86" t="s">
        <v>62</v>
      </c>
      <c r="D34" s="87" t="s">
        <v>54</v>
      </c>
      <c r="E34" s="92">
        <f t="shared" si="0"/>
        <v>24</v>
      </c>
      <c r="F34" s="87" t="s">
        <v>63</v>
      </c>
      <c r="G34" s="92">
        <v>2</v>
      </c>
      <c r="H34" s="94">
        <f t="shared" si="3"/>
        <v>6894.25</v>
      </c>
      <c r="I34" s="92">
        <v>2</v>
      </c>
      <c r="J34" s="94">
        <f t="shared" si="4"/>
        <v>6894.25</v>
      </c>
      <c r="K34" s="92">
        <v>2</v>
      </c>
      <c r="L34" s="94">
        <f t="shared" si="5"/>
        <v>6894.25</v>
      </c>
      <c r="M34" s="92">
        <v>2</v>
      </c>
      <c r="N34" s="94">
        <f t="shared" si="6"/>
        <v>6894.25</v>
      </c>
      <c r="O34" s="92">
        <v>2</v>
      </c>
      <c r="P34" s="94">
        <f t="shared" si="7"/>
        <v>6894.25</v>
      </c>
      <c r="Q34" s="92">
        <v>2</v>
      </c>
      <c r="R34" s="94">
        <f t="shared" si="8"/>
        <v>6894.25</v>
      </c>
      <c r="S34" s="92">
        <v>2</v>
      </c>
      <c r="T34" s="94">
        <f t="shared" si="9"/>
        <v>6894.25</v>
      </c>
      <c r="U34" s="92">
        <v>2</v>
      </c>
      <c r="V34" s="94">
        <f t="shared" si="10"/>
        <v>6894.25</v>
      </c>
      <c r="W34" s="92">
        <v>2</v>
      </c>
      <c r="X34" s="94">
        <f t="shared" si="11"/>
        <v>6894.25</v>
      </c>
      <c r="Y34" s="92">
        <v>2</v>
      </c>
      <c r="Z34" s="94">
        <f t="shared" si="12"/>
        <v>6894.25</v>
      </c>
      <c r="AA34" s="92">
        <v>2</v>
      </c>
      <c r="AB34" s="94">
        <f t="shared" si="13"/>
        <v>6894.25</v>
      </c>
      <c r="AC34" s="92">
        <v>2</v>
      </c>
      <c r="AD34" s="94">
        <f t="shared" si="14"/>
        <v>6894.25</v>
      </c>
      <c r="AE34" s="95">
        <v>82731</v>
      </c>
      <c r="AF34" s="68">
        <f t="shared" si="1"/>
        <v>3447.125</v>
      </c>
      <c r="AG34" s="68">
        <f t="shared" si="2"/>
        <v>82731</v>
      </c>
    </row>
    <row r="35" spans="2:34" ht="71.25" customHeight="1" x14ac:dyDescent="0.25">
      <c r="B35" s="93"/>
      <c r="C35" s="89" t="s">
        <v>41</v>
      </c>
      <c r="D35" s="88" t="s">
        <v>32</v>
      </c>
      <c r="E35" s="92">
        <f t="shared" si="0"/>
        <v>4</v>
      </c>
      <c r="F35" s="88" t="s">
        <v>42</v>
      </c>
      <c r="G35" s="93">
        <v>0</v>
      </c>
      <c r="H35" s="94">
        <f t="shared" si="3"/>
        <v>0</v>
      </c>
      <c r="I35" s="93">
        <v>1</v>
      </c>
      <c r="J35" s="94">
        <f t="shared" si="4"/>
        <v>27146</v>
      </c>
      <c r="K35" s="93">
        <v>0</v>
      </c>
      <c r="L35" s="94">
        <f t="shared" si="5"/>
        <v>0</v>
      </c>
      <c r="M35" s="93">
        <v>1</v>
      </c>
      <c r="N35" s="94">
        <f t="shared" si="6"/>
        <v>27146</v>
      </c>
      <c r="O35" s="93">
        <v>0</v>
      </c>
      <c r="P35" s="94">
        <f t="shared" si="7"/>
        <v>0</v>
      </c>
      <c r="Q35" s="93">
        <v>0</v>
      </c>
      <c r="R35" s="94">
        <f t="shared" si="8"/>
        <v>0</v>
      </c>
      <c r="S35" s="93">
        <v>1</v>
      </c>
      <c r="T35" s="94">
        <f t="shared" si="9"/>
        <v>27146</v>
      </c>
      <c r="U35" s="93">
        <v>0</v>
      </c>
      <c r="V35" s="94">
        <f t="shared" si="10"/>
        <v>0</v>
      </c>
      <c r="W35" s="93">
        <v>0</v>
      </c>
      <c r="X35" s="94">
        <f t="shared" si="11"/>
        <v>0</v>
      </c>
      <c r="Y35" s="93">
        <v>1</v>
      </c>
      <c r="Z35" s="94">
        <f t="shared" si="12"/>
        <v>27146</v>
      </c>
      <c r="AA35" s="93">
        <v>0</v>
      </c>
      <c r="AB35" s="94">
        <f t="shared" si="13"/>
        <v>0</v>
      </c>
      <c r="AC35" s="93">
        <v>0</v>
      </c>
      <c r="AD35" s="94">
        <f t="shared" si="14"/>
        <v>0</v>
      </c>
      <c r="AE35" s="95">
        <v>108584</v>
      </c>
      <c r="AF35" s="68">
        <f t="shared" si="1"/>
        <v>27146</v>
      </c>
      <c r="AG35" s="68">
        <f t="shared" si="2"/>
        <v>108584</v>
      </c>
    </row>
    <row r="36" spans="2:34" ht="75" customHeight="1" x14ac:dyDescent="0.25">
      <c r="B36" s="92"/>
      <c r="C36" s="86" t="s">
        <v>64</v>
      </c>
      <c r="D36" s="87" t="s">
        <v>54</v>
      </c>
      <c r="E36" s="92">
        <f t="shared" si="0"/>
        <v>34</v>
      </c>
      <c r="F36" s="87" t="s">
        <v>42</v>
      </c>
      <c r="G36" s="92">
        <v>2</v>
      </c>
      <c r="H36" s="94">
        <f t="shared" si="3"/>
        <v>6387.8823529411766</v>
      </c>
      <c r="I36" s="92">
        <v>1</v>
      </c>
      <c r="J36" s="94">
        <f t="shared" si="4"/>
        <v>3193.9411764705883</v>
      </c>
      <c r="K36" s="92">
        <v>5</v>
      </c>
      <c r="L36" s="94">
        <f t="shared" si="5"/>
        <v>15969.705882352941</v>
      </c>
      <c r="M36" s="92">
        <v>1</v>
      </c>
      <c r="N36" s="94">
        <f t="shared" si="6"/>
        <v>3193.9411764705883</v>
      </c>
      <c r="O36" s="92">
        <v>1</v>
      </c>
      <c r="P36" s="94">
        <f t="shared" si="7"/>
        <v>3193.9411764705883</v>
      </c>
      <c r="Q36" s="92">
        <v>10</v>
      </c>
      <c r="R36" s="94">
        <f t="shared" si="8"/>
        <v>31939.411764705881</v>
      </c>
      <c r="S36" s="92">
        <v>1</v>
      </c>
      <c r="T36" s="94">
        <f t="shared" si="9"/>
        <v>3193.9411764705883</v>
      </c>
      <c r="U36" s="92">
        <v>1</v>
      </c>
      <c r="V36" s="94">
        <f t="shared" si="10"/>
        <v>3193.9411764705883</v>
      </c>
      <c r="W36" s="92">
        <v>5</v>
      </c>
      <c r="X36" s="94">
        <f t="shared" si="11"/>
        <v>15969.705882352941</v>
      </c>
      <c r="Y36" s="92">
        <v>1</v>
      </c>
      <c r="Z36" s="94">
        <f t="shared" si="12"/>
        <v>3193.9411764705883</v>
      </c>
      <c r="AA36" s="92">
        <v>1</v>
      </c>
      <c r="AB36" s="94">
        <f t="shared" si="13"/>
        <v>3193.9411764705883</v>
      </c>
      <c r="AC36" s="92">
        <v>5</v>
      </c>
      <c r="AD36" s="94">
        <f t="shared" si="14"/>
        <v>15969.705882352941</v>
      </c>
      <c r="AE36" s="95">
        <v>108594</v>
      </c>
      <c r="AF36" s="68">
        <f t="shared" si="1"/>
        <v>3193.9411764705883</v>
      </c>
      <c r="AG36" s="68">
        <f t="shared" si="2"/>
        <v>108593.99999999999</v>
      </c>
    </row>
    <row r="37" spans="2:34" ht="72" customHeight="1" x14ac:dyDescent="0.25">
      <c r="B37" s="92" t="s">
        <v>34</v>
      </c>
      <c r="C37" s="86" t="s">
        <v>65</v>
      </c>
      <c r="D37" s="87" t="s">
        <v>32</v>
      </c>
      <c r="E37" s="92">
        <f t="shared" si="0"/>
        <v>36</v>
      </c>
      <c r="F37" s="87" t="s">
        <v>66</v>
      </c>
      <c r="G37" s="92">
        <v>3</v>
      </c>
      <c r="H37" s="94">
        <f t="shared" si="3"/>
        <v>2002.6666666666665</v>
      </c>
      <c r="I37" s="92">
        <v>3</v>
      </c>
      <c r="J37" s="94">
        <f t="shared" si="4"/>
        <v>2002.6666666666665</v>
      </c>
      <c r="K37" s="92">
        <v>3</v>
      </c>
      <c r="L37" s="94">
        <f t="shared" si="5"/>
        <v>2002.6666666666665</v>
      </c>
      <c r="M37" s="92">
        <v>3</v>
      </c>
      <c r="N37" s="94">
        <f t="shared" si="6"/>
        <v>2002.6666666666665</v>
      </c>
      <c r="O37" s="92">
        <v>3</v>
      </c>
      <c r="P37" s="94">
        <f t="shared" si="7"/>
        <v>2002.6666666666665</v>
      </c>
      <c r="Q37" s="92">
        <v>3</v>
      </c>
      <c r="R37" s="94">
        <f t="shared" si="8"/>
        <v>2002.6666666666665</v>
      </c>
      <c r="S37" s="92">
        <v>3</v>
      </c>
      <c r="T37" s="94">
        <f t="shared" si="9"/>
        <v>2002.6666666666665</v>
      </c>
      <c r="U37" s="92">
        <v>3</v>
      </c>
      <c r="V37" s="94">
        <f t="shared" si="10"/>
        <v>2002.6666666666665</v>
      </c>
      <c r="W37" s="92">
        <v>3</v>
      </c>
      <c r="X37" s="94">
        <f t="shared" si="11"/>
        <v>2002.6666666666665</v>
      </c>
      <c r="Y37" s="92">
        <v>3</v>
      </c>
      <c r="Z37" s="94">
        <f t="shared" si="12"/>
        <v>2002.6666666666665</v>
      </c>
      <c r="AA37" s="92">
        <v>3</v>
      </c>
      <c r="AB37" s="94">
        <f t="shared" si="13"/>
        <v>2002.6666666666665</v>
      </c>
      <c r="AC37" s="92">
        <v>3</v>
      </c>
      <c r="AD37" s="94">
        <f t="shared" si="14"/>
        <v>2002.6666666666665</v>
      </c>
      <c r="AE37" s="95">
        <v>24032</v>
      </c>
      <c r="AF37" s="68">
        <f t="shared" si="1"/>
        <v>667.55555555555554</v>
      </c>
      <c r="AG37" s="68">
        <f t="shared" si="2"/>
        <v>24032</v>
      </c>
    </row>
    <row r="38" spans="2:34" ht="72" customHeight="1" thickBot="1" x14ac:dyDescent="0.3">
      <c r="B38" s="92" t="s">
        <v>19</v>
      </c>
      <c r="C38" s="86" t="s">
        <v>90</v>
      </c>
      <c r="D38" s="87" t="s">
        <v>32</v>
      </c>
      <c r="E38" s="92">
        <f t="shared" si="0"/>
        <v>6</v>
      </c>
      <c r="F38" s="87" t="s">
        <v>103</v>
      </c>
      <c r="G38" s="92">
        <v>0</v>
      </c>
      <c r="H38" s="94">
        <f t="shared" si="3"/>
        <v>0</v>
      </c>
      <c r="I38" s="92">
        <v>1</v>
      </c>
      <c r="J38" s="94">
        <f t="shared" si="4"/>
        <v>5170.666666666667</v>
      </c>
      <c r="K38" s="92">
        <v>0</v>
      </c>
      <c r="L38" s="94">
        <f t="shared" si="5"/>
        <v>0</v>
      </c>
      <c r="M38" s="92">
        <v>1</v>
      </c>
      <c r="N38" s="94">
        <f t="shared" si="6"/>
        <v>5170.666666666667</v>
      </c>
      <c r="O38" s="92">
        <v>0</v>
      </c>
      <c r="P38" s="94">
        <f t="shared" si="7"/>
        <v>0</v>
      </c>
      <c r="Q38" s="92">
        <v>1</v>
      </c>
      <c r="R38" s="94">
        <f t="shared" si="8"/>
        <v>5170.666666666667</v>
      </c>
      <c r="S38" s="92">
        <v>0</v>
      </c>
      <c r="T38" s="94">
        <f t="shared" si="9"/>
        <v>0</v>
      </c>
      <c r="U38" s="92">
        <v>1</v>
      </c>
      <c r="V38" s="94">
        <f t="shared" si="10"/>
        <v>5170.666666666667</v>
      </c>
      <c r="W38" s="92">
        <v>0</v>
      </c>
      <c r="X38" s="94">
        <f t="shared" si="11"/>
        <v>0</v>
      </c>
      <c r="Y38" s="92">
        <v>1</v>
      </c>
      <c r="Z38" s="94">
        <f t="shared" si="12"/>
        <v>5170.666666666667</v>
      </c>
      <c r="AA38" s="92">
        <v>1</v>
      </c>
      <c r="AB38" s="94">
        <f t="shared" si="13"/>
        <v>5170.666666666667</v>
      </c>
      <c r="AC38" s="92">
        <v>0</v>
      </c>
      <c r="AD38" s="94">
        <f t="shared" si="14"/>
        <v>0</v>
      </c>
      <c r="AE38" s="95">
        <v>31024</v>
      </c>
      <c r="AF38" s="68">
        <f t="shared" si="1"/>
        <v>5170.666666666667</v>
      </c>
      <c r="AG38" s="68">
        <f t="shared" si="2"/>
        <v>31024.000000000004</v>
      </c>
    </row>
    <row r="39" spans="2:34" ht="51" customHeight="1" thickBot="1" x14ac:dyDescent="0.3">
      <c r="B39" s="92"/>
      <c r="C39" s="86" t="s">
        <v>91</v>
      </c>
      <c r="D39" s="87" t="s">
        <v>36</v>
      </c>
      <c r="E39" s="92">
        <f>SUM(G39+I39+K39+M39+O39+Q39+S39+U39+W39+Y39+AA39+AC39)</f>
        <v>2304</v>
      </c>
      <c r="F39" s="87" t="s">
        <v>92</v>
      </c>
      <c r="G39" s="92">
        <v>192</v>
      </c>
      <c r="H39" s="94">
        <f t="shared" si="3"/>
        <v>13357.583333333332</v>
      </c>
      <c r="I39" s="92">
        <v>192</v>
      </c>
      <c r="J39" s="94">
        <f t="shared" si="4"/>
        <v>13357.583333333332</v>
      </c>
      <c r="K39" s="92">
        <v>192</v>
      </c>
      <c r="L39" s="94">
        <f t="shared" si="5"/>
        <v>13357.583333333332</v>
      </c>
      <c r="M39" s="92">
        <v>192</v>
      </c>
      <c r="N39" s="94">
        <f t="shared" si="6"/>
        <v>13357.583333333332</v>
      </c>
      <c r="O39" s="92">
        <v>192</v>
      </c>
      <c r="P39" s="94">
        <f t="shared" si="7"/>
        <v>13357.583333333332</v>
      </c>
      <c r="Q39" s="92">
        <v>192</v>
      </c>
      <c r="R39" s="94">
        <f t="shared" si="8"/>
        <v>13357.583333333332</v>
      </c>
      <c r="S39" s="92">
        <v>192</v>
      </c>
      <c r="T39" s="94">
        <f t="shared" si="9"/>
        <v>13357.583333333332</v>
      </c>
      <c r="U39" s="92">
        <v>192</v>
      </c>
      <c r="V39" s="94">
        <f t="shared" si="10"/>
        <v>13357.583333333332</v>
      </c>
      <c r="W39" s="92">
        <v>192</v>
      </c>
      <c r="X39" s="94">
        <f t="shared" si="11"/>
        <v>13357.583333333332</v>
      </c>
      <c r="Y39" s="92">
        <v>192</v>
      </c>
      <c r="Z39" s="94">
        <f t="shared" si="12"/>
        <v>13357.583333333332</v>
      </c>
      <c r="AA39" s="92">
        <v>192</v>
      </c>
      <c r="AB39" s="94">
        <f t="shared" si="13"/>
        <v>13357.583333333332</v>
      </c>
      <c r="AC39" s="92">
        <v>192</v>
      </c>
      <c r="AD39" s="94">
        <f t="shared" si="14"/>
        <v>13357.583333333332</v>
      </c>
      <c r="AE39" s="95">
        <v>160291</v>
      </c>
      <c r="AF39" s="68">
        <f t="shared" si="1"/>
        <v>69.570746527777771</v>
      </c>
      <c r="AG39" s="68">
        <f t="shared" si="2"/>
        <v>160291</v>
      </c>
      <c r="AH39" s="139">
        <v>44445065</v>
      </c>
    </row>
    <row r="40" spans="2:34" s="7" customFormat="1" ht="38.25" x14ac:dyDescent="0.25">
      <c r="B40" s="93" t="s">
        <v>34</v>
      </c>
      <c r="C40" s="89" t="s">
        <v>143</v>
      </c>
      <c r="D40" s="88" t="s">
        <v>144</v>
      </c>
      <c r="E40" s="92">
        <f>SUM(G40+I40+K40+M40+O40+Q40+S40+U40+W40+Y40+AA40+AC40)</f>
        <v>11</v>
      </c>
      <c r="F40" s="88" t="s">
        <v>118</v>
      </c>
      <c r="G40" s="93">
        <v>2</v>
      </c>
      <c r="H40" s="96">
        <f t="shared" si="3"/>
        <v>7132656.3636363633</v>
      </c>
      <c r="I40" s="98">
        <v>2</v>
      </c>
      <c r="J40" s="96">
        <f t="shared" si="4"/>
        <v>7132656.3636363633</v>
      </c>
      <c r="K40" s="98">
        <v>1</v>
      </c>
      <c r="L40" s="96">
        <f t="shared" si="5"/>
        <v>3566328.1818181816</v>
      </c>
      <c r="M40" s="98">
        <v>1</v>
      </c>
      <c r="N40" s="96">
        <f t="shared" si="6"/>
        <v>3566328.1818181816</v>
      </c>
      <c r="O40" s="98">
        <v>0</v>
      </c>
      <c r="P40" s="96">
        <f t="shared" si="7"/>
        <v>0</v>
      </c>
      <c r="Q40" s="98">
        <v>1</v>
      </c>
      <c r="R40" s="96">
        <f t="shared" si="8"/>
        <v>3566328.1818181816</v>
      </c>
      <c r="S40" s="98">
        <v>1</v>
      </c>
      <c r="T40" s="96">
        <f t="shared" si="9"/>
        <v>3566328.1818181816</v>
      </c>
      <c r="U40" s="98">
        <v>1</v>
      </c>
      <c r="V40" s="96">
        <f t="shared" si="10"/>
        <v>3566328.1818181816</v>
      </c>
      <c r="W40" s="98">
        <v>0</v>
      </c>
      <c r="X40" s="96">
        <f t="shared" si="11"/>
        <v>0</v>
      </c>
      <c r="Y40" s="98">
        <v>1</v>
      </c>
      <c r="Z40" s="96">
        <f t="shared" si="12"/>
        <v>3566328.1818181816</v>
      </c>
      <c r="AA40" s="98">
        <v>0</v>
      </c>
      <c r="AB40" s="96">
        <f t="shared" si="13"/>
        <v>0</v>
      </c>
      <c r="AC40" s="98">
        <v>1</v>
      </c>
      <c r="AD40" s="96">
        <f t="shared" si="14"/>
        <v>3566328.1818181816</v>
      </c>
      <c r="AE40" s="97">
        <v>39229610</v>
      </c>
      <c r="AF40" s="79">
        <f>AE40/E40</f>
        <v>3566328.1818181816</v>
      </c>
      <c r="AG40" s="79">
        <f t="shared" si="2"/>
        <v>39229609.999999985</v>
      </c>
      <c r="AH40" s="80"/>
    </row>
    <row r="41" spans="2:34" ht="62.25" customHeight="1" x14ac:dyDescent="0.25">
      <c r="B41" s="92" t="s">
        <v>21</v>
      </c>
      <c r="C41" s="86" t="s">
        <v>49</v>
      </c>
      <c r="D41" s="87" t="s">
        <v>32</v>
      </c>
      <c r="E41" s="92">
        <f>SUM(G41+I41+K41+M41+O41+Q41+S41+U41+W41+Y41+AA41+AC41)</f>
        <v>12</v>
      </c>
      <c r="F41" s="87" t="s">
        <v>50</v>
      </c>
      <c r="G41" s="92">
        <v>1</v>
      </c>
      <c r="H41" s="94">
        <f t="shared" si="3"/>
        <v>719636.66666666663</v>
      </c>
      <c r="I41" s="99">
        <v>1</v>
      </c>
      <c r="J41" s="94">
        <f t="shared" si="4"/>
        <v>719636.66666666663</v>
      </c>
      <c r="K41" s="99">
        <v>1</v>
      </c>
      <c r="L41" s="94">
        <f t="shared" si="5"/>
        <v>719636.66666666663</v>
      </c>
      <c r="M41" s="99">
        <v>1</v>
      </c>
      <c r="N41" s="94">
        <f t="shared" si="6"/>
        <v>719636.66666666663</v>
      </c>
      <c r="O41" s="99">
        <v>1</v>
      </c>
      <c r="P41" s="94">
        <f t="shared" si="7"/>
        <v>719636.66666666663</v>
      </c>
      <c r="Q41" s="99">
        <v>1</v>
      </c>
      <c r="R41" s="94">
        <f t="shared" si="8"/>
        <v>719636.66666666663</v>
      </c>
      <c r="S41" s="99">
        <v>1</v>
      </c>
      <c r="T41" s="94">
        <f t="shared" si="9"/>
        <v>719636.66666666663</v>
      </c>
      <c r="U41" s="99">
        <v>1</v>
      </c>
      <c r="V41" s="94">
        <f t="shared" si="10"/>
        <v>719636.66666666663</v>
      </c>
      <c r="W41" s="99">
        <v>1</v>
      </c>
      <c r="X41" s="94">
        <f t="shared" si="11"/>
        <v>719636.66666666663</v>
      </c>
      <c r="Y41" s="99">
        <v>1</v>
      </c>
      <c r="Z41" s="94">
        <f t="shared" si="12"/>
        <v>719636.66666666663</v>
      </c>
      <c r="AA41" s="99">
        <v>1</v>
      </c>
      <c r="AB41" s="94">
        <f t="shared" si="13"/>
        <v>719636.66666666663</v>
      </c>
      <c r="AC41" s="99">
        <v>1</v>
      </c>
      <c r="AD41" s="94">
        <f t="shared" si="14"/>
        <v>719636.66666666663</v>
      </c>
      <c r="AE41" s="95">
        <v>8635640</v>
      </c>
      <c r="AF41" s="78">
        <f>AE41/E41</f>
        <v>719636.66666666663</v>
      </c>
      <c r="AG41" s="77">
        <f t="shared" si="2"/>
        <v>8635640.0000000019</v>
      </c>
      <c r="AH41" s="67"/>
    </row>
    <row r="42" spans="2:34" ht="34.5" customHeight="1" x14ac:dyDescent="0.25">
      <c r="B42" s="90"/>
      <c r="C42" s="91"/>
      <c r="D42" s="91"/>
      <c r="E42" s="90"/>
      <c r="F42" s="91"/>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1">
        <f>SUM(AE9:AE41)</f>
        <v>92310315</v>
      </c>
    </row>
    <row r="46" spans="2:34" ht="17.25" x14ac:dyDescent="0.25">
      <c r="B46" s="20"/>
      <c r="C46" s="25"/>
      <c r="D46" s="26"/>
      <c r="E46" s="27"/>
      <c r="F46" s="28"/>
      <c r="G46" s="29"/>
      <c r="H46" s="29"/>
      <c r="I46" s="22"/>
      <c r="J46" s="22"/>
      <c r="K46" s="21"/>
      <c r="L46" s="21"/>
      <c r="M46" s="22"/>
      <c r="N46" s="22"/>
      <c r="O46" s="21"/>
      <c r="P46" s="21"/>
      <c r="Q46" s="22"/>
      <c r="R46" s="22"/>
      <c r="S46" s="21"/>
      <c r="T46" s="21"/>
      <c r="U46" s="22"/>
      <c r="V46" s="22"/>
      <c r="W46" s="21"/>
      <c r="X46" s="21"/>
      <c r="Y46" s="22"/>
      <c r="Z46" s="22"/>
      <c r="AA46" s="23"/>
      <c r="AB46" s="23"/>
      <c r="AC46" s="24"/>
      <c r="AD46" s="24"/>
      <c r="AE46" s="30"/>
    </row>
    <row r="47" spans="2:34" ht="17.25" x14ac:dyDescent="0.25">
      <c r="B47" s="20"/>
      <c r="C47" s="25"/>
      <c r="D47" s="26"/>
      <c r="E47" s="27"/>
      <c r="F47" s="28"/>
      <c r="G47" s="29"/>
      <c r="H47" s="29"/>
      <c r="I47" s="22"/>
      <c r="J47" s="22"/>
      <c r="K47" s="21"/>
      <c r="L47" s="21"/>
      <c r="M47" s="22"/>
      <c r="N47" s="22"/>
      <c r="O47" s="21"/>
      <c r="P47" s="21"/>
      <c r="Q47" s="22"/>
      <c r="R47" s="22"/>
      <c r="S47" s="21"/>
      <c r="T47" s="21"/>
      <c r="U47" s="22"/>
      <c r="V47" s="22"/>
      <c r="W47" s="21"/>
      <c r="X47" s="21"/>
      <c r="Y47" s="22"/>
      <c r="Z47" s="22"/>
      <c r="AA47" s="23"/>
      <c r="AB47" s="23"/>
      <c r="AC47" s="24"/>
      <c r="AD47" s="24"/>
      <c r="AE47" s="23"/>
    </row>
    <row r="48" spans="2:34" ht="17.25" x14ac:dyDescent="0.25">
      <c r="B48" s="19"/>
      <c r="C48" s="19"/>
      <c r="D48" s="31"/>
      <c r="E48" s="32"/>
      <c r="F48" s="33"/>
      <c r="G48" s="34"/>
      <c r="H48" s="34"/>
      <c r="I48" s="34"/>
      <c r="J48" s="34"/>
      <c r="K48" s="34"/>
      <c r="L48" s="34"/>
      <c r="M48" s="34"/>
      <c r="N48" s="34"/>
      <c r="O48" s="34"/>
      <c r="P48" s="34"/>
      <c r="Q48" s="35"/>
      <c r="R48" s="35"/>
      <c r="S48" s="35"/>
      <c r="T48" s="35"/>
      <c r="U48" s="35"/>
      <c r="V48" s="35"/>
      <c r="W48" s="35"/>
      <c r="X48" s="35"/>
      <c r="Y48" s="35"/>
      <c r="Z48" s="35"/>
      <c r="AA48" s="35"/>
      <c r="AB48" s="35"/>
      <c r="AC48" s="35"/>
      <c r="AD48" s="35"/>
      <c r="AE48" s="18"/>
    </row>
    <row r="49" spans="2:31" ht="17.25" x14ac:dyDescent="0.25">
      <c r="B49" s="36"/>
      <c r="C49" s="36"/>
      <c r="D49" s="37"/>
      <c r="E49" s="38"/>
      <c r="F49" s="33"/>
      <c r="G49" s="34"/>
      <c r="H49" s="34"/>
      <c r="I49" s="34"/>
      <c r="J49" s="34"/>
      <c r="K49" s="34"/>
      <c r="L49" s="34"/>
      <c r="M49" s="34"/>
      <c r="N49" s="34"/>
      <c r="O49" s="34"/>
      <c r="P49" s="34"/>
      <c r="Q49" s="35"/>
      <c r="R49" s="35"/>
      <c r="S49" s="35"/>
      <c r="T49" s="35"/>
      <c r="U49" s="35"/>
      <c r="V49" s="35"/>
      <c r="W49" s="35"/>
      <c r="X49" s="35"/>
      <c r="Y49" s="35"/>
      <c r="Z49" s="35"/>
      <c r="AA49" s="35"/>
      <c r="AB49" s="35"/>
      <c r="AC49" s="35"/>
      <c r="AD49" s="35"/>
      <c r="AE49" s="18"/>
    </row>
    <row r="50" spans="2:31" ht="17.25" x14ac:dyDescent="0.25">
      <c r="B50" s="36"/>
      <c r="C50" s="36"/>
      <c r="D50" s="37"/>
      <c r="E50" s="38"/>
      <c r="F50" s="33"/>
      <c r="G50" s="34"/>
      <c r="H50" s="34"/>
      <c r="I50" s="34"/>
      <c r="J50" s="34"/>
      <c r="K50" s="34"/>
      <c r="L50" s="34"/>
      <c r="M50" s="34"/>
      <c r="N50" s="34"/>
      <c r="O50" s="34"/>
      <c r="P50" s="34"/>
      <c r="Q50" s="35"/>
      <c r="R50" s="35"/>
      <c r="S50" s="35"/>
      <c r="T50" s="35"/>
      <c r="U50" s="35"/>
      <c r="V50" s="35"/>
      <c r="W50" s="35"/>
      <c r="X50" s="35"/>
      <c r="Y50" s="35"/>
      <c r="Z50" s="35"/>
      <c r="AA50" s="35"/>
      <c r="AB50" s="35"/>
      <c r="AC50" s="35"/>
      <c r="AD50" s="35"/>
      <c r="AE50" s="18"/>
    </row>
    <row r="51" spans="2:31" ht="17.25" x14ac:dyDescent="0.25">
      <c r="B51" s="36"/>
      <c r="C51" s="36"/>
      <c r="D51" s="37"/>
      <c r="E51" s="38"/>
      <c r="F51" s="33"/>
      <c r="G51" s="34"/>
      <c r="H51" s="34"/>
      <c r="I51" s="34"/>
      <c r="J51" s="34"/>
      <c r="K51" s="34"/>
      <c r="L51" s="34"/>
      <c r="M51" s="34"/>
      <c r="N51" s="34"/>
      <c r="O51" s="34"/>
      <c r="P51" s="34"/>
      <c r="Q51" s="35"/>
      <c r="R51" s="35"/>
      <c r="S51" s="35"/>
      <c r="T51" s="35"/>
      <c r="U51" s="35"/>
      <c r="V51" s="35"/>
      <c r="W51" s="35"/>
      <c r="X51" s="35"/>
      <c r="Y51" s="35"/>
      <c r="Z51" s="35"/>
      <c r="AA51" s="35"/>
      <c r="AB51" s="35"/>
      <c r="AC51" s="35"/>
      <c r="AD51" s="35"/>
      <c r="AE51" s="18"/>
    </row>
    <row r="52" spans="2:31" ht="17.25" x14ac:dyDescent="0.25">
      <c r="B52" s="36"/>
      <c r="C52" s="36"/>
      <c r="D52" s="37"/>
      <c r="E52" s="38"/>
      <c r="F52" s="33"/>
      <c r="G52" s="34"/>
      <c r="H52" s="34"/>
      <c r="I52" s="34"/>
      <c r="J52" s="34"/>
      <c r="K52" s="34"/>
      <c r="L52" s="34"/>
      <c r="M52" s="34"/>
      <c r="N52" s="34"/>
      <c r="O52" s="34"/>
      <c r="P52" s="34"/>
      <c r="Q52" s="35"/>
      <c r="R52" s="35"/>
      <c r="S52" s="35"/>
      <c r="T52" s="35"/>
      <c r="U52" s="35"/>
      <c r="V52" s="35"/>
      <c r="W52" s="35"/>
      <c r="X52" s="35"/>
      <c r="Y52" s="35"/>
      <c r="Z52" s="35"/>
      <c r="AA52" s="35"/>
      <c r="AB52" s="35"/>
      <c r="AC52" s="35"/>
      <c r="AD52" s="35"/>
      <c r="AE52" s="18"/>
    </row>
    <row r="53" spans="2:31" ht="17.25" x14ac:dyDescent="0.25">
      <c r="B53" s="36"/>
      <c r="C53" s="36"/>
      <c r="D53" s="37"/>
      <c r="E53" s="38"/>
      <c r="F53" s="33"/>
      <c r="G53" s="34"/>
      <c r="H53" s="34"/>
      <c r="I53" s="34"/>
      <c r="J53" s="34"/>
      <c r="K53" s="34"/>
      <c r="L53" s="34"/>
      <c r="M53" s="34"/>
      <c r="N53" s="34"/>
      <c r="O53" s="34"/>
      <c r="P53" s="34"/>
      <c r="Q53" s="35"/>
      <c r="R53" s="35"/>
      <c r="S53" s="35"/>
      <c r="T53" s="35"/>
      <c r="U53" s="35"/>
      <c r="V53" s="35"/>
      <c r="W53" s="35"/>
      <c r="X53" s="35"/>
      <c r="Y53" s="35"/>
      <c r="Z53" s="35"/>
      <c r="AA53" s="35"/>
      <c r="AB53" s="35"/>
      <c r="AC53" s="35"/>
      <c r="AD53" s="35"/>
      <c r="AE53" s="18"/>
    </row>
    <row r="54" spans="2:31" ht="17.25" x14ac:dyDescent="0.25">
      <c r="B54" s="36"/>
      <c r="C54" s="36"/>
      <c r="D54" s="37"/>
      <c r="E54" s="38"/>
      <c r="F54" s="33"/>
      <c r="G54" s="34"/>
      <c r="H54" s="34"/>
      <c r="I54" s="34"/>
      <c r="J54" s="34"/>
      <c r="K54" s="34"/>
      <c r="L54" s="34"/>
      <c r="M54" s="34"/>
      <c r="N54" s="34"/>
      <c r="O54" s="34"/>
      <c r="P54" s="34"/>
      <c r="Q54" s="35"/>
      <c r="R54" s="35"/>
      <c r="S54" s="35"/>
      <c r="T54" s="35"/>
      <c r="U54" s="35"/>
      <c r="V54" s="35"/>
      <c r="W54" s="35"/>
      <c r="X54" s="35"/>
      <c r="Y54" s="35"/>
      <c r="Z54" s="35"/>
      <c r="AA54" s="35"/>
      <c r="AB54" s="35"/>
      <c r="AC54" s="35"/>
      <c r="AD54" s="35"/>
      <c r="AE54" s="18"/>
    </row>
    <row r="55" spans="2:31" ht="17.25" x14ac:dyDescent="0.25">
      <c r="B55" s="36"/>
      <c r="C55" s="36"/>
      <c r="D55" s="37"/>
      <c r="E55" s="38"/>
      <c r="F55" s="33"/>
      <c r="G55" s="34"/>
      <c r="H55" s="34"/>
      <c r="I55" s="34"/>
      <c r="J55" s="34"/>
      <c r="K55" s="34"/>
      <c r="L55" s="34"/>
      <c r="M55" s="34"/>
      <c r="N55" s="34"/>
      <c r="O55" s="34"/>
      <c r="P55" s="34"/>
      <c r="Q55" s="35"/>
      <c r="R55" s="35"/>
      <c r="S55" s="35"/>
      <c r="T55" s="35"/>
      <c r="U55" s="35"/>
      <c r="V55" s="35"/>
      <c r="W55" s="35"/>
      <c r="X55" s="35"/>
      <c r="Y55" s="35"/>
      <c r="Z55" s="35"/>
      <c r="AA55" s="35"/>
      <c r="AB55" s="35"/>
      <c r="AC55" s="35"/>
      <c r="AD55" s="35"/>
      <c r="AE55" s="18"/>
    </row>
    <row r="56" spans="2:31" ht="21" x14ac:dyDescent="0.35">
      <c r="B56" s="83"/>
      <c r="C56" s="83"/>
      <c r="D56" s="84"/>
      <c r="E56" s="83"/>
      <c r="F56" s="39"/>
      <c r="G56" s="40"/>
      <c r="H56" s="40"/>
      <c r="I56" s="10"/>
      <c r="J56" s="10"/>
      <c r="K56" s="10"/>
      <c r="L56" s="10"/>
      <c r="M56" s="10"/>
      <c r="N56" s="10"/>
      <c r="O56" s="10"/>
      <c r="P56" s="10"/>
      <c r="Q56" s="41"/>
      <c r="R56" s="41"/>
      <c r="S56" s="41"/>
      <c r="T56" s="41"/>
      <c r="U56" s="35"/>
      <c r="V56" s="35"/>
      <c r="W56" s="35"/>
      <c r="X56" s="35"/>
      <c r="Y56" s="35"/>
      <c r="Z56" s="35"/>
      <c r="AA56" s="35"/>
      <c r="AB56" s="35"/>
      <c r="AC56" s="35"/>
      <c r="AD56" s="35"/>
      <c r="AE56" s="18"/>
    </row>
    <row r="57" spans="2:31" ht="18.75" customHeight="1" x14ac:dyDescent="0.25">
      <c r="B57" s="85"/>
      <c r="C57" s="517" t="s">
        <v>136</v>
      </c>
      <c r="D57" s="517"/>
      <c r="E57" s="517"/>
      <c r="F57" s="517"/>
      <c r="G57" s="55"/>
      <c r="H57" s="55"/>
      <c r="I57" s="56"/>
      <c r="J57" s="56"/>
      <c r="K57" s="56"/>
      <c r="L57" s="56"/>
      <c r="M57" s="56"/>
      <c r="N57" s="56"/>
      <c r="O57" s="56"/>
      <c r="P57" s="56"/>
      <c r="Q57" s="57"/>
      <c r="R57" s="57"/>
      <c r="S57" s="51"/>
      <c r="T57" s="51"/>
      <c r="U57" s="513" t="s">
        <v>137</v>
      </c>
      <c r="V57" s="513"/>
      <c r="W57" s="513"/>
      <c r="X57" s="513"/>
      <c r="Y57" s="513"/>
      <c r="Z57" s="513"/>
      <c r="AA57" s="513"/>
      <c r="AB57" s="513"/>
      <c r="AC57" s="513"/>
      <c r="AD57" s="58"/>
      <c r="AE57" s="18"/>
    </row>
    <row r="58" spans="2:31" ht="18.75" customHeight="1" x14ac:dyDescent="0.25">
      <c r="B58" s="85"/>
      <c r="C58" s="517" t="s">
        <v>138</v>
      </c>
      <c r="D58" s="517"/>
      <c r="E58" s="517"/>
      <c r="F58" s="517"/>
      <c r="G58" s="55"/>
      <c r="H58" s="55"/>
      <c r="I58" s="56"/>
      <c r="J58" s="56"/>
      <c r="K58" s="56"/>
      <c r="L58" s="56"/>
      <c r="M58" s="56"/>
      <c r="N58" s="56"/>
      <c r="O58" s="56"/>
      <c r="P58" s="56"/>
      <c r="Q58" s="57"/>
      <c r="R58" s="57"/>
      <c r="S58" s="51"/>
      <c r="T58" s="51"/>
      <c r="U58" s="513" t="s">
        <v>139</v>
      </c>
      <c r="V58" s="513"/>
      <c r="W58" s="513"/>
      <c r="X58" s="513"/>
      <c r="Y58" s="513"/>
      <c r="Z58" s="513"/>
      <c r="AA58" s="513"/>
      <c r="AB58" s="513"/>
      <c r="AC58" s="513"/>
      <c r="AD58" s="58"/>
      <c r="AE58" s="18"/>
    </row>
    <row r="59" spans="2:31" ht="18.75" x14ac:dyDescent="0.25">
      <c r="B59" s="53"/>
      <c r="C59" s="53"/>
      <c r="D59" s="16"/>
      <c r="E59" s="53"/>
      <c r="F59" s="12"/>
      <c r="G59" s="55"/>
      <c r="H59" s="55"/>
      <c r="I59" s="56"/>
      <c r="J59" s="56"/>
      <c r="K59" s="56"/>
      <c r="L59" s="56"/>
      <c r="M59" s="56"/>
      <c r="N59" s="56"/>
      <c r="O59" s="56"/>
      <c r="P59" s="56"/>
      <c r="Q59" s="57"/>
      <c r="R59" s="57"/>
      <c r="S59" s="51"/>
      <c r="T59" s="51"/>
      <c r="U59" s="514" t="s">
        <v>156</v>
      </c>
      <c r="V59" s="514"/>
      <c r="W59" s="514"/>
      <c r="X59" s="514"/>
      <c r="Y59" s="514"/>
      <c r="Z59" s="514"/>
      <c r="AA59" s="514"/>
      <c r="AB59" s="514"/>
      <c r="AC59" s="514"/>
      <c r="AD59" s="59"/>
      <c r="AE59" s="18"/>
    </row>
  </sheetData>
  <mergeCells count="14">
    <mergeCell ref="U58:AC58"/>
    <mergeCell ref="U59:AC59"/>
    <mergeCell ref="B2:AE2"/>
    <mergeCell ref="B3:AE3"/>
    <mergeCell ref="B4:AE4"/>
    <mergeCell ref="U57:AC57"/>
    <mergeCell ref="B7:B8"/>
    <mergeCell ref="C7:C8"/>
    <mergeCell ref="D7:D8"/>
    <mergeCell ref="E7:E8"/>
    <mergeCell ref="F7:F8"/>
    <mergeCell ref="G7:AE7"/>
    <mergeCell ref="C57:F57"/>
    <mergeCell ref="C58:F58"/>
  </mergeCells>
  <pageMargins left="0.33" right="0.35" top="0.36" bottom="0.17" header="0.3" footer="0.3"/>
  <pageSetup scale="3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K52"/>
  <sheetViews>
    <sheetView zoomScale="71" zoomScaleNormal="71" workbookViewId="0">
      <selection activeCell="I8" sqref="I8"/>
    </sheetView>
  </sheetViews>
  <sheetFormatPr baseColWidth="10" defaultRowHeight="15" x14ac:dyDescent="0.25"/>
  <cols>
    <col min="1" max="1" width="16" style="7" customWidth="1"/>
    <col min="2" max="2" width="66.28515625" customWidth="1"/>
    <col min="3" max="3" width="18.42578125" customWidth="1"/>
    <col min="4" max="4" width="19.42578125" customWidth="1"/>
    <col min="5" max="7" width="22.140625" customWidth="1"/>
    <col min="8" max="8" width="22.140625" style="7" customWidth="1"/>
    <col min="9" max="9" width="49.28515625" style="105" customWidth="1"/>
    <col min="10" max="10" width="39.85546875" style="105" customWidth="1"/>
    <col min="11" max="11" width="82" customWidth="1"/>
  </cols>
  <sheetData>
    <row r="1" spans="1:11" ht="18" x14ac:dyDescent="0.25">
      <c r="A1" s="520" t="s">
        <v>157</v>
      </c>
      <c r="B1" s="520"/>
      <c r="C1" s="520"/>
      <c r="D1" s="520"/>
      <c r="E1" s="520"/>
      <c r="F1" s="520"/>
      <c r="G1" s="520"/>
      <c r="H1" s="520"/>
      <c r="I1" s="520"/>
      <c r="J1" s="520"/>
    </row>
    <row r="2" spans="1:11" ht="18" x14ac:dyDescent="0.25">
      <c r="A2" s="521" t="s">
        <v>120</v>
      </c>
      <c r="B2" s="521"/>
      <c r="C2" s="521"/>
      <c r="D2" s="521"/>
      <c r="E2" s="521"/>
      <c r="F2" s="521"/>
      <c r="G2" s="521"/>
      <c r="H2" s="521"/>
      <c r="I2" s="521"/>
      <c r="J2" s="521"/>
    </row>
    <row r="3" spans="1:11" ht="18" x14ac:dyDescent="0.25">
      <c r="A3" s="521" t="s">
        <v>121</v>
      </c>
      <c r="B3" s="521"/>
      <c r="C3" s="521"/>
      <c r="D3" s="521"/>
      <c r="E3" s="521"/>
      <c r="F3" s="521"/>
      <c r="G3" s="521"/>
      <c r="H3" s="521"/>
      <c r="I3" s="521"/>
      <c r="J3" s="521"/>
    </row>
    <row r="4" spans="1:11" ht="18" x14ac:dyDescent="0.25">
      <c r="A4" s="521" t="s">
        <v>158</v>
      </c>
      <c r="B4" s="521"/>
      <c r="C4" s="521"/>
      <c r="D4" s="521"/>
      <c r="E4" s="521"/>
      <c r="F4" s="521"/>
      <c r="G4" s="521"/>
      <c r="H4" s="521"/>
      <c r="I4" s="521"/>
      <c r="J4" s="521"/>
    </row>
    <row r="5" spans="1:11" ht="17.25" x14ac:dyDescent="0.25">
      <c r="A5" s="134"/>
      <c r="B5" s="36"/>
      <c r="C5" s="36"/>
      <c r="D5" s="36"/>
      <c r="E5" s="36"/>
      <c r="F5" s="38"/>
      <c r="G5" s="38"/>
      <c r="H5" s="102"/>
      <c r="I5" s="103"/>
      <c r="J5" s="104"/>
    </row>
    <row r="6" spans="1:11" ht="114.75" customHeight="1" x14ac:dyDescent="0.25">
      <c r="A6" s="124" t="s">
        <v>183</v>
      </c>
      <c r="B6" s="125" t="s">
        <v>3</v>
      </c>
      <c r="C6" s="125" t="s">
        <v>123</v>
      </c>
      <c r="D6" s="125" t="s">
        <v>165</v>
      </c>
      <c r="E6" s="125" t="s">
        <v>166</v>
      </c>
      <c r="F6" s="125" t="s">
        <v>167</v>
      </c>
      <c r="G6" s="125" t="s">
        <v>168</v>
      </c>
      <c r="H6" s="125" t="s">
        <v>169</v>
      </c>
      <c r="I6" s="125" t="s">
        <v>170</v>
      </c>
      <c r="J6" s="125" t="s">
        <v>171</v>
      </c>
    </row>
    <row r="7" spans="1:11" ht="120" customHeight="1" x14ac:dyDescent="0.25">
      <c r="A7" s="118" t="s">
        <v>140</v>
      </c>
      <c r="B7" s="119" t="s">
        <v>111</v>
      </c>
      <c r="C7" s="118" t="s">
        <v>54</v>
      </c>
      <c r="D7" s="130">
        <v>8</v>
      </c>
      <c r="E7" s="118">
        <v>550</v>
      </c>
      <c r="F7" s="118">
        <v>248</v>
      </c>
      <c r="G7" s="118">
        <v>798</v>
      </c>
      <c r="H7" s="118">
        <v>798</v>
      </c>
      <c r="I7" s="118" t="s">
        <v>173</v>
      </c>
      <c r="J7" s="117"/>
    </row>
    <row r="8" spans="1:11" ht="154.5" customHeight="1" x14ac:dyDescent="0.25">
      <c r="A8" s="118" t="s">
        <v>142</v>
      </c>
      <c r="B8" s="119" t="s">
        <v>113</v>
      </c>
      <c r="C8" s="118" t="s">
        <v>54</v>
      </c>
      <c r="D8" s="118">
        <v>4</v>
      </c>
      <c r="E8" s="118">
        <v>31</v>
      </c>
      <c r="F8" s="118">
        <v>61</v>
      </c>
      <c r="G8" s="118">
        <v>92</v>
      </c>
      <c r="H8" s="118">
        <v>92</v>
      </c>
      <c r="I8" s="116" t="s">
        <v>184</v>
      </c>
      <c r="J8" s="117"/>
      <c r="K8" s="129"/>
    </row>
    <row r="9" spans="1:11" ht="110.25" customHeight="1" x14ac:dyDescent="0.25">
      <c r="A9" s="118" t="s">
        <v>21</v>
      </c>
      <c r="B9" s="119" t="s">
        <v>22</v>
      </c>
      <c r="C9" s="118" t="s">
        <v>51</v>
      </c>
      <c r="D9" s="118">
        <v>103</v>
      </c>
      <c r="E9" s="118">
        <v>761</v>
      </c>
      <c r="F9" s="118">
        <v>18</v>
      </c>
      <c r="G9" s="118">
        <v>779</v>
      </c>
      <c r="H9" s="118">
        <v>779</v>
      </c>
      <c r="I9" s="116" t="s">
        <v>185</v>
      </c>
      <c r="J9" s="117"/>
    </row>
    <row r="10" spans="1:11" ht="153.75" customHeight="1" x14ac:dyDescent="0.25">
      <c r="A10" s="118" t="s">
        <v>21</v>
      </c>
      <c r="B10" s="119" t="s">
        <v>23</v>
      </c>
      <c r="C10" s="118" t="s">
        <v>51</v>
      </c>
      <c r="D10" s="118">
        <v>145</v>
      </c>
      <c r="E10" s="131">
        <v>2033</v>
      </c>
      <c r="F10" s="118">
        <v>3348</v>
      </c>
      <c r="G10" s="118">
        <v>5381</v>
      </c>
      <c r="H10" s="118">
        <v>5381</v>
      </c>
      <c r="I10" s="116" t="s">
        <v>186</v>
      </c>
      <c r="J10" s="117"/>
    </row>
    <row r="11" spans="1:11" ht="135.75" customHeight="1" x14ac:dyDescent="0.25">
      <c r="A11" s="118" t="s">
        <v>19</v>
      </c>
      <c r="B11" s="119" t="s">
        <v>25</v>
      </c>
      <c r="C11" s="118" t="s">
        <v>51</v>
      </c>
      <c r="D11" s="118">
        <v>163</v>
      </c>
      <c r="E11" s="118">
        <v>85</v>
      </c>
      <c r="F11" s="118">
        <v>0</v>
      </c>
      <c r="G11" s="118">
        <v>85</v>
      </c>
      <c r="H11" s="118">
        <v>65</v>
      </c>
      <c r="I11" s="118" t="s">
        <v>181</v>
      </c>
      <c r="J11" s="117"/>
    </row>
    <row r="12" spans="1:11" ht="154.5" customHeight="1" x14ac:dyDescent="0.25">
      <c r="A12" s="118" t="s">
        <v>34</v>
      </c>
      <c r="B12" s="119" t="s">
        <v>148</v>
      </c>
      <c r="C12" s="118" t="s">
        <v>54</v>
      </c>
      <c r="D12" s="118">
        <v>846</v>
      </c>
      <c r="E12" s="118">
        <v>158</v>
      </c>
      <c r="F12" s="132">
        <v>0</v>
      </c>
      <c r="G12" s="132">
        <v>158</v>
      </c>
      <c r="H12" s="132">
        <v>141</v>
      </c>
      <c r="I12" s="118" t="s">
        <v>182</v>
      </c>
      <c r="J12" s="121"/>
    </row>
    <row r="13" spans="1:11" ht="195.75" customHeight="1" x14ac:dyDescent="0.25">
      <c r="A13" s="118" t="s">
        <v>21</v>
      </c>
      <c r="B13" s="119" t="s">
        <v>145</v>
      </c>
      <c r="C13" s="118" t="s">
        <v>51</v>
      </c>
      <c r="D13" s="118">
        <v>216</v>
      </c>
      <c r="E13" s="118">
        <v>23610</v>
      </c>
      <c r="F13" s="118">
        <v>39018</v>
      </c>
      <c r="G13" s="118">
        <v>62628</v>
      </c>
      <c r="H13" s="118">
        <v>62628</v>
      </c>
      <c r="I13" s="116" t="s">
        <v>187</v>
      </c>
      <c r="J13" s="117"/>
    </row>
    <row r="14" spans="1:11" ht="94.5" customHeight="1" x14ac:dyDescent="0.25">
      <c r="A14" s="124" t="s">
        <v>183</v>
      </c>
      <c r="B14" s="125" t="s">
        <v>3</v>
      </c>
      <c r="C14" s="125" t="s">
        <v>123</v>
      </c>
      <c r="D14" s="125" t="s">
        <v>165</v>
      </c>
      <c r="E14" s="125" t="s">
        <v>166</v>
      </c>
      <c r="F14" s="125" t="s">
        <v>167</v>
      </c>
      <c r="G14" s="125" t="s">
        <v>168</v>
      </c>
      <c r="H14" s="125" t="s">
        <v>169</v>
      </c>
      <c r="I14" s="125" t="s">
        <v>170</v>
      </c>
      <c r="J14" s="125" t="s">
        <v>171</v>
      </c>
    </row>
    <row r="15" spans="1:11" ht="216.75" customHeight="1" x14ac:dyDescent="0.25">
      <c r="A15" s="118" t="s">
        <v>21</v>
      </c>
      <c r="B15" s="119" t="s">
        <v>117</v>
      </c>
      <c r="C15" s="118" t="s">
        <v>51</v>
      </c>
      <c r="D15" s="118">
        <v>120</v>
      </c>
      <c r="E15" s="118">
        <v>1945</v>
      </c>
      <c r="F15" s="118">
        <v>2089</v>
      </c>
      <c r="G15" s="118">
        <v>4034</v>
      </c>
      <c r="H15" s="118">
        <v>4034</v>
      </c>
      <c r="I15" s="118" t="s">
        <v>188</v>
      </c>
      <c r="J15" s="117"/>
    </row>
    <row r="16" spans="1:11" ht="87" customHeight="1" x14ac:dyDescent="0.25">
      <c r="A16" s="118" t="s">
        <v>19</v>
      </c>
      <c r="B16" s="117" t="s">
        <v>26</v>
      </c>
      <c r="C16" s="116" t="s">
        <v>54</v>
      </c>
      <c r="D16" s="116">
        <v>14</v>
      </c>
      <c r="E16" s="116">
        <v>190</v>
      </c>
      <c r="F16" s="116">
        <v>80</v>
      </c>
      <c r="G16" s="116">
        <v>270</v>
      </c>
      <c r="H16" s="118">
        <v>270</v>
      </c>
      <c r="I16" s="116" t="s">
        <v>189</v>
      </c>
      <c r="J16" s="117"/>
    </row>
    <row r="17" spans="1:10" ht="114" customHeight="1" x14ac:dyDescent="0.25">
      <c r="A17" s="118" t="s">
        <v>21</v>
      </c>
      <c r="B17" s="117" t="s">
        <v>114</v>
      </c>
      <c r="C17" s="116" t="s">
        <v>115</v>
      </c>
      <c r="D17" s="116">
        <v>3</v>
      </c>
      <c r="E17" s="116">
        <v>20</v>
      </c>
      <c r="F17" s="118">
        <v>0</v>
      </c>
      <c r="G17" s="118">
        <v>20</v>
      </c>
      <c r="H17" s="118">
        <v>11</v>
      </c>
      <c r="I17" s="118" t="s">
        <v>174</v>
      </c>
      <c r="J17" s="117"/>
    </row>
    <row r="18" spans="1:10" ht="78" customHeight="1" x14ac:dyDescent="0.25">
      <c r="A18" s="118"/>
      <c r="B18" s="119" t="s">
        <v>33</v>
      </c>
      <c r="C18" s="118" t="s">
        <v>32</v>
      </c>
      <c r="D18" s="118">
        <v>1</v>
      </c>
      <c r="E18" s="118">
        <v>1</v>
      </c>
      <c r="F18" s="118">
        <v>0</v>
      </c>
      <c r="G18" s="118">
        <v>1</v>
      </c>
      <c r="H18" s="118">
        <v>1</v>
      </c>
      <c r="I18" s="122"/>
      <c r="J18" s="117"/>
    </row>
    <row r="19" spans="1:10" ht="93" customHeight="1" x14ac:dyDescent="0.25">
      <c r="A19" s="118" t="s">
        <v>21</v>
      </c>
      <c r="B19" s="117" t="s">
        <v>35</v>
      </c>
      <c r="C19" s="116" t="s">
        <v>36</v>
      </c>
      <c r="D19" s="116">
        <v>3</v>
      </c>
      <c r="E19" s="116">
        <v>3</v>
      </c>
      <c r="F19" s="116">
        <v>0</v>
      </c>
      <c r="G19" s="116">
        <v>3</v>
      </c>
      <c r="H19" s="118">
        <v>3</v>
      </c>
      <c r="I19" s="117"/>
      <c r="J19" s="117"/>
    </row>
    <row r="20" spans="1:10" ht="79.5" customHeight="1" x14ac:dyDescent="0.25">
      <c r="A20" s="118" t="s">
        <v>34</v>
      </c>
      <c r="B20" s="117" t="s">
        <v>37</v>
      </c>
      <c r="C20" s="116" t="s">
        <v>104</v>
      </c>
      <c r="D20" s="116">
        <v>60</v>
      </c>
      <c r="E20" s="116">
        <v>20</v>
      </c>
      <c r="F20" s="118">
        <v>0</v>
      </c>
      <c r="G20" s="118">
        <v>20</v>
      </c>
      <c r="H20" s="118">
        <v>11</v>
      </c>
      <c r="I20" s="118" t="s">
        <v>175</v>
      </c>
      <c r="J20" s="117"/>
    </row>
    <row r="21" spans="1:10" ht="84" customHeight="1" x14ac:dyDescent="0.25">
      <c r="A21" s="118"/>
      <c r="B21" s="117" t="s">
        <v>146</v>
      </c>
      <c r="C21" s="116" t="s">
        <v>105</v>
      </c>
      <c r="D21" s="116">
        <v>9</v>
      </c>
      <c r="E21" s="116">
        <v>58535</v>
      </c>
      <c r="F21" s="116">
        <v>0</v>
      </c>
      <c r="G21" s="116">
        <v>58535</v>
      </c>
      <c r="H21" s="116">
        <v>54202</v>
      </c>
      <c r="I21" s="133" t="s">
        <v>190</v>
      </c>
      <c r="J21" s="121"/>
    </row>
    <row r="22" spans="1:10" ht="151.5" customHeight="1" x14ac:dyDescent="0.25">
      <c r="A22" s="118" t="s">
        <v>21</v>
      </c>
      <c r="B22" s="117" t="s">
        <v>172</v>
      </c>
      <c r="C22" s="116" t="s">
        <v>32</v>
      </c>
      <c r="D22" s="116">
        <v>3</v>
      </c>
      <c r="E22" s="116">
        <v>7</v>
      </c>
      <c r="F22" s="116">
        <v>0</v>
      </c>
      <c r="G22" s="116">
        <v>7</v>
      </c>
      <c r="H22" s="118">
        <v>7</v>
      </c>
      <c r="I22" s="117"/>
      <c r="J22" s="117"/>
    </row>
    <row r="23" spans="1:10" ht="84" customHeight="1" x14ac:dyDescent="0.25">
      <c r="A23" s="118" t="s">
        <v>45</v>
      </c>
      <c r="B23" s="119" t="s">
        <v>43</v>
      </c>
      <c r="C23" s="118" t="s">
        <v>106</v>
      </c>
      <c r="D23" s="118">
        <v>7</v>
      </c>
      <c r="E23" s="116">
        <v>65</v>
      </c>
      <c r="F23" s="118">
        <v>79</v>
      </c>
      <c r="G23" s="118">
        <v>144</v>
      </c>
      <c r="H23" s="118">
        <v>144</v>
      </c>
      <c r="I23" s="116" t="s">
        <v>176</v>
      </c>
      <c r="J23" s="117"/>
    </row>
    <row r="24" spans="1:10" ht="82.5" customHeight="1" x14ac:dyDescent="0.25">
      <c r="A24" s="118" t="s">
        <v>45</v>
      </c>
      <c r="B24" s="117" t="s">
        <v>89</v>
      </c>
      <c r="C24" s="116" t="s">
        <v>54</v>
      </c>
      <c r="D24" s="116">
        <v>13</v>
      </c>
      <c r="E24" s="116">
        <v>1</v>
      </c>
      <c r="F24" s="118">
        <v>0</v>
      </c>
      <c r="G24" s="118">
        <v>1</v>
      </c>
      <c r="H24" s="118">
        <v>0</v>
      </c>
      <c r="I24" s="116" t="s">
        <v>177</v>
      </c>
      <c r="J24" s="117"/>
    </row>
    <row r="25" spans="1:10" ht="72" customHeight="1" x14ac:dyDescent="0.25">
      <c r="A25" s="118" t="s">
        <v>34</v>
      </c>
      <c r="B25" s="117" t="s">
        <v>46</v>
      </c>
      <c r="C25" s="116" t="s">
        <v>54</v>
      </c>
      <c r="D25" s="116">
        <v>3</v>
      </c>
      <c r="E25" s="116">
        <v>32</v>
      </c>
      <c r="F25" s="118">
        <v>0</v>
      </c>
      <c r="G25" s="118">
        <v>32</v>
      </c>
      <c r="H25" s="118">
        <v>32</v>
      </c>
      <c r="I25" s="116"/>
      <c r="J25" s="117"/>
    </row>
    <row r="26" spans="1:10" ht="102" customHeight="1" x14ac:dyDescent="0.25">
      <c r="A26" s="124" t="s">
        <v>183</v>
      </c>
      <c r="B26" s="125" t="s">
        <v>3</v>
      </c>
      <c r="C26" s="125" t="s">
        <v>123</v>
      </c>
      <c r="D26" s="125" t="s">
        <v>165</v>
      </c>
      <c r="E26" s="125" t="s">
        <v>166</v>
      </c>
      <c r="F26" s="125" t="s">
        <v>167</v>
      </c>
      <c r="G26" s="125" t="s">
        <v>168</v>
      </c>
      <c r="H26" s="125" t="s">
        <v>169</v>
      </c>
      <c r="I26" s="125" t="s">
        <v>170</v>
      </c>
      <c r="J26" s="125" t="s">
        <v>171</v>
      </c>
    </row>
    <row r="27" spans="1:10" ht="102" customHeight="1" x14ac:dyDescent="0.25">
      <c r="A27" s="118"/>
      <c r="B27" s="119" t="s">
        <v>47</v>
      </c>
      <c r="C27" s="118" t="s">
        <v>32</v>
      </c>
      <c r="D27" s="118">
        <v>5</v>
      </c>
      <c r="E27" s="116">
        <v>1</v>
      </c>
      <c r="F27" s="116">
        <v>0</v>
      </c>
      <c r="G27" s="116">
        <v>1</v>
      </c>
      <c r="H27" s="118">
        <v>1</v>
      </c>
      <c r="I27" s="117"/>
      <c r="J27" s="117"/>
    </row>
    <row r="28" spans="1:10" ht="126" customHeight="1" x14ac:dyDescent="0.25">
      <c r="A28" s="118" t="s">
        <v>21</v>
      </c>
      <c r="B28" s="117" t="s">
        <v>70</v>
      </c>
      <c r="C28" s="116" t="s">
        <v>104</v>
      </c>
      <c r="D28" s="116">
        <v>4</v>
      </c>
      <c r="E28" s="116">
        <v>0</v>
      </c>
      <c r="F28" s="116">
        <v>1</v>
      </c>
      <c r="G28" s="116">
        <v>1</v>
      </c>
      <c r="H28" s="118">
        <v>1</v>
      </c>
      <c r="I28" s="117"/>
      <c r="J28" s="117"/>
    </row>
    <row r="29" spans="1:10" ht="103.5" customHeight="1" x14ac:dyDescent="0.25">
      <c r="A29" s="118" t="s">
        <v>19</v>
      </c>
      <c r="B29" s="117" t="s">
        <v>79</v>
      </c>
      <c r="C29" s="116" t="s">
        <v>51</v>
      </c>
      <c r="D29" s="116">
        <v>30</v>
      </c>
      <c r="E29" s="116">
        <v>150</v>
      </c>
      <c r="F29" s="118">
        <v>26</v>
      </c>
      <c r="G29" s="118">
        <v>176</v>
      </c>
      <c r="H29" s="118">
        <v>176</v>
      </c>
      <c r="I29" s="116" t="s">
        <v>191</v>
      </c>
      <c r="J29" s="117"/>
    </row>
    <row r="30" spans="1:10" ht="120.75" customHeight="1" x14ac:dyDescent="0.25">
      <c r="A30" s="118"/>
      <c r="B30" s="117" t="s">
        <v>53</v>
      </c>
      <c r="C30" s="116" t="s">
        <v>54</v>
      </c>
      <c r="D30" s="116">
        <v>11</v>
      </c>
      <c r="E30" s="116">
        <v>2202</v>
      </c>
      <c r="F30" s="116">
        <v>241</v>
      </c>
      <c r="G30" s="116">
        <v>2443</v>
      </c>
      <c r="H30" s="116">
        <v>2443</v>
      </c>
      <c r="I30" s="116" t="s">
        <v>178</v>
      </c>
      <c r="J30" s="117"/>
    </row>
    <row r="31" spans="1:10" ht="117" customHeight="1" x14ac:dyDescent="0.25">
      <c r="A31" s="118" t="s">
        <v>34</v>
      </c>
      <c r="B31" s="117" t="s">
        <v>56</v>
      </c>
      <c r="C31" s="116" t="s">
        <v>54</v>
      </c>
      <c r="D31" s="116">
        <v>9</v>
      </c>
      <c r="E31" s="116">
        <v>17</v>
      </c>
      <c r="F31" s="118">
        <v>0</v>
      </c>
      <c r="G31" s="118">
        <v>17</v>
      </c>
      <c r="H31" s="118">
        <v>17</v>
      </c>
      <c r="I31" s="116"/>
      <c r="J31" s="117"/>
    </row>
    <row r="32" spans="1:10" ht="102.75" customHeight="1" x14ac:dyDescent="0.25">
      <c r="A32" s="118"/>
      <c r="B32" s="117" t="s">
        <v>147</v>
      </c>
      <c r="C32" s="116" t="s">
        <v>54</v>
      </c>
      <c r="D32" s="116">
        <v>11</v>
      </c>
      <c r="E32" s="116">
        <v>164</v>
      </c>
      <c r="F32" s="116">
        <v>62</v>
      </c>
      <c r="G32" s="116">
        <v>226</v>
      </c>
      <c r="H32" s="116">
        <v>226</v>
      </c>
      <c r="I32" s="116" t="s">
        <v>179</v>
      </c>
      <c r="J32" s="116"/>
    </row>
    <row r="33" spans="1:10" ht="97.5" customHeight="1" x14ac:dyDescent="0.25">
      <c r="A33" s="118"/>
      <c r="B33" s="117" t="s">
        <v>60</v>
      </c>
      <c r="C33" s="116" t="s">
        <v>32</v>
      </c>
      <c r="D33" s="116">
        <v>5</v>
      </c>
      <c r="E33" s="116">
        <v>10</v>
      </c>
      <c r="F33" s="116">
        <v>0</v>
      </c>
      <c r="G33" s="116">
        <v>10</v>
      </c>
      <c r="H33" s="118">
        <v>2</v>
      </c>
      <c r="I33" s="116" t="s">
        <v>180</v>
      </c>
      <c r="J33" s="117"/>
    </row>
    <row r="34" spans="1:10" ht="71.25" customHeight="1" x14ac:dyDescent="0.25">
      <c r="A34" s="118" t="s">
        <v>21</v>
      </c>
      <c r="B34" s="117" t="s">
        <v>62</v>
      </c>
      <c r="C34" s="116" t="s">
        <v>54</v>
      </c>
      <c r="D34" s="116">
        <v>6</v>
      </c>
      <c r="E34" s="116">
        <v>2</v>
      </c>
      <c r="F34" s="118">
        <v>0</v>
      </c>
      <c r="G34" s="118">
        <v>2</v>
      </c>
      <c r="H34" s="118">
        <v>2</v>
      </c>
      <c r="I34" s="123"/>
      <c r="J34" s="117"/>
    </row>
    <row r="35" spans="1:10" ht="72" customHeight="1" x14ac:dyDescent="0.25">
      <c r="A35" s="118"/>
      <c r="B35" s="119" t="s">
        <v>41</v>
      </c>
      <c r="C35" s="118" t="s">
        <v>32</v>
      </c>
      <c r="D35" s="118">
        <v>0</v>
      </c>
      <c r="E35" s="118">
        <v>0</v>
      </c>
      <c r="F35" s="118">
        <v>0</v>
      </c>
      <c r="G35" s="118">
        <v>0</v>
      </c>
      <c r="H35" s="118">
        <v>0</v>
      </c>
      <c r="I35" s="118"/>
      <c r="J35" s="117"/>
    </row>
    <row r="36" spans="1:10" ht="97.5" customHeight="1" x14ac:dyDescent="0.25">
      <c r="A36" s="118"/>
      <c r="B36" s="117" t="s">
        <v>64</v>
      </c>
      <c r="C36" s="116" t="s">
        <v>54</v>
      </c>
      <c r="D36" s="116">
        <v>7</v>
      </c>
      <c r="E36" s="116">
        <v>2</v>
      </c>
      <c r="F36" s="116">
        <v>0</v>
      </c>
      <c r="G36" s="116">
        <v>2</v>
      </c>
      <c r="H36" s="118">
        <v>2</v>
      </c>
      <c r="I36" s="117"/>
      <c r="J36" s="117"/>
    </row>
    <row r="37" spans="1:10" ht="92.25" customHeight="1" x14ac:dyDescent="0.25">
      <c r="A37" s="118" t="s">
        <v>34</v>
      </c>
      <c r="B37" s="117" t="s">
        <v>65</v>
      </c>
      <c r="C37" s="116" t="s">
        <v>32</v>
      </c>
      <c r="D37" s="116">
        <v>16</v>
      </c>
      <c r="E37" s="116">
        <v>3</v>
      </c>
      <c r="F37" s="118">
        <v>0</v>
      </c>
      <c r="G37" s="118">
        <v>3</v>
      </c>
      <c r="H37" s="118">
        <v>3</v>
      </c>
      <c r="I37" s="122"/>
      <c r="J37" s="117"/>
    </row>
    <row r="38" spans="1:10" ht="92.25" customHeight="1" x14ac:dyDescent="0.25">
      <c r="A38" s="124" t="s">
        <v>183</v>
      </c>
      <c r="B38" s="125" t="s">
        <v>3</v>
      </c>
      <c r="C38" s="125" t="s">
        <v>123</v>
      </c>
      <c r="D38" s="125" t="s">
        <v>165</v>
      </c>
      <c r="E38" s="125" t="s">
        <v>166</v>
      </c>
      <c r="F38" s="125" t="s">
        <v>167</v>
      </c>
      <c r="G38" s="125" t="s">
        <v>168</v>
      </c>
      <c r="H38" s="125" t="s">
        <v>169</v>
      </c>
      <c r="I38" s="125" t="s">
        <v>170</v>
      </c>
      <c r="J38" s="125" t="s">
        <v>171</v>
      </c>
    </row>
    <row r="39" spans="1:10" ht="96.75" customHeight="1" x14ac:dyDescent="0.25">
      <c r="A39" s="118" t="s">
        <v>19</v>
      </c>
      <c r="B39" s="117" t="s">
        <v>90</v>
      </c>
      <c r="C39" s="116" t="s">
        <v>32</v>
      </c>
      <c r="D39" s="116">
        <v>0</v>
      </c>
      <c r="E39" s="116">
        <v>0</v>
      </c>
      <c r="F39" s="116">
        <v>0</v>
      </c>
      <c r="G39" s="116">
        <v>0</v>
      </c>
      <c r="H39" s="118">
        <v>0</v>
      </c>
      <c r="I39" s="117"/>
      <c r="J39" s="117"/>
    </row>
    <row r="40" spans="1:10" ht="73.5" customHeight="1" x14ac:dyDescent="0.25">
      <c r="A40" s="118"/>
      <c r="B40" s="117" t="s">
        <v>91</v>
      </c>
      <c r="C40" s="116" t="s">
        <v>36</v>
      </c>
      <c r="D40" s="116">
        <v>6</v>
      </c>
      <c r="E40" s="116">
        <v>192</v>
      </c>
      <c r="F40" s="118">
        <v>1</v>
      </c>
      <c r="G40" s="118">
        <v>193</v>
      </c>
      <c r="H40" s="118">
        <v>193</v>
      </c>
      <c r="I40" s="123"/>
      <c r="J40" s="117"/>
    </row>
    <row r="41" spans="1:10" ht="82.5" customHeight="1" x14ac:dyDescent="0.25">
      <c r="A41" s="118" t="s">
        <v>34</v>
      </c>
      <c r="B41" s="117" t="s">
        <v>143</v>
      </c>
      <c r="C41" s="116" t="s">
        <v>144</v>
      </c>
      <c r="D41" s="116">
        <v>2</v>
      </c>
      <c r="E41" s="138">
        <v>2</v>
      </c>
      <c r="F41" s="133">
        <v>0</v>
      </c>
      <c r="G41" s="133">
        <v>2</v>
      </c>
      <c r="H41" s="133">
        <v>2</v>
      </c>
      <c r="I41" s="120"/>
      <c r="J41" s="121"/>
    </row>
    <row r="42" spans="1:10" ht="89.25" customHeight="1" x14ac:dyDescent="0.25">
      <c r="A42" s="118" t="s">
        <v>21</v>
      </c>
      <c r="B42" s="117" t="s">
        <v>49</v>
      </c>
      <c r="C42" s="116" t="s">
        <v>32</v>
      </c>
      <c r="D42" s="116">
        <v>1</v>
      </c>
      <c r="E42" s="116">
        <v>1</v>
      </c>
      <c r="F42" s="116">
        <v>0</v>
      </c>
      <c r="G42" s="116">
        <v>1</v>
      </c>
      <c r="H42" s="118">
        <v>1</v>
      </c>
      <c r="I42" s="117"/>
      <c r="J42" s="117"/>
    </row>
    <row r="46" spans="1:10" ht="124.5" customHeight="1" x14ac:dyDescent="0.25"/>
    <row r="48" spans="1:10" ht="18" x14ac:dyDescent="0.25">
      <c r="A48" s="135"/>
      <c r="B48" s="126" t="s">
        <v>159</v>
      </c>
      <c r="C48" s="107"/>
      <c r="D48" s="107"/>
      <c r="E48" s="107"/>
      <c r="F48" s="107"/>
      <c r="G48" s="518" t="s">
        <v>160</v>
      </c>
      <c r="H48" s="518"/>
      <c r="I48" s="518"/>
      <c r="J48" s="107"/>
    </row>
    <row r="49" spans="1:10" ht="18" x14ac:dyDescent="0.25">
      <c r="A49" s="135"/>
      <c r="B49" s="126" t="s">
        <v>161</v>
      </c>
      <c r="C49" s="107"/>
      <c r="D49" s="107"/>
      <c r="E49" s="107"/>
      <c r="F49" s="107"/>
      <c r="G49" s="518" t="s">
        <v>162</v>
      </c>
      <c r="H49" s="518"/>
      <c r="I49" s="518"/>
      <c r="J49" s="107"/>
    </row>
    <row r="50" spans="1:10" ht="18" x14ac:dyDescent="0.25">
      <c r="A50" s="135"/>
      <c r="B50" s="126" t="s">
        <v>163</v>
      </c>
      <c r="C50" s="107"/>
      <c r="D50" s="107"/>
      <c r="E50" s="107"/>
      <c r="F50" s="107"/>
      <c r="G50" s="518" t="s">
        <v>164</v>
      </c>
      <c r="H50" s="518"/>
      <c r="I50" s="518"/>
      <c r="J50" s="107"/>
    </row>
    <row r="51" spans="1:10" ht="18.75" x14ac:dyDescent="0.3">
      <c r="A51" s="136"/>
      <c r="B51" s="127"/>
      <c r="C51" s="107"/>
      <c r="D51" s="106"/>
      <c r="E51" s="108"/>
      <c r="F51" s="108"/>
      <c r="G51" s="109"/>
      <c r="H51" s="110"/>
      <c r="I51" s="111"/>
      <c r="J51" s="112"/>
    </row>
    <row r="52" spans="1:10" ht="18" x14ac:dyDescent="0.25">
      <c r="A52" s="137"/>
      <c r="B52" s="128">
        <v>42776</v>
      </c>
      <c r="C52" s="113"/>
      <c r="D52" s="106"/>
      <c r="E52" s="114"/>
      <c r="F52" s="114"/>
      <c r="G52" s="114"/>
      <c r="H52" s="115"/>
      <c r="I52" s="519"/>
      <c r="J52" s="519"/>
    </row>
  </sheetData>
  <mergeCells count="8">
    <mergeCell ref="G50:I50"/>
    <mergeCell ref="I52:J52"/>
    <mergeCell ref="A1:J1"/>
    <mergeCell ref="A2:J2"/>
    <mergeCell ref="A3:J3"/>
    <mergeCell ref="A4:J4"/>
    <mergeCell ref="G48:I48"/>
    <mergeCell ref="G49:I49"/>
  </mergeCells>
  <pageMargins left="0.55000000000000004" right="0.5" top="0.68" bottom="0.75" header="0.3" footer="0.3"/>
  <pageSetup scale="4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3" zoomScale="67" zoomScaleNormal="67" workbookViewId="0">
      <selection activeCell="D15" sqref="D15"/>
    </sheetView>
  </sheetViews>
  <sheetFormatPr baseColWidth="10" defaultRowHeight="15" x14ac:dyDescent="0.25"/>
  <cols>
    <col min="1" max="1" width="16" style="7" customWidth="1"/>
    <col min="2" max="2" width="66.28515625" customWidth="1"/>
    <col min="3" max="3" width="18.42578125" customWidth="1"/>
    <col min="4" max="4" width="19.42578125" customWidth="1"/>
    <col min="5" max="7" width="22.140625" customWidth="1"/>
    <col min="8" max="8" width="22.140625" style="7" customWidth="1"/>
    <col min="9" max="9" width="49.28515625" style="105" customWidth="1"/>
    <col min="10" max="10" width="39.85546875" style="105" customWidth="1"/>
    <col min="11" max="11" width="82" customWidth="1"/>
  </cols>
  <sheetData>
    <row r="1" spans="1:11" ht="18" x14ac:dyDescent="0.25">
      <c r="A1" s="520" t="s">
        <v>157</v>
      </c>
      <c r="B1" s="520"/>
      <c r="C1" s="520"/>
      <c r="D1" s="520"/>
      <c r="E1" s="520"/>
      <c r="F1" s="520"/>
      <c r="G1" s="520"/>
      <c r="H1" s="520"/>
      <c r="I1" s="520"/>
      <c r="J1" s="520"/>
    </row>
    <row r="2" spans="1:11" ht="18" x14ac:dyDescent="0.25">
      <c r="A2" s="521" t="s">
        <v>120</v>
      </c>
      <c r="B2" s="521"/>
      <c r="C2" s="521"/>
      <c r="D2" s="521"/>
      <c r="E2" s="521"/>
      <c r="F2" s="521"/>
      <c r="G2" s="521"/>
      <c r="H2" s="521"/>
      <c r="I2" s="521"/>
      <c r="J2" s="521"/>
    </row>
    <row r="3" spans="1:11" ht="18" x14ac:dyDescent="0.25">
      <c r="A3" s="521" t="s">
        <v>121</v>
      </c>
      <c r="B3" s="521"/>
      <c r="C3" s="521"/>
      <c r="D3" s="521"/>
      <c r="E3" s="521"/>
      <c r="F3" s="521"/>
      <c r="G3" s="521"/>
      <c r="H3" s="521"/>
      <c r="I3" s="521"/>
      <c r="J3" s="521"/>
    </row>
    <row r="4" spans="1:11" ht="18" x14ac:dyDescent="0.25">
      <c r="A4" s="521" t="s">
        <v>192</v>
      </c>
      <c r="B4" s="521"/>
      <c r="C4" s="521"/>
      <c r="D4" s="521"/>
      <c r="E4" s="521"/>
      <c r="F4" s="521"/>
      <c r="G4" s="521"/>
      <c r="H4" s="521"/>
      <c r="I4" s="521"/>
      <c r="J4" s="521"/>
    </row>
    <row r="5" spans="1:11" ht="17.25" x14ac:dyDescent="0.25">
      <c r="A5" s="134"/>
      <c r="B5" s="36"/>
      <c r="C5" s="36"/>
      <c r="D5" s="36"/>
      <c r="E5" s="36"/>
      <c r="F5" s="38"/>
      <c r="G5" s="38"/>
      <c r="H5" s="102"/>
      <c r="I5" s="103"/>
      <c r="J5" s="104"/>
    </row>
    <row r="6" spans="1:11" ht="114.75" customHeight="1" x14ac:dyDescent="0.25">
      <c r="A6" s="124" t="s">
        <v>183</v>
      </c>
      <c r="B6" s="125" t="s">
        <v>3</v>
      </c>
      <c r="C6" s="125" t="s">
        <v>123</v>
      </c>
      <c r="D6" s="125" t="s">
        <v>165</v>
      </c>
      <c r="E6" s="125" t="s">
        <v>166</v>
      </c>
      <c r="F6" s="125" t="s">
        <v>167</v>
      </c>
      <c r="G6" s="125" t="s">
        <v>168</v>
      </c>
      <c r="H6" s="125" t="s">
        <v>169</v>
      </c>
      <c r="I6" s="125" t="s">
        <v>170</v>
      </c>
      <c r="J6" s="125" t="s">
        <v>171</v>
      </c>
    </row>
    <row r="7" spans="1:11" ht="120" customHeight="1" x14ac:dyDescent="0.25">
      <c r="A7" s="118" t="s">
        <v>140</v>
      </c>
      <c r="B7" s="119" t="s">
        <v>111</v>
      </c>
      <c r="C7" s="118" t="s">
        <v>54</v>
      </c>
      <c r="D7" s="130">
        <v>8</v>
      </c>
      <c r="E7" s="116">
        <v>575</v>
      </c>
      <c r="F7" s="118">
        <v>229</v>
      </c>
      <c r="G7" s="118">
        <v>804</v>
      </c>
      <c r="H7" s="118">
        <v>804</v>
      </c>
      <c r="I7" s="118" t="s">
        <v>197</v>
      </c>
      <c r="J7" s="117"/>
    </row>
    <row r="8" spans="1:11" ht="154.5" customHeight="1" x14ac:dyDescent="0.25">
      <c r="A8" s="118" t="s">
        <v>142</v>
      </c>
      <c r="B8" s="119" t="s">
        <v>113</v>
      </c>
      <c r="C8" s="118" t="s">
        <v>54</v>
      </c>
      <c r="D8" s="118">
        <v>4</v>
      </c>
      <c r="E8" s="116">
        <v>31</v>
      </c>
      <c r="F8" s="118">
        <v>40</v>
      </c>
      <c r="G8" s="118">
        <v>71</v>
      </c>
      <c r="H8" s="118">
        <v>71</v>
      </c>
      <c r="I8" s="118" t="s">
        <v>196</v>
      </c>
      <c r="J8" s="117"/>
      <c r="K8" s="129"/>
    </row>
    <row r="9" spans="1:11" ht="102.75" customHeight="1" x14ac:dyDescent="0.25">
      <c r="A9" s="118" t="s">
        <v>21</v>
      </c>
      <c r="B9" s="119" t="s">
        <v>22</v>
      </c>
      <c r="C9" s="118" t="s">
        <v>51</v>
      </c>
      <c r="D9" s="118">
        <v>102</v>
      </c>
      <c r="E9" s="118">
        <v>818</v>
      </c>
      <c r="F9" s="118">
        <v>49</v>
      </c>
      <c r="G9" s="118">
        <v>867</v>
      </c>
      <c r="H9" s="118">
        <v>867</v>
      </c>
      <c r="I9" s="116" t="s">
        <v>210</v>
      </c>
      <c r="J9" s="117"/>
    </row>
    <row r="10" spans="1:11" s="7" customFormat="1" ht="140.25" customHeight="1" x14ac:dyDescent="0.25">
      <c r="A10" s="118" t="s">
        <v>21</v>
      </c>
      <c r="B10" s="119" t="s">
        <v>23</v>
      </c>
      <c r="C10" s="118" t="s">
        <v>51</v>
      </c>
      <c r="D10" s="118">
        <v>102</v>
      </c>
      <c r="E10" s="131">
        <v>1917</v>
      </c>
      <c r="F10" s="118">
        <v>2451</v>
      </c>
      <c r="G10" s="118">
        <v>4368</v>
      </c>
      <c r="H10" s="118">
        <v>4368</v>
      </c>
      <c r="I10" s="118" t="s">
        <v>206</v>
      </c>
      <c r="J10" s="119"/>
    </row>
    <row r="11" spans="1:11" ht="113.25" customHeight="1" x14ac:dyDescent="0.25">
      <c r="A11" s="118" t="s">
        <v>19</v>
      </c>
      <c r="B11" s="119" t="s">
        <v>25</v>
      </c>
      <c r="C11" s="118" t="s">
        <v>51</v>
      </c>
      <c r="D11" s="118">
        <v>31</v>
      </c>
      <c r="E11" s="116">
        <v>46</v>
      </c>
      <c r="F11" s="118">
        <v>0</v>
      </c>
      <c r="G11" s="118">
        <v>46</v>
      </c>
      <c r="H11" s="118">
        <v>10</v>
      </c>
      <c r="I11" s="118" t="s">
        <v>207</v>
      </c>
      <c r="J11" s="117"/>
    </row>
    <row r="12" spans="1:11" ht="154.5" customHeight="1" x14ac:dyDescent="0.25">
      <c r="A12" s="118" t="s">
        <v>34</v>
      </c>
      <c r="B12" s="119" t="s">
        <v>148</v>
      </c>
      <c r="C12" s="118" t="s">
        <v>54</v>
      </c>
      <c r="D12" s="141">
        <v>846</v>
      </c>
      <c r="E12" s="118">
        <v>158</v>
      </c>
      <c r="F12" s="132">
        <v>0</v>
      </c>
      <c r="G12" s="132">
        <v>158</v>
      </c>
      <c r="H12" s="132">
        <v>139</v>
      </c>
      <c r="I12" s="118" t="s">
        <v>208</v>
      </c>
      <c r="J12" s="121"/>
    </row>
    <row r="13" spans="1:11" ht="205.5" customHeight="1" x14ac:dyDescent="0.25">
      <c r="A13" s="118" t="s">
        <v>21</v>
      </c>
      <c r="B13" s="119" t="s">
        <v>145</v>
      </c>
      <c r="C13" s="118" t="s">
        <v>51</v>
      </c>
      <c r="D13" s="118">
        <v>216</v>
      </c>
      <c r="E13" s="118">
        <v>24600</v>
      </c>
      <c r="F13" s="118">
        <v>15650</v>
      </c>
      <c r="G13" s="118">
        <v>40250</v>
      </c>
      <c r="H13" s="118">
        <v>40250</v>
      </c>
      <c r="I13" s="118" t="s">
        <v>209</v>
      </c>
      <c r="J13" s="117"/>
    </row>
    <row r="14" spans="1:11" ht="94.5" customHeight="1" x14ac:dyDescent="0.25">
      <c r="A14" s="124" t="s">
        <v>183</v>
      </c>
      <c r="B14" s="125" t="s">
        <v>3</v>
      </c>
      <c r="C14" s="125" t="s">
        <v>123</v>
      </c>
      <c r="D14" s="125" t="s">
        <v>165</v>
      </c>
      <c r="E14" s="125" t="s">
        <v>166</v>
      </c>
      <c r="F14" s="125" t="s">
        <v>167</v>
      </c>
      <c r="G14" s="125" t="s">
        <v>168</v>
      </c>
      <c r="H14" s="125" t="s">
        <v>169</v>
      </c>
      <c r="I14" s="125" t="s">
        <v>170</v>
      </c>
      <c r="J14" s="125" t="s">
        <v>171</v>
      </c>
    </row>
    <row r="15" spans="1:11" ht="204" customHeight="1" x14ac:dyDescent="0.25">
      <c r="A15" s="118" t="s">
        <v>21</v>
      </c>
      <c r="B15" s="119" t="s">
        <v>117</v>
      </c>
      <c r="C15" s="118" t="s">
        <v>51</v>
      </c>
      <c r="D15" s="118">
        <v>120</v>
      </c>
      <c r="E15" s="118">
        <v>2268</v>
      </c>
      <c r="F15" s="118">
        <v>1223</v>
      </c>
      <c r="G15" s="118">
        <v>3491</v>
      </c>
      <c r="H15" s="118">
        <v>3491</v>
      </c>
      <c r="I15" s="118" t="s">
        <v>205</v>
      </c>
      <c r="J15" s="117"/>
    </row>
    <row r="16" spans="1:11" ht="87" customHeight="1" x14ac:dyDescent="0.25">
      <c r="A16" s="118" t="s">
        <v>19</v>
      </c>
      <c r="B16" s="117" t="s">
        <v>26</v>
      </c>
      <c r="C16" s="116" t="s">
        <v>54</v>
      </c>
      <c r="D16" s="116">
        <v>11</v>
      </c>
      <c r="E16" s="116">
        <v>190</v>
      </c>
      <c r="F16" s="116">
        <v>36</v>
      </c>
      <c r="G16" s="116">
        <v>226</v>
      </c>
      <c r="H16" s="118">
        <v>226</v>
      </c>
      <c r="I16" s="118" t="s">
        <v>198</v>
      </c>
      <c r="J16" s="117"/>
    </row>
    <row r="17" spans="1:10" ht="130.5" customHeight="1" x14ac:dyDescent="0.25">
      <c r="A17" s="118" t="s">
        <v>21</v>
      </c>
      <c r="B17" s="117" t="s">
        <v>114</v>
      </c>
      <c r="C17" s="116" t="s">
        <v>115</v>
      </c>
      <c r="D17" s="116">
        <v>5</v>
      </c>
      <c r="E17" s="116">
        <v>20</v>
      </c>
      <c r="F17" s="118">
        <v>0</v>
      </c>
      <c r="G17" s="118">
        <v>20</v>
      </c>
      <c r="H17" s="118">
        <v>14</v>
      </c>
      <c r="I17" s="118" t="s">
        <v>199</v>
      </c>
      <c r="J17" s="117"/>
    </row>
    <row r="18" spans="1:10" ht="81" customHeight="1" x14ac:dyDescent="0.25">
      <c r="A18" s="118"/>
      <c r="B18" s="119" t="s">
        <v>33</v>
      </c>
      <c r="C18" s="118" t="s">
        <v>32</v>
      </c>
      <c r="D18" s="118">
        <v>1</v>
      </c>
      <c r="E18" s="118">
        <v>1</v>
      </c>
      <c r="F18" s="118">
        <v>0</v>
      </c>
      <c r="G18" s="118">
        <v>1</v>
      </c>
      <c r="H18" s="118">
        <v>1</v>
      </c>
      <c r="I18" s="122"/>
      <c r="J18" s="117"/>
    </row>
    <row r="19" spans="1:10" ht="78.75" customHeight="1" x14ac:dyDescent="0.25">
      <c r="A19" s="118" t="s">
        <v>21</v>
      </c>
      <c r="B19" s="117" t="s">
        <v>35</v>
      </c>
      <c r="C19" s="116" t="s">
        <v>36</v>
      </c>
      <c r="D19" s="116">
        <v>3</v>
      </c>
      <c r="E19" s="116">
        <v>3</v>
      </c>
      <c r="F19" s="116">
        <v>0</v>
      </c>
      <c r="G19" s="116">
        <v>3</v>
      </c>
      <c r="H19" s="118">
        <v>3</v>
      </c>
      <c r="I19" s="117"/>
      <c r="J19" s="117"/>
    </row>
    <row r="20" spans="1:10" ht="63.75" customHeight="1" x14ac:dyDescent="0.25">
      <c r="A20" s="118" t="s">
        <v>34</v>
      </c>
      <c r="B20" s="117" t="s">
        <v>37</v>
      </c>
      <c r="C20" s="116" t="s">
        <v>104</v>
      </c>
      <c r="D20" s="116">
        <v>60</v>
      </c>
      <c r="E20" s="116">
        <v>20</v>
      </c>
      <c r="F20" s="118">
        <v>10</v>
      </c>
      <c r="G20" s="118">
        <v>30</v>
      </c>
      <c r="H20" s="118">
        <v>30</v>
      </c>
      <c r="I20" s="118" t="s">
        <v>193</v>
      </c>
      <c r="J20" s="117"/>
    </row>
    <row r="21" spans="1:10" ht="87.75" customHeight="1" x14ac:dyDescent="0.25">
      <c r="A21" s="118"/>
      <c r="B21" s="117" t="s">
        <v>146</v>
      </c>
      <c r="C21" s="116" t="s">
        <v>105</v>
      </c>
      <c r="D21" s="116">
        <v>8</v>
      </c>
      <c r="E21" s="116">
        <v>40025</v>
      </c>
      <c r="F21" s="116">
        <v>0</v>
      </c>
      <c r="G21" s="116">
        <v>40025</v>
      </c>
      <c r="H21" s="116">
        <v>37959</v>
      </c>
      <c r="I21" s="133" t="s">
        <v>190</v>
      </c>
      <c r="J21" s="121"/>
    </row>
    <row r="22" spans="1:10" ht="112.5" x14ac:dyDescent="0.25">
      <c r="A22" s="118" t="s">
        <v>21</v>
      </c>
      <c r="B22" s="117" t="s">
        <v>172</v>
      </c>
      <c r="C22" s="116" t="s">
        <v>32</v>
      </c>
      <c r="D22" s="116">
        <v>3</v>
      </c>
      <c r="E22" s="116">
        <v>7</v>
      </c>
      <c r="F22" s="116">
        <v>1</v>
      </c>
      <c r="G22" s="116">
        <v>8</v>
      </c>
      <c r="H22" s="118">
        <v>8</v>
      </c>
      <c r="I22" s="117"/>
      <c r="J22" s="117"/>
    </row>
    <row r="23" spans="1:10" ht="73.5" customHeight="1" x14ac:dyDescent="0.25">
      <c r="A23" s="118" t="s">
        <v>45</v>
      </c>
      <c r="B23" s="119" t="s">
        <v>43</v>
      </c>
      <c r="C23" s="118" t="s">
        <v>106</v>
      </c>
      <c r="D23" s="118">
        <v>10</v>
      </c>
      <c r="E23" s="116">
        <v>65</v>
      </c>
      <c r="F23" s="118">
        <v>105</v>
      </c>
      <c r="G23" s="118">
        <v>170</v>
      </c>
      <c r="H23" s="118">
        <v>170</v>
      </c>
      <c r="I23" s="118" t="s">
        <v>203</v>
      </c>
      <c r="J23" s="117"/>
    </row>
    <row r="24" spans="1:10" ht="137.25" customHeight="1" x14ac:dyDescent="0.25">
      <c r="A24" s="118" t="s">
        <v>45</v>
      </c>
      <c r="B24" s="117" t="s">
        <v>89</v>
      </c>
      <c r="C24" s="116" t="s">
        <v>54</v>
      </c>
      <c r="D24" s="116">
        <v>0</v>
      </c>
      <c r="E24" s="116">
        <v>1</v>
      </c>
      <c r="F24" s="118">
        <v>0</v>
      </c>
      <c r="G24" s="118">
        <v>1</v>
      </c>
      <c r="H24" s="118">
        <v>0</v>
      </c>
      <c r="I24" s="183" t="s">
        <v>204</v>
      </c>
      <c r="J24" s="117" t="s">
        <v>259</v>
      </c>
    </row>
    <row r="25" spans="1:10" ht="57.75" customHeight="1" x14ac:dyDescent="0.25">
      <c r="A25" s="118" t="s">
        <v>34</v>
      </c>
      <c r="B25" s="117" t="s">
        <v>46</v>
      </c>
      <c r="C25" s="116" t="s">
        <v>54</v>
      </c>
      <c r="D25" s="116">
        <v>3</v>
      </c>
      <c r="E25" s="116">
        <v>29</v>
      </c>
      <c r="F25" s="118">
        <v>0</v>
      </c>
      <c r="G25" s="118">
        <v>29</v>
      </c>
      <c r="H25" s="118">
        <v>29</v>
      </c>
      <c r="I25" s="116"/>
      <c r="J25" s="117"/>
    </row>
    <row r="26" spans="1:10" ht="103.5" customHeight="1" x14ac:dyDescent="0.25">
      <c r="A26" s="124" t="s">
        <v>183</v>
      </c>
      <c r="B26" s="125" t="s">
        <v>3</v>
      </c>
      <c r="C26" s="125" t="s">
        <v>123</v>
      </c>
      <c r="D26" s="125" t="s">
        <v>165</v>
      </c>
      <c r="E26" s="125" t="s">
        <v>166</v>
      </c>
      <c r="F26" s="125" t="s">
        <v>167</v>
      </c>
      <c r="G26" s="125" t="s">
        <v>168</v>
      </c>
      <c r="H26" s="125" t="s">
        <v>169</v>
      </c>
      <c r="I26" s="125" t="s">
        <v>170</v>
      </c>
      <c r="J26" s="125" t="s">
        <v>171</v>
      </c>
    </row>
    <row r="27" spans="1:10" ht="54" customHeight="1" x14ac:dyDescent="0.25">
      <c r="A27" s="118"/>
      <c r="B27" s="119" t="s">
        <v>47</v>
      </c>
      <c r="C27" s="118" t="s">
        <v>32</v>
      </c>
      <c r="D27" s="118">
        <v>4</v>
      </c>
      <c r="E27" s="116">
        <v>1</v>
      </c>
      <c r="F27" s="116">
        <v>0</v>
      </c>
      <c r="G27" s="116">
        <v>1</v>
      </c>
      <c r="H27" s="118">
        <v>1</v>
      </c>
      <c r="I27" s="117"/>
      <c r="J27" s="117"/>
    </row>
    <row r="28" spans="1:10" ht="108" customHeight="1" x14ac:dyDescent="0.25">
      <c r="A28" s="118" t="s">
        <v>21</v>
      </c>
      <c r="B28" s="117" t="s">
        <v>70</v>
      </c>
      <c r="C28" s="116" t="s">
        <v>104</v>
      </c>
      <c r="D28" s="116">
        <v>0</v>
      </c>
      <c r="E28" s="116">
        <v>1</v>
      </c>
      <c r="F28" s="116">
        <v>0</v>
      </c>
      <c r="G28" s="116">
        <v>1</v>
      </c>
      <c r="H28" s="118">
        <v>0</v>
      </c>
      <c r="I28" s="118" t="s">
        <v>200</v>
      </c>
      <c r="J28" s="117"/>
    </row>
    <row r="29" spans="1:10" ht="96" customHeight="1" x14ac:dyDescent="0.25">
      <c r="A29" s="118" t="s">
        <v>19</v>
      </c>
      <c r="B29" s="117" t="s">
        <v>79</v>
      </c>
      <c r="C29" s="116" t="s">
        <v>51</v>
      </c>
      <c r="D29" s="116">
        <v>30</v>
      </c>
      <c r="E29" s="116">
        <v>150</v>
      </c>
      <c r="F29" s="118">
        <v>22</v>
      </c>
      <c r="G29" s="118">
        <v>172</v>
      </c>
      <c r="H29" s="118">
        <v>172</v>
      </c>
      <c r="I29" s="118" t="s">
        <v>260</v>
      </c>
      <c r="J29" s="117"/>
    </row>
    <row r="30" spans="1:10" ht="138.75" customHeight="1" x14ac:dyDescent="0.25">
      <c r="A30" s="118"/>
      <c r="B30" s="119" t="s">
        <v>53</v>
      </c>
      <c r="C30" s="118" t="s">
        <v>54</v>
      </c>
      <c r="D30" s="118">
        <v>11</v>
      </c>
      <c r="E30" s="118">
        <v>2714</v>
      </c>
      <c r="F30" s="118">
        <v>0</v>
      </c>
      <c r="G30" s="118">
        <v>2714</v>
      </c>
      <c r="H30" s="118">
        <v>1793</v>
      </c>
      <c r="I30" s="118"/>
      <c r="J30" s="117"/>
    </row>
    <row r="31" spans="1:10" ht="108.75" customHeight="1" x14ac:dyDescent="0.25">
      <c r="A31" s="118" t="s">
        <v>34</v>
      </c>
      <c r="B31" s="117" t="s">
        <v>56</v>
      </c>
      <c r="C31" s="116" t="s">
        <v>54</v>
      </c>
      <c r="D31" s="116">
        <v>9</v>
      </c>
      <c r="E31" s="116">
        <v>17</v>
      </c>
      <c r="F31" s="118">
        <v>0</v>
      </c>
      <c r="G31" s="118">
        <v>17</v>
      </c>
      <c r="H31" s="118">
        <v>17</v>
      </c>
      <c r="I31" s="116"/>
      <c r="J31" s="117"/>
    </row>
    <row r="32" spans="1:10" ht="114" customHeight="1" x14ac:dyDescent="0.25">
      <c r="A32" s="118"/>
      <c r="B32" s="117" t="s">
        <v>147</v>
      </c>
      <c r="C32" s="116" t="s">
        <v>54</v>
      </c>
      <c r="D32" s="116">
        <v>11</v>
      </c>
      <c r="E32" s="116">
        <v>124</v>
      </c>
      <c r="F32" s="116">
        <v>50</v>
      </c>
      <c r="G32" s="116">
        <v>174</v>
      </c>
      <c r="H32" s="116">
        <v>174</v>
      </c>
      <c r="I32" s="118" t="s">
        <v>201</v>
      </c>
      <c r="J32" s="116"/>
    </row>
    <row r="33" spans="1:10" ht="87.75" customHeight="1" x14ac:dyDescent="0.25">
      <c r="A33" s="118"/>
      <c r="B33" s="117" t="s">
        <v>60</v>
      </c>
      <c r="C33" s="116" t="s">
        <v>32</v>
      </c>
      <c r="D33" s="116">
        <v>0</v>
      </c>
      <c r="E33" s="116">
        <v>10</v>
      </c>
      <c r="F33" s="116">
        <v>0</v>
      </c>
      <c r="G33" s="116">
        <v>10</v>
      </c>
      <c r="H33" s="118">
        <v>0</v>
      </c>
      <c r="I33" s="116"/>
      <c r="J33" s="117"/>
    </row>
    <row r="34" spans="1:10" ht="87.75" customHeight="1" x14ac:dyDescent="0.25">
      <c r="A34" s="118" t="s">
        <v>21</v>
      </c>
      <c r="B34" s="117" t="s">
        <v>62</v>
      </c>
      <c r="C34" s="116" t="s">
        <v>54</v>
      </c>
      <c r="D34" s="116">
        <v>6</v>
      </c>
      <c r="E34" s="116">
        <v>2</v>
      </c>
      <c r="F34" s="118">
        <v>0</v>
      </c>
      <c r="G34" s="118">
        <v>2</v>
      </c>
      <c r="H34" s="118">
        <v>2</v>
      </c>
      <c r="I34" s="123"/>
      <c r="J34" s="117"/>
    </row>
    <row r="35" spans="1:10" ht="114" customHeight="1" x14ac:dyDescent="0.25">
      <c r="A35" s="118"/>
      <c r="B35" s="119" t="s">
        <v>41</v>
      </c>
      <c r="C35" s="118" t="s">
        <v>32</v>
      </c>
      <c r="D35" s="118">
        <v>0</v>
      </c>
      <c r="E35" s="118">
        <v>1</v>
      </c>
      <c r="F35" s="118">
        <v>0</v>
      </c>
      <c r="G35" s="118">
        <v>1</v>
      </c>
      <c r="H35" s="118">
        <v>0</v>
      </c>
      <c r="I35" s="118" t="s">
        <v>194</v>
      </c>
      <c r="J35" s="117"/>
    </row>
    <row r="36" spans="1:10" ht="102.75" customHeight="1" x14ac:dyDescent="0.25">
      <c r="A36" s="118"/>
      <c r="B36" s="117" t="s">
        <v>64</v>
      </c>
      <c r="C36" s="116" t="s">
        <v>54</v>
      </c>
      <c r="D36" s="116">
        <v>7</v>
      </c>
      <c r="E36" s="116">
        <v>1</v>
      </c>
      <c r="F36" s="116">
        <v>2</v>
      </c>
      <c r="G36" s="116">
        <v>3</v>
      </c>
      <c r="H36" s="118">
        <v>3</v>
      </c>
      <c r="I36" s="116" t="s">
        <v>195</v>
      </c>
      <c r="J36" s="117"/>
    </row>
    <row r="37" spans="1:10" ht="79.5" customHeight="1" x14ac:dyDescent="0.25">
      <c r="A37" s="118" t="s">
        <v>34</v>
      </c>
      <c r="B37" s="119" t="s">
        <v>65</v>
      </c>
      <c r="C37" s="118" t="s">
        <v>32</v>
      </c>
      <c r="D37" s="118">
        <v>16</v>
      </c>
      <c r="E37" s="118">
        <v>3</v>
      </c>
      <c r="F37" s="118">
        <v>0</v>
      </c>
      <c r="G37" s="118">
        <v>3</v>
      </c>
      <c r="H37" s="118">
        <v>3</v>
      </c>
      <c r="I37" s="142"/>
      <c r="J37" s="117"/>
    </row>
    <row r="38" spans="1:10" ht="102.75" customHeight="1" x14ac:dyDescent="0.25">
      <c r="A38" s="124" t="s">
        <v>183</v>
      </c>
      <c r="B38" s="125" t="s">
        <v>3</v>
      </c>
      <c r="C38" s="125" t="s">
        <v>123</v>
      </c>
      <c r="D38" s="125" t="s">
        <v>165</v>
      </c>
      <c r="E38" s="125" t="s">
        <v>166</v>
      </c>
      <c r="F38" s="125" t="s">
        <v>167</v>
      </c>
      <c r="G38" s="125" t="s">
        <v>168</v>
      </c>
      <c r="H38" s="125" t="s">
        <v>169</v>
      </c>
      <c r="I38" s="125" t="s">
        <v>170</v>
      </c>
      <c r="J38" s="125" t="s">
        <v>171</v>
      </c>
    </row>
    <row r="39" spans="1:10" ht="79.5" customHeight="1" x14ac:dyDescent="0.25">
      <c r="A39" s="118" t="s">
        <v>19</v>
      </c>
      <c r="B39" s="117" t="s">
        <v>90</v>
      </c>
      <c r="C39" s="116" t="s">
        <v>32</v>
      </c>
      <c r="D39" s="116">
        <v>2</v>
      </c>
      <c r="E39" s="116">
        <v>1</v>
      </c>
      <c r="F39" s="116">
        <v>0</v>
      </c>
      <c r="G39" s="116">
        <v>1</v>
      </c>
      <c r="H39" s="118">
        <v>1</v>
      </c>
      <c r="I39" s="117"/>
      <c r="J39" s="117"/>
    </row>
    <row r="40" spans="1:10" ht="64.5" customHeight="1" x14ac:dyDescent="0.25">
      <c r="A40" s="118"/>
      <c r="B40" s="117" t="s">
        <v>91</v>
      </c>
      <c r="C40" s="116" t="s">
        <v>36</v>
      </c>
      <c r="D40" s="116">
        <v>6</v>
      </c>
      <c r="E40" s="116">
        <v>192</v>
      </c>
      <c r="F40" s="118">
        <v>0</v>
      </c>
      <c r="G40" s="118">
        <v>192</v>
      </c>
      <c r="H40" s="118">
        <v>191</v>
      </c>
      <c r="I40" s="123" t="s">
        <v>211</v>
      </c>
      <c r="J40" s="117"/>
    </row>
    <row r="41" spans="1:10" ht="60.75" customHeight="1" x14ac:dyDescent="0.25">
      <c r="A41" s="118" t="s">
        <v>34</v>
      </c>
      <c r="B41" s="117" t="s">
        <v>143</v>
      </c>
      <c r="C41" s="116" t="s">
        <v>144</v>
      </c>
      <c r="D41" s="116">
        <v>3</v>
      </c>
      <c r="E41" s="116">
        <v>2</v>
      </c>
      <c r="F41" s="133">
        <v>0</v>
      </c>
      <c r="G41" s="133">
        <v>2</v>
      </c>
      <c r="H41" s="133">
        <v>2</v>
      </c>
      <c r="I41" s="120"/>
      <c r="J41" s="121"/>
    </row>
    <row r="42" spans="1:10" ht="142.5" customHeight="1" x14ac:dyDescent="0.25">
      <c r="A42" s="118" t="s">
        <v>21</v>
      </c>
      <c r="B42" s="117" t="s">
        <v>49</v>
      </c>
      <c r="C42" s="116" t="s">
        <v>32</v>
      </c>
      <c r="D42" s="116">
        <v>0</v>
      </c>
      <c r="E42" s="116">
        <v>1</v>
      </c>
      <c r="F42" s="116">
        <v>0</v>
      </c>
      <c r="G42" s="116">
        <v>1</v>
      </c>
      <c r="H42" s="118">
        <v>0</v>
      </c>
      <c r="I42" s="118" t="s">
        <v>202</v>
      </c>
      <c r="J42" s="117"/>
    </row>
    <row r="43" spans="1:10" ht="121.5" customHeight="1" x14ac:dyDescent="0.25"/>
    <row r="44" spans="1:10" ht="121.5" customHeight="1" x14ac:dyDescent="0.25"/>
    <row r="48" spans="1:10" ht="18" x14ac:dyDescent="0.25">
      <c r="A48" s="135"/>
      <c r="B48" s="126" t="s">
        <v>159</v>
      </c>
      <c r="C48" s="107"/>
      <c r="D48" s="107"/>
      <c r="E48" s="107"/>
      <c r="F48" s="107"/>
      <c r="G48" s="518" t="s">
        <v>160</v>
      </c>
      <c r="H48" s="518"/>
      <c r="I48" s="518"/>
      <c r="J48" s="107"/>
    </row>
    <row r="49" spans="1:10" ht="18" x14ac:dyDescent="0.25">
      <c r="A49" s="135"/>
      <c r="B49" s="126" t="s">
        <v>161</v>
      </c>
      <c r="C49" s="107"/>
      <c r="D49" s="107"/>
      <c r="E49" s="107"/>
      <c r="F49" s="107"/>
      <c r="G49" s="518" t="s">
        <v>162</v>
      </c>
      <c r="H49" s="518"/>
      <c r="I49" s="518"/>
      <c r="J49" s="107"/>
    </row>
    <row r="50" spans="1:10" ht="18" x14ac:dyDescent="0.25">
      <c r="A50" s="135"/>
      <c r="B50" s="126" t="s">
        <v>163</v>
      </c>
      <c r="C50" s="107"/>
      <c r="D50" s="107"/>
      <c r="E50" s="107"/>
      <c r="F50" s="107"/>
      <c r="G50" s="518" t="s">
        <v>164</v>
      </c>
      <c r="H50" s="518"/>
      <c r="I50" s="518"/>
      <c r="J50" s="107"/>
    </row>
    <row r="51" spans="1:10" ht="18.75" x14ac:dyDescent="0.3">
      <c r="A51" s="136"/>
      <c r="B51" s="127"/>
      <c r="C51" s="107"/>
      <c r="D51" s="106"/>
      <c r="E51" s="108"/>
      <c r="F51" s="108"/>
      <c r="G51" s="109"/>
      <c r="H51" s="110"/>
      <c r="I51" s="111"/>
      <c r="J51" s="112"/>
    </row>
    <row r="52" spans="1:10" ht="18" x14ac:dyDescent="0.25">
      <c r="A52" s="137"/>
      <c r="B52" s="128">
        <v>42804</v>
      </c>
      <c r="C52" s="113"/>
      <c r="D52" s="106"/>
      <c r="E52" s="114"/>
      <c r="F52" s="114"/>
      <c r="G52" s="114"/>
      <c r="H52" s="115"/>
      <c r="I52" s="519"/>
      <c r="J52" s="519"/>
    </row>
  </sheetData>
  <mergeCells count="8">
    <mergeCell ref="G50:I50"/>
    <mergeCell ref="I52:J52"/>
    <mergeCell ref="A1:J1"/>
    <mergeCell ref="A2:J2"/>
    <mergeCell ref="A3:J3"/>
    <mergeCell ref="A4:J4"/>
    <mergeCell ref="G48:I48"/>
    <mergeCell ref="G49:I49"/>
  </mergeCells>
  <pageMargins left="0.35433070866141736" right="0.19685039370078741" top="0.43307086614173229" bottom="0.74803149606299213" header="0.31496062992125984" footer="0.31496062992125984"/>
  <pageSetup scale="45" orientation="landscape" r:id="rId1"/>
  <rowBreaks count="2" manualBreakCount="2">
    <brk id="13" max="16383" man="1"/>
    <brk id="2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view="pageBreakPreview" zoomScale="60" zoomScaleNormal="64" workbookViewId="0">
      <selection activeCell="I7" sqref="I7:I8"/>
    </sheetView>
  </sheetViews>
  <sheetFormatPr baseColWidth="10" defaultRowHeight="15" x14ac:dyDescent="0.25"/>
  <cols>
    <col min="1" max="1" width="16" style="7" customWidth="1"/>
    <col min="2" max="2" width="66.28515625" customWidth="1"/>
    <col min="3" max="3" width="18.42578125" customWidth="1"/>
    <col min="4" max="4" width="19.42578125" customWidth="1"/>
    <col min="5" max="7" width="22.140625" customWidth="1"/>
    <col min="8" max="8" width="22.140625" style="7" customWidth="1"/>
    <col min="9" max="9" width="49.28515625" style="105" customWidth="1"/>
    <col min="10" max="10" width="39.85546875" style="105" customWidth="1"/>
    <col min="11" max="11" width="82" customWidth="1"/>
  </cols>
  <sheetData>
    <row r="1" spans="1:11" ht="18" x14ac:dyDescent="0.25">
      <c r="A1" s="520" t="s">
        <v>157</v>
      </c>
      <c r="B1" s="520"/>
      <c r="C1" s="520"/>
      <c r="D1" s="520"/>
      <c r="E1" s="520"/>
      <c r="F1" s="520"/>
      <c r="G1" s="520"/>
      <c r="H1" s="520"/>
      <c r="I1" s="520"/>
      <c r="J1" s="520"/>
    </row>
    <row r="2" spans="1:11" ht="18" x14ac:dyDescent="0.25">
      <c r="A2" s="521" t="s">
        <v>120</v>
      </c>
      <c r="B2" s="521"/>
      <c r="C2" s="521"/>
      <c r="D2" s="521"/>
      <c r="E2" s="521"/>
      <c r="F2" s="521"/>
      <c r="G2" s="521"/>
      <c r="H2" s="521"/>
      <c r="I2" s="521"/>
      <c r="J2" s="521"/>
    </row>
    <row r="3" spans="1:11" ht="18" x14ac:dyDescent="0.25">
      <c r="A3" s="521" t="s">
        <v>121</v>
      </c>
      <c r="B3" s="521"/>
      <c r="C3" s="521"/>
      <c r="D3" s="521"/>
      <c r="E3" s="521"/>
      <c r="F3" s="521"/>
      <c r="G3" s="521"/>
      <c r="H3" s="521"/>
      <c r="I3" s="521"/>
      <c r="J3" s="521"/>
    </row>
    <row r="4" spans="1:11" ht="18" x14ac:dyDescent="0.25">
      <c r="A4" s="521" t="s">
        <v>212</v>
      </c>
      <c r="B4" s="521"/>
      <c r="C4" s="521"/>
      <c r="D4" s="521"/>
      <c r="E4" s="521"/>
      <c r="F4" s="521"/>
      <c r="G4" s="521"/>
      <c r="H4" s="521"/>
      <c r="I4" s="521"/>
      <c r="J4" s="521"/>
    </row>
    <row r="5" spans="1:11" ht="17.25" x14ac:dyDescent="0.25">
      <c r="A5" s="134"/>
      <c r="B5" s="36"/>
      <c r="C5" s="36"/>
      <c r="D5" s="36"/>
      <c r="E5" s="36"/>
      <c r="F5" s="38"/>
      <c r="G5" s="38"/>
      <c r="H5" s="102"/>
      <c r="I5" s="103"/>
      <c r="J5" s="104"/>
    </row>
    <row r="6" spans="1:11" ht="114.75" customHeight="1" x14ac:dyDescent="0.25">
      <c r="A6" s="124" t="s">
        <v>183</v>
      </c>
      <c r="B6" s="125" t="s">
        <v>3</v>
      </c>
      <c r="C6" s="125" t="s">
        <v>123</v>
      </c>
      <c r="D6" s="125" t="s">
        <v>165</v>
      </c>
      <c r="E6" s="125" t="s">
        <v>166</v>
      </c>
      <c r="F6" s="125" t="s">
        <v>167</v>
      </c>
      <c r="G6" s="125" t="s">
        <v>168</v>
      </c>
      <c r="H6" s="125" t="s">
        <v>169</v>
      </c>
      <c r="I6" s="125" t="s">
        <v>170</v>
      </c>
      <c r="J6" s="125" t="s">
        <v>171</v>
      </c>
    </row>
    <row r="7" spans="1:11" s="7" customFormat="1" ht="120" customHeight="1" x14ac:dyDescent="0.25">
      <c r="A7" s="118" t="s">
        <v>140</v>
      </c>
      <c r="B7" s="119" t="s">
        <v>111</v>
      </c>
      <c r="C7" s="118" t="s">
        <v>54</v>
      </c>
      <c r="D7" s="130">
        <v>9</v>
      </c>
      <c r="E7" s="118">
        <v>575</v>
      </c>
      <c r="F7" s="118">
        <v>335</v>
      </c>
      <c r="G7" s="118">
        <v>910</v>
      </c>
      <c r="H7" s="118">
        <v>910</v>
      </c>
      <c r="I7" s="118" t="s">
        <v>197</v>
      </c>
      <c r="J7" s="119"/>
    </row>
    <row r="8" spans="1:11" s="7" customFormat="1" ht="154.5" customHeight="1" x14ac:dyDescent="0.25">
      <c r="A8" s="118" t="s">
        <v>142</v>
      </c>
      <c r="B8" s="119" t="s">
        <v>113</v>
      </c>
      <c r="C8" s="118" t="s">
        <v>54</v>
      </c>
      <c r="D8" s="118">
        <v>4</v>
      </c>
      <c r="E8" s="118">
        <v>26</v>
      </c>
      <c r="F8" s="118">
        <v>75</v>
      </c>
      <c r="G8" s="118">
        <v>101</v>
      </c>
      <c r="H8" s="118">
        <v>101</v>
      </c>
      <c r="I8" s="116" t="s">
        <v>219</v>
      </c>
      <c r="J8" s="119"/>
      <c r="K8" s="64"/>
    </row>
    <row r="9" spans="1:11" ht="186.75" customHeight="1" x14ac:dyDescent="0.25">
      <c r="A9" s="118" t="s">
        <v>21</v>
      </c>
      <c r="B9" s="119" t="s">
        <v>22</v>
      </c>
      <c r="C9" s="118" t="s">
        <v>51</v>
      </c>
      <c r="D9" s="118">
        <v>102</v>
      </c>
      <c r="E9" s="118">
        <v>825</v>
      </c>
      <c r="F9" s="118">
        <v>0</v>
      </c>
      <c r="G9" s="118">
        <v>825</v>
      </c>
      <c r="H9" s="118">
        <v>758</v>
      </c>
      <c r="I9" s="116" t="s">
        <v>220</v>
      </c>
      <c r="J9" s="117"/>
    </row>
    <row r="10" spans="1:11" s="7" customFormat="1" ht="160.5" customHeight="1" x14ac:dyDescent="0.25">
      <c r="A10" s="118" t="s">
        <v>21</v>
      </c>
      <c r="B10" s="119" t="s">
        <v>23</v>
      </c>
      <c r="C10" s="118" t="s">
        <v>51</v>
      </c>
      <c r="D10" s="118">
        <v>102</v>
      </c>
      <c r="E10" s="131">
        <v>1910</v>
      </c>
      <c r="F10" s="149">
        <v>2938</v>
      </c>
      <c r="G10" s="149">
        <v>4848</v>
      </c>
      <c r="H10" s="149">
        <v>4848</v>
      </c>
      <c r="I10" s="118" t="s">
        <v>221</v>
      </c>
      <c r="J10" s="119"/>
    </row>
    <row r="11" spans="1:11" ht="113.25" customHeight="1" x14ac:dyDescent="0.25">
      <c r="A11" s="118" t="s">
        <v>19</v>
      </c>
      <c r="B11" s="119" t="s">
        <v>25</v>
      </c>
      <c r="C11" s="118" t="s">
        <v>51</v>
      </c>
      <c r="D11" s="118">
        <v>31</v>
      </c>
      <c r="E11" s="118">
        <v>50</v>
      </c>
      <c r="F11" s="118">
        <v>0</v>
      </c>
      <c r="G11" s="118">
        <v>50</v>
      </c>
      <c r="H11" s="118">
        <v>2</v>
      </c>
      <c r="I11" s="118" t="s">
        <v>222</v>
      </c>
      <c r="J11" s="117"/>
    </row>
    <row r="12" spans="1:11" ht="122.25" customHeight="1" x14ac:dyDescent="0.25">
      <c r="A12" s="118" t="s">
        <v>34</v>
      </c>
      <c r="B12" s="119" t="s">
        <v>148</v>
      </c>
      <c r="C12" s="118" t="s">
        <v>54</v>
      </c>
      <c r="D12" s="141">
        <v>846</v>
      </c>
      <c r="E12" s="118">
        <v>158</v>
      </c>
      <c r="F12" s="132">
        <v>0</v>
      </c>
      <c r="G12" s="132">
        <v>158</v>
      </c>
      <c r="H12" s="132">
        <v>139</v>
      </c>
      <c r="I12" s="118" t="s">
        <v>218</v>
      </c>
      <c r="J12" s="121"/>
    </row>
    <row r="13" spans="1:11" ht="157.5" customHeight="1" x14ac:dyDescent="0.25">
      <c r="A13" s="118" t="s">
        <v>21</v>
      </c>
      <c r="B13" s="119" t="s">
        <v>145</v>
      </c>
      <c r="C13" s="118" t="s">
        <v>51</v>
      </c>
      <c r="D13" s="118">
        <v>216</v>
      </c>
      <c r="E13" s="118">
        <v>24002</v>
      </c>
      <c r="F13" s="118">
        <v>0</v>
      </c>
      <c r="G13" s="118">
        <v>24002</v>
      </c>
      <c r="H13" s="118">
        <v>23829</v>
      </c>
      <c r="I13" s="118" t="s">
        <v>223</v>
      </c>
      <c r="J13" s="117"/>
    </row>
    <row r="14" spans="1:11" ht="94.5" customHeight="1" x14ac:dyDescent="0.25">
      <c r="A14" s="124" t="s">
        <v>183</v>
      </c>
      <c r="B14" s="125" t="s">
        <v>3</v>
      </c>
      <c r="C14" s="125" t="s">
        <v>123</v>
      </c>
      <c r="D14" s="125" t="s">
        <v>165</v>
      </c>
      <c r="E14" s="125" t="s">
        <v>166</v>
      </c>
      <c r="F14" s="125" t="s">
        <v>167</v>
      </c>
      <c r="G14" s="125" t="s">
        <v>168</v>
      </c>
      <c r="H14" s="125" t="s">
        <v>169</v>
      </c>
      <c r="I14" s="125" t="s">
        <v>170</v>
      </c>
      <c r="J14" s="125" t="s">
        <v>171</v>
      </c>
    </row>
    <row r="15" spans="1:11" ht="212.25" customHeight="1" x14ac:dyDescent="0.25">
      <c r="A15" s="118" t="s">
        <v>21</v>
      </c>
      <c r="B15" s="119" t="s">
        <v>117</v>
      </c>
      <c r="C15" s="118" t="s">
        <v>51</v>
      </c>
      <c r="D15" s="118">
        <v>120</v>
      </c>
      <c r="E15" s="118">
        <v>1914</v>
      </c>
      <c r="F15" s="118">
        <v>2198</v>
      </c>
      <c r="G15" s="149">
        <v>4112</v>
      </c>
      <c r="H15" s="149">
        <v>4112</v>
      </c>
      <c r="I15" s="118" t="s">
        <v>241</v>
      </c>
      <c r="J15" s="117"/>
    </row>
    <row r="16" spans="1:11" ht="87" customHeight="1" x14ac:dyDescent="0.25">
      <c r="A16" s="118" t="s">
        <v>19</v>
      </c>
      <c r="B16" s="117" t="s">
        <v>26</v>
      </c>
      <c r="C16" s="116" t="s">
        <v>54</v>
      </c>
      <c r="D16" s="116">
        <v>14</v>
      </c>
      <c r="E16" s="118">
        <v>190</v>
      </c>
      <c r="F16" s="116">
        <v>35</v>
      </c>
      <c r="G16" s="116">
        <v>225</v>
      </c>
      <c r="H16" s="118">
        <v>225</v>
      </c>
      <c r="I16" s="118" t="s">
        <v>213</v>
      </c>
      <c r="J16" s="117"/>
    </row>
    <row r="17" spans="1:10" ht="96.75" customHeight="1" x14ac:dyDescent="0.25">
      <c r="A17" s="118" t="s">
        <v>21</v>
      </c>
      <c r="B17" s="117" t="s">
        <v>114</v>
      </c>
      <c r="C17" s="116" t="s">
        <v>115</v>
      </c>
      <c r="D17" s="116">
        <v>2</v>
      </c>
      <c r="E17" s="118">
        <v>20</v>
      </c>
      <c r="F17" s="118">
        <v>0</v>
      </c>
      <c r="G17" s="118">
        <v>20</v>
      </c>
      <c r="H17" s="118">
        <v>6</v>
      </c>
      <c r="I17" s="118" t="s">
        <v>214</v>
      </c>
      <c r="J17" s="117"/>
    </row>
    <row r="18" spans="1:10" ht="60" customHeight="1" x14ac:dyDescent="0.25">
      <c r="A18" s="118"/>
      <c r="B18" s="119" t="s">
        <v>33</v>
      </c>
      <c r="C18" s="118" t="s">
        <v>32</v>
      </c>
      <c r="D18" s="118">
        <v>1</v>
      </c>
      <c r="E18" s="118">
        <v>1</v>
      </c>
      <c r="F18" s="118">
        <v>0</v>
      </c>
      <c r="G18" s="118">
        <v>1</v>
      </c>
      <c r="H18" s="118">
        <v>1</v>
      </c>
      <c r="I18" s="122"/>
      <c r="J18" s="117"/>
    </row>
    <row r="19" spans="1:10" ht="78.75" customHeight="1" x14ac:dyDescent="0.25">
      <c r="A19" s="118" t="s">
        <v>21</v>
      </c>
      <c r="B19" s="117" t="s">
        <v>35</v>
      </c>
      <c r="C19" s="116" t="s">
        <v>36</v>
      </c>
      <c r="D19" s="116">
        <v>4</v>
      </c>
      <c r="E19" s="118">
        <v>3</v>
      </c>
      <c r="F19" s="116">
        <v>0</v>
      </c>
      <c r="G19" s="116">
        <v>3</v>
      </c>
      <c r="H19" s="118">
        <v>3</v>
      </c>
      <c r="I19" s="117"/>
      <c r="J19" s="117"/>
    </row>
    <row r="20" spans="1:10" ht="97.5" customHeight="1" x14ac:dyDescent="0.25">
      <c r="A20" s="118" t="s">
        <v>34</v>
      </c>
      <c r="B20" s="117" t="s">
        <v>37</v>
      </c>
      <c r="C20" s="116" t="s">
        <v>104</v>
      </c>
      <c r="D20" s="116">
        <v>60</v>
      </c>
      <c r="E20" s="118">
        <v>20</v>
      </c>
      <c r="F20" s="118">
        <v>11</v>
      </c>
      <c r="G20" s="118">
        <v>31</v>
      </c>
      <c r="H20" s="118">
        <v>31</v>
      </c>
      <c r="I20" s="118" t="s">
        <v>217</v>
      </c>
      <c r="J20" s="117"/>
    </row>
    <row r="21" spans="1:10" s="7" customFormat="1" ht="180" customHeight="1" x14ac:dyDescent="0.25">
      <c r="A21" s="118"/>
      <c r="B21" s="119" t="s">
        <v>146</v>
      </c>
      <c r="C21" s="118" t="s">
        <v>105</v>
      </c>
      <c r="D21" s="118">
        <v>6</v>
      </c>
      <c r="E21" s="118">
        <v>37540</v>
      </c>
      <c r="F21" s="149">
        <v>1116</v>
      </c>
      <c r="G21" s="118">
        <v>38656</v>
      </c>
      <c r="H21" s="118">
        <v>38656</v>
      </c>
      <c r="I21" s="118" t="s">
        <v>216</v>
      </c>
      <c r="J21" s="121"/>
    </row>
    <row r="22" spans="1:10" ht="112.5" x14ac:dyDescent="0.25">
      <c r="A22" s="118" t="s">
        <v>21</v>
      </c>
      <c r="B22" s="117" t="s">
        <v>172</v>
      </c>
      <c r="C22" s="116" t="s">
        <v>32</v>
      </c>
      <c r="D22" s="116">
        <v>3</v>
      </c>
      <c r="E22" s="118">
        <v>7</v>
      </c>
      <c r="F22" s="116">
        <v>0</v>
      </c>
      <c r="G22" s="116">
        <v>7</v>
      </c>
      <c r="H22" s="118">
        <v>7</v>
      </c>
      <c r="I22" s="117"/>
      <c r="J22" s="117"/>
    </row>
    <row r="23" spans="1:10" ht="93.75" customHeight="1" x14ac:dyDescent="0.25">
      <c r="A23" s="118" t="s">
        <v>45</v>
      </c>
      <c r="B23" s="119" t="s">
        <v>43</v>
      </c>
      <c r="C23" s="118" t="s">
        <v>106</v>
      </c>
      <c r="D23" s="118">
        <v>10</v>
      </c>
      <c r="E23" s="118">
        <v>65</v>
      </c>
      <c r="F23" s="118">
        <v>171</v>
      </c>
      <c r="G23" s="118">
        <v>236</v>
      </c>
      <c r="H23" s="118">
        <v>236</v>
      </c>
      <c r="I23" s="118" t="s">
        <v>215</v>
      </c>
      <c r="J23" s="117"/>
    </row>
    <row r="24" spans="1:10" ht="97.5" customHeight="1" x14ac:dyDescent="0.25">
      <c r="A24" s="124" t="s">
        <v>183</v>
      </c>
      <c r="B24" s="125" t="s">
        <v>3</v>
      </c>
      <c r="C24" s="125" t="s">
        <v>123</v>
      </c>
      <c r="D24" s="125" t="s">
        <v>165</v>
      </c>
      <c r="E24" s="125" t="s">
        <v>166</v>
      </c>
      <c r="F24" s="125" t="s">
        <v>167</v>
      </c>
      <c r="G24" s="125" t="s">
        <v>168</v>
      </c>
      <c r="H24" s="125" t="s">
        <v>169</v>
      </c>
      <c r="I24" s="125" t="s">
        <v>170</v>
      </c>
      <c r="J24" s="125" t="s">
        <v>171</v>
      </c>
    </row>
    <row r="25" spans="1:10" ht="137.25" customHeight="1" x14ac:dyDescent="0.25">
      <c r="A25" s="118" t="s">
        <v>45</v>
      </c>
      <c r="B25" s="117" t="s">
        <v>89</v>
      </c>
      <c r="C25" s="116" t="s">
        <v>54</v>
      </c>
      <c r="D25" s="116">
        <v>10</v>
      </c>
      <c r="E25" s="118">
        <v>1</v>
      </c>
      <c r="F25" s="118">
        <v>0</v>
      </c>
      <c r="G25" s="118">
        <v>1</v>
      </c>
      <c r="H25" s="118">
        <v>0</v>
      </c>
      <c r="I25" s="118" t="s">
        <v>224</v>
      </c>
      <c r="J25"/>
    </row>
    <row r="26" spans="1:10" ht="57.75" customHeight="1" x14ac:dyDescent="0.25">
      <c r="A26" s="118" t="s">
        <v>34</v>
      </c>
      <c r="B26" s="117" t="s">
        <v>46</v>
      </c>
      <c r="C26" s="116" t="s">
        <v>54</v>
      </c>
      <c r="D26" s="116">
        <v>3</v>
      </c>
      <c r="E26" s="118">
        <v>32</v>
      </c>
      <c r="F26" s="118">
        <v>0</v>
      </c>
      <c r="G26" s="118">
        <v>32</v>
      </c>
      <c r="H26" s="118">
        <v>32</v>
      </c>
      <c r="I26" s="116"/>
      <c r="J26" s="117"/>
    </row>
    <row r="27" spans="1:10" ht="65.25" customHeight="1" x14ac:dyDescent="0.25">
      <c r="A27" s="118"/>
      <c r="B27" s="119" t="s">
        <v>47</v>
      </c>
      <c r="C27" s="118" t="s">
        <v>32</v>
      </c>
      <c r="D27" s="118">
        <v>3</v>
      </c>
      <c r="E27" s="118">
        <v>1</v>
      </c>
      <c r="F27" s="116">
        <v>0</v>
      </c>
      <c r="G27" s="116">
        <v>1</v>
      </c>
      <c r="H27" s="118">
        <v>1</v>
      </c>
      <c r="I27" s="117"/>
      <c r="J27" s="117"/>
    </row>
    <row r="28" spans="1:10" ht="108" customHeight="1" x14ac:dyDescent="0.25">
      <c r="A28" s="118" t="s">
        <v>21</v>
      </c>
      <c r="B28" s="117" t="s">
        <v>70</v>
      </c>
      <c r="C28" s="116" t="s">
        <v>104</v>
      </c>
      <c r="D28" s="116">
        <v>0</v>
      </c>
      <c r="E28" s="118">
        <v>0</v>
      </c>
      <c r="F28" s="116">
        <v>0</v>
      </c>
      <c r="G28" s="116">
        <v>0</v>
      </c>
      <c r="H28" s="118">
        <v>0</v>
      </c>
      <c r="I28" s="118"/>
      <c r="J28" s="117"/>
    </row>
    <row r="29" spans="1:10" s="7" customFormat="1" ht="75.75" customHeight="1" x14ac:dyDescent="0.25">
      <c r="A29" s="118" t="s">
        <v>19</v>
      </c>
      <c r="B29" s="119" t="s">
        <v>79</v>
      </c>
      <c r="C29" s="118" t="s">
        <v>51</v>
      </c>
      <c r="D29" s="118">
        <v>30</v>
      </c>
      <c r="E29" s="118">
        <v>150</v>
      </c>
      <c r="F29" s="118">
        <v>62</v>
      </c>
      <c r="G29" s="118">
        <v>212</v>
      </c>
      <c r="H29" s="118">
        <v>212</v>
      </c>
      <c r="I29" s="118" t="s">
        <v>261</v>
      </c>
      <c r="J29" s="119"/>
    </row>
    <row r="30" spans="1:10" ht="95.25" customHeight="1" x14ac:dyDescent="0.25">
      <c r="A30" s="118"/>
      <c r="B30" s="119" t="s">
        <v>53</v>
      </c>
      <c r="C30" s="118" t="s">
        <v>54</v>
      </c>
      <c r="D30" s="118">
        <v>8</v>
      </c>
      <c r="E30" s="118">
        <v>2734</v>
      </c>
      <c r="F30" s="118">
        <v>1915</v>
      </c>
      <c r="G30" s="118">
        <v>4649</v>
      </c>
      <c r="H30" s="118">
        <v>4649</v>
      </c>
      <c r="I30" s="118" t="s">
        <v>178</v>
      </c>
      <c r="J30" s="117"/>
    </row>
    <row r="31" spans="1:10" ht="84" customHeight="1" x14ac:dyDescent="0.25">
      <c r="A31" s="118" t="s">
        <v>34</v>
      </c>
      <c r="B31" s="117" t="s">
        <v>56</v>
      </c>
      <c r="C31" s="116" t="s">
        <v>54</v>
      </c>
      <c r="D31" s="116">
        <v>6</v>
      </c>
      <c r="E31" s="118">
        <v>3</v>
      </c>
      <c r="F31" s="118">
        <v>0</v>
      </c>
      <c r="G31" s="118">
        <v>3</v>
      </c>
      <c r="H31" s="118">
        <v>3</v>
      </c>
      <c r="I31" s="116"/>
      <c r="J31" s="117"/>
    </row>
    <row r="32" spans="1:10" ht="95.25" customHeight="1" x14ac:dyDescent="0.25">
      <c r="A32" s="118"/>
      <c r="B32" s="117" t="s">
        <v>147</v>
      </c>
      <c r="C32" s="116" t="s">
        <v>54</v>
      </c>
      <c r="D32" s="116">
        <v>11</v>
      </c>
      <c r="E32" s="118">
        <v>114</v>
      </c>
      <c r="F32" s="116">
        <v>66</v>
      </c>
      <c r="G32" s="116">
        <v>180</v>
      </c>
      <c r="H32" s="116">
        <v>180</v>
      </c>
      <c r="I32" s="118" t="s">
        <v>225</v>
      </c>
      <c r="J32" s="116"/>
    </row>
    <row r="33" spans="1:10" ht="66.75" customHeight="1" x14ac:dyDescent="0.25">
      <c r="A33" s="118"/>
      <c r="B33" s="117" t="s">
        <v>60</v>
      </c>
      <c r="C33" s="116" t="s">
        <v>32</v>
      </c>
      <c r="D33" s="116">
        <v>4</v>
      </c>
      <c r="E33" s="118">
        <v>10</v>
      </c>
      <c r="F33" s="116">
        <v>1</v>
      </c>
      <c r="G33" s="116">
        <v>11</v>
      </c>
      <c r="H33" s="118">
        <v>11</v>
      </c>
      <c r="I33" s="116"/>
      <c r="J33" s="117"/>
    </row>
    <row r="34" spans="1:10" ht="72.75" customHeight="1" x14ac:dyDescent="0.25">
      <c r="A34" s="118" t="s">
        <v>21</v>
      </c>
      <c r="B34" s="117" t="s">
        <v>62</v>
      </c>
      <c r="C34" s="116" t="s">
        <v>54</v>
      </c>
      <c r="D34" s="116">
        <v>6</v>
      </c>
      <c r="E34" s="118">
        <v>2</v>
      </c>
      <c r="F34" s="118">
        <v>0</v>
      </c>
      <c r="G34" s="118">
        <v>2</v>
      </c>
      <c r="H34" s="118">
        <v>2</v>
      </c>
      <c r="I34" s="123"/>
      <c r="J34" s="117"/>
    </row>
    <row r="35" spans="1:10" ht="89.25" customHeight="1" x14ac:dyDescent="0.25">
      <c r="A35" s="118"/>
      <c r="B35" s="119" t="s">
        <v>41</v>
      </c>
      <c r="C35" s="118" t="s">
        <v>32</v>
      </c>
      <c r="D35" s="118">
        <v>11</v>
      </c>
      <c r="E35" s="118">
        <v>0</v>
      </c>
      <c r="F35" s="118">
        <v>0</v>
      </c>
      <c r="G35" s="118">
        <v>0</v>
      </c>
      <c r="H35" s="118">
        <v>0</v>
      </c>
      <c r="I35" s="122" t="s">
        <v>226</v>
      </c>
      <c r="J35" s="117"/>
    </row>
    <row r="36" spans="1:10" ht="125.25" customHeight="1" x14ac:dyDescent="0.25">
      <c r="A36" s="118"/>
      <c r="B36" s="117" t="s">
        <v>64</v>
      </c>
      <c r="C36" s="116" t="s">
        <v>54</v>
      </c>
      <c r="D36" s="116">
        <v>5</v>
      </c>
      <c r="E36" s="118">
        <v>5</v>
      </c>
      <c r="F36" s="116">
        <v>0</v>
      </c>
      <c r="G36" s="116">
        <v>5</v>
      </c>
      <c r="H36" s="118">
        <v>2</v>
      </c>
      <c r="I36" s="116" t="s">
        <v>227</v>
      </c>
      <c r="J36" s="117"/>
    </row>
    <row r="37" spans="1:10" ht="102.75" customHeight="1" x14ac:dyDescent="0.25">
      <c r="A37" s="124" t="s">
        <v>183</v>
      </c>
      <c r="B37" s="125" t="s">
        <v>3</v>
      </c>
      <c r="C37" s="125" t="s">
        <v>123</v>
      </c>
      <c r="D37" s="125" t="s">
        <v>165</v>
      </c>
      <c r="E37" s="125" t="s">
        <v>166</v>
      </c>
      <c r="F37" s="125" t="s">
        <v>167</v>
      </c>
      <c r="G37" s="125" t="s">
        <v>168</v>
      </c>
      <c r="H37" s="125" t="s">
        <v>169</v>
      </c>
      <c r="I37" s="125" t="s">
        <v>170</v>
      </c>
      <c r="J37" s="125" t="s">
        <v>171</v>
      </c>
    </row>
    <row r="38" spans="1:10" ht="102.75" customHeight="1" x14ac:dyDescent="0.25">
      <c r="A38" s="118" t="s">
        <v>34</v>
      </c>
      <c r="B38" s="119" t="s">
        <v>65</v>
      </c>
      <c r="C38" s="118" t="s">
        <v>32</v>
      </c>
      <c r="D38" s="118">
        <v>16</v>
      </c>
      <c r="E38" s="118">
        <v>3</v>
      </c>
      <c r="F38" s="118">
        <v>0</v>
      </c>
      <c r="G38" s="118">
        <v>3</v>
      </c>
      <c r="H38" s="118">
        <v>3</v>
      </c>
      <c r="I38" s="142"/>
      <c r="J38" s="125"/>
    </row>
    <row r="39" spans="1:10" ht="79.5" customHeight="1" x14ac:dyDescent="0.25">
      <c r="A39" s="118" t="s">
        <v>19</v>
      </c>
      <c r="B39" s="117" t="s">
        <v>90</v>
      </c>
      <c r="C39" s="116" t="s">
        <v>32</v>
      </c>
      <c r="D39" s="118">
        <v>0</v>
      </c>
      <c r="E39" s="118">
        <v>0</v>
      </c>
      <c r="F39" s="118">
        <v>0</v>
      </c>
      <c r="G39" s="118">
        <v>0</v>
      </c>
      <c r="H39" s="118">
        <v>0</v>
      </c>
      <c r="I39" s="117"/>
      <c r="J39" s="117"/>
    </row>
    <row r="40" spans="1:10" ht="75.75" customHeight="1" x14ac:dyDescent="0.25">
      <c r="A40" s="118"/>
      <c r="B40" s="117" t="s">
        <v>91</v>
      </c>
      <c r="C40" s="116" t="s">
        <v>36</v>
      </c>
      <c r="D40" s="116">
        <v>6</v>
      </c>
      <c r="E40" s="118">
        <v>192</v>
      </c>
      <c r="F40" s="118">
        <v>0</v>
      </c>
      <c r="G40" s="118">
        <v>192</v>
      </c>
      <c r="H40" s="118">
        <v>147</v>
      </c>
      <c r="I40" s="123" t="s">
        <v>228</v>
      </c>
      <c r="J40" s="117"/>
    </row>
    <row r="41" spans="1:10" ht="88.5" customHeight="1" x14ac:dyDescent="0.25">
      <c r="A41" s="118" t="s">
        <v>34</v>
      </c>
      <c r="B41" s="117" t="s">
        <v>143</v>
      </c>
      <c r="C41" s="116" t="s">
        <v>144</v>
      </c>
      <c r="D41" s="116">
        <v>2</v>
      </c>
      <c r="E41" s="118">
        <v>1</v>
      </c>
      <c r="F41" s="133">
        <v>0</v>
      </c>
      <c r="G41" s="133">
        <v>1</v>
      </c>
      <c r="H41" s="133">
        <v>0</v>
      </c>
      <c r="I41" s="130" t="s">
        <v>229</v>
      </c>
      <c r="J41" s="121"/>
    </row>
    <row r="42" spans="1:10" ht="94.5" customHeight="1" x14ac:dyDescent="0.25">
      <c r="A42" s="118" t="s">
        <v>21</v>
      </c>
      <c r="B42" s="117" t="s">
        <v>49</v>
      </c>
      <c r="C42" s="116" t="s">
        <v>32</v>
      </c>
      <c r="D42" s="116">
        <v>0</v>
      </c>
      <c r="E42" s="118">
        <v>1</v>
      </c>
      <c r="F42" s="116">
        <v>0</v>
      </c>
      <c r="G42" s="116">
        <v>1</v>
      </c>
      <c r="H42" s="118">
        <v>0</v>
      </c>
      <c r="I42" s="118" t="s">
        <v>214</v>
      </c>
      <c r="J42" s="117"/>
    </row>
    <row r="43" spans="1:10" ht="121.5" customHeight="1" x14ac:dyDescent="0.25"/>
    <row r="44" spans="1:10" ht="121.5" customHeight="1" x14ac:dyDescent="0.25"/>
    <row r="48" spans="1:10" ht="18" x14ac:dyDescent="0.25">
      <c r="A48" s="135"/>
      <c r="B48" s="126" t="s">
        <v>159</v>
      </c>
      <c r="C48" s="107"/>
      <c r="D48" s="107"/>
      <c r="E48" s="107"/>
      <c r="F48" s="107"/>
      <c r="G48" s="518" t="s">
        <v>160</v>
      </c>
      <c r="H48" s="518"/>
      <c r="I48" s="518"/>
      <c r="J48" s="107"/>
    </row>
    <row r="49" spans="1:10" ht="18" x14ac:dyDescent="0.25">
      <c r="A49" s="135"/>
      <c r="B49" s="126" t="s">
        <v>161</v>
      </c>
      <c r="C49" s="107"/>
      <c r="D49" s="107"/>
      <c r="E49" s="107"/>
      <c r="F49" s="107"/>
      <c r="G49" s="518" t="s">
        <v>162</v>
      </c>
      <c r="H49" s="518"/>
      <c r="I49" s="518"/>
      <c r="J49" s="107"/>
    </row>
    <row r="50" spans="1:10" ht="18" x14ac:dyDescent="0.25">
      <c r="A50" s="135"/>
      <c r="B50" s="126" t="s">
        <v>163</v>
      </c>
      <c r="C50" s="107"/>
      <c r="D50" s="107"/>
      <c r="E50" s="107"/>
      <c r="F50" s="107"/>
      <c r="G50" s="518" t="s">
        <v>164</v>
      </c>
      <c r="H50" s="518"/>
      <c r="I50" s="518"/>
      <c r="J50" s="107"/>
    </row>
    <row r="51" spans="1:10" ht="18.75" x14ac:dyDescent="0.3">
      <c r="A51" s="136"/>
      <c r="B51" s="127"/>
      <c r="C51" s="107"/>
      <c r="D51" s="106"/>
      <c r="E51" s="108"/>
      <c r="F51" s="108"/>
      <c r="G51" s="109"/>
      <c r="H51" s="110"/>
      <c r="I51" s="111"/>
      <c r="J51" s="112"/>
    </row>
    <row r="52" spans="1:10" ht="18" x14ac:dyDescent="0.25">
      <c r="A52" s="137"/>
      <c r="B52" s="128">
        <v>42832</v>
      </c>
      <c r="C52" s="113"/>
      <c r="D52" s="106"/>
      <c r="E52" s="114"/>
      <c r="F52" s="114"/>
      <c r="G52" s="114"/>
      <c r="H52" s="115"/>
      <c r="I52" s="519"/>
      <c r="J52" s="519"/>
    </row>
  </sheetData>
  <mergeCells count="8">
    <mergeCell ref="G50:I50"/>
    <mergeCell ref="I52:J52"/>
    <mergeCell ref="A1:J1"/>
    <mergeCell ref="A2:J2"/>
    <mergeCell ref="A3:J3"/>
    <mergeCell ref="A4:J4"/>
    <mergeCell ref="G48:I48"/>
    <mergeCell ref="G49:I49"/>
  </mergeCells>
  <pageMargins left="0.35433070866141736" right="0.19685039370078741" top="0.43307086614173229" bottom="0.74803149606299213" header="0.31496062992125984" footer="0.31496062992125984"/>
  <pageSetup scale="45" fitToHeight="0" orientation="landscape" horizontalDpi="300" verticalDpi="300" r:id="rId1"/>
  <rowBreaks count="2" manualBreakCount="2">
    <brk id="13" max="16383" man="1"/>
    <brk id="23"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56"/>
  <sheetViews>
    <sheetView topLeftCell="R40" zoomScaleNormal="100" workbookViewId="0">
      <selection activeCell="V51" sqref="V51"/>
    </sheetView>
  </sheetViews>
  <sheetFormatPr baseColWidth="10" defaultRowHeight="15" x14ac:dyDescent="0.25"/>
  <cols>
    <col min="1" max="1" width="3.140625" customWidth="1"/>
    <col min="2" max="2" width="11.42578125" style="61" customWidth="1"/>
    <col min="3" max="3" width="33.5703125" customWidth="1"/>
    <col min="5" max="5" width="11.5703125" style="61" bestFit="1" customWidth="1"/>
    <col min="6" max="6" width="13.85546875" customWidth="1"/>
    <col min="7" max="7" width="6.7109375" bestFit="1" customWidth="1"/>
    <col min="8" max="8" width="16.140625" customWidth="1"/>
    <col min="9" max="9" width="6.7109375" bestFit="1" customWidth="1"/>
    <col min="10" max="10" width="15.85546875" customWidth="1"/>
    <col min="11" max="11" width="6.7109375" bestFit="1" customWidth="1"/>
    <col min="12" max="12" width="15.7109375" customWidth="1"/>
    <col min="13" max="13" width="6.7109375" style="7" bestFit="1" customWidth="1"/>
    <col min="14" max="14" width="16.28515625" customWidth="1"/>
    <col min="15" max="15" width="6.7109375" bestFit="1" customWidth="1"/>
    <col min="16" max="16" width="13.5703125" bestFit="1" customWidth="1"/>
    <col min="17" max="17" width="6.7109375" bestFit="1" customWidth="1"/>
    <col min="18" max="18" width="16.42578125" customWidth="1"/>
    <col min="19" max="19" width="6.7109375" bestFit="1" customWidth="1"/>
    <col min="20" max="20" width="15.85546875" customWidth="1"/>
    <col min="21" max="21" width="6.7109375" bestFit="1" customWidth="1"/>
    <col min="22" max="22" width="16.28515625" customWidth="1"/>
    <col min="23" max="23" width="6.7109375" bestFit="1" customWidth="1"/>
    <col min="24" max="24" width="13.5703125" bestFit="1" customWidth="1"/>
    <col min="25" max="25" width="6.7109375" bestFit="1" customWidth="1"/>
    <col min="26" max="26" width="16" customWidth="1"/>
    <col min="27" max="27" width="6.7109375" bestFit="1" customWidth="1"/>
    <col min="28" max="28" width="13.5703125" bestFit="1" customWidth="1"/>
    <col min="29" max="29" width="6.7109375" bestFit="1" customWidth="1"/>
    <col min="30" max="30" width="16" customWidth="1"/>
    <col min="31" max="31" width="18.140625" customWidth="1"/>
    <col min="32" max="32" width="15.140625" customWidth="1"/>
    <col min="33" max="33" width="17.28515625" bestFit="1" customWidth="1"/>
    <col min="34" max="34" width="14.28515625" bestFit="1" customWidth="1"/>
  </cols>
  <sheetData>
    <row r="1" spans="2:33" x14ac:dyDescent="0.25">
      <c r="D1" s="61"/>
      <c r="E1" s="8"/>
      <c r="F1" s="8"/>
      <c r="G1" s="8"/>
      <c r="H1" s="8"/>
      <c r="I1" s="8"/>
      <c r="J1" s="8"/>
      <c r="K1" s="8"/>
      <c r="L1" s="8"/>
      <c r="M1" s="150"/>
      <c r="N1" s="8"/>
      <c r="O1" s="18"/>
      <c r="P1" s="18"/>
      <c r="Q1" s="18"/>
      <c r="R1" s="18"/>
      <c r="S1" s="18"/>
      <c r="T1" s="18"/>
      <c r="U1" s="18"/>
      <c r="V1" s="18"/>
      <c r="W1" s="18"/>
      <c r="X1" s="18"/>
      <c r="Y1" s="18"/>
      <c r="Z1" s="18"/>
      <c r="AA1" s="18"/>
      <c r="AB1" s="18"/>
      <c r="AC1" s="18"/>
      <c r="AD1" s="18"/>
    </row>
    <row r="2" spans="2:33" ht="15.75" x14ac:dyDescent="0.25">
      <c r="B2" s="515" t="s">
        <v>119</v>
      </c>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row>
    <row r="3" spans="2:33" ht="15.75" x14ac:dyDescent="0.25">
      <c r="B3" s="516" t="s">
        <v>120</v>
      </c>
      <c r="C3" s="516"/>
      <c r="D3" s="516"/>
      <c r="E3" s="516"/>
      <c r="F3" s="516"/>
      <c r="G3" s="516"/>
      <c r="H3" s="516"/>
      <c r="I3" s="516"/>
      <c r="J3" s="516"/>
      <c r="K3" s="516"/>
      <c r="L3" s="516"/>
      <c r="M3" s="516"/>
      <c r="N3" s="516"/>
      <c r="O3" s="516"/>
      <c r="P3" s="516"/>
      <c r="Q3" s="516"/>
      <c r="R3" s="516"/>
      <c r="S3" s="516"/>
      <c r="T3" s="516"/>
      <c r="U3" s="516"/>
      <c r="V3" s="516"/>
      <c r="W3" s="516"/>
      <c r="X3" s="516"/>
      <c r="Y3" s="516"/>
      <c r="Z3" s="516"/>
      <c r="AA3" s="516"/>
      <c r="AB3" s="516"/>
      <c r="AC3" s="516"/>
      <c r="AD3" s="516"/>
      <c r="AE3" s="516"/>
    </row>
    <row r="4" spans="2:33" ht="15.75" x14ac:dyDescent="0.25">
      <c r="B4" s="516" t="s">
        <v>121</v>
      </c>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row>
    <row r="5" spans="2:33" x14ac:dyDescent="0.25">
      <c r="D5" s="61"/>
      <c r="E5" s="8"/>
      <c r="F5" s="8"/>
      <c r="G5" s="8"/>
      <c r="H5" s="8"/>
      <c r="I5" s="8"/>
      <c r="J5" s="8"/>
      <c r="K5" s="8"/>
      <c r="L5" s="8"/>
      <c r="M5" s="150"/>
      <c r="N5" s="8"/>
      <c r="O5" s="18"/>
      <c r="P5" s="18"/>
      <c r="Q5" s="18"/>
      <c r="R5" s="18"/>
      <c r="S5" s="18"/>
      <c r="T5" s="18"/>
      <c r="U5" s="18"/>
      <c r="V5" s="18"/>
      <c r="W5" s="18"/>
      <c r="X5" s="18"/>
      <c r="Y5" s="18"/>
      <c r="Z5" s="18"/>
      <c r="AA5" s="18"/>
      <c r="AB5" s="18"/>
      <c r="AC5" s="18"/>
      <c r="AD5" s="18"/>
    </row>
    <row r="6" spans="2:33" x14ac:dyDescent="0.25">
      <c r="D6" s="61"/>
      <c r="E6" s="8"/>
      <c r="F6" s="8"/>
      <c r="G6" s="8"/>
      <c r="H6" s="8"/>
      <c r="I6" s="8"/>
      <c r="J6" s="8"/>
      <c r="K6" s="8"/>
      <c r="L6" s="8"/>
      <c r="M6" s="150"/>
      <c r="N6" s="8"/>
      <c r="O6" s="18"/>
      <c r="P6" s="18"/>
      <c r="Q6" s="18"/>
      <c r="R6" s="18"/>
      <c r="S6" s="18"/>
      <c r="T6" s="18"/>
      <c r="U6" s="18"/>
      <c r="V6" s="18"/>
      <c r="W6" s="18"/>
      <c r="X6" s="18"/>
      <c r="Y6" s="18"/>
      <c r="Z6" s="18"/>
      <c r="AA6" s="18"/>
      <c r="AB6" s="18"/>
      <c r="AC6" s="18"/>
      <c r="AD6" s="18"/>
    </row>
    <row r="7" spans="2:33" ht="24.75" customHeight="1" x14ac:dyDescent="0.25">
      <c r="B7" s="504" t="s">
        <v>122</v>
      </c>
      <c r="C7" s="506" t="s">
        <v>3</v>
      </c>
      <c r="D7" s="506" t="s">
        <v>123</v>
      </c>
      <c r="E7" s="508" t="s">
        <v>124</v>
      </c>
      <c r="F7" s="506" t="s">
        <v>125</v>
      </c>
      <c r="G7" s="509" t="s">
        <v>126</v>
      </c>
      <c r="H7" s="509"/>
      <c r="I7" s="510"/>
      <c r="J7" s="510"/>
      <c r="K7" s="510"/>
      <c r="L7" s="510"/>
      <c r="M7" s="510"/>
      <c r="N7" s="510"/>
      <c r="O7" s="510"/>
      <c r="P7" s="510"/>
      <c r="Q7" s="510"/>
      <c r="R7" s="510"/>
      <c r="S7" s="510"/>
      <c r="T7" s="510"/>
      <c r="U7" s="510"/>
      <c r="V7" s="510"/>
      <c r="W7" s="510"/>
      <c r="X7" s="510"/>
      <c r="Y7" s="510"/>
      <c r="Z7" s="510"/>
      <c r="AA7" s="510"/>
      <c r="AB7" s="510"/>
      <c r="AC7" s="510"/>
      <c r="AD7" s="510"/>
      <c r="AE7" s="510"/>
    </row>
    <row r="8" spans="2:33" ht="25.5" customHeight="1" x14ac:dyDescent="0.25">
      <c r="B8" s="505"/>
      <c r="C8" s="507"/>
      <c r="D8" s="507"/>
      <c r="E8" s="508"/>
      <c r="F8" s="507"/>
      <c r="G8" s="42" t="s">
        <v>2</v>
      </c>
      <c r="H8" s="42" t="s">
        <v>128</v>
      </c>
      <c r="I8" s="42" t="s">
        <v>129</v>
      </c>
      <c r="J8" s="42" t="s">
        <v>128</v>
      </c>
      <c r="K8" s="42" t="s">
        <v>130</v>
      </c>
      <c r="L8" s="42" t="s">
        <v>128</v>
      </c>
      <c r="M8" s="42" t="s">
        <v>131</v>
      </c>
      <c r="N8" s="42" t="s">
        <v>128</v>
      </c>
      <c r="O8" s="42" t="s">
        <v>130</v>
      </c>
      <c r="P8" s="42" t="s">
        <v>128</v>
      </c>
      <c r="Q8" s="43" t="s">
        <v>132</v>
      </c>
      <c r="R8" s="42" t="s">
        <v>128</v>
      </c>
      <c r="S8" s="43" t="s">
        <v>132</v>
      </c>
      <c r="T8" s="42" t="s">
        <v>128</v>
      </c>
      <c r="U8" s="43" t="s">
        <v>131</v>
      </c>
      <c r="V8" s="42" t="s">
        <v>128</v>
      </c>
      <c r="W8" s="43" t="s">
        <v>133</v>
      </c>
      <c r="X8" s="42" t="s">
        <v>128</v>
      </c>
      <c r="Y8" s="43" t="s">
        <v>134</v>
      </c>
      <c r="Z8" s="42" t="s">
        <v>128</v>
      </c>
      <c r="AA8" s="43" t="s">
        <v>0</v>
      </c>
      <c r="AB8" s="42" t="s">
        <v>128</v>
      </c>
      <c r="AC8" s="44" t="s">
        <v>135</v>
      </c>
      <c r="AD8" s="44" t="s">
        <v>149</v>
      </c>
      <c r="AE8" s="44" t="s">
        <v>127</v>
      </c>
    </row>
    <row r="9" spans="2:33" ht="120" customHeight="1" x14ac:dyDescent="0.25">
      <c r="B9" s="92" t="s">
        <v>140</v>
      </c>
      <c r="C9" s="86" t="s">
        <v>111</v>
      </c>
      <c r="D9" s="87" t="s">
        <v>54</v>
      </c>
      <c r="E9" s="92">
        <f t="shared" ref="E9:E38" si="0">SUM(G9+I9+K9+M9+O9+Q9+S9+U9+W9+Y9+AA9+AC9)</f>
        <v>6670</v>
      </c>
      <c r="F9" s="87" t="s">
        <v>110</v>
      </c>
      <c r="G9" s="92">
        <v>550</v>
      </c>
      <c r="H9" s="94">
        <f>G9*$AF9</f>
        <v>22816.506746626688</v>
      </c>
      <c r="I9" s="92">
        <v>575</v>
      </c>
      <c r="J9" s="94">
        <f>I9*$AF9</f>
        <v>23853.620689655174</v>
      </c>
      <c r="K9" s="92">
        <v>575</v>
      </c>
      <c r="L9" s="94">
        <f>K9*$AF9</f>
        <v>23853.620689655174</v>
      </c>
      <c r="M9" s="93">
        <v>450</v>
      </c>
      <c r="N9" s="94">
        <f>M9*$AF9</f>
        <v>18668.050974512746</v>
      </c>
      <c r="O9" s="92">
        <v>575</v>
      </c>
      <c r="P9" s="94">
        <f>O9*$AF9</f>
        <v>23853.620689655174</v>
      </c>
      <c r="Q9" s="92">
        <v>575</v>
      </c>
      <c r="R9" s="94">
        <f>Q9*$AF9</f>
        <v>23853.620689655174</v>
      </c>
      <c r="S9" s="92">
        <v>550</v>
      </c>
      <c r="T9" s="94">
        <f>S9*$AF9</f>
        <v>22816.506746626688</v>
      </c>
      <c r="U9" s="92">
        <v>575</v>
      </c>
      <c r="V9" s="94">
        <f>U9*$AF9</f>
        <v>23853.620689655174</v>
      </c>
      <c r="W9" s="92">
        <v>560</v>
      </c>
      <c r="X9" s="94">
        <f>W9*$AF9</f>
        <v>23231.35232383808</v>
      </c>
      <c r="Y9" s="92">
        <v>575</v>
      </c>
      <c r="Z9" s="94">
        <f>Y9*$AF9</f>
        <v>23853.620689655174</v>
      </c>
      <c r="AA9" s="92">
        <v>560</v>
      </c>
      <c r="AB9" s="94">
        <f>AA9*$AF9</f>
        <v>23231.35232383808</v>
      </c>
      <c r="AC9" s="92">
        <v>550</v>
      </c>
      <c r="AD9" s="94">
        <f>AC9*$AF9</f>
        <v>22816.506746626688</v>
      </c>
      <c r="AE9" s="95">
        <v>276702</v>
      </c>
      <c r="AF9" s="68">
        <f>AE9/E9</f>
        <v>41.484557721139431</v>
      </c>
      <c r="AG9" s="68">
        <f>SUM(H9+J9+L9+N9+P9+R9+T9+V9+X9+Z9+AB9+AD9)</f>
        <v>276702</v>
      </c>
    </row>
    <row r="10" spans="2:33" ht="138" customHeight="1" x14ac:dyDescent="0.25">
      <c r="B10" s="92" t="s">
        <v>142</v>
      </c>
      <c r="C10" s="86" t="s">
        <v>113</v>
      </c>
      <c r="D10" s="87" t="s">
        <v>54</v>
      </c>
      <c r="E10" s="92">
        <f t="shared" si="0"/>
        <v>437</v>
      </c>
      <c r="F10" s="87" t="s">
        <v>112</v>
      </c>
      <c r="G10" s="92">
        <v>31</v>
      </c>
      <c r="H10" s="94">
        <f>G10*$AF10</f>
        <v>9536.720823798627</v>
      </c>
      <c r="I10" s="92">
        <v>31</v>
      </c>
      <c r="J10" s="94">
        <f>I10*$AF10</f>
        <v>9536.720823798627</v>
      </c>
      <c r="K10" s="92">
        <v>26</v>
      </c>
      <c r="L10" s="94">
        <f>K10*$AF10</f>
        <v>7998.540045766591</v>
      </c>
      <c r="M10" s="93">
        <v>21</v>
      </c>
      <c r="N10" s="94">
        <f>M10*$AF10</f>
        <v>6460.3592677345541</v>
      </c>
      <c r="O10" s="92">
        <v>31</v>
      </c>
      <c r="P10" s="94">
        <f>O10*$AF10</f>
        <v>9536.720823798627</v>
      </c>
      <c r="Q10" s="92">
        <v>31</v>
      </c>
      <c r="R10" s="94">
        <f>Q10*$AF10</f>
        <v>9536.720823798627</v>
      </c>
      <c r="S10" s="92">
        <v>31</v>
      </c>
      <c r="T10" s="94">
        <f>S10*$AF10</f>
        <v>9536.720823798627</v>
      </c>
      <c r="U10" s="92">
        <v>31</v>
      </c>
      <c r="V10" s="94">
        <f>U10*$AF10</f>
        <v>9536.720823798627</v>
      </c>
      <c r="W10" s="92">
        <v>31</v>
      </c>
      <c r="X10" s="94">
        <f>W10*$AF10</f>
        <v>9536.720823798627</v>
      </c>
      <c r="Y10" s="92">
        <v>31</v>
      </c>
      <c r="Z10" s="94">
        <f>Y10*$AF10</f>
        <v>9536.720823798627</v>
      </c>
      <c r="AA10" s="92">
        <v>61</v>
      </c>
      <c r="AB10" s="94">
        <f>AA10*$AF10</f>
        <v>18765.805491990846</v>
      </c>
      <c r="AC10" s="92">
        <v>81</v>
      </c>
      <c r="AD10" s="94">
        <f>AC10*$AF10</f>
        <v>24918.528604118994</v>
      </c>
      <c r="AE10" s="95">
        <v>134437</v>
      </c>
      <c r="AF10" s="68">
        <f t="shared" ref="AF10:AF39" si="1">AE10/E10</f>
        <v>307.63615560640733</v>
      </c>
      <c r="AG10" s="68">
        <f t="shared" ref="AG10:AG41" si="2">SUM(H10+J10+L10+N10+P10+R10+T10+V10+X10+Z10+AB10+AD10)</f>
        <v>134437</v>
      </c>
    </row>
    <row r="11" spans="2:33" ht="62.25" customHeight="1" x14ac:dyDescent="0.25">
      <c r="B11" s="92" t="s">
        <v>21</v>
      </c>
      <c r="C11" s="86" t="s">
        <v>22</v>
      </c>
      <c r="D11" s="87" t="s">
        <v>51</v>
      </c>
      <c r="E11" s="92">
        <f t="shared" si="0"/>
        <v>9036</v>
      </c>
      <c r="F11" s="87" t="s">
        <v>81</v>
      </c>
      <c r="G11" s="92">
        <v>761</v>
      </c>
      <c r="H11" s="94">
        <f t="shared" ref="H11:H41" si="3">G11*$AF11</f>
        <v>670380.44676848163</v>
      </c>
      <c r="I11" s="92">
        <v>818</v>
      </c>
      <c r="J11" s="94">
        <f t="shared" ref="J11:J41" si="4">I11*$AF11</f>
        <v>720592.91124391323</v>
      </c>
      <c r="K11" s="92">
        <v>825</v>
      </c>
      <c r="L11" s="94">
        <f t="shared" ref="L11:L41" si="5">K11*$AF11</f>
        <v>726759.35424966807</v>
      </c>
      <c r="M11" s="93">
        <v>699</v>
      </c>
      <c r="N11" s="94">
        <f t="shared" ref="N11:N41" si="6">M11*$AF11</f>
        <v>615763.38014608237</v>
      </c>
      <c r="O11" s="92">
        <v>721</v>
      </c>
      <c r="P11" s="94">
        <f t="shared" ref="P11:P41" si="7">O11*$AF11</f>
        <v>635143.62959274021</v>
      </c>
      <c r="Q11" s="92">
        <v>726</v>
      </c>
      <c r="R11" s="94">
        <f t="shared" ref="R11:R41" si="8">Q11*$AF11</f>
        <v>639548.23173970787</v>
      </c>
      <c r="S11" s="92">
        <v>719</v>
      </c>
      <c r="T11" s="94">
        <f t="shared" ref="T11:T41" si="9">S11*$AF11</f>
        <v>633381.78873395314</v>
      </c>
      <c r="U11" s="92">
        <v>748</v>
      </c>
      <c r="V11" s="94">
        <f t="shared" ref="V11:V41" si="10">U11*$AF11</f>
        <v>658928.48118636571</v>
      </c>
      <c r="W11" s="92">
        <v>774</v>
      </c>
      <c r="X11" s="94">
        <f t="shared" ref="X11:X41" si="11">W11*$AF11</f>
        <v>681832.41235059767</v>
      </c>
      <c r="Y11" s="92">
        <v>772</v>
      </c>
      <c r="Z11" s="94">
        <f t="shared" ref="Z11:Z41" si="12">Y11*$AF11</f>
        <v>680070.57149181061</v>
      </c>
      <c r="AA11" s="92">
        <v>770</v>
      </c>
      <c r="AB11" s="94">
        <f t="shared" ref="AB11:AB41" si="13">AA11*$AF11</f>
        <v>678308.73063302354</v>
      </c>
      <c r="AC11" s="92">
        <v>703</v>
      </c>
      <c r="AD11" s="94">
        <f t="shared" ref="AD11:AD41" si="14">AC11*$AF11</f>
        <v>619287.06186365651</v>
      </c>
      <c r="AE11" s="95">
        <v>7959997</v>
      </c>
      <c r="AF11" s="68">
        <f t="shared" si="1"/>
        <v>880.92042939353701</v>
      </c>
      <c r="AG11" s="68">
        <f t="shared" si="2"/>
        <v>7959997</v>
      </c>
    </row>
    <row r="12" spans="2:33" s="7" customFormat="1" ht="69.75" customHeight="1" x14ac:dyDescent="0.25">
      <c r="B12" s="93" t="s">
        <v>21</v>
      </c>
      <c r="C12" s="89" t="s">
        <v>23</v>
      </c>
      <c r="D12" s="88" t="s">
        <v>51</v>
      </c>
      <c r="E12" s="93">
        <f t="shared" si="0"/>
        <v>25945</v>
      </c>
      <c r="F12" s="88" t="s">
        <v>81</v>
      </c>
      <c r="G12" s="93">
        <v>2033</v>
      </c>
      <c r="H12" s="96">
        <f t="shared" si="3"/>
        <v>623729.96342262474</v>
      </c>
      <c r="I12" s="93">
        <v>1917</v>
      </c>
      <c r="J12" s="96">
        <f t="shared" si="4"/>
        <v>588140.84598188475</v>
      </c>
      <c r="K12" s="93">
        <v>1910</v>
      </c>
      <c r="L12" s="96">
        <f t="shared" si="5"/>
        <v>585993.22682597802</v>
      </c>
      <c r="M12" s="93">
        <v>2008</v>
      </c>
      <c r="N12" s="96">
        <f t="shared" si="6"/>
        <v>616059.89500867215</v>
      </c>
      <c r="O12" s="93">
        <v>2419</v>
      </c>
      <c r="P12" s="96">
        <f t="shared" si="7"/>
        <v>742155.81973405275</v>
      </c>
      <c r="Q12" s="93">
        <v>2155</v>
      </c>
      <c r="R12" s="96">
        <f t="shared" si="8"/>
        <v>661159.89728271344</v>
      </c>
      <c r="S12" s="93">
        <v>2562</v>
      </c>
      <c r="T12" s="96">
        <f t="shared" si="9"/>
        <v>786028.61106186162</v>
      </c>
      <c r="U12" s="93">
        <v>2215</v>
      </c>
      <c r="V12" s="96">
        <f t="shared" si="10"/>
        <v>679568.06147619965</v>
      </c>
      <c r="W12" s="93">
        <v>2367</v>
      </c>
      <c r="X12" s="96">
        <f t="shared" si="11"/>
        <v>726202.0774330314</v>
      </c>
      <c r="Y12" s="93">
        <v>2217</v>
      </c>
      <c r="Z12" s="96">
        <f t="shared" si="12"/>
        <v>680181.66694931581</v>
      </c>
      <c r="AA12" s="93">
        <v>2200</v>
      </c>
      <c r="AB12" s="96">
        <f t="shared" si="13"/>
        <v>674966.02042782807</v>
      </c>
      <c r="AC12" s="93">
        <v>1942</v>
      </c>
      <c r="AD12" s="96">
        <f t="shared" si="14"/>
        <v>595810.91439583735</v>
      </c>
      <c r="AE12" s="97">
        <v>7959997</v>
      </c>
      <c r="AF12" s="76">
        <f t="shared" si="1"/>
        <v>306.80273655810367</v>
      </c>
      <c r="AG12" s="76">
        <f t="shared" si="2"/>
        <v>7959996.9999999991</v>
      </c>
    </row>
    <row r="13" spans="2:33" ht="38.25" customHeight="1" x14ac:dyDescent="0.25">
      <c r="B13" s="92" t="s">
        <v>19</v>
      </c>
      <c r="C13" s="86" t="s">
        <v>25</v>
      </c>
      <c r="D13" s="87" t="s">
        <v>51</v>
      </c>
      <c r="E13" s="92">
        <f t="shared" si="0"/>
        <v>503</v>
      </c>
      <c r="F13" s="87" t="s">
        <v>81</v>
      </c>
      <c r="G13" s="92">
        <v>85</v>
      </c>
      <c r="H13" s="94">
        <f t="shared" si="3"/>
        <v>8449.3041749502991</v>
      </c>
      <c r="I13" s="92">
        <v>46</v>
      </c>
      <c r="J13" s="94">
        <f t="shared" si="4"/>
        <v>4572.564612326044</v>
      </c>
      <c r="K13" s="92">
        <v>50</v>
      </c>
      <c r="L13" s="94">
        <f t="shared" si="5"/>
        <v>4970.1789264413519</v>
      </c>
      <c r="M13" s="93">
        <v>31</v>
      </c>
      <c r="N13" s="94">
        <f t="shared" si="6"/>
        <v>3081.5109343936383</v>
      </c>
      <c r="O13" s="92">
        <v>26</v>
      </c>
      <c r="P13" s="94">
        <f t="shared" si="7"/>
        <v>2584.4930417495029</v>
      </c>
      <c r="Q13" s="92">
        <v>34</v>
      </c>
      <c r="R13" s="94">
        <f t="shared" si="8"/>
        <v>3379.7216699801193</v>
      </c>
      <c r="S13" s="92">
        <v>56</v>
      </c>
      <c r="T13" s="94">
        <f t="shared" si="9"/>
        <v>5566.6003976143147</v>
      </c>
      <c r="U13" s="92">
        <v>29</v>
      </c>
      <c r="V13" s="94">
        <f t="shared" si="10"/>
        <v>2882.7037773359843</v>
      </c>
      <c r="W13" s="92">
        <v>30</v>
      </c>
      <c r="X13" s="94">
        <f t="shared" si="11"/>
        <v>2982.1073558648113</v>
      </c>
      <c r="Y13" s="92">
        <v>26</v>
      </c>
      <c r="Z13" s="94">
        <f t="shared" si="12"/>
        <v>2584.4930417495029</v>
      </c>
      <c r="AA13" s="92">
        <v>53</v>
      </c>
      <c r="AB13" s="94">
        <f t="shared" si="13"/>
        <v>5268.3896620278329</v>
      </c>
      <c r="AC13" s="92">
        <v>37</v>
      </c>
      <c r="AD13" s="94">
        <f t="shared" si="14"/>
        <v>3677.9324055666007</v>
      </c>
      <c r="AE13" s="95">
        <v>50000</v>
      </c>
      <c r="AF13" s="68">
        <f t="shared" si="1"/>
        <v>99.40357852882704</v>
      </c>
      <c r="AG13" s="68">
        <f t="shared" si="2"/>
        <v>50000.000000000007</v>
      </c>
    </row>
    <row r="14" spans="2:33" ht="93" customHeight="1" x14ac:dyDescent="0.25">
      <c r="B14" s="92" t="s">
        <v>34</v>
      </c>
      <c r="C14" s="86" t="s">
        <v>148</v>
      </c>
      <c r="D14" s="87" t="s">
        <v>54</v>
      </c>
      <c r="E14" s="92">
        <f t="shared" si="0"/>
        <v>1896</v>
      </c>
      <c r="F14" s="87" t="s">
        <v>81</v>
      </c>
      <c r="G14" s="92">
        <v>158</v>
      </c>
      <c r="H14" s="94">
        <f t="shared" si="3"/>
        <v>677916.41666666674</v>
      </c>
      <c r="I14" s="92">
        <v>158</v>
      </c>
      <c r="J14" s="94">
        <f t="shared" si="4"/>
        <v>677916.41666666674</v>
      </c>
      <c r="K14" s="92">
        <v>158</v>
      </c>
      <c r="L14" s="94">
        <f t="shared" si="5"/>
        <v>677916.41666666674</v>
      </c>
      <c r="M14" s="93">
        <v>158</v>
      </c>
      <c r="N14" s="94">
        <f t="shared" si="6"/>
        <v>677916.41666666674</v>
      </c>
      <c r="O14" s="92">
        <v>158</v>
      </c>
      <c r="P14" s="94">
        <f t="shared" si="7"/>
        <v>677916.41666666674</v>
      </c>
      <c r="Q14" s="92">
        <v>158</v>
      </c>
      <c r="R14" s="94">
        <f t="shared" si="8"/>
        <v>677916.41666666674</v>
      </c>
      <c r="S14" s="92">
        <v>158</v>
      </c>
      <c r="T14" s="94">
        <f t="shared" si="9"/>
        <v>677916.41666666674</v>
      </c>
      <c r="U14" s="92">
        <v>158</v>
      </c>
      <c r="V14" s="94">
        <f t="shared" si="10"/>
        <v>677916.41666666674</v>
      </c>
      <c r="W14" s="92">
        <v>158</v>
      </c>
      <c r="X14" s="94">
        <f t="shared" si="11"/>
        <v>677916.41666666674</v>
      </c>
      <c r="Y14" s="92">
        <v>158</v>
      </c>
      <c r="Z14" s="94">
        <f t="shared" si="12"/>
        <v>677916.41666666674</v>
      </c>
      <c r="AA14" s="92">
        <v>158</v>
      </c>
      <c r="AB14" s="94">
        <f t="shared" si="13"/>
        <v>677916.41666666674</v>
      </c>
      <c r="AC14" s="92">
        <v>158</v>
      </c>
      <c r="AD14" s="94">
        <f t="shared" si="14"/>
        <v>677916.41666666674</v>
      </c>
      <c r="AE14" s="95">
        <v>8134997</v>
      </c>
      <c r="AF14" s="68">
        <f t="shared" si="1"/>
        <v>4290.6102320675109</v>
      </c>
      <c r="AG14" s="68">
        <f t="shared" si="2"/>
        <v>8134997.0000000028</v>
      </c>
    </row>
    <row r="15" spans="2:33" ht="56.25" customHeight="1" x14ac:dyDescent="0.25">
      <c r="B15" s="92" t="s">
        <v>21</v>
      </c>
      <c r="C15" s="86" t="s">
        <v>145</v>
      </c>
      <c r="D15" s="87" t="s">
        <v>51</v>
      </c>
      <c r="E15" s="92">
        <f t="shared" si="0"/>
        <v>252811</v>
      </c>
      <c r="F15" s="87" t="s">
        <v>81</v>
      </c>
      <c r="G15" s="92">
        <v>23610</v>
      </c>
      <c r="H15" s="94">
        <f t="shared" si="3"/>
        <v>743383.51246583415</v>
      </c>
      <c r="I15" s="92">
        <v>24600</v>
      </c>
      <c r="J15" s="94">
        <f t="shared" si="4"/>
        <v>774554.61273441417</v>
      </c>
      <c r="K15" s="92">
        <v>24002</v>
      </c>
      <c r="L15" s="94">
        <f t="shared" si="5"/>
        <v>755726.00873379712</v>
      </c>
      <c r="M15" s="93">
        <v>19241</v>
      </c>
      <c r="N15" s="94">
        <f t="shared" si="6"/>
        <v>605821.35380580742</v>
      </c>
      <c r="O15" s="92">
        <v>20531</v>
      </c>
      <c r="P15" s="94">
        <f t="shared" si="7"/>
        <v>646438.24203456333</v>
      </c>
      <c r="Q15" s="92">
        <v>20981</v>
      </c>
      <c r="R15" s="94">
        <f t="shared" si="8"/>
        <v>660606.92397482705</v>
      </c>
      <c r="S15" s="92">
        <v>20487</v>
      </c>
      <c r="T15" s="94">
        <f t="shared" si="9"/>
        <v>645052.85980040429</v>
      </c>
      <c r="U15" s="92">
        <v>19162</v>
      </c>
      <c r="V15" s="94">
        <f t="shared" si="10"/>
        <v>603333.96297629457</v>
      </c>
      <c r="W15" s="92">
        <v>20517</v>
      </c>
      <c r="X15" s="94">
        <f t="shared" si="11"/>
        <v>645997.43859642185</v>
      </c>
      <c r="Y15" s="92">
        <v>19962</v>
      </c>
      <c r="Z15" s="94">
        <f t="shared" si="12"/>
        <v>628522.7308700966</v>
      </c>
      <c r="AA15" s="92">
        <v>20706</v>
      </c>
      <c r="AB15" s="94">
        <f t="shared" si="13"/>
        <v>651948.2850113326</v>
      </c>
      <c r="AC15" s="92">
        <v>19012</v>
      </c>
      <c r="AD15" s="94">
        <f t="shared" si="14"/>
        <v>598611.06899620662</v>
      </c>
      <c r="AE15" s="95">
        <v>7959997</v>
      </c>
      <c r="AF15" s="68">
        <f t="shared" si="1"/>
        <v>31.48595986725261</v>
      </c>
      <c r="AG15" s="68">
        <f t="shared" si="2"/>
        <v>7959997</v>
      </c>
    </row>
    <row r="16" spans="2:33" ht="63.75" x14ac:dyDescent="0.25">
      <c r="B16" s="93" t="s">
        <v>21</v>
      </c>
      <c r="C16" s="89" t="s">
        <v>117</v>
      </c>
      <c r="D16" s="88" t="s">
        <v>51</v>
      </c>
      <c r="E16" s="92">
        <f t="shared" si="0"/>
        <v>23437</v>
      </c>
      <c r="F16" s="88" t="s">
        <v>116</v>
      </c>
      <c r="G16" s="93">
        <v>1945</v>
      </c>
      <c r="H16" s="94">
        <f t="shared" si="3"/>
        <v>685046.72633016168</v>
      </c>
      <c r="I16" s="93">
        <v>2268</v>
      </c>
      <c r="J16" s="94">
        <f t="shared" si="4"/>
        <v>798810.27008576179</v>
      </c>
      <c r="K16" s="93">
        <v>1914</v>
      </c>
      <c r="L16" s="94">
        <f t="shared" si="5"/>
        <v>674128.24380253442</v>
      </c>
      <c r="M16" s="93">
        <v>1774</v>
      </c>
      <c r="N16" s="94">
        <f t="shared" si="6"/>
        <v>624818.9678713145</v>
      </c>
      <c r="O16" s="93">
        <v>1908</v>
      </c>
      <c r="P16" s="94">
        <f t="shared" si="7"/>
        <v>672014.98911976779</v>
      </c>
      <c r="Q16" s="93">
        <v>2278</v>
      </c>
      <c r="R16" s="94">
        <f t="shared" si="8"/>
        <v>802332.36122370604</v>
      </c>
      <c r="S16" s="93">
        <v>2111</v>
      </c>
      <c r="T16" s="94">
        <f t="shared" si="9"/>
        <v>743513.43922003661</v>
      </c>
      <c r="U16" s="93">
        <v>1758</v>
      </c>
      <c r="V16" s="94">
        <f t="shared" si="10"/>
        <v>619183.62205060374</v>
      </c>
      <c r="W16" s="93">
        <v>1871</v>
      </c>
      <c r="X16" s="94">
        <f t="shared" si="11"/>
        <v>658983.25190937403</v>
      </c>
      <c r="Y16" s="93">
        <v>1651</v>
      </c>
      <c r="Z16" s="94">
        <f t="shared" si="12"/>
        <v>581497.24687459995</v>
      </c>
      <c r="AA16" s="93">
        <v>1903</v>
      </c>
      <c r="AB16" s="94">
        <f t="shared" si="13"/>
        <v>670253.94355079567</v>
      </c>
      <c r="AC16" s="93">
        <v>2056</v>
      </c>
      <c r="AD16" s="94">
        <f t="shared" si="14"/>
        <v>724141.93796134309</v>
      </c>
      <c r="AE16" s="95">
        <v>8254725</v>
      </c>
      <c r="AF16" s="68">
        <f t="shared" si="1"/>
        <v>352.20911379442759</v>
      </c>
      <c r="AG16" s="68">
        <f t="shared" si="2"/>
        <v>8254724.9999999981</v>
      </c>
    </row>
    <row r="17" spans="2:33" ht="66.75" customHeight="1" x14ac:dyDescent="0.25">
      <c r="B17" s="92" t="s">
        <v>19</v>
      </c>
      <c r="C17" s="86" t="s">
        <v>26</v>
      </c>
      <c r="D17" s="87" t="s">
        <v>54</v>
      </c>
      <c r="E17" s="92">
        <f t="shared" si="0"/>
        <v>2280</v>
      </c>
      <c r="F17" s="87" t="s">
        <v>27</v>
      </c>
      <c r="G17" s="92">
        <v>190</v>
      </c>
      <c r="H17" s="94">
        <f t="shared" si="3"/>
        <v>10341.333333333334</v>
      </c>
      <c r="I17" s="92">
        <v>190</v>
      </c>
      <c r="J17" s="94">
        <f t="shared" si="4"/>
        <v>10341.333333333334</v>
      </c>
      <c r="K17" s="92">
        <v>190</v>
      </c>
      <c r="L17" s="94">
        <f t="shared" si="5"/>
        <v>10341.333333333334</v>
      </c>
      <c r="M17" s="93">
        <v>190</v>
      </c>
      <c r="N17" s="94">
        <f t="shared" si="6"/>
        <v>10341.333333333334</v>
      </c>
      <c r="O17" s="92">
        <v>190</v>
      </c>
      <c r="P17" s="94">
        <f t="shared" si="7"/>
        <v>10341.333333333334</v>
      </c>
      <c r="Q17" s="92">
        <v>190</v>
      </c>
      <c r="R17" s="94">
        <f t="shared" si="8"/>
        <v>10341.333333333334</v>
      </c>
      <c r="S17" s="92">
        <v>190</v>
      </c>
      <c r="T17" s="94">
        <f t="shared" si="9"/>
        <v>10341.333333333334</v>
      </c>
      <c r="U17" s="92">
        <v>190</v>
      </c>
      <c r="V17" s="94">
        <f t="shared" si="10"/>
        <v>10341.333333333334</v>
      </c>
      <c r="W17" s="92">
        <v>190</v>
      </c>
      <c r="X17" s="94">
        <f t="shared" si="11"/>
        <v>10341.333333333334</v>
      </c>
      <c r="Y17" s="92">
        <v>190</v>
      </c>
      <c r="Z17" s="94">
        <f t="shared" si="12"/>
        <v>10341.333333333334</v>
      </c>
      <c r="AA17" s="92">
        <v>190</v>
      </c>
      <c r="AB17" s="94">
        <f t="shared" si="13"/>
        <v>10341.333333333334</v>
      </c>
      <c r="AC17" s="92">
        <v>190</v>
      </c>
      <c r="AD17" s="94">
        <f t="shared" si="14"/>
        <v>10341.333333333334</v>
      </c>
      <c r="AE17" s="95">
        <v>124096</v>
      </c>
      <c r="AF17" s="68">
        <f t="shared" si="1"/>
        <v>54.428070175438599</v>
      </c>
      <c r="AG17" s="68">
        <f t="shared" si="2"/>
        <v>124095.99999999999</v>
      </c>
    </row>
    <row r="18" spans="2:33" ht="98.25" customHeight="1" x14ac:dyDescent="0.25">
      <c r="B18" s="92" t="s">
        <v>21</v>
      </c>
      <c r="C18" s="86" t="s">
        <v>114</v>
      </c>
      <c r="D18" s="87" t="s">
        <v>115</v>
      </c>
      <c r="E18" s="92">
        <f t="shared" si="0"/>
        <v>240</v>
      </c>
      <c r="F18" s="87" t="s">
        <v>30</v>
      </c>
      <c r="G18" s="92">
        <v>20</v>
      </c>
      <c r="H18" s="94">
        <f t="shared" si="3"/>
        <v>14650.166666666666</v>
      </c>
      <c r="I18" s="92">
        <v>20</v>
      </c>
      <c r="J18" s="94">
        <f t="shared" si="4"/>
        <v>14650.166666666666</v>
      </c>
      <c r="K18" s="92">
        <v>20</v>
      </c>
      <c r="L18" s="94">
        <f t="shared" si="5"/>
        <v>14650.166666666666</v>
      </c>
      <c r="M18" s="93">
        <v>20</v>
      </c>
      <c r="N18" s="94">
        <f t="shared" si="6"/>
        <v>14650.166666666666</v>
      </c>
      <c r="O18" s="92">
        <v>20</v>
      </c>
      <c r="P18" s="94">
        <f t="shared" si="7"/>
        <v>14650.166666666666</v>
      </c>
      <c r="Q18" s="92">
        <v>20</v>
      </c>
      <c r="R18" s="94">
        <f t="shared" si="8"/>
        <v>14650.166666666666</v>
      </c>
      <c r="S18" s="92">
        <v>20</v>
      </c>
      <c r="T18" s="94">
        <f t="shared" si="9"/>
        <v>14650.166666666666</v>
      </c>
      <c r="U18" s="92">
        <v>20</v>
      </c>
      <c r="V18" s="94">
        <f t="shared" si="10"/>
        <v>14650.166666666666</v>
      </c>
      <c r="W18" s="92">
        <v>20</v>
      </c>
      <c r="X18" s="94">
        <f t="shared" si="11"/>
        <v>14650.166666666666</v>
      </c>
      <c r="Y18" s="92">
        <v>20</v>
      </c>
      <c r="Z18" s="94">
        <f t="shared" si="12"/>
        <v>14650.166666666666</v>
      </c>
      <c r="AA18" s="92">
        <v>20</v>
      </c>
      <c r="AB18" s="94">
        <f t="shared" si="13"/>
        <v>14650.166666666666</v>
      </c>
      <c r="AC18" s="92">
        <v>20</v>
      </c>
      <c r="AD18" s="94">
        <f t="shared" si="14"/>
        <v>14650.166666666666</v>
      </c>
      <c r="AE18" s="95">
        <v>175802</v>
      </c>
      <c r="AF18" s="68">
        <f t="shared" si="1"/>
        <v>732.50833333333333</v>
      </c>
      <c r="AG18" s="68">
        <f t="shared" si="2"/>
        <v>175801.99999999997</v>
      </c>
    </row>
    <row r="19" spans="2:33" ht="56.25" customHeight="1" x14ac:dyDescent="0.25">
      <c r="B19" s="93"/>
      <c r="C19" s="89" t="s">
        <v>33</v>
      </c>
      <c r="D19" s="88" t="s">
        <v>32</v>
      </c>
      <c r="E19" s="92">
        <f t="shared" si="0"/>
        <v>12</v>
      </c>
      <c r="F19" s="88" t="s">
        <v>97</v>
      </c>
      <c r="G19" s="93">
        <v>1</v>
      </c>
      <c r="H19" s="94">
        <f t="shared" si="3"/>
        <v>21975.333333333332</v>
      </c>
      <c r="I19" s="93">
        <v>1</v>
      </c>
      <c r="J19" s="94">
        <f t="shared" si="4"/>
        <v>21975.333333333332</v>
      </c>
      <c r="K19" s="93">
        <v>1</v>
      </c>
      <c r="L19" s="94">
        <f t="shared" si="5"/>
        <v>21975.333333333332</v>
      </c>
      <c r="M19" s="93">
        <v>1</v>
      </c>
      <c r="N19" s="94">
        <f t="shared" si="6"/>
        <v>21975.333333333332</v>
      </c>
      <c r="O19" s="93">
        <v>1</v>
      </c>
      <c r="P19" s="94">
        <f t="shared" si="7"/>
        <v>21975.333333333332</v>
      </c>
      <c r="Q19" s="93">
        <v>1</v>
      </c>
      <c r="R19" s="94">
        <f t="shared" si="8"/>
        <v>21975.333333333332</v>
      </c>
      <c r="S19" s="93">
        <v>1</v>
      </c>
      <c r="T19" s="94">
        <f t="shared" si="9"/>
        <v>21975.333333333332</v>
      </c>
      <c r="U19" s="93">
        <v>1</v>
      </c>
      <c r="V19" s="94">
        <f t="shared" si="10"/>
        <v>21975.333333333332</v>
      </c>
      <c r="W19" s="93">
        <v>1</v>
      </c>
      <c r="X19" s="94">
        <f t="shared" si="11"/>
        <v>21975.333333333332</v>
      </c>
      <c r="Y19" s="93">
        <v>1</v>
      </c>
      <c r="Z19" s="94">
        <f t="shared" si="12"/>
        <v>21975.333333333332</v>
      </c>
      <c r="AA19" s="93">
        <v>1</v>
      </c>
      <c r="AB19" s="94">
        <f t="shared" si="13"/>
        <v>21975.333333333332</v>
      </c>
      <c r="AC19" s="93">
        <v>1</v>
      </c>
      <c r="AD19" s="94">
        <f t="shared" si="14"/>
        <v>21975.333333333332</v>
      </c>
      <c r="AE19" s="95">
        <v>263704</v>
      </c>
      <c r="AF19" s="68">
        <f t="shared" si="1"/>
        <v>21975.333333333332</v>
      </c>
      <c r="AG19" s="68">
        <f t="shared" si="2"/>
        <v>263704.00000000006</v>
      </c>
    </row>
    <row r="20" spans="2:33" ht="54.75" customHeight="1" x14ac:dyDescent="0.25">
      <c r="B20" s="92" t="s">
        <v>21</v>
      </c>
      <c r="C20" s="86" t="s">
        <v>35</v>
      </c>
      <c r="D20" s="87" t="s">
        <v>36</v>
      </c>
      <c r="E20" s="92">
        <f t="shared" si="0"/>
        <v>35</v>
      </c>
      <c r="F20" s="87" t="s">
        <v>98</v>
      </c>
      <c r="G20" s="92">
        <v>3</v>
      </c>
      <c r="H20" s="94">
        <f t="shared" si="3"/>
        <v>9750.4285714285725</v>
      </c>
      <c r="I20" s="92">
        <v>3</v>
      </c>
      <c r="J20" s="94">
        <f t="shared" si="4"/>
        <v>9750.4285714285725</v>
      </c>
      <c r="K20" s="92">
        <v>3</v>
      </c>
      <c r="L20" s="94">
        <f t="shared" si="5"/>
        <v>9750.4285714285725</v>
      </c>
      <c r="M20" s="93">
        <v>3</v>
      </c>
      <c r="N20" s="94">
        <f t="shared" si="6"/>
        <v>9750.4285714285725</v>
      </c>
      <c r="O20" s="92">
        <v>3</v>
      </c>
      <c r="P20" s="94">
        <f t="shared" si="7"/>
        <v>9750.4285714285725</v>
      </c>
      <c r="Q20" s="92">
        <v>3</v>
      </c>
      <c r="R20" s="94">
        <f t="shared" si="8"/>
        <v>9750.4285714285725</v>
      </c>
      <c r="S20" s="92">
        <v>3</v>
      </c>
      <c r="T20" s="94">
        <f t="shared" si="9"/>
        <v>9750.4285714285725</v>
      </c>
      <c r="U20" s="92">
        <v>3</v>
      </c>
      <c r="V20" s="94">
        <f t="shared" si="10"/>
        <v>9750.4285714285725</v>
      </c>
      <c r="W20" s="92">
        <v>3</v>
      </c>
      <c r="X20" s="94">
        <f t="shared" si="11"/>
        <v>9750.4285714285725</v>
      </c>
      <c r="Y20" s="92">
        <v>3</v>
      </c>
      <c r="Z20" s="94">
        <f t="shared" si="12"/>
        <v>9750.4285714285725</v>
      </c>
      <c r="AA20" s="92">
        <v>3</v>
      </c>
      <c r="AB20" s="94">
        <f t="shared" si="13"/>
        <v>9750.4285714285725</v>
      </c>
      <c r="AC20" s="92">
        <v>2</v>
      </c>
      <c r="AD20" s="94">
        <f t="shared" si="14"/>
        <v>6500.2857142857147</v>
      </c>
      <c r="AE20" s="95">
        <v>113755</v>
      </c>
      <c r="AF20" s="68">
        <f t="shared" si="1"/>
        <v>3250.1428571428573</v>
      </c>
      <c r="AG20" s="68">
        <f t="shared" si="2"/>
        <v>113755.00000000003</v>
      </c>
    </row>
    <row r="21" spans="2:33" ht="54.75" customHeight="1" x14ac:dyDescent="0.25">
      <c r="B21" s="92" t="s">
        <v>34</v>
      </c>
      <c r="C21" s="86" t="s">
        <v>37</v>
      </c>
      <c r="D21" s="87" t="s">
        <v>104</v>
      </c>
      <c r="E21" s="92">
        <f t="shared" si="0"/>
        <v>225</v>
      </c>
      <c r="F21" s="87" t="s">
        <v>38</v>
      </c>
      <c r="G21" s="92">
        <v>20</v>
      </c>
      <c r="H21" s="94">
        <f t="shared" si="3"/>
        <v>51476.888888888891</v>
      </c>
      <c r="I21" s="92">
        <v>20</v>
      </c>
      <c r="J21" s="94">
        <f t="shared" si="4"/>
        <v>51476.888888888891</v>
      </c>
      <c r="K21" s="92">
        <v>20</v>
      </c>
      <c r="L21" s="94">
        <f t="shared" si="5"/>
        <v>51476.888888888891</v>
      </c>
      <c r="M21" s="93">
        <v>15</v>
      </c>
      <c r="N21" s="94">
        <f t="shared" si="6"/>
        <v>38607.666666666664</v>
      </c>
      <c r="O21" s="92">
        <v>20</v>
      </c>
      <c r="P21" s="94">
        <f t="shared" si="7"/>
        <v>51476.888888888891</v>
      </c>
      <c r="Q21" s="92">
        <v>20</v>
      </c>
      <c r="R21" s="94">
        <f t="shared" si="8"/>
        <v>51476.888888888891</v>
      </c>
      <c r="S21" s="92">
        <v>20</v>
      </c>
      <c r="T21" s="94">
        <f t="shared" si="9"/>
        <v>51476.888888888891</v>
      </c>
      <c r="U21" s="92">
        <v>15</v>
      </c>
      <c r="V21" s="94">
        <f t="shared" si="10"/>
        <v>38607.666666666664</v>
      </c>
      <c r="W21" s="92">
        <v>20</v>
      </c>
      <c r="X21" s="94">
        <f t="shared" si="11"/>
        <v>51476.888888888891</v>
      </c>
      <c r="Y21" s="92">
        <v>20</v>
      </c>
      <c r="Z21" s="94">
        <f t="shared" si="12"/>
        <v>51476.888888888891</v>
      </c>
      <c r="AA21" s="92">
        <v>20</v>
      </c>
      <c r="AB21" s="94">
        <f t="shared" si="13"/>
        <v>51476.888888888891</v>
      </c>
      <c r="AC21" s="92">
        <v>15</v>
      </c>
      <c r="AD21" s="94">
        <f t="shared" si="14"/>
        <v>38607.666666666664</v>
      </c>
      <c r="AE21" s="95">
        <v>579115</v>
      </c>
      <c r="AF21" s="68">
        <f t="shared" si="1"/>
        <v>2573.8444444444444</v>
      </c>
      <c r="AG21" s="68">
        <f t="shared" si="2"/>
        <v>579115</v>
      </c>
    </row>
    <row r="22" spans="2:33" ht="63.75" customHeight="1" x14ac:dyDescent="0.25">
      <c r="B22" s="92"/>
      <c r="C22" s="86" t="s">
        <v>146</v>
      </c>
      <c r="D22" s="87" t="s">
        <v>105</v>
      </c>
      <c r="E22" s="92">
        <f t="shared" si="0"/>
        <v>489970</v>
      </c>
      <c r="F22" s="87" t="s">
        <v>99</v>
      </c>
      <c r="G22" s="92">
        <v>58535</v>
      </c>
      <c r="H22" s="94">
        <f t="shared" si="3"/>
        <v>6177.2542094413948</v>
      </c>
      <c r="I22" s="92">
        <v>40025</v>
      </c>
      <c r="J22" s="94">
        <f t="shared" si="4"/>
        <v>4223.8763087535972</v>
      </c>
      <c r="K22" s="92">
        <v>37540</v>
      </c>
      <c r="L22" s="94">
        <f t="shared" si="5"/>
        <v>3961.6318958303568</v>
      </c>
      <c r="M22" s="93">
        <v>31860</v>
      </c>
      <c r="N22" s="94">
        <f t="shared" si="6"/>
        <v>3362.2160948629507</v>
      </c>
      <c r="O22" s="92">
        <v>37525</v>
      </c>
      <c r="P22" s="94">
        <f t="shared" si="7"/>
        <v>3960.0489315672389</v>
      </c>
      <c r="Q22" s="92">
        <v>37975</v>
      </c>
      <c r="R22" s="94">
        <f t="shared" si="8"/>
        <v>4007.5378594607832</v>
      </c>
      <c r="S22" s="92">
        <v>39790</v>
      </c>
      <c r="T22" s="94">
        <f t="shared" si="9"/>
        <v>4199.0765352980798</v>
      </c>
      <c r="U22" s="92">
        <v>38390</v>
      </c>
      <c r="V22" s="94">
        <f t="shared" si="10"/>
        <v>4051.3332040737187</v>
      </c>
      <c r="W22" s="92">
        <v>50585</v>
      </c>
      <c r="X22" s="94">
        <f t="shared" si="11"/>
        <v>5338.2831499887752</v>
      </c>
      <c r="Y22" s="92">
        <v>50375</v>
      </c>
      <c r="Z22" s="94">
        <f t="shared" si="12"/>
        <v>5316.121650305121</v>
      </c>
      <c r="AA22" s="92">
        <v>43795</v>
      </c>
      <c r="AB22" s="94">
        <f t="shared" si="13"/>
        <v>4621.7279935506258</v>
      </c>
      <c r="AC22" s="92">
        <v>23575</v>
      </c>
      <c r="AD22" s="94">
        <f t="shared" si="14"/>
        <v>2487.8921668673593</v>
      </c>
      <c r="AE22" s="95">
        <v>51707</v>
      </c>
      <c r="AF22" s="68">
        <f t="shared" si="1"/>
        <v>0.10553095087454334</v>
      </c>
      <c r="AG22" s="68">
        <f t="shared" si="2"/>
        <v>51707</v>
      </c>
    </row>
    <row r="23" spans="2:33" ht="109.5" customHeight="1" x14ac:dyDescent="0.25">
      <c r="B23" s="92" t="s">
        <v>21</v>
      </c>
      <c r="C23" s="86" t="s">
        <v>40</v>
      </c>
      <c r="D23" s="87" t="s">
        <v>32</v>
      </c>
      <c r="E23" s="92">
        <f t="shared" si="0"/>
        <v>81</v>
      </c>
      <c r="F23" s="87" t="s">
        <v>100</v>
      </c>
      <c r="G23" s="92">
        <v>7</v>
      </c>
      <c r="H23" s="94">
        <f t="shared" si="3"/>
        <v>3574.7530864197529</v>
      </c>
      <c r="I23" s="92">
        <v>7</v>
      </c>
      <c r="J23" s="94">
        <f t="shared" si="4"/>
        <v>3574.7530864197529</v>
      </c>
      <c r="K23" s="92">
        <v>7</v>
      </c>
      <c r="L23" s="94">
        <f t="shared" si="5"/>
        <v>3574.7530864197529</v>
      </c>
      <c r="M23" s="93">
        <v>6</v>
      </c>
      <c r="N23" s="94">
        <f t="shared" si="6"/>
        <v>3064.0740740740739</v>
      </c>
      <c r="O23" s="92">
        <v>7</v>
      </c>
      <c r="P23" s="94">
        <f t="shared" si="7"/>
        <v>3574.7530864197529</v>
      </c>
      <c r="Q23" s="92">
        <v>7</v>
      </c>
      <c r="R23" s="94">
        <f t="shared" si="8"/>
        <v>3574.7530864197529</v>
      </c>
      <c r="S23" s="92">
        <v>7</v>
      </c>
      <c r="T23" s="94">
        <f t="shared" si="9"/>
        <v>3574.7530864197529</v>
      </c>
      <c r="U23" s="92">
        <v>6</v>
      </c>
      <c r="V23" s="94">
        <f t="shared" si="10"/>
        <v>3064.0740740740739</v>
      </c>
      <c r="W23" s="92">
        <v>7</v>
      </c>
      <c r="X23" s="94">
        <f t="shared" si="11"/>
        <v>3574.7530864197529</v>
      </c>
      <c r="Y23" s="92">
        <v>7</v>
      </c>
      <c r="Z23" s="94">
        <f t="shared" si="12"/>
        <v>3574.7530864197529</v>
      </c>
      <c r="AA23" s="92">
        <v>7</v>
      </c>
      <c r="AB23" s="94">
        <f t="shared" si="13"/>
        <v>3574.7530864197529</v>
      </c>
      <c r="AC23" s="92">
        <v>6</v>
      </c>
      <c r="AD23" s="94">
        <f t="shared" si="14"/>
        <v>3064.0740740740739</v>
      </c>
      <c r="AE23" s="95">
        <v>41365</v>
      </c>
      <c r="AF23" s="68">
        <f t="shared" si="1"/>
        <v>510.67901234567898</v>
      </c>
      <c r="AG23" s="68">
        <f t="shared" si="2"/>
        <v>41365</v>
      </c>
    </row>
    <row r="24" spans="2:33" ht="51" customHeight="1" x14ac:dyDescent="0.25">
      <c r="B24" s="92" t="s">
        <v>45</v>
      </c>
      <c r="C24" s="89" t="s">
        <v>43</v>
      </c>
      <c r="D24" s="88" t="s">
        <v>106</v>
      </c>
      <c r="E24" s="92">
        <f t="shared" si="0"/>
        <v>750</v>
      </c>
      <c r="F24" s="88" t="s">
        <v>44</v>
      </c>
      <c r="G24" s="92">
        <v>65</v>
      </c>
      <c r="H24" s="94">
        <f t="shared" si="3"/>
        <v>29128.146666666667</v>
      </c>
      <c r="I24" s="92">
        <v>65</v>
      </c>
      <c r="J24" s="94">
        <f t="shared" si="4"/>
        <v>29128.146666666667</v>
      </c>
      <c r="K24" s="92">
        <v>65</v>
      </c>
      <c r="L24" s="94">
        <f t="shared" si="5"/>
        <v>29128.146666666667</v>
      </c>
      <c r="M24" s="93">
        <v>65</v>
      </c>
      <c r="N24" s="94">
        <f t="shared" si="6"/>
        <v>29128.146666666667</v>
      </c>
      <c r="O24" s="92">
        <v>65</v>
      </c>
      <c r="P24" s="94">
        <f t="shared" si="7"/>
        <v>29128.146666666667</v>
      </c>
      <c r="Q24" s="92">
        <v>65</v>
      </c>
      <c r="R24" s="94">
        <f t="shared" si="8"/>
        <v>29128.146666666667</v>
      </c>
      <c r="S24" s="92">
        <v>65</v>
      </c>
      <c r="T24" s="94">
        <f t="shared" si="9"/>
        <v>29128.146666666667</v>
      </c>
      <c r="U24" s="92">
        <v>65</v>
      </c>
      <c r="V24" s="94">
        <f t="shared" si="10"/>
        <v>29128.146666666667</v>
      </c>
      <c r="W24" s="92">
        <v>65</v>
      </c>
      <c r="X24" s="94">
        <f t="shared" si="11"/>
        <v>29128.146666666667</v>
      </c>
      <c r="Y24" s="92">
        <v>65</v>
      </c>
      <c r="Z24" s="94">
        <f t="shared" si="12"/>
        <v>29128.146666666667</v>
      </c>
      <c r="AA24" s="92">
        <v>65</v>
      </c>
      <c r="AB24" s="94">
        <f t="shared" si="13"/>
        <v>29128.146666666667</v>
      </c>
      <c r="AC24" s="92">
        <v>35</v>
      </c>
      <c r="AD24" s="94">
        <f t="shared" si="14"/>
        <v>15684.386666666667</v>
      </c>
      <c r="AE24" s="95">
        <v>336094</v>
      </c>
      <c r="AF24" s="68">
        <f t="shared" si="1"/>
        <v>448.12533333333334</v>
      </c>
      <c r="AG24" s="68">
        <f t="shared" si="2"/>
        <v>336094</v>
      </c>
    </row>
    <row r="25" spans="2:33" ht="57.75" customHeight="1" x14ac:dyDescent="0.25">
      <c r="B25" s="92" t="s">
        <v>45</v>
      </c>
      <c r="C25" s="86" t="s">
        <v>89</v>
      </c>
      <c r="D25" s="87" t="s">
        <v>54</v>
      </c>
      <c r="E25" s="92">
        <f t="shared" si="0"/>
        <v>11</v>
      </c>
      <c r="F25" s="88" t="s">
        <v>44</v>
      </c>
      <c r="G25" s="92">
        <v>1</v>
      </c>
      <c r="H25" s="94">
        <f t="shared" si="3"/>
        <v>30554</v>
      </c>
      <c r="I25" s="92">
        <v>1</v>
      </c>
      <c r="J25" s="94">
        <f t="shared" si="4"/>
        <v>30554</v>
      </c>
      <c r="K25" s="92">
        <v>1</v>
      </c>
      <c r="L25" s="94">
        <f t="shared" si="5"/>
        <v>30554</v>
      </c>
      <c r="M25" s="93">
        <v>1</v>
      </c>
      <c r="N25" s="94">
        <f t="shared" si="6"/>
        <v>30554</v>
      </c>
      <c r="O25" s="92">
        <v>1</v>
      </c>
      <c r="P25" s="94">
        <f t="shared" si="7"/>
        <v>30554</v>
      </c>
      <c r="Q25" s="92">
        <v>1</v>
      </c>
      <c r="R25" s="94">
        <f t="shared" si="8"/>
        <v>30554</v>
      </c>
      <c r="S25" s="92">
        <v>1</v>
      </c>
      <c r="T25" s="94">
        <f t="shared" si="9"/>
        <v>30554</v>
      </c>
      <c r="U25" s="92">
        <v>1</v>
      </c>
      <c r="V25" s="94">
        <f t="shared" si="10"/>
        <v>30554</v>
      </c>
      <c r="W25" s="92">
        <v>1</v>
      </c>
      <c r="X25" s="94">
        <f t="shared" si="11"/>
        <v>30554</v>
      </c>
      <c r="Y25" s="92">
        <v>1</v>
      </c>
      <c r="Z25" s="94">
        <f t="shared" si="12"/>
        <v>30554</v>
      </c>
      <c r="AA25" s="92">
        <v>1</v>
      </c>
      <c r="AB25" s="94">
        <f t="shared" si="13"/>
        <v>30554</v>
      </c>
      <c r="AC25" s="92">
        <v>0</v>
      </c>
      <c r="AD25" s="94">
        <f t="shared" si="14"/>
        <v>0</v>
      </c>
      <c r="AE25" s="95">
        <v>336094</v>
      </c>
      <c r="AF25" s="68">
        <f t="shared" si="1"/>
        <v>30554</v>
      </c>
      <c r="AG25" s="68">
        <f t="shared" si="2"/>
        <v>336094</v>
      </c>
    </row>
    <row r="26" spans="2:33" ht="45.75" customHeight="1" x14ac:dyDescent="0.25">
      <c r="B26" s="92" t="s">
        <v>34</v>
      </c>
      <c r="C26" s="86" t="s">
        <v>46</v>
      </c>
      <c r="D26" s="87" t="s">
        <v>54</v>
      </c>
      <c r="E26" s="92">
        <f t="shared" si="0"/>
        <v>377</v>
      </c>
      <c r="F26" s="87" t="s">
        <v>101</v>
      </c>
      <c r="G26" s="92">
        <v>32</v>
      </c>
      <c r="H26" s="94">
        <f t="shared" si="3"/>
        <v>10669.234588859415</v>
      </c>
      <c r="I26" s="92">
        <v>29</v>
      </c>
      <c r="J26" s="94">
        <f t="shared" si="4"/>
        <v>9668.9938461538459</v>
      </c>
      <c r="K26" s="92">
        <v>32</v>
      </c>
      <c r="L26" s="94">
        <f t="shared" si="5"/>
        <v>10669.234588859415</v>
      </c>
      <c r="M26" s="93">
        <v>31</v>
      </c>
      <c r="N26" s="94">
        <f t="shared" si="6"/>
        <v>10335.821007957558</v>
      </c>
      <c r="O26" s="92">
        <v>32</v>
      </c>
      <c r="P26" s="94">
        <f t="shared" si="7"/>
        <v>10669.234588859415</v>
      </c>
      <c r="Q26" s="92">
        <v>31</v>
      </c>
      <c r="R26" s="94">
        <f t="shared" si="8"/>
        <v>10335.821007957558</v>
      </c>
      <c r="S26" s="92">
        <v>32</v>
      </c>
      <c r="T26" s="94">
        <f t="shared" si="9"/>
        <v>10669.234588859415</v>
      </c>
      <c r="U26" s="92">
        <v>32</v>
      </c>
      <c r="V26" s="94">
        <f t="shared" si="10"/>
        <v>10669.234588859415</v>
      </c>
      <c r="W26" s="92">
        <v>31</v>
      </c>
      <c r="X26" s="94">
        <f t="shared" si="11"/>
        <v>10335.821007957558</v>
      </c>
      <c r="Y26" s="92">
        <v>32</v>
      </c>
      <c r="Z26" s="94">
        <f t="shared" si="12"/>
        <v>10669.234588859415</v>
      </c>
      <c r="AA26" s="92">
        <v>31</v>
      </c>
      <c r="AB26" s="94">
        <f t="shared" si="13"/>
        <v>10335.821007957558</v>
      </c>
      <c r="AC26" s="92">
        <v>32</v>
      </c>
      <c r="AD26" s="94">
        <f t="shared" si="14"/>
        <v>10669.234588859415</v>
      </c>
      <c r="AE26" s="95">
        <v>125696.92</v>
      </c>
      <c r="AF26" s="68">
        <f t="shared" si="1"/>
        <v>333.41358090185673</v>
      </c>
      <c r="AG26" s="68">
        <f t="shared" si="2"/>
        <v>125696.91999999997</v>
      </c>
    </row>
    <row r="27" spans="2:33" ht="51" x14ac:dyDescent="0.25">
      <c r="B27" s="92"/>
      <c r="C27" s="89" t="s">
        <v>47</v>
      </c>
      <c r="D27" s="88" t="s">
        <v>32</v>
      </c>
      <c r="E27" s="92">
        <f t="shared" si="0"/>
        <v>12</v>
      </c>
      <c r="F27" s="88" t="s">
        <v>48</v>
      </c>
      <c r="G27" s="92">
        <v>1</v>
      </c>
      <c r="H27" s="94">
        <f t="shared" si="3"/>
        <v>299.92333333333335</v>
      </c>
      <c r="I27" s="92">
        <v>1</v>
      </c>
      <c r="J27" s="94">
        <f t="shared" si="4"/>
        <v>299.92333333333335</v>
      </c>
      <c r="K27" s="92">
        <v>1</v>
      </c>
      <c r="L27" s="94">
        <f t="shared" si="5"/>
        <v>299.92333333333335</v>
      </c>
      <c r="M27" s="93">
        <v>1</v>
      </c>
      <c r="N27" s="94">
        <f t="shared" si="6"/>
        <v>299.92333333333335</v>
      </c>
      <c r="O27" s="92">
        <v>1</v>
      </c>
      <c r="P27" s="94">
        <f t="shared" si="7"/>
        <v>299.92333333333335</v>
      </c>
      <c r="Q27" s="92">
        <v>1</v>
      </c>
      <c r="R27" s="94">
        <f t="shared" si="8"/>
        <v>299.92333333333335</v>
      </c>
      <c r="S27" s="92">
        <v>1</v>
      </c>
      <c r="T27" s="94">
        <f t="shared" si="9"/>
        <v>299.92333333333335</v>
      </c>
      <c r="U27" s="92">
        <v>1</v>
      </c>
      <c r="V27" s="94">
        <f t="shared" si="10"/>
        <v>299.92333333333335</v>
      </c>
      <c r="W27" s="92">
        <v>1</v>
      </c>
      <c r="X27" s="94">
        <f t="shared" si="11"/>
        <v>299.92333333333335</v>
      </c>
      <c r="Y27" s="92">
        <v>1</v>
      </c>
      <c r="Z27" s="94">
        <f t="shared" si="12"/>
        <v>299.92333333333335</v>
      </c>
      <c r="AA27" s="92">
        <v>1</v>
      </c>
      <c r="AB27" s="94">
        <f t="shared" si="13"/>
        <v>299.92333333333335</v>
      </c>
      <c r="AC27" s="92">
        <v>1</v>
      </c>
      <c r="AD27" s="94">
        <f t="shared" si="14"/>
        <v>299.92333333333335</v>
      </c>
      <c r="AE27" s="95">
        <v>3599.08</v>
      </c>
      <c r="AF27" s="68">
        <f t="shared" si="1"/>
        <v>299.92333333333335</v>
      </c>
      <c r="AG27" s="68">
        <f t="shared" si="2"/>
        <v>3599.0799999999995</v>
      </c>
    </row>
    <row r="28" spans="2:33" ht="99" customHeight="1" x14ac:dyDescent="0.25">
      <c r="B28" s="92" t="s">
        <v>21</v>
      </c>
      <c r="C28" s="86" t="s">
        <v>70</v>
      </c>
      <c r="D28" s="87" t="s">
        <v>104</v>
      </c>
      <c r="E28" s="92">
        <f t="shared" si="0"/>
        <v>6</v>
      </c>
      <c r="F28" s="87" t="s">
        <v>71</v>
      </c>
      <c r="G28" s="92">
        <v>0</v>
      </c>
      <c r="H28" s="94">
        <f t="shared" si="3"/>
        <v>0</v>
      </c>
      <c r="I28" s="92">
        <v>1</v>
      </c>
      <c r="J28" s="94">
        <f t="shared" si="4"/>
        <v>49121.333333333336</v>
      </c>
      <c r="K28" s="92">
        <v>0</v>
      </c>
      <c r="L28" s="94">
        <f t="shared" si="5"/>
        <v>0</v>
      </c>
      <c r="M28" s="93">
        <v>1</v>
      </c>
      <c r="N28" s="94">
        <f t="shared" si="6"/>
        <v>49121.333333333336</v>
      </c>
      <c r="O28" s="92">
        <v>0</v>
      </c>
      <c r="P28" s="94">
        <f t="shared" si="7"/>
        <v>0</v>
      </c>
      <c r="Q28" s="92">
        <v>1</v>
      </c>
      <c r="R28" s="94">
        <f t="shared" si="8"/>
        <v>49121.333333333336</v>
      </c>
      <c r="S28" s="92">
        <v>0</v>
      </c>
      <c r="T28" s="94">
        <f t="shared" si="9"/>
        <v>0</v>
      </c>
      <c r="U28" s="92">
        <v>1</v>
      </c>
      <c r="V28" s="94">
        <f t="shared" si="10"/>
        <v>49121.333333333336</v>
      </c>
      <c r="W28" s="92">
        <v>0</v>
      </c>
      <c r="X28" s="94">
        <f t="shared" si="11"/>
        <v>0</v>
      </c>
      <c r="Y28" s="92">
        <v>1</v>
      </c>
      <c r="Z28" s="94">
        <f t="shared" si="12"/>
        <v>49121.333333333336</v>
      </c>
      <c r="AA28" s="92">
        <v>0</v>
      </c>
      <c r="AB28" s="94">
        <f t="shared" si="13"/>
        <v>0</v>
      </c>
      <c r="AC28" s="92">
        <v>1</v>
      </c>
      <c r="AD28" s="94">
        <f t="shared" si="14"/>
        <v>49121.333333333336</v>
      </c>
      <c r="AE28" s="95">
        <v>294728</v>
      </c>
      <c r="AF28" s="68">
        <f t="shared" si="1"/>
        <v>49121.333333333336</v>
      </c>
      <c r="AG28" s="68">
        <f t="shared" si="2"/>
        <v>294728</v>
      </c>
    </row>
    <row r="29" spans="2:33" ht="48" customHeight="1" x14ac:dyDescent="0.25">
      <c r="B29" s="92" t="s">
        <v>19</v>
      </c>
      <c r="C29" s="86" t="s">
        <v>79</v>
      </c>
      <c r="D29" s="87" t="s">
        <v>51</v>
      </c>
      <c r="E29" s="92">
        <f t="shared" si="0"/>
        <v>1755</v>
      </c>
      <c r="F29" s="87" t="s">
        <v>52</v>
      </c>
      <c r="G29" s="92">
        <v>150</v>
      </c>
      <c r="H29" s="94">
        <f t="shared" si="3"/>
        <v>4272.6495726495723</v>
      </c>
      <c r="I29" s="92">
        <v>150</v>
      </c>
      <c r="J29" s="94">
        <f t="shared" si="4"/>
        <v>4272.6495726495723</v>
      </c>
      <c r="K29" s="92">
        <v>150</v>
      </c>
      <c r="L29" s="94">
        <f t="shared" si="5"/>
        <v>4272.6495726495723</v>
      </c>
      <c r="M29" s="93">
        <v>135</v>
      </c>
      <c r="N29" s="94">
        <f t="shared" si="6"/>
        <v>3845.3846153846152</v>
      </c>
      <c r="O29" s="92">
        <v>150</v>
      </c>
      <c r="P29" s="94">
        <f t="shared" si="7"/>
        <v>4272.6495726495723</v>
      </c>
      <c r="Q29" s="92">
        <v>150</v>
      </c>
      <c r="R29" s="94">
        <f t="shared" si="8"/>
        <v>4272.6495726495723</v>
      </c>
      <c r="S29" s="92">
        <v>150</v>
      </c>
      <c r="T29" s="94">
        <f t="shared" si="9"/>
        <v>4272.6495726495723</v>
      </c>
      <c r="U29" s="92">
        <v>135</v>
      </c>
      <c r="V29" s="94">
        <f t="shared" si="10"/>
        <v>3845.3846153846152</v>
      </c>
      <c r="W29" s="92">
        <v>150</v>
      </c>
      <c r="X29" s="94">
        <f t="shared" si="11"/>
        <v>4272.6495726495723</v>
      </c>
      <c r="Y29" s="92">
        <v>150</v>
      </c>
      <c r="Z29" s="94">
        <f t="shared" si="12"/>
        <v>4272.6495726495723</v>
      </c>
      <c r="AA29" s="92">
        <v>150</v>
      </c>
      <c r="AB29" s="94">
        <f t="shared" si="13"/>
        <v>4272.6495726495723</v>
      </c>
      <c r="AC29" s="92">
        <v>135</v>
      </c>
      <c r="AD29" s="94">
        <f t="shared" si="14"/>
        <v>3845.3846153846152</v>
      </c>
      <c r="AE29" s="95">
        <v>49990</v>
      </c>
      <c r="AF29" s="68">
        <f t="shared" si="1"/>
        <v>28.484330484330485</v>
      </c>
      <c r="AG29" s="68">
        <f t="shared" si="2"/>
        <v>49989.999999999993</v>
      </c>
    </row>
    <row r="30" spans="2:33" ht="50.25" customHeight="1" x14ac:dyDescent="0.25">
      <c r="B30" s="92"/>
      <c r="C30" s="86" t="s">
        <v>53</v>
      </c>
      <c r="D30" s="87" t="s">
        <v>54</v>
      </c>
      <c r="E30" s="92">
        <f t="shared" si="0"/>
        <v>31712</v>
      </c>
      <c r="F30" s="87" t="s">
        <v>55</v>
      </c>
      <c r="G30" s="92">
        <v>2202</v>
      </c>
      <c r="H30" s="94">
        <f t="shared" si="3"/>
        <v>6103.6201437941472</v>
      </c>
      <c r="I30" s="92">
        <v>2714</v>
      </c>
      <c r="J30" s="94">
        <f t="shared" si="4"/>
        <v>7522.808842078708</v>
      </c>
      <c r="K30" s="92">
        <v>2734</v>
      </c>
      <c r="L30" s="94">
        <f t="shared" si="5"/>
        <v>7578.2459006054487</v>
      </c>
      <c r="M30" s="93">
        <v>2304</v>
      </c>
      <c r="N30" s="94">
        <f t="shared" si="6"/>
        <v>6386.3491422805246</v>
      </c>
      <c r="O30" s="92">
        <v>2734</v>
      </c>
      <c r="P30" s="94">
        <f t="shared" si="7"/>
        <v>7578.2459006054487</v>
      </c>
      <c r="Q30" s="92">
        <v>2736</v>
      </c>
      <c r="R30" s="94">
        <f t="shared" si="8"/>
        <v>7583.7896064581228</v>
      </c>
      <c r="S30" s="92">
        <v>2743</v>
      </c>
      <c r="T30" s="94">
        <f t="shared" si="9"/>
        <v>7603.1925769424824</v>
      </c>
      <c r="U30" s="92">
        <v>2306</v>
      </c>
      <c r="V30" s="94">
        <f t="shared" si="10"/>
        <v>6391.8928481331986</v>
      </c>
      <c r="W30" s="92">
        <v>2752</v>
      </c>
      <c r="X30" s="94">
        <f t="shared" si="11"/>
        <v>7628.1392532795153</v>
      </c>
      <c r="Y30" s="92">
        <v>2763</v>
      </c>
      <c r="Z30" s="94">
        <f t="shared" si="12"/>
        <v>7658.6296354692231</v>
      </c>
      <c r="AA30" s="92">
        <v>2762</v>
      </c>
      <c r="AB30" s="94">
        <f t="shared" si="13"/>
        <v>7655.8577825428856</v>
      </c>
      <c r="AC30" s="92">
        <v>2962</v>
      </c>
      <c r="AD30" s="94">
        <f t="shared" si="14"/>
        <v>8210.2283678102922</v>
      </c>
      <c r="AE30" s="95">
        <v>87901</v>
      </c>
      <c r="AF30" s="68">
        <f t="shared" si="1"/>
        <v>2.7718529263370333</v>
      </c>
      <c r="AG30" s="68">
        <f t="shared" si="2"/>
        <v>87901</v>
      </c>
    </row>
    <row r="31" spans="2:33" ht="87" customHeight="1" x14ac:dyDescent="0.25">
      <c r="B31" s="92" t="s">
        <v>34</v>
      </c>
      <c r="C31" s="86" t="s">
        <v>56</v>
      </c>
      <c r="D31" s="87" t="s">
        <v>54</v>
      </c>
      <c r="E31" s="92">
        <f t="shared" si="0"/>
        <v>64</v>
      </c>
      <c r="F31" s="87" t="s">
        <v>57</v>
      </c>
      <c r="G31" s="92">
        <v>17</v>
      </c>
      <c r="H31" s="94">
        <f t="shared" si="3"/>
        <v>108503.296875</v>
      </c>
      <c r="I31" s="92">
        <v>17</v>
      </c>
      <c r="J31" s="94">
        <f t="shared" si="4"/>
        <v>108503.296875</v>
      </c>
      <c r="K31" s="92">
        <v>3</v>
      </c>
      <c r="L31" s="94">
        <f t="shared" si="5"/>
        <v>19147.640625</v>
      </c>
      <c r="M31" s="93">
        <v>3</v>
      </c>
      <c r="N31" s="94">
        <f t="shared" si="6"/>
        <v>19147.640625</v>
      </c>
      <c r="O31" s="92">
        <v>3</v>
      </c>
      <c r="P31" s="94">
        <f t="shared" si="7"/>
        <v>19147.640625</v>
      </c>
      <c r="Q31" s="92">
        <v>3</v>
      </c>
      <c r="R31" s="94">
        <f t="shared" si="8"/>
        <v>19147.640625</v>
      </c>
      <c r="S31" s="92">
        <v>3</v>
      </c>
      <c r="T31" s="94">
        <f t="shared" si="9"/>
        <v>19147.640625</v>
      </c>
      <c r="U31" s="92">
        <v>3</v>
      </c>
      <c r="V31" s="94">
        <f t="shared" si="10"/>
        <v>19147.640625</v>
      </c>
      <c r="W31" s="92">
        <v>3</v>
      </c>
      <c r="X31" s="94">
        <f t="shared" si="11"/>
        <v>19147.640625</v>
      </c>
      <c r="Y31" s="92">
        <v>3</v>
      </c>
      <c r="Z31" s="94">
        <f t="shared" si="12"/>
        <v>19147.640625</v>
      </c>
      <c r="AA31" s="92">
        <v>3</v>
      </c>
      <c r="AB31" s="94">
        <f t="shared" si="13"/>
        <v>19147.640625</v>
      </c>
      <c r="AC31" s="92">
        <v>3</v>
      </c>
      <c r="AD31" s="94">
        <f t="shared" si="14"/>
        <v>19147.640625</v>
      </c>
      <c r="AE31" s="95">
        <v>408483</v>
      </c>
      <c r="AF31" s="68">
        <f t="shared" si="1"/>
        <v>6382.546875</v>
      </c>
      <c r="AG31" s="68">
        <f t="shared" si="2"/>
        <v>408483</v>
      </c>
    </row>
    <row r="32" spans="2:33" ht="96.75" customHeight="1" x14ac:dyDescent="0.25">
      <c r="B32" s="92"/>
      <c r="C32" s="86" t="s">
        <v>147</v>
      </c>
      <c r="D32" s="87" t="s">
        <v>54</v>
      </c>
      <c r="E32" s="92">
        <f t="shared" si="0"/>
        <v>1428</v>
      </c>
      <c r="F32" s="87" t="s">
        <v>141</v>
      </c>
      <c r="G32" s="92">
        <v>164</v>
      </c>
      <c r="H32" s="94">
        <f t="shared" si="3"/>
        <v>10688.941176470587</v>
      </c>
      <c r="I32" s="92">
        <v>124</v>
      </c>
      <c r="J32" s="94">
        <f t="shared" si="4"/>
        <v>8081.8823529411757</v>
      </c>
      <c r="K32" s="92">
        <v>114</v>
      </c>
      <c r="L32" s="94">
        <f t="shared" si="5"/>
        <v>7430.1176470588234</v>
      </c>
      <c r="M32" s="93">
        <v>104</v>
      </c>
      <c r="N32" s="94">
        <f t="shared" si="6"/>
        <v>6778.3529411764703</v>
      </c>
      <c r="O32" s="92">
        <v>124</v>
      </c>
      <c r="P32" s="94">
        <f t="shared" si="7"/>
        <v>8081.8823529411757</v>
      </c>
      <c r="Q32" s="92">
        <v>124</v>
      </c>
      <c r="R32" s="94">
        <f t="shared" si="8"/>
        <v>8081.8823529411757</v>
      </c>
      <c r="S32" s="92">
        <v>129</v>
      </c>
      <c r="T32" s="94">
        <f t="shared" si="9"/>
        <v>8407.7647058823532</v>
      </c>
      <c r="U32" s="92">
        <v>104</v>
      </c>
      <c r="V32" s="94">
        <f t="shared" si="10"/>
        <v>6778.3529411764703</v>
      </c>
      <c r="W32" s="92">
        <v>129</v>
      </c>
      <c r="X32" s="94">
        <f t="shared" si="11"/>
        <v>8407.7647058823532</v>
      </c>
      <c r="Y32" s="92">
        <v>129</v>
      </c>
      <c r="Z32" s="94">
        <f t="shared" si="12"/>
        <v>8407.7647058823532</v>
      </c>
      <c r="AA32" s="92">
        <v>104</v>
      </c>
      <c r="AB32" s="94">
        <f t="shared" si="13"/>
        <v>6778.3529411764703</v>
      </c>
      <c r="AC32" s="92">
        <v>79</v>
      </c>
      <c r="AD32" s="94">
        <f t="shared" si="14"/>
        <v>5148.9411764705883</v>
      </c>
      <c r="AE32" s="95">
        <v>93072</v>
      </c>
      <c r="AF32" s="68">
        <f t="shared" si="1"/>
        <v>65.17647058823529</v>
      </c>
      <c r="AG32" s="68">
        <f t="shared" si="2"/>
        <v>93072</v>
      </c>
    </row>
    <row r="33" spans="2:34" ht="66.75" customHeight="1" x14ac:dyDescent="0.25">
      <c r="B33" s="92"/>
      <c r="C33" s="86" t="s">
        <v>60</v>
      </c>
      <c r="D33" s="87" t="s">
        <v>32</v>
      </c>
      <c r="E33" s="92">
        <f t="shared" si="0"/>
        <v>120</v>
      </c>
      <c r="F33" s="87" t="s">
        <v>61</v>
      </c>
      <c r="G33" s="92">
        <v>10</v>
      </c>
      <c r="H33" s="94">
        <f t="shared" si="3"/>
        <v>9479.5833333333339</v>
      </c>
      <c r="I33" s="92">
        <v>10</v>
      </c>
      <c r="J33" s="94">
        <f t="shared" si="4"/>
        <v>9479.5833333333339</v>
      </c>
      <c r="K33" s="92">
        <v>10</v>
      </c>
      <c r="L33" s="94">
        <f t="shared" si="5"/>
        <v>9479.5833333333339</v>
      </c>
      <c r="M33" s="93">
        <v>10</v>
      </c>
      <c r="N33" s="94">
        <f t="shared" si="6"/>
        <v>9479.5833333333339</v>
      </c>
      <c r="O33" s="92">
        <v>10</v>
      </c>
      <c r="P33" s="94">
        <f t="shared" si="7"/>
        <v>9479.5833333333339</v>
      </c>
      <c r="Q33" s="92">
        <v>10</v>
      </c>
      <c r="R33" s="94">
        <f t="shared" si="8"/>
        <v>9479.5833333333339</v>
      </c>
      <c r="S33" s="92">
        <v>10</v>
      </c>
      <c r="T33" s="94">
        <f t="shared" si="9"/>
        <v>9479.5833333333339</v>
      </c>
      <c r="U33" s="92">
        <v>10</v>
      </c>
      <c r="V33" s="94">
        <f t="shared" si="10"/>
        <v>9479.5833333333339</v>
      </c>
      <c r="W33" s="92">
        <v>10</v>
      </c>
      <c r="X33" s="94">
        <f t="shared" si="11"/>
        <v>9479.5833333333339</v>
      </c>
      <c r="Y33" s="92">
        <v>10</v>
      </c>
      <c r="Z33" s="94">
        <f t="shared" si="12"/>
        <v>9479.5833333333339</v>
      </c>
      <c r="AA33" s="92">
        <v>10</v>
      </c>
      <c r="AB33" s="94">
        <f t="shared" si="13"/>
        <v>9479.5833333333339</v>
      </c>
      <c r="AC33" s="92">
        <v>10</v>
      </c>
      <c r="AD33" s="94">
        <f t="shared" si="14"/>
        <v>9479.5833333333339</v>
      </c>
      <c r="AE33" s="95">
        <v>113755</v>
      </c>
      <c r="AF33" s="68">
        <f t="shared" si="1"/>
        <v>947.95833333333337</v>
      </c>
      <c r="AG33" s="68">
        <f t="shared" si="2"/>
        <v>113754.99999999999</v>
      </c>
    </row>
    <row r="34" spans="2:34" ht="60.75" customHeight="1" x14ac:dyDescent="0.25">
      <c r="B34" s="92" t="s">
        <v>21</v>
      </c>
      <c r="C34" s="86" t="s">
        <v>62</v>
      </c>
      <c r="D34" s="87" t="s">
        <v>54</v>
      </c>
      <c r="E34" s="92">
        <f t="shared" si="0"/>
        <v>24</v>
      </c>
      <c r="F34" s="87" t="s">
        <v>63</v>
      </c>
      <c r="G34" s="92">
        <v>2</v>
      </c>
      <c r="H34" s="94">
        <f t="shared" si="3"/>
        <v>6894.25</v>
      </c>
      <c r="I34" s="92">
        <v>2</v>
      </c>
      <c r="J34" s="94">
        <f t="shared" si="4"/>
        <v>6894.25</v>
      </c>
      <c r="K34" s="92">
        <v>2</v>
      </c>
      <c r="L34" s="94">
        <f t="shared" si="5"/>
        <v>6894.25</v>
      </c>
      <c r="M34" s="93">
        <v>2</v>
      </c>
      <c r="N34" s="94">
        <f t="shared" si="6"/>
        <v>6894.25</v>
      </c>
      <c r="O34" s="92">
        <v>2</v>
      </c>
      <c r="P34" s="94">
        <f t="shared" si="7"/>
        <v>6894.25</v>
      </c>
      <c r="Q34" s="92">
        <v>2</v>
      </c>
      <c r="R34" s="94">
        <f t="shared" si="8"/>
        <v>6894.25</v>
      </c>
      <c r="S34" s="92">
        <v>2</v>
      </c>
      <c r="T34" s="94">
        <f t="shared" si="9"/>
        <v>6894.25</v>
      </c>
      <c r="U34" s="92">
        <v>2</v>
      </c>
      <c r="V34" s="94">
        <f t="shared" si="10"/>
        <v>6894.25</v>
      </c>
      <c r="W34" s="92">
        <v>2</v>
      </c>
      <c r="X34" s="94">
        <f t="shared" si="11"/>
        <v>6894.25</v>
      </c>
      <c r="Y34" s="92">
        <v>2</v>
      </c>
      <c r="Z34" s="94">
        <f t="shared" si="12"/>
        <v>6894.25</v>
      </c>
      <c r="AA34" s="92">
        <v>2</v>
      </c>
      <c r="AB34" s="94">
        <f t="shared" si="13"/>
        <v>6894.25</v>
      </c>
      <c r="AC34" s="92">
        <v>2</v>
      </c>
      <c r="AD34" s="94">
        <f t="shared" si="14"/>
        <v>6894.25</v>
      </c>
      <c r="AE34" s="95">
        <v>82731</v>
      </c>
      <c r="AF34" s="68">
        <f t="shared" si="1"/>
        <v>3447.125</v>
      </c>
      <c r="AG34" s="68">
        <f t="shared" si="2"/>
        <v>82731</v>
      </c>
    </row>
    <row r="35" spans="2:34" ht="71.25" customHeight="1" x14ac:dyDescent="0.25">
      <c r="B35" s="93"/>
      <c r="C35" s="89" t="s">
        <v>41</v>
      </c>
      <c r="D35" s="88" t="s">
        <v>32</v>
      </c>
      <c r="E35" s="92">
        <f t="shared" si="0"/>
        <v>4</v>
      </c>
      <c r="F35" s="88" t="s">
        <v>42</v>
      </c>
      <c r="G35" s="93">
        <v>0</v>
      </c>
      <c r="H35" s="94">
        <f t="shared" si="3"/>
        <v>0</v>
      </c>
      <c r="I35" s="93">
        <v>1</v>
      </c>
      <c r="J35" s="94">
        <f t="shared" si="4"/>
        <v>27146</v>
      </c>
      <c r="K35" s="93">
        <v>0</v>
      </c>
      <c r="L35" s="94">
        <f t="shared" si="5"/>
        <v>0</v>
      </c>
      <c r="M35" s="93">
        <v>1</v>
      </c>
      <c r="N35" s="94">
        <f t="shared" si="6"/>
        <v>27146</v>
      </c>
      <c r="O35" s="93">
        <v>0</v>
      </c>
      <c r="P35" s="94">
        <f t="shared" si="7"/>
        <v>0</v>
      </c>
      <c r="Q35" s="93">
        <v>0</v>
      </c>
      <c r="R35" s="94">
        <f t="shared" si="8"/>
        <v>0</v>
      </c>
      <c r="S35" s="93">
        <v>1</v>
      </c>
      <c r="T35" s="94">
        <f t="shared" si="9"/>
        <v>27146</v>
      </c>
      <c r="U35" s="93">
        <v>0</v>
      </c>
      <c r="V35" s="94">
        <f t="shared" si="10"/>
        <v>0</v>
      </c>
      <c r="W35" s="93">
        <v>0</v>
      </c>
      <c r="X35" s="94">
        <f t="shared" si="11"/>
        <v>0</v>
      </c>
      <c r="Y35" s="93">
        <v>1</v>
      </c>
      <c r="Z35" s="94">
        <f t="shared" si="12"/>
        <v>27146</v>
      </c>
      <c r="AA35" s="93">
        <v>0</v>
      </c>
      <c r="AB35" s="94">
        <f t="shared" si="13"/>
        <v>0</v>
      </c>
      <c r="AC35" s="93">
        <v>0</v>
      </c>
      <c r="AD35" s="94">
        <f t="shared" si="14"/>
        <v>0</v>
      </c>
      <c r="AE35" s="95">
        <v>108584</v>
      </c>
      <c r="AF35" s="68">
        <f t="shared" si="1"/>
        <v>27146</v>
      </c>
      <c r="AG35" s="68">
        <f t="shared" si="2"/>
        <v>108584</v>
      </c>
    </row>
    <row r="36" spans="2:34" ht="75" customHeight="1" x14ac:dyDescent="0.25">
      <c r="B36" s="92"/>
      <c r="C36" s="86" t="s">
        <v>64</v>
      </c>
      <c r="D36" s="87" t="s">
        <v>54</v>
      </c>
      <c r="E36" s="92">
        <f t="shared" si="0"/>
        <v>34</v>
      </c>
      <c r="F36" s="87" t="s">
        <v>42</v>
      </c>
      <c r="G36" s="92">
        <v>2</v>
      </c>
      <c r="H36" s="94">
        <f t="shared" si="3"/>
        <v>6387.8823529411766</v>
      </c>
      <c r="I36" s="92">
        <v>1</v>
      </c>
      <c r="J36" s="94">
        <f t="shared" si="4"/>
        <v>3193.9411764705883</v>
      </c>
      <c r="K36" s="92">
        <v>5</v>
      </c>
      <c r="L36" s="94">
        <f t="shared" si="5"/>
        <v>15969.705882352941</v>
      </c>
      <c r="M36" s="93">
        <v>1</v>
      </c>
      <c r="N36" s="94">
        <f t="shared" si="6"/>
        <v>3193.9411764705883</v>
      </c>
      <c r="O36" s="92">
        <v>1</v>
      </c>
      <c r="P36" s="94">
        <f t="shared" si="7"/>
        <v>3193.9411764705883</v>
      </c>
      <c r="Q36" s="92">
        <v>10</v>
      </c>
      <c r="R36" s="94">
        <f t="shared" si="8"/>
        <v>31939.411764705881</v>
      </c>
      <c r="S36" s="92">
        <v>1</v>
      </c>
      <c r="T36" s="94">
        <f t="shared" si="9"/>
        <v>3193.9411764705883</v>
      </c>
      <c r="U36" s="92">
        <v>1</v>
      </c>
      <c r="V36" s="94">
        <f t="shared" si="10"/>
        <v>3193.9411764705883</v>
      </c>
      <c r="W36" s="92">
        <v>5</v>
      </c>
      <c r="X36" s="94">
        <f t="shared" si="11"/>
        <v>15969.705882352941</v>
      </c>
      <c r="Y36" s="92">
        <v>1</v>
      </c>
      <c r="Z36" s="94">
        <f t="shared" si="12"/>
        <v>3193.9411764705883</v>
      </c>
      <c r="AA36" s="92">
        <v>1</v>
      </c>
      <c r="AB36" s="94">
        <f t="shared" si="13"/>
        <v>3193.9411764705883</v>
      </c>
      <c r="AC36" s="92">
        <v>5</v>
      </c>
      <c r="AD36" s="94">
        <f t="shared" si="14"/>
        <v>15969.705882352941</v>
      </c>
      <c r="AE36" s="95">
        <v>108594</v>
      </c>
      <c r="AF36" s="68">
        <f t="shared" si="1"/>
        <v>3193.9411764705883</v>
      </c>
      <c r="AG36" s="68">
        <f t="shared" si="2"/>
        <v>108593.99999999999</v>
      </c>
    </row>
    <row r="37" spans="2:34" ht="72" customHeight="1" x14ac:dyDescent="0.25">
      <c r="B37" s="92" t="s">
        <v>34</v>
      </c>
      <c r="C37" s="86" t="s">
        <v>65</v>
      </c>
      <c r="D37" s="87" t="s">
        <v>32</v>
      </c>
      <c r="E37" s="92">
        <f t="shared" si="0"/>
        <v>36</v>
      </c>
      <c r="F37" s="87" t="s">
        <v>66</v>
      </c>
      <c r="G37" s="92">
        <v>3</v>
      </c>
      <c r="H37" s="94">
        <f t="shared" si="3"/>
        <v>2002.6666666666665</v>
      </c>
      <c r="I37" s="92">
        <v>3</v>
      </c>
      <c r="J37" s="94">
        <f t="shared" si="4"/>
        <v>2002.6666666666665</v>
      </c>
      <c r="K37" s="92">
        <v>3</v>
      </c>
      <c r="L37" s="94">
        <f t="shared" si="5"/>
        <v>2002.6666666666665</v>
      </c>
      <c r="M37" s="93">
        <v>3</v>
      </c>
      <c r="N37" s="94">
        <f t="shared" si="6"/>
        <v>2002.6666666666665</v>
      </c>
      <c r="O37" s="92">
        <v>3</v>
      </c>
      <c r="P37" s="94">
        <f t="shared" si="7"/>
        <v>2002.6666666666665</v>
      </c>
      <c r="Q37" s="92">
        <v>3</v>
      </c>
      <c r="R37" s="94">
        <f t="shared" si="8"/>
        <v>2002.6666666666665</v>
      </c>
      <c r="S37" s="92">
        <v>3</v>
      </c>
      <c r="T37" s="94">
        <f t="shared" si="9"/>
        <v>2002.6666666666665</v>
      </c>
      <c r="U37" s="92">
        <v>3</v>
      </c>
      <c r="V37" s="94">
        <f t="shared" si="10"/>
        <v>2002.6666666666665</v>
      </c>
      <c r="W37" s="92">
        <v>3</v>
      </c>
      <c r="X37" s="94">
        <f t="shared" si="11"/>
        <v>2002.6666666666665</v>
      </c>
      <c r="Y37" s="92">
        <v>3</v>
      </c>
      <c r="Z37" s="94">
        <f t="shared" si="12"/>
        <v>2002.6666666666665</v>
      </c>
      <c r="AA37" s="92">
        <v>3</v>
      </c>
      <c r="AB37" s="94">
        <f t="shared" si="13"/>
        <v>2002.6666666666665</v>
      </c>
      <c r="AC37" s="92">
        <v>3</v>
      </c>
      <c r="AD37" s="94">
        <f t="shared" si="14"/>
        <v>2002.6666666666665</v>
      </c>
      <c r="AE37" s="95">
        <v>24032</v>
      </c>
      <c r="AF37" s="68">
        <f t="shared" si="1"/>
        <v>667.55555555555554</v>
      </c>
      <c r="AG37" s="68">
        <f t="shared" si="2"/>
        <v>24032</v>
      </c>
    </row>
    <row r="38" spans="2:34" ht="72" customHeight="1" thickBot="1" x14ac:dyDescent="0.3">
      <c r="B38" s="92" t="s">
        <v>19</v>
      </c>
      <c r="C38" s="86" t="s">
        <v>90</v>
      </c>
      <c r="D38" s="87" t="s">
        <v>32</v>
      </c>
      <c r="E38" s="92">
        <f t="shared" si="0"/>
        <v>6</v>
      </c>
      <c r="F38" s="87" t="s">
        <v>103</v>
      </c>
      <c r="G38" s="92">
        <v>0</v>
      </c>
      <c r="H38" s="94">
        <f t="shared" si="3"/>
        <v>0</v>
      </c>
      <c r="I38" s="92">
        <v>1</v>
      </c>
      <c r="J38" s="94">
        <f t="shared" si="4"/>
        <v>5170.666666666667</v>
      </c>
      <c r="K38" s="92">
        <v>0</v>
      </c>
      <c r="L38" s="94">
        <f t="shared" si="5"/>
        <v>0</v>
      </c>
      <c r="M38" s="93">
        <v>1</v>
      </c>
      <c r="N38" s="94">
        <f t="shared" si="6"/>
        <v>5170.666666666667</v>
      </c>
      <c r="O38" s="92">
        <v>0</v>
      </c>
      <c r="P38" s="94">
        <f t="shared" si="7"/>
        <v>0</v>
      </c>
      <c r="Q38" s="92">
        <v>1</v>
      </c>
      <c r="R38" s="94">
        <f t="shared" si="8"/>
        <v>5170.666666666667</v>
      </c>
      <c r="S38" s="92">
        <v>0</v>
      </c>
      <c r="T38" s="94">
        <f t="shared" si="9"/>
        <v>0</v>
      </c>
      <c r="U38" s="92">
        <v>1</v>
      </c>
      <c r="V38" s="94">
        <f t="shared" si="10"/>
        <v>5170.666666666667</v>
      </c>
      <c r="W38" s="92">
        <v>0</v>
      </c>
      <c r="X38" s="94">
        <f t="shared" si="11"/>
        <v>0</v>
      </c>
      <c r="Y38" s="92">
        <v>1</v>
      </c>
      <c r="Z38" s="94">
        <f t="shared" si="12"/>
        <v>5170.666666666667</v>
      </c>
      <c r="AA38" s="92">
        <v>1</v>
      </c>
      <c r="AB38" s="94">
        <f t="shared" si="13"/>
        <v>5170.666666666667</v>
      </c>
      <c r="AC38" s="92">
        <v>0</v>
      </c>
      <c r="AD38" s="94">
        <f t="shared" si="14"/>
        <v>0</v>
      </c>
      <c r="AE38" s="95">
        <v>31024</v>
      </c>
      <c r="AF38" s="68">
        <f t="shared" si="1"/>
        <v>5170.666666666667</v>
      </c>
      <c r="AG38" s="68">
        <f t="shared" si="2"/>
        <v>31024.000000000004</v>
      </c>
    </row>
    <row r="39" spans="2:34" ht="51" customHeight="1" thickBot="1" x14ac:dyDescent="0.3">
      <c r="B39" s="92"/>
      <c r="C39" s="86" t="s">
        <v>91</v>
      </c>
      <c r="D39" s="87" t="s">
        <v>36</v>
      </c>
      <c r="E39" s="92">
        <f>SUM(G39+I39+K39+M39+O39+Q39+S39+U39+W39+Y39+AA39+AC39)</f>
        <v>2304</v>
      </c>
      <c r="F39" s="87" t="s">
        <v>92</v>
      </c>
      <c r="G39" s="92">
        <v>192</v>
      </c>
      <c r="H39" s="94">
        <f t="shared" si="3"/>
        <v>13357.583333333332</v>
      </c>
      <c r="I39" s="92">
        <v>192</v>
      </c>
      <c r="J39" s="94">
        <f t="shared" si="4"/>
        <v>13357.583333333332</v>
      </c>
      <c r="K39" s="92">
        <v>192</v>
      </c>
      <c r="L39" s="94">
        <f t="shared" si="5"/>
        <v>13357.583333333332</v>
      </c>
      <c r="M39" s="93">
        <v>192</v>
      </c>
      <c r="N39" s="94">
        <f t="shared" si="6"/>
        <v>13357.583333333332</v>
      </c>
      <c r="O39" s="92">
        <v>192</v>
      </c>
      <c r="P39" s="94">
        <f t="shared" si="7"/>
        <v>13357.583333333332</v>
      </c>
      <c r="Q39" s="92">
        <v>192</v>
      </c>
      <c r="R39" s="94">
        <f t="shared" si="8"/>
        <v>13357.583333333332</v>
      </c>
      <c r="S39" s="92">
        <v>192</v>
      </c>
      <c r="T39" s="94">
        <f t="shared" si="9"/>
        <v>13357.583333333332</v>
      </c>
      <c r="U39" s="92">
        <v>192</v>
      </c>
      <c r="V39" s="94">
        <f t="shared" si="10"/>
        <v>13357.583333333332</v>
      </c>
      <c r="W39" s="92">
        <v>192</v>
      </c>
      <c r="X39" s="94">
        <f t="shared" si="11"/>
        <v>13357.583333333332</v>
      </c>
      <c r="Y39" s="92">
        <v>192</v>
      </c>
      <c r="Z39" s="94">
        <f t="shared" si="12"/>
        <v>13357.583333333332</v>
      </c>
      <c r="AA39" s="92">
        <v>192</v>
      </c>
      <c r="AB39" s="94">
        <f t="shared" si="13"/>
        <v>13357.583333333332</v>
      </c>
      <c r="AC39" s="92">
        <v>192</v>
      </c>
      <c r="AD39" s="94">
        <f t="shared" si="14"/>
        <v>13357.583333333332</v>
      </c>
      <c r="AE39" s="95">
        <v>160291</v>
      </c>
      <c r="AF39" s="68">
        <f t="shared" si="1"/>
        <v>69.570746527777771</v>
      </c>
      <c r="AG39" s="68">
        <f t="shared" si="2"/>
        <v>160291</v>
      </c>
      <c r="AH39" s="139">
        <v>44445065</v>
      </c>
    </row>
    <row r="40" spans="2:34" s="7" customFormat="1" ht="45.75" customHeight="1" x14ac:dyDescent="0.25">
      <c r="B40" s="93" t="s">
        <v>34</v>
      </c>
      <c r="C40" s="89" t="s">
        <v>143</v>
      </c>
      <c r="D40" s="88" t="s">
        <v>144</v>
      </c>
      <c r="E40" s="92">
        <f>SUM(G40+I40+K40+M40+O40+Q40+S40+U40+W40+Y40+AA40+AC40)</f>
        <v>11</v>
      </c>
      <c r="F40" s="88" t="s">
        <v>118</v>
      </c>
      <c r="G40" s="93">
        <v>2</v>
      </c>
      <c r="H40" s="96">
        <f t="shared" si="3"/>
        <v>7132656.3636363633</v>
      </c>
      <c r="I40" s="98">
        <v>2</v>
      </c>
      <c r="J40" s="96">
        <f t="shared" si="4"/>
        <v>7132656.3636363633</v>
      </c>
      <c r="K40" s="98">
        <v>1</v>
      </c>
      <c r="L40" s="96">
        <f t="shared" si="5"/>
        <v>3566328.1818181816</v>
      </c>
      <c r="M40" s="98">
        <v>1</v>
      </c>
      <c r="N40" s="96">
        <f t="shared" si="6"/>
        <v>3566328.1818181816</v>
      </c>
      <c r="O40" s="98">
        <v>0</v>
      </c>
      <c r="P40" s="96">
        <f t="shared" si="7"/>
        <v>0</v>
      </c>
      <c r="Q40" s="98">
        <v>1</v>
      </c>
      <c r="R40" s="96">
        <f t="shared" si="8"/>
        <v>3566328.1818181816</v>
      </c>
      <c r="S40" s="98">
        <v>1</v>
      </c>
      <c r="T40" s="96">
        <f t="shared" si="9"/>
        <v>3566328.1818181816</v>
      </c>
      <c r="U40" s="98">
        <v>1</v>
      </c>
      <c r="V40" s="96">
        <f t="shared" si="10"/>
        <v>3566328.1818181816</v>
      </c>
      <c r="W40" s="98">
        <v>0</v>
      </c>
      <c r="X40" s="96">
        <f t="shared" si="11"/>
        <v>0</v>
      </c>
      <c r="Y40" s="98">
        <v>1</v>
      </c>
      <c r="Z40" s="96">
        <f t="shared" si="12"/>
        <v>3566328.1818181816</v>
      </c>
      <c r="AA40" s="98">
        <v>0</v>
      </c>
      <c r="AB40" s="96">
        <f t="shared" si="13"/>
        <v>0</v>
      </c>
      <c r="AC40" s="98">
        <v>1</v>
      </c>
      <c r="AD40" s="96">
        <f t="shared" si="14"/>
        <v>3566328.1818181816</v>
      </c>
      <c r="AE40" s="97">
        <v>39229610</v>
      </c>
      <c r="AF40" s="79">
        <f>AE40/E40</f>
        <v>3566328.1818181816</v>
      </c>
      <c r="AG40" s="79">
        <f t="shared" si="2"/>
        <v>39229609.999999985</v>
      </c>
      <c r="AH40" s="80"/>
    </row>
    <row r="41" spans="2:34" ht="62.25" customHeight="1" x14ac:dyDescent="0.25">
      <c r="B41" s="92" t="s">
        <v>21</v>
      </c>
      <c r="C41" s="86" t="s">
        <v>49</v>
      </c>
      <c r="D41" s="87" t="s">
        <v>32</v>
      </c>
      <c r="E41" s="92">
        <f>SUM(G41+I41+K41+M41+O41+Q41+S41+U41+W41+Y41+AA41+AC41)</f>
        <v>12</v>
      </c>
      <c r="F41" s="87" t="s">
        <v>50</v>
      </c>
      <c r="G41" s="92">
        <v>1</v>
      </c>
      <c r="H41" s="94">
        <f t="shared" si="3"/>
        <v>719636.66666666663</v>
      </c>
      <c r="I41" s="99">
        <v>1</v>
      </c>
      <c r="J41" s="94">
        <f t="shared" si="4"/>
        <v>719636.66666666663</v>
      </c>
      <c r="K41" s="99">
        <v>1</v>
      </c>
      <c r="L41" s="94">
        <f t="shared" si="5"/>
        <v>719636.66666666663</v>
      </c>
      <c r="M41" s="98">
        <v>1</v>
      </c>
      <c r="N41" s="94">
        <f t="shared" si="6"/>
        <v>719636.66666666663</v>
      </c>
      <c r="O41" s="99">
        <v>1</v>
      </c>
      <c r="P41" s="94">
        <f t="shared" si="7"/>
        <v>719636.66666666663</v>
      </c>
      <c r="Q41" s="99">
        <v>1</v>
      </c>
      <c r="R41" s="94">
        <f t="shared" si="8"/>
        <v>719636.66666666663</v>
      </c>
      <c r="S41" s="99">
        <v>1</v>
      </c>
      <c r="T41" s="94">
        <f t="shared" si="9"/>
        <v>719636.66666666663</v>
      </c>
      <c r="U41" s="99">
        <v>1</v>
      </c>
      <c r="V41" s="94">
        <f t="shared" si="10"/>
        <v>719636.66666666663</v>
      </c>
      <c r="W41" s="99">
        <v>1</v>
      </c>
      <c r="X41" s="94">
        <f t="shared" si="11"/>
        <v>719636.66666666663</v>
      </c>
      <c r="Y41" s="99">
        <v>1</v>
      </c>
      <c r="Z41" s="94">
        <f t="shared" si="12"/>
        <v>719636.66666666663</v>
      </c>
      <c r="AA41" s="99">
        <v>1</v>
      </c>
      <c r="AB41" s="94">
        <f t="shared" si="13"/>
        <v>719636.66666666663</v>
      </c>
      <c r="AC41" s="99">
        <v>1</v>
      </c>
      <c r="AD41" s="94">
        <f t="shared" si="14"/>
        <v>719636.66666666663</v>
      </c>
      <c r="AE41" s="95">
        <v>8635640</v>
      </c>
      <c r="AF41" s="78">
        <f>AE41/E41</f>
        <v>719636.66666666663</v>
      </c>
      <c r="AG41" s="77">
        <f t="shared" si="2"/>
        <v>8635640.0000000019</v>
      </c>
      <c r="AH41" s="67"/>
    </row>
    <row r="42" spans="2:34" ht="34.5" customHeight="1" x14ac:dyDescent="0.25">
      <c r="B42" s="90"/>
      <c r="C42" s="91"/>
      <c r="D42" s="91"/>
      <c r="E42" s="90"/>
      <c r="F42" s="91"/>
      <c r="G42" s="100"/>
      <c r="H42" s="100"/>
      <c r="I42" s="100"/>
      <c r="J42" s="100"/>
      <c r="K42" s="100"/>
      <c r="L42" s="100"/>
      <c r="M42" s="151"/>
      <c r="N42" s="100"/>
      <c r="O42" s="100"/>
      <c r="P42" s="100"/>
      <c r="Q42" s="100"/>
      <c r="R42" s="100"/>
      <c r="S42" s="100"/>
      <c r="T42" s="100"/>
      <c r="U42" s="100"/>
      <c r="V42" s="100"/>
      <c r="W42" s="100"/>
      <c r="X42" s="100"/>
      <c r="Y42" s="100"/>
      <c r="Z42" s="100"/>
      <c r="AA42" s="100"/>
      <c r="AB42" s="100"/>
      <c r="AC42" s="100"/>
      <c r="AD42" s="100"/>
      <c r="AE42" s="101">
        <f>SUM(AE9:AE41)</f>
        <v>92310315</v>
      </c>
    </row>
    <row r="49" spans="2:31" ht="17.25" x14ac:dyDescent="0.25">
      <c r="B49" s="20"/>
      <c r="C49" s="25"/>
      <c r="D49" s="26"/>
      <c r="E49" s="27"/>
      <c r="F49" s="28"/>
      <c r="G49" s="29"/>
      <c r="H49" s="29"/>
      <c r="I49" s="22"/>
      <c r="J49" s="22"/>
      <c r="K49" s="21"/>
      <c r="L49" s="21"/>
      <c r="M49" s="152"/>
      <c r="N49" s="22"/>
      <c r="O49" s="21"/>
      <c r="P49" s="21"/>
      <c r="Q49" s="22"/>
      <c r="R49" s="22"/>
      <c r="S49" s="21"/>
      <c r="T49" s="21"/>
      <c r="U49" s="22"/>
      <c r="V49" s="22"/>
      <c r="W49" s="21"/>
      <c r="X49" s="21"/>
      <c r="Y49" s="22"/>
      <c r="Z49" s="22"/>
      <c r="AA49" s="23"/>
      <c r="AB49" s="23"/>
      <c r="AC49" s="24"/>
      <c r="AD49" s="24"/>
      <c r="AE49" s="30"/>
    </row>
    <row r="50" spans="2:31" ht="17.25" x14ac:dyDescent="0.25">
      <c r="B50" s="20"/>
      <c r="C50" s="25"/>
      <c r="D50" s="26"/>
      <c r="E50" s="27"/>
      <c r="F50" s="28"/>
      <c r="G50" s="29"/>
      <c r="H50" s="29"/>
      <c r="I50" s="22"/>
      <c r="J50" s="22"/>
      <c r="K50" s="21"/>
      <c r="L50" s="21"/>
      <c r="M50" s="152"/>
      <c r="N50" s="22"/>
      <c r="O50" s="21"/>
      <c r="P50" s="21"/>
      <c r="Q50" s="22"/>
      <c r="R50" s="22"/>
      <c r="S50" s="21"/>
      <c r="T50" s="21"/>
      <c r="U50" s="22"/>
      <c r="V50" s="22"/>
      <c r="W50" s="21"/>
      <c r="X50" s="21"/>
      <c r="Y50" s="22"/>
      <c r="Z50" s="22"/>
      <c r="AA50" s="23"/>
      <c r="AB50" s="23"/>
      <c r="AC50" s="24"/>
      <c r="AD50" s="24"/>
      <c r="AE50" s="23"/>
    </row>
    <row r="51" spans="2:31" ht="17.25" x14ac:dyDescent="0.25">
      <c r="B51" s="36"/>
      <c r="C51" s="36"/>
      <c r="D51" s="37"/>
      <c r="E51" s="38"/>
      <c r="F51" s="33"/>
      <c r="G51" s="34"/>
      <c r="H51" s="34"/>
      <c r="I51" s="34"/>
      <c r="J51" s="34"/>
      <c r="K51" s="34"/>
      <c r="L51" s="34"/>
      <c r="M51" s="153"/>
      <c r="N51" s="34"/>
      <c r="O51" s="34"/>
      <c r="P51" s="34"/>
      <c r="Q51" s="35"/>
      <c r="R51" s="35"/>
      <c r="S51" s="35"/>
      <c r="T51" s="35"/>
      <c r="U51" s="35"/>
      <c r="V51" s="35"/>
      <c r="W51" s="35"/>
      <c r="X51" s="35"/>
      <c r="Y51" s="35"/>
      <c r="Z51" s="35"/>
      <c r="AA51" s="35"/>
      <c r="AB51" s="35"/>
      <c r="AC51" s="35"/>
      <c r="AD51" s="35"/>
      <c r="AE51" s="18"/>
    </row>
    <row r="52" spans="2:31" ht="17.25" x14ac:dyDescent="0.25">
      <c r="B52" s="36"/>
      <c r="C52" s="36"/>
      <c r="D52" s="37"/>
      <c r="E52" s="38"/>
      <c r="F52" s="33"/>
      <c r="G52" s="34"/>
      <c r="H52" s="34"/>
      <c r="I52" s="34"/>
      <c r="J52" s="34"/>
      <c r="K52" s="34"/>
      <c r="L52" s="34"/>
      <c r="M52" s="153"/>
      <c r="N52" s="34"/>
      <c r="O52" s="34"/>
      <c r="P52" s="34"/>
      <c r="Q52" s="35"/>
      <c r="R52" s="35"/>
      <c r="S52" s="35"/>
      <c r="T52" s="35"/>
      <c r="U52" s="35"/>
      <c r="V52" s="35"/>
      <c r="W52" s="35"/>
      <c r="X52" s="35"/>
      <c r="Y52" s="35"/>
      <c r="Z52" s="35"/>
      <c r="AA52" s="35"/>
      <c r="AB52" s="35"/>
      <c r="AC52" s="35"/>
      <c r="AD52" s="35"/>
      <c r="AE52" s="18"/>
    </row>
    <row r="53" spans="2:31" ht="21" x14ac:dyDescent="0.35">
      <c r="B53" s="83"/>
      <c r="C53" s="83"/>
      <c r="D53" s="84"/>
      <c r="E53" s="83"/>
      <c r="F53" s="39"/>
      <c r="G53" s="40"/>
      <c r="H53" s="40"/>
      <c r="I53" s="10"/>
      <c r="J53" s="10"/>
      <c r="K53" s="10"/>
      <c r="L53" s="10"/>
      <c r="M53" s="154"/>
      <c r="N53" s="10"/>
      <c r="O53" s="10"/>
      <c r="P53" s="10"/>
      <c r="Q53" s="41"/>
      <c r="R53" s="41"/>
      <c r="S53" s="41"/>
      <c r="T53" s="41"/>
      <c r="U53" s="35"/>
      <c r="V53" s="35"/>
      <c r="W53" s="35"/>
      <c r="X53" s="35"/>
      <c r="Y53" s="35"/>
      <c r="Z53" s="35"/>
      <c r="AA53" s="35"/>
      <c r="AB53" s="35"/>
      <c r="AC53" s="35"/>
      <c r="AD53" s="35"/>
      <c r="AE53" s="18"/>
    </row>
    <row r="54" spans="2:31" ht="18.75" customHeight="1" x14ac:dyDescent="0.25">
      <c r="B54" s="85"/>
      <c r="C54" s="522" t="s">
        <v>230</v>
      </c>
      <c r="D54" s="522"/>
      <c r="E54" s="522"/>
      <c r="F54" s="157"/>
      <c r="G54" s="157"/>
      <c r="H54" s="157"/>
      <c r="I54" s="157"/>
      <c r="J54" s="157"/>
      <c r="K54" s="157"/>
      <c r="L54" s="157"/>
      <c r="M54" s="157"/>
      <c r="N54" s="522" t="s">
        <v>231</v>
      </c>
      <c r="O54" s="522"/>
      <c r="P54" s="522"/>
      <c r="Q54" s="522"/>
      <c r="R54" s="522"/>
      <c r="S54" s="157"/>
      <c r="T54" s="51"/>
      <c r="U54" s="155"/>
      <c r="V54" s="155"/>
      <c r="W54" s="155"/>
      <c r="X54" s="155"/>
      <c r="Y54" s="522" t="s">
        <v>137</v>
      </c>
      <c r="Z54" s="522"/>
      <c r="AA54" s="522"/>
      <c r="AB54" s="522"/>
      <c r="AC54" s="522"/>
      <c r="AD54" s="522"/>
      <c r="AE54" s="522"/>
    </row>
    <row r="55" spans="2:31" ht="18.75" customHeight="1" x14ac:dyDescent="0.25">
      <c r="B55" s="85"/>
      <c r="C55" s="522" t="s">
        <v>232</v>
      </c>
      <c r="D55" s="522"/>
      <c r="E55" s="522"/>
      <c r="F55" s="157"/>
      <c r="G55" s="157"/>
      <c r="H55" s="157"/>
      <c r="I55" s="157"/>
      <c r="J55" s="157"/>
      <c r="K55" s="157"/>
      <c r="L55" s="157"/>
      <c r="M55" s="157"/>
      <c r="N55" s="522" t="s">
        <v>164</v>
      </c>
      <c r="O55" s="522"/>
      <c r="P55" s="522"/>
      <c r="Q55" s="522"/>
      <c r="R55" s="522"/>
      <c r="S55" s="157"/>
      <c r="T55" s="51"/>
      <c r="U55" s="155"/>
      <c r="V55" s="155"/>
      <c r="W55" s="155"/>
      <c r="X55" s="155"/>
      <c r="Y55" s="522" t="s">
        <v>139</v>
      </c>
      <c r="Z55" s="522"/>
      <c r="AA55" s="522"/>
      <c r="AB55" s="522"/>
      <c r="AC55" s="522"/>
      <c r="AD55" s="522"/>
      <c r="AE55" s="522"/>
    </row>
    <row r="56" spans="2:31" ht="18.75" x14ac:dyDescent="0.25">
      <c r="B56" s="53"/>
      <c r="C56" s="16"/>
      <c r="D56" s="53"/>
      <c r="E56" s="53"/>
      <c r="F56" s="53"/>
      <c r="G56" s="12"/>
      <c r="H56" s="49"/>
      <c r="I56" s="49"/>
      <c r="J56" s="158"/>
      <c r="K56" s="54"/>
      <c r="L56" s="159"/>
      <c r="M56" s="159"/>
      <c r="N56" s="159"/>
      <c r="O56" s="159"/>
      <c r="P56" s="159"/>
      <c r="Q56" s="159"/>
      <c r="R56" s="159"/>
      <c r="S56" s="159"/>
      <c r="T56" s="51"/>
      <c r="U56" s="156"/>
      <c r="V56" s="156"/>
      <c r="W56" s="156"/>
      <c r="X56" s="156"/>
      <c r="Y56" s="523" t="s">
        <v>233</v>
      </c>
      <c r="Z56" s="523"/>
      <c r="AA56" s="523"/>
      <c r="AB56" s="523"/>
      <c r="AC56" s="523"/>
      <c r="AD56" s="523"/>
      <c r="AE56" s="523"/>
    </row>
  </sheetData>
  <mergeCells count="16">
    <mergeCell ref="C54:E54"/>
    <mergeCell ref="C55:E55"/>
    <mergeCell ref="Y54:AE54"/>
    <mergeCell ref="Y55:AE55"/>
    <mergeCell ref="Y56:AE56"/>
    <mergeCell ref="N54:R54"/>
    <mergeCell ref="N55:R55"/>
    <mergeCell ref="B2:AE2"/>
    <mergeCell ref="B3:AE3"/>
    <mergeCell ref="B4:AE4"/>
    <mergeCell ref="B7:B8"/>
    <mergeCell ref="C7:C8"/>
    <mergeCell ref="D7:D8"/>
    <mergeCell ref="E7:E8"/>
    <mergeCell ref="F7:F8"/>
    <mergeCell ref="G7:AE7"/>
  </mergeCells>
  <pageMargins left="0.33" right="0.35" top="0.36" bottom="0.41" header="0.3" footer="0.46"/>
  <pageSetup scale="36"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8"/>
  <sheetViews>
    <sheetView topLeftCell="B32" zoomScaleNormal="100" workbookViewId="0">
      <selection activeCell="L34" sqref="L34:L41"/>
    </sheetView>
  </sheetViews>
  <sheetFormatPr baseColWidth="10" defaultRowHeight="15" x14ac:dyDescent="0.25"/>
  <cols>
    <col min="1" max="1" width="3.140625" customWidth="1"/>
    <col min="2" max="2" width="11.42578125" style="61" customWidth="1"/>
    <col min="3" max="3" width="33.5703125" customWidth="1"/>
    <col min="5" max="5" width="11.5703125" style="61" bestFit="1" customWidth="1"/>
    <col min="6" max="6" width="15" customWidth="1"/>
    <col min="7" max="9" width="6.7109375" bestFit="1" customWidth="1"/>
    <col min="10" max="11" width="6.7109375" style="7" bestFit="1" customWidth="1"/>
    <col min="12" max="18" width="6.7109375" bestFit="1" customWidth="1"/>
  </cols>
  <sheetData>
    <row r="1" spans="2:18" x14ac:dyDescent="0.25">
      <c r="D1" s="61"/>
      <c r="E1" s="8"/>
      <c r="F1" s="8"/>
      <c r="G1" s="8"/>
      <c r="H1" s="8"/>
      <c r="I1" s="8"/>
      <c r="J1" s="150"/>
      <c r="K1" s="150"/>
      <c r="L1" s="18"/>
      <c r="M1" s="18"/>
      <c r="N1" s="18"/>
      <c r="O1" s="18"/>
      <c r="P1" s="18"/>
      <c r="Q1" s="18"/>
      <c r="R1" s="18"/>
    </row>
    <row r="2" spans="2:18" ht="15.75" x14ac:dyDescent="0.25">
      <c r="B2" s="515" t="s">
        <v>119</v>
      </c>
      <c r="C2" s="515"/>
      <c r="D2" s="515"/>
      <c r="E2" s="515"/>
      <c r="F2" s="515"/>
      <c r="G2" s="515"/>
      <c r="H2" s="515"/>
      <c r="I2" s="515"/>
      <c r="J2" s="515"/>
      <c r="K2" s="515"/>
      <c r="L2" s="515"/>
      <c r="M2" s="515"/>
      <c r="N2" s="515"/>
      <c r="O2" s="515"/>
      <c r="P2" s="515"/>
      <c r="Q2" s="515"/>
      <c r="R2" s="515"/>
    </row>
    <row r="3" spans="2:18" ht="15.75" x14ac:dyDescent="0.25">
      <c r="B3" s="516" t="s">
        <v>120</v>
      </c>
      <c r="C3" s="516"/>
      <c r="D3" s="516"/>
      <c r="E3" s="516"/>
      <c r="F3" s="516"/>
      <c r="G3" s="516"/>
      <c r="H3" s="516"/>
      <c r="I3" s="516"/>
      <c r="J3" s="516"/>
      <c r="K3" s="516"/>
      <c r="L3" s="516"/>
      <c r="M3" s="516"/>
      <c r="N3" s="516"/>
      <c r="O3" s="516"/>
      <c r="P3" s="516"/>
      <c r="Q3" s="516"/>
      <c r="R3" s="516"/>
    </row>
    <row r="4" spans="2:18" ht="15.75" x14ac:dyDescent="0.25">
      <c r="B4" s="516" t="s">
        <v>121</v>
      </c>
      <c r="C4" s="516"/>
      <c r="D4" s="516"/>
      <c r="E4" s="516"/>
      <c r="F4" s="516"/>
      <c r="G4" s="516"/>
      <c r="H4" s="516"/>
      <c r="I4" s="516"/>
      <c r="J4" s="516"/>
      <c r="K4" s="516"/>
      <c r="L4" s="516"/>
      <c r="M4" s="516"/>
      <c r="N4" s="516"/>
      <c r="O4" s="516"/>
      <c r="P4" s="516"/>
      <c r="Q4" s="516"/>
      <c r="R4" s="516"/>
    </row>
    <row r="5" spans="2:18" x14ac:dyDescent="0.25">
      <c r="D5" s="61"/>
      <c r="E5" s="8"/>
      <c r="F5" s="8"/>
      <c r="G5" s="8"/>
      <c r="H5" s="8"/>
      <c r="I5" s="8"/>
      <c r="J5" s="150"/>
      <c r="K5" s="150"/>
      <c r="L5" s="18"/>
      <c r="M5" s="18"/>
      <c r="N5" s="18"/>
      <c r="O5" s="18"/>
      <c r="P5" s="18"/>
      <c r="Q5" s="18"/>
      <c r="R5" s="18"/>
    </row>
    <row r="6" spans="2:18" x14ac:dyDescent="0.25">
      <c r="D6" s="61"/>
      <c r="E6" s="8"/>
      <c r="F6" s="8"/>
      <c r="G6" s="8"/>
      <c r="H6" s="8"/>
      <c r="I6" s="8"/>
      <c r="J6" s="150"/>
      <c r="K6" s="150"/>
      <c r="L6" s="18"/>
      <c r="M6" s="18"/>
      <c r="N6" s="18"/>
      <c r="O6" s="18"/>
      <c r="P6" s="18"/>
      <c r="Q6" s="18"/>
      <c r="R6" s="18"/>
    </row>
    <row r="7" spans="2:18" ht="24.75" customHeight="1" x14ac:dyDescent="0.25">
      <c r="B7" s="504" t="s">
        <v>122</v>
      </c>
      <c r="C7" s="506" t="s">
        <v>3</v>
      </c>
      <c r="D7" s="506" t="s">
        <v>123</v>
      </c>
      <c r="E7" s="508" t="s">
        <v>124</v>
      </c>
      <c r="F7" s="506" t="s">
        <v>125</v>
      </c>
      <c r="G7" s="509" t="s">
        <v>126</v>
      </c>
      <c r="H7" s="510"/>
      <c r="I7" s="510"/>
      <c r="J7" s="510"/>
      <c r="K7" s="510"/>
      <c r="L7" s="510"/>
      <c r="M7" s="510"/>
      <c r="N7" s="510"/>
      <c r="O7" s="510"/>
      <c r="P7" s="510"/>
      <c r="Q7" s="510"/>
      <c r="R7" s="510"/>
    </row>
    <row r="8" spans="2:18" ht="25.5" customHeight="1" x14ac:dyDescent="0.25">
      <c r="B8" s="505"/>
      <c r="C8" s="507"/>
      <c r="D8" s="507"/>
      <c r="E8" s="508"/>
      <c r="F8" s="507"/>
      <c r="G8" s="42" t="s">
        <v>2</v>
      </c>
      <c r="H8" s="42" t="s">
        <v>129</v>
      </c>
      <c r="I8" s="42" t="s">
        <v>130</v>
      </c>
      <c r="J8" s="42" t="s">
        <v>131</v>
      </c>
      <c r="K8" s="42" t="s">
        <v>130</v>
      </c>
      <c r="L8" s="43" t="s">
        <v>132</v>
      </c>
      <c r="M8" s="43" t="s">
        <v>132</v>
      </c>
      <c r="N8" s="43" t="s">
        <v>131</v>
      </c>
      <c r="O8" s="43" t="s">
        <v>133</v>
      </c>
      <c r="P8" s="43" t="s">
        <v>134</v>
      </c>
      <c r="Q8" s="43" t="s">
        <v>0</v>
      </c>
      <c r="R8" s="44" t="s">
        <v>135</v>
      </c>
    </row>
    <row r="9" spans="2:18" ht="111.75" customHeight="1" x14ac:dyDescent="0.25">
      <c r="B9" s="92" t="s">
        <v>140</v>
      </c>
      <c r="C9" s="86" t="s">
        <v>111</v>
      </c>
      <c r="D9" s="87" t="s">
        <v>54</v>
      </c>
      <c r="E9" s="92">
        <f t="shared" ref="E9:E41" si="0">SUM(G9+H9+I9+J9+K9+L9+M9+N9+O9+P9+Q9+R9)</f>
        <v>6670</v>
      </c>
      <c r="F9" s="87" t="s">
        <v>110</v>
      </c>
      <c r="G9" s="92">
        <v>550</v>
      </c>
      <c r="H9" s="92">
        <v>575</v>
      </c>
      <c r="I9" s="92">
        <v>575</v>
      </c>
      <c r="J9" s="93">
        <v>450</v>
      </c>
      <c r="K9" s="93">
        <v>575</v>
      </c>
      <c r="L9" s="92">
        <v>575</v>
      </c>
      <c r="M9" s="92">
        <v>550</v>
      </c>
      <c r="N9" s="92">
        <v>575</v>
      </c>
      <c r="O9" s="92">
        <v>560</v>
      </c>
      <c r="P9" s="92">
        <v>575</v>
      </c>
      <c r="Q9" s="92">
        <v>560</v>
      </c>
      <c r="R9" s="92">
        <v>550</v>
      </c>
    </row>
    <row r="10" spans="2:18" ht="145.5" customHeight="1" x14ac:dyDescent="0.25">
      <c r="B10" s="92" t="s">
        <v>142</v>
      </c>
      <c r="C10" s="86" t="s">
        <v>113</v>
      </c>
      <c r="D10" s="87" t="s">
        <v>54</v>
      </c>
      <c r="E10" s="92">
        <f t="shared" si="0"/>
        <v>437</v>
      </c>
      <c r="F10" s="87" t="s">
        <v>112</v>
      </c>
      <c r="G10" s="92">
        <v>31</v>
      </c>
      <c r="H10" s="92">
        <v>31</v>
      </c>
      <c r="I10" s="92">
        <v>26</v>
      </c>
      <c r="J10" s="93">
        <v>21</v>
      </c>
      <c r="K10" s="93">
        <v>31</v>
      </c>
      <c r="L10" s="92">
        <v>31</v>
      </c>
      <c r="M10" s="92">
        <v>31</v>
      </c>
      <c r="N10" s="92">
        <v>31</v>
      </c>
      <c r="O10" s="92">
        <v>31</v>
      </c>
      <c r="P10" s="92">
        <v>31</v>
      </c>
      <c r="Q10" s="92">
        <v>61</v>
      </c>
      <c r="R10" s="92">
        <v>81</v>
      </c>
    </row>
    <row r="11" spans="2:18" ht="62.25" customHeight="1" x14ac:dyDescent="0.25">
      <c r="B11" s="92" t="s">
        <v>21</v>
      </c>
      <c r="C11" s="86" t="s">
        <v>22</v>
      </c>
      <c r="D11" s="87" t="s">
        <v>51</v>
      </c>
      <c r="E11" s="92">
        <f t="shared" si="0"/>
        <v>9036</v>
      </c>
      <c r="F11" s="87" t="s">
        <v>81</v>
      </c>
      <c r="G11" s="92">
        <v>761</v>
      </c>
      <c r="H11" s="92">
        <v>818</v>
      </c>
      <c r="I11" s="92">
        <v>825</v>
      </c>
      <c r="J11" s="93">
        <v>699</v>
      </c>
      <c r="K11" s="93">
        <v>721</v>
      </c>
      <c r="L11" s="92">
        <v>726</v>
      </c>
      <c r="M11" s="92">
        <v>719</v>
      </c>
      <c r="N11" s="92">
        <v>748</v>
      </c>
      <c r="O11" s="92">
        <v>774</v>
      </c>
      <c r="P11" s="92">
        <v>772</v>
      </c>
      <c r="Q11" s="92">
        <v>770</v>
      </c>
      <c r="R11" s="92">
        <v>703</v>
      </c>
    </row>
    <row r="12" spans="2:18" s="7" customFormat="1" ht="69.75" customHeight="1" x14ac:dyDescent="0.25">
      <c r="B12" s="93" t="s">
        <v>21</v>
      </c>
      <c r="C12" s="89" t="s">
        <v>23</v>
      </c>
      <c r="D12" s="88" t="s">
        <v>51</v>
      </c>
      <c r="E12" s="93">
        <f t="shared" si="0"/>
        <v>25945</v>
      </c>
      <c r="F12" s="88" t="s">
        <v>81</v>
      </c>
      <c r="G12" s="93">
        <v>2033</v>
      </c>
      <c r="H12" s="93">
        <v>1917</v>
      </c>
      <c r="I12" s="93">
        <v>1910</v>
      </c>
      <c r="J12" s="93">
        <v>2008</v>
      </c>
      <c r="K12" s="93">
        <v>2419</v>
      </c>
      <c r="L12" s="93">
        <v>2155</v>
      </c>
      <c r="M12" s="93">
        <v>2562</v>
      </c>
      <c r="N12" s="93">
        <v>2215</v>
      </c>
      <c r="O12" s="93">
        <v>2367</v>
      </c>
      <c r="P12" s="93">
        <v>2217</v>
      </c>
      <c r="Q12" s="93">
        <v>2200</v>
      </c>
      <c r="R12" s="93">
        <v>1942</v>
      </c>
    </row>
    <row r="13" spans="2:18" ht="38.25" customHeight="1" x14ac:dyDescent="0.25">
      <c r="B13" s="92" t="s">
        <v>19</v>
      </c>
      <c r="C13" s="86" t="s">
        <v>25</v>
      </c>
      <c r="D13" s="87" t="s">
        <v>51</v>
      </c>
      <c r="E13" s="92">
        <f t="shared" si="0"/>
        <v>503</v>
      </c>
      <c r="F13" s="87" t="s">
        <v>81</v>
      </c>
      <c r="G13" s="92">
        <v>85</v>
      </c>
      <c r="H13" s="92">
        <v>46</v>
      </c>
      <c r="I13" s="92">
        <v>50</v>
      </c>
      <c r="J13" s="93">
        <v>31</v>
      </c>
      <c r="K13" s="93">
        <v>26</v>
      </c>
      <c r="L13" s="92">
        <v>34</v>
      </c>
      <c r="M13" s="92">
        <v>56</v>
      </c>
      <c r="N13" s="92">
        <v>29</v>
      </c>
      <c r="O13" s="92">
        <v>30</v>
      </c>
      <c r="P13" s="92">
        <v>26</v>
      </c>
      <c r="Q13" s="92">
        <v>53</v>
      </c>
      <c r="R13" s="92">
        <v>37</v>
      </c>
    </row>
    <row r="14" spans="2:18" ht="101.25" customHeight="1" x14ac:dyDescent="0.25">
      <c r="B14" s="92" t="s">
        <v>34</v>
      </c>
      <c r="C14" s="86" t="s">
        <v>148</v>
      </c>
      <c r="D14" s="87" t="s">
        <v>54</v>
      </c>
      <c r="E14" s="92">
        <f t="shared" si="0"/>
        <v>1896</v>
      </c>
      <c r="F14" s="87" t="s">
        <v>81</v>
      </c>
      <c r="G14" s="92">
        <v>158</v>
      </c>
      <c r="H14" s="92">
        <v>158</v>
      </c>
      <c r="I14" s="92">
        <v>158</v>
      </c>
      <c r="J14" s="93">
        <v>158</v>
      </c>
      <c r="K14" s="93">
        <v>158</v>
      </c>
      <c r="L14" s="92">
        <v>158</v>
      </c>
      <c r="M14" s="92">
        <v>158</v>
      </c>
      <c r="N14" s="92">
        <v>158</v>
      </c>
      <c r="O14" s="92">
        <v>158</v>
      </c>
      <c r="P14" s="92">
        <v>158</v>
      </c>
      <c r="Q14" s="92">
        <v>158</v>
      </c>
      <c r="R14" s="92">
        <v>158</v>
      </c>
    </row>
    <row r="15" spans="2:18" ht="56.25" customHeight="1" x14ac:dyDescent="0.25">
      <c r="B15" s="92" t="s">
        <v>21</v>
      </c>
      <c r="C15" s="89" t="s">
        <v>145</v>
      </c>
      <c r="D15" s="87" t="s">
        <v>51</v>
      </c>
      <c r="E15" s="92">
        <f t="shared" si="0"/>
        <v>252811</v>
      </c>
      <c r="F15" s="87" t="s">
        <v>81</v>
      </c>
      <c r="G15" s="92">
        <v>23610</v>
      </c>
      <c r="H15" s="92">
        <v>24600</v>
      </c>
      <c r="I15" s="92">
        <v>24002</v>
      </c>
      <c r="J15" s="93">
        <v>19241</v>
      </c>
      <c r="K15" s="93">
        <v>20531</v>
      </c>
      <c r="L15" s="92">
        <v>20981</v>
      </c>
      <c r="M15" s="92">
        <v>20487</v>
      </c>
      <c r="N15" s="92">
        <v>19162</v>
      </c>
      <c r="O15" s="92">
        <v>20517</v>
      </c>
      <c r="P15" s="92">
        <v>19962</v>
      </c>
      <c r="Q15" s="92">
        <v>20706</v>
      </c>
      <c r="R15" s="92">
        <v>19012</v>
      </c>
    </row>
    <row r="16" spans="2:18" ht="82.5" customHeight="1" x14ac:dyDescent="0.25">
      <c r="B16" s="93" t="s">
        <v>21</v>
      </c>
      <c r="C16" s="89" t="s">
        <v>117</v>
      </c>
      <c r="D16" s="88" t="s">
        <v>51</v>
      </c>
      <c r="E16" s="92">
        <f t="shared" si="0"/>
        <v>23437</v>
      </c>
      <c r="F16" s="88" t="s">
        <v>116</v>
      </c>
      <c r="G16" s="93">
        <v>1945</v>
      </c>
      <c r="H16" s="93">
        <v>2268</v>
      </c>
      <c r="I16" s="93">
        <v>1914</v>
      </c>
      <c r="J16" s="93">
        <v>1774</v>
      </c>
      <c r="K16" s="93">
        <v>1908</v>
      </c>
      <c r="L16" s="93">
        <v>2278</v>
      </c>
      <c r="M16" s="93">
        <v>2111</v>
      </c>
      <c r="N16" s="93">
        <v>1758</v>
      </c>
      <c r="O16" s="93">
        <v>1871</v>
      </c>
      <c r="P16" s="93">
        <v>1651</v>
      </c>
      <c r="Q16" s="93">
        <v>1903</v>
      </c>
      <c r="R16" s="93">
        <v>2056</v>
      </c>
    </row>
    <row r="17" spans="2:18" ht="53.25" customHeight="1" x14ac:dyDescent="0.25">
      <c r="B17" s="92" t="s">
        <v>19</v>
      </c>
      <c r="C17" s="86" t="s">
        <v>26</v>
      </c>
      <c r="D17" s="87" t="s">
        <v>54</v>
      </c>
      <c r="E17" s="92">
        <f t="shared" si="0"/>
        <v>2280</v>
      </c>
      <c r="F17" s="87" t="s">
        <v>27</v>
      </c>
      <c r="G17" s="92">
        <v>190</v>
      </c>
      <c r="H17" s="92">
        <v>190</v>
      </c>
      <c r="I17" s="92">
        <v>190</v>
      </c>
      <c r="J17" s="93">
        <v>190</v>
      </c>
      <c r="K17" s="93">
        <v>190</v>
      </c>
      <c r="L17" s="92">
        <v>190</v>
      </c>
      <c r="M17" s="92">
        <v>190</v>
      </c>
      <c r="N17" s="92">
        <v>190</v>
      </c>
      <c r="O17" s="92">
        <v>190</v>
      </c>
      <c r="P17" s="92">
        <v>190</v>
      </c>
      <c r="Q17" s="92">
        <v>190</v>
      </c>
      <c r="R17" s="92">
        <v>190</v>
      </c>
    </row>
    <row r="18" spans="2:18" ht="88.5" customHeight="1" x14ac:dyDescent="0.25">
      <c r="B18" s="92" t="s">
        <v>21</v>
      </c>
      <c r="C18" s="86" t="s">
        <v>114</v>
      </c>
      <c r="D18" s="87" t="s">
        <v>115</v>
      </c>
      <c r="E18" s="92">
        <f t="shared" si="0"/>
        <v>240</v>
      </c>
      <c r="F18" s="87" t="s">
        <v>30</v>
      </c>
      <c r="G18" s="92">
        <v>20</v>
      </c>
      <c r="H18" s="92">
        <v>20</v>
      </c>
      <c r="I18" s="92">
        <v>20</v>
      </c>
      <c r="J18" s="93">
        <v>20</v>
      </c>
      <c r="K18" s="93">
        <v>20</v>
      </c>
      <c r="L18" s="92">
        <v>20</v>
      </c>
      <c r="M18" s="92">
        <v>20</v>
      </c>
      <c r="N18" s="92">
        <v>20</v>
      </c>
      <c r="O18" s="92">
        <v>20</v>
      </c>
      <c r="P18" s="92">
        <v>20</v>
      </c>
      <c r="Q18" s="92">
        <v>20</v>
      </c>
      <c r="R18" s="92">
        <v>20</v>
      </c>
    </row>
    <row r="19" spans="2:18" ht="56.25" customHeight="1" x14ac:dyDescent="0.25">
      <c r="B19" s="93"/>
      <c r="C19" s="89" t="s">
        <v>33</v>
      </c>
      <c r="D19" s="88" t="s">
        <v>32</v>
      </c>
      <c r="E19" s="92">
        <f t="shared" si="0"/>
        <v>12</v>
      </c>
      <c r="F19" s="88" t="s">
        <v>97</v>
      </c>
      <c r="G19" s="93">
        <v>1</v>
      </c>
      <c r="H19" s="93">
        <v>1</v>
      </c>
      <c r="I19" s="93">
        <v>1</v>
      </c>
      <c r="J19" s="93">
        <v>1</v>
      </c>
      <c r="K19" s="93">
        <v>1</v>
      </c>
      <c r="L19" s="93">
        <v>1</v>
      </c>
      <c r="M19" s="93">
        <v>1</v>
      </c>
      <c r="N19" s="93">
        <v>1</v>
      </c>
      <c r="O19" s="93">
        <v>1</v>
      </c>
      <c r="P19" s="93">
        <v>1</v>
      </c>
      <c r="Q19" s="93">
        <v>1</v>
      </c>
      <c r="R19" s="93">
        <v>1</v>
      </c>
    </row>
    <row r="20" spans="2:18" ht="60" customHeight="1" x14ac:dyDescent="0.25">
      <c r="B20" s="92" t="s">
        <v>21</v>
      </c>
      <c r="C20" s="86" t="s">
        <v>35</v>
      </c>
      <c r="D20" s="87" t="s">
        <v>36</v>
      </c>
      <c r="E20" s="92">
        <f t="shared" si="0"/>
        <v>35</v>
      </c>
      <c r="F20" s="87" t="s">
        <v>98</v>
      </c>
      <c r="G20" s="92">
        <v>3</v>
      </c>
      <c r="H20" s="92">
        <v>3</v>
      </c>
      <c r="I20" s="92">
        <v>3</v>
      </c>
      <c r="J20" s="93">
        <v>3</v>
      </c>
      <c r="K20" s="93">
        <v>3</v>
      </c>
      <c r="L20" s="92">
        <v>3</v>
      </c>
      <c r="M20" s="92">
        <v>3</v>
      </c>
      <c r="N20" s="92">
        <v>3</v>
      </c>
      <c r="O20" s="92">
        <v>3</v>
      </c>
      <c r="P20" s="92">
        <v>3</v>
      </c>
      <c r="Q20" s="92">
        <v>3</v>
      </c>
      <c r="R20" s="92">
        <v>2</v>
      </c>
    </row>
    <row r="21" spans="2:18" ht="54.75" customHeight="1" x14ac:dyDescent="0.25">
      <c r="B21" s="92" t="s">
        <v>34</v>
      </c>
      <c r="C21" s="86" t="s">
        <v>37</v>
      </c>
      <c r="D21" s="87" t="s">
        <v>104</v>
      </c>
      <c r="E21" s="92">
        <f t="shared" si="0"/>
        <v>225</v>
      </c>
      <c r="F21" s="87" t="s">
        <v>38</v>
      </c>
      <c r="G21" s="92">
        <v>20</v>
      </c>
      <c r="H21" s="92">
        <v>20</v>
      </c>
      <c r="I21" s="92">
        <v>20</v>
      </c>
      <c r="J21" s="93">
        <v>15</v>
      </c>
      <c r="K21" s="93">
        <v>20</v>
      </c>
      <c r="L21" s="92">
        <v>20</v>
      </c>
      <c r="M21" s="92">
        <v>20</v>
      </c>
      <c r="N21" s="92">
        <v>15</v>
      </c>
      <c r="O21" s="92">
        <v>20</v>
      </c>
      <c r="P21" s="92">
        <v>20</v>
      </c>
      <c r="Q21" s="92">
        <v>20</v>
      </c>
      <c r="R21" s="92">
        <v>15</v>
      </c>
    </row>
    <row r="22" spans="2:18" ht="63.75" customHeight="1" x14ac:dyDescent="0.25">
      <c r="B22" s="92"/>
      <c r="C22" s="86" t="s">
        <v>146</v>
      </c>
      <c r="D22" s="87" t="s">
        <v>105</v>
      </c>
      <c r="E22" s="92">
        <f t="shared" si="0"/>
        <v>489970</v>
      </c>
      <c r="F22" s="87" t="s">
        <v>99</v>
      </c>
      <c r="G22" s="92">
        <v>58535</v>
      </c>
      <c r="H22" s="92">
        <v>40025</v>
      </c>
      <c r="I22" s="92">
        <v>37540</v>
      </c>
      <c r="J22" s="93">
        <v>31860</v>
      </c>
      <c r="K22" s="93">
        <v>37525</v>
      </c>
      <c r="L22" s="92">
        <v>37975</v>
      </c>
      <c r="M22" s="92">
        <v>39790</v>
      </c>
      <c r="N22" s="92">
        <v>38390</v>
      </c>
      <c r="O22" s="92">
        <v>50585</v>
      </c>
      <c r="P22" s="92">
        <v>50375</v>
      </c>
      <c r="Q22" s="92">
        <v>43795</v>
      </c>
      <c r="R22" s="92">
        <v>23575</v>
      </c>
    </row>
    <row r="23" spans="2:18" ht="105.75" customHeight="1" x14ac:dyDescent="0.25">
      <c r="B23" s="92" t="s">
        <v>21</v>
      </c>
      <c r="C23" s="89" t="s">
        <v>40</v>
      </c>
      <c r="D23" s="87" t="s">
        <v>32</v>
      </c>
      <c r="E23" s="92">
        <f t="shared" si="0"/>
        <v>81</v>
      </c>
      <c r="F23" s="87" t="s">
        <v>100</v>
      </c>
      <c r="G23" s="92">
        <v>7</v>
      </c>
      <c r="H23" s="92">
        <v>7</v>
      </c>
      <c r="I23" s="92">
        <v>7</v>
      </c>
      <c r="J23" s="93">
        <v>6</v>
      </c>
      <c r="K23" s="93">
        <v>7</v>
      </c>
      <c r="L23" s="92">
        <v>7</v>
      </c>
      <c r="M23" s="92">
        <v>7</v>
      </c>
      <c r="N23" s="92">
        <v>6</v>
      </c>
      <c r="O23" s="92">
        <v>7</v>
      </c>
      <c r="P23" s="92">
        <v>7</v>
      </c>
      <c r="Q23" s="92">
        <v>7</v>
      </c>
      <c r="R23" s="92">
        <v>6</v>
      </c>
    </row>
    <row r="24" spans="2:18" ht="51" customHeight="1" x14ac:dyDescent="0.25">
      <c r="B24" s="92" t="s">
        <v>45</v>
      </c>
      <c r="C24" s="89" t="s">
        <v>43</v>
      </c>
      <c r="D24" s="88" t="s">
        <v>106</v>
      </c>
      <c r="E24" s="92">
        <f t="shared" si="0"/>
        <v>750</v>
      </c>
      <c r="F24" s="88" t="s">
        <v>44</v>
      </c>
      <c r="G24" s="92">
        <v>65</v>
      </c>
      <c r="H24" s="92">
        <v>65</v>
      </c>
      <c r="I24" s="92">
        <v>65</v>
      </c>
      <c r="J24" s="93">
        <v>65</v>
      </c>
      <c r="K24" s="93">
        <v>65</v>
      </c>
      <c r="L24" s="92">
        <v>65</v>
      </c>
      <c r="M24" s="92">
        <v>65</v>
      </c>
      <c r="N24" s="92">
        <v>65</v>
      </c>
      <c r="O24" s="92">
        <v>65</v>
      </c>
      <c r="P24" s="92">
        <v>65</v>
      </c>
      <c r="Q24" s="92">
        <v>65</v>
      </c>
      <c r="R24" s="92">
        <v>35</v>
      </c>
    </row>
    <row r="25" spans="2:18" ht="57.75" customHeight="1" x14ac:dyDescent="0.25">
      <c r="B25" s="92" t="s">
        <v>45</v>
      </c>
      <c r="C25" s="89" t="s">
        <v>89</v>
      </c>
      <c r="D25" s="87" t="s">
        <v>54</v>
      </c>
      <c r="E25" s="92">
        <f t="shared" si="0"/>
        <v>11</v>
      </c>
      <c r="F25" s="88" t="s">
        <v>44</v>
      </c>
      <c r="G25" s="92">
        <v>1</v>
      </c>
      <c r="H25" s="92">
        <v>1</v>
      </c>
      <c r="I25" s="92">
        <v>1</v>
      </c>
      <c r="J25" s="93">
        <v>1</v>
      </c>
      <c r="K25" s="93">
        <v>1</v>
      </c>
      <c r="L25" s="92">
        <v>1</v>
      </c>
      <c r="M25" s="92">
        <v>1</v>
      </c>
      <c r="N25" s="92">
        <v>1</v>
      </c>
      <c r="O25" s="92">
        <v>1</v>
      </c>
      <c r="P25" s="92">
        <v>1</v>
      </c>
      <c r="Q25" s="92">
        <v>1</v>
      </c>
      <c r="R25" s="92">
        <v>0</v>
      </c>
    </row>
    <row r="26" spans="2:18" ht="45.75" customHeight="1" x14ac:dyDescent="0.25">
      <c r="B26" s="92" t="s">
        <v>34</v>
      </c>
      <c r="C26" s="86" t="s">
        <v>46</v>
      </c>
      <c r="D26" s="87" t="s">
        <v>54</v>
      </c>
      <c r="E26" s="92">
        <f t="shared" si="0"/>
        <v>377</v>
      </c>
      <c r="F26" s="87" t="s">
        <v>101</v>
      </c>
      <c r="G26" s="92">
        <v>32</v>
      </c>
      <c r="H26" s="92">
        <v>29</v>
      </c>
      <c r="I26" s="92">
        <v>32</v>
      </c>
      <c r="J26" s="93">
        <v>31</v>
      </c>
      <c r="K26" s="93">
        <v>32</v>
      </c>
      <c r="L26" s="92">
        <v>31</v>
      </c>
      <c r="M26" s="92">
        <v>32</v>
      </c>
      <c r="N26" s="92">
        <v>32</v>
      </c>
      <c r="O26" s="92">
        <v>31</v>
      </c>
      <c r="P26" s="92">
        <v>32</v>
      </c>
      <c r="Q26" s="92">
        <v>31</v>
      </c>
      <c r="R26" s="92">
        <v>32</v>
      </c>
    </row>
    <row r="27" spans="2:18" ht="51" x14ac:dyDescent="0.25">
      <c r="B27" s="92"/>
      <c r="C27" s="89" t="s">
        <v>47</v>
      </c>
      <c r="D27" s="88" t="s">
        <v>32</v>
      </c>
      <c r="E27" s="92">
        <f t="shared" si="0"/>
        <v>12</v>
      </c>
      <c r="F27" s="88" t="s">
        <v>48</v>
      </c>
      <c r="G27" s="92">
        <v>1</v>
      </c>
      <c r="H27" s="92">
        <v>1</v>
      </c>
      <c r="I27" s="92">
        <v>1</v>
      </c>
      <c r="J27" s="93">
        <v>1</v>
      </c>
      <c r="K27" s="93">
        <v>1</v>
      </c>
      <c r="L27" s="92">
        <v>1</v>
      </c>
      <c r="M27" s="92">
        <v>1</v>
      </c>
      <c r="N27" s="92">
        <v>1</v>
      </c>
      <c r="O27" s="92">
        <v>1</v>
      </c>
      <c r="P27" s="92">
        <v>1</v>
      </c>
      <c r="Q27" s="92">
        <v>1</v>
      </c>
      <c r="R27" s="92">
        <v>1</v>
      </c>
    </row>
    <row r="28" spans="2:18" ht="99" customHeight="1" x14ac:dyDescent="0.25">
      <c r="B28" s="92" t="s">
        <v>21</v>
      </c>
      <c r="C28" s="86" t="s">
        <v>70</v>
      </c>
      <c r="D28" s="87" t="s">
        <v>104</v>
      </c>
      <c r="E28" s="92">
        <f t="shared" si="0"/>
        <v>6</v>
      </c>
      <c r="F28" s="87" t="s">
        <v>71</v>
      </c>
      <c r="G28" s="92">
        <v>0</v>
      </c>
      <c r="H28" s="92">
        <v>1</v>
      </c>
      <c r="I28" s="92">
        <v>0</v>
      </c>
      <c r="J28" s="93">
        <v>1</v>
      </c>
      <c r="K28" s="93">
        <v>0</v>
      </c>
      <c r="L28" s="92">
        <v>1</v>
      </c>
      <c r="M28" s="92">
        <v>0</v>
      </c>
      <c r="N28" s="92">
        <v>1</v>
      </c>
      <c r="O28" s="92">
        <v>0</v>
      </c>
      <c r="P28" s="92">
        <v>1</v>
      </c>
      <c r="Q28" s="92">
        <v>0</v>
      </c>
      <c r="R28" s="92">
        <v>1</v>
      </c>
    </row>
    <row r="29" spans="2:18" ht="48" customHeight="1" x14ac:dyDescent="0.25">
      <c r="B29" s="92" t="s">
        <v>19</v>
      </c>
      <c r="C29" s="86" t="s">
        <v>79</v>
      </c>
      <c r="D29" s="87" t="s">
        <v>51</v>
      </c>
      <c r="E29" s="92">
        <f t="shared" si="0"/>
        <v>1755</v>
      </c>
      <c r="F29" s="87" t="s">
        <v>52</v>
      </c>
      <c r="G29" s="92">
        <v>150</v>
      </c>
      <c r="H29" s="92">
        <v>150</v>
      </c>
      <c r="I29" s="92">
        <v>150</v>
      </c>
      <c r="J29" s="93">
        <v>135</v>
      </c>
      <c r="K29" s="93">
        <v>150</v>
      </c>
      <c r="L29" s="92">
        <v>150</v>
      </c>
      <c r="M29" s="92">
        <v>150</v>
      </c>
      <c r="N29" s="92">
        <v>135</v>
      </c>
      <c r="O29" s="92">
        <v>150</v>
      </c>
      <c r="P29" s="92">
        <v>150</v>
      </c>
      <c r="Q29" s="92">
        <v>150</v>
      </c>
      <c r="R29" s="92">
        <v>135</v>
      </c>
    </row>
    <row r="30" spans="2:18" ht="50.25" customHeight="1" x14ac:dyDescent="0.25">
      <c r="B30" s="92"/>
      <c r="C30" s="86" t="s">
        <v>53</v>
      </c>
      <c r="D30" s="87" t="s">
        <v>54</v>
      </c>
      <c r="E30" s="92">
        <f t="shared" si="0"/>
        <v>31712</v>
      </c>
      <c r="F30" s="87" t="s">
        <v>55</v>
      </c>
      <c r="G30" s="92">
        <v>2202</v>
      </c>
      <c r="H30" s="92">
        <v>2714</v>
      </c>
      <c r="I30" s="92">
        <v>2734</v>
      </c>
      <c r="J30" s="93">
        <v>2304</v>
      </c>
      <c r="K30" s="93">
        <v>2734</v>
      </c>
      <c r="L30" s="92">
        <v>2736</v>
      </c>
      <c r="M30" s="92">
        <v>2743</v>
      </c>
      <c r="N30" s="92">
        <v>2306</v>
      </c>
      <c r="O30" s="92">
        <v>2752</v>
      </c>
      <c r="P30" s="92">
        <v>2763</v>
      </c>
      <c r="Q30" s="92">
        <v>2762</v>
      </c>
      <c r="R30" s="92">
        <v>2962</v>
      </c>
    </row>
    <row r="31" spans="2:18" ht="87" customHeight="1" x14ac:dyDescent="0.25">
      <c r="B31" s="92" t="s">
        <v>34</v>
      </c>
      <c r="C31" s="86" t="s">
        <v>56</v>
      </c>
      <c r="D31" s="87" t="s">
        <v>54</v>
      </c>
      <c r="E31" s="92">
        <f t="shared" si="0"/>
        <v>64</v>
      </c>
      <c r="F31" s="87" t="s">
        <v>57</v>
      </c>
      <c r="G31" s="92">
        <v>17</v>
      </c>
      <c r="H31" s="92">
        <v>17</v>
      </c>
      <c r="I31" s="92">
        <v>3</v>
      </c>
      <c r="J31" s="93">
        <v>3</v>
      </c>
      <c r="K31" s="93">
        <v>3</v>
      </c>
      <c r="L31" s="92">
        <v>3</v>
      </c>
      <c r="M31" s="92">
        <v>3</v>
      </c>
      <c r="N31" s="92">
        <v>3</v>
      </c>
      <c r="O31" s="92">
        <v>3</v>
      </c>
      <c r="P31" s="92">
        <v>3</v>
      </c>
      <c r="Q31" s="92">
        <v>3</v>
      </c>
      <c r="R31" s="92">
        <v>3</v>
      </c>
    </row>
    <row r="32" spans="2:18" ht="96.75" customHeight="1" x14ac:dyDescent="0.25">
      <c r="B32" s="92"/>
      <c r="C32" s="86" t="s">
        <v>147</v>
      </c>
      <c r="D32" s="87" t="s">
        <v>54</v>
      </c>
      <c r="E32" s="92">
        <f t="shared" si="0"/>
        <v>1428</v>
      </c>
      <c r="F32" s="87" t="s">
        <v>141</v>
      </c>
      <c r="G32" s="92">
        <v>164</v>
      </c>
      <c r="H32" s="92">
        <v>124</v>
      </c>
      <c r="I32" s="92">
        <v>114</v>
      </c>
      <c r="J32" s="93">
        <v>104</v>
      </c>
      <c r="K32" s="93">
        <v>124</v>
      </c>
      <c r="L32" s="92">
        <v>124</v>
      </c>
      <c r="M32" s="92">
        <v>129</v>
      </c>
      <c r="N32" s="92">
        <v>104</v>
      </c>
      <c r="O32" s="92">
        <v>129</v>
      </c>
      <c r="P32" s="92">
        <v>129</v>
      </c>
      <c r="Q32" s="92">
        <v>104</v>
      </c>
      <c r="R32" s="92">
        <v>79</v>
      </c>
    </row>
    <row r="33" spans="2:18" ht="66.75" customHeight="1" x14ac:dyDescent="0.25">
      <c r="B33" s="92"/>
      <c r="C33" s="86" t="s">
        <v>60</v>
      </c>
      <c r="D33" s="87" t="s">
        <v>32</v>
      </c>
      <c r="E33" s="92">
        <f t="shared" si="0"/>
        <v>120</v>
      </c>
      <c r="F33" s="87" t="s">
        <v>61</v>
      </c>
      <c r="G33" s="92">
        <v>10</v>
      </c>
      <c r="H33" s="92">
        <v>10</v>
      </c>
      <c r="I33" s="92">
        <v>10</v>
      </c>
      <c r="J33" s="93">
        <v>10</v>
      </c>
      <c r="K33" s="93">
        <v>10</v>
      </c>
      <c r="L33" s="92">
        <v>10</v>
      </c>
      <c r="M33" s="92">
        <v>10</v>
      </c>
      <c r="N33" s="92">
        <v>10</v>
      </c>
      <c r="O33" s="92">
        <v>10</v>
      </c>
      <c r="P33" s="92">
        <v>10</v>
      </c>
      <c r="Q33" s="92">
        <v>10</v>
      </c>
      <c r="R33" s="92">
        <v>10</v>
      </c>
    </row>
    <row r="34" spans="2:18" ht="68.25" customHeight="1" x14ac:dyDescent="0.25">
      <c r="B34" s="92" t="s">
        <v>21</v>
      </c>
      <c r="C34" s="86" t="s">
        <v>62</v>
      </c>
      <c r="D34" s="87" t="s">
        <v>54</v>
      </c>
      <c r="E34" s="92">
        <f t="shared" si="0"/>
        <v>24</v>
      </c>
      <c r="F34" s="87" t="s">
        <v>63</v>
      </c>
      <c r="G34" s="92">
        <v>2</v>
      </c>
      <c r="H34" s="92">
        <v>2</v>
      </c>
      <c r="I34" s="92">
        <v>2</v>
      </c>
      <c r="J34" s="93">
        <v>2</v>
      </c>
      <c r="K34" s="93">
        <v>2</v>
      </c>
      <c r="L34" s="92">
        <v>2</v>
      </c>
      <c r="M34" s="92">
        <v>2</v>
      </c>
      <c r="N34" s="92">
        <v>2</v>
      </c>
      <c r="O34" s="92">
        <v>2</v>
      </c>
      <c r="P34" s="92">
        <v>2</v>
      </c>
      <c r="Q34" s="92">
        <v>2</v>
      </c>
      <c r="R34" s="92">
        <v>2</v>
      </c>
    </row>
    <row r="35" spans="2:18" ht="71.25" customHeight="1" x14ac:dyDescent="0.25">
      <c r="B35" s="93"/>
      <c r="C35" s="89" t="s">
        <v>41</v>
      </c>
      <c r="D35" s="88" t="s">
        <v>32</v>
      </c>
      <c r="E35" s="92">
        <f t="shared" si="0"/>
        <v>4</v>
      </c>
      <c r="F35" s="88" t="s">
        <v>42</v>
      </c>
      <c r="G35" s="93">
        <v>0</v>
      </c>
      <c r="H35" s="93">
        <v>1</v>
      </c>
      <c r="I35" s="93">
        <v>0</v>
      </c>
      <c r="J35" s="93">
        <v>1</v>
      </c>
      <c r="K35" s="93">
        <v>0</v>
      </c>
      <c r="L35" s="93">
        <v>0</v>
      </c>
      <c r="M35" s="93">
        <v>1</v>
      </c>
      <c r="N35" s="93">
        <v>0</v>
      </c>
      <c r="O35" s="93">
        <v>0</v>
      </c>
      <c r="P35" s="93">
        <v>1</v>
      </c>
      <c r="Q35" s="93">
        <v>0</v>
      </c>
      <c r="R35" s="93">
        <v>0</v>
      </c>
    </row>
    <row r="36" spans="2:18" ht="75" customHeight="1" x14ac:dyDescent="0.25">
      <c r="B36" s="92"/>
      <c r="C36" s="89" t="s">
        <v>64</v>
      </c>
      <c r="D36" s="87" t="s">
        <v>54</v>
      </c>
      <c r="E36" s="92">
        <f t="shared" si="0"/>
        <v>34</v>
      </c>
      <c r="F36" s="87" t="s">
        <v>42</v>
      </c>
      <c r="G36" s="92">
        <v>2</v>
      </c>
      <c r="H36" s="92">
        <v>1</v>
      </c>
      <c r="I36" s="92">
        <v>5</v>
      </c>
      <c r="J36" s="93">
        <v>1</v>
      </c>
      <c r="K36" s="93">
        <v>1</v>
      </c>
      <c r="L36" s="92">
        <v>10</v>
      </c>
      <c r="M36" s="92">
        <v>1</v>
      </c>
      <c r="N36" s="92">
        <v>1</v>
      </c>
      <c r="O36" s="92">
        <v>5</v>
      </c>
      <c r="P36" s="92">
        <v>1</v>
      </c>
      <c r="Q36" s="92">
        <v>1</v>
      </c>
      <c r="R36" s="92">
        <v>5</v>
      </c>
    </row>
    <row r="37" spans="2:18" ht="72" customHeight="1" x14ac:dyDescent="0.25">
      <c r="B37" s="92" t="s">
        <v>34</v>
      </c>
      <c r="C37" s="86" t="s">
        <v>65</v>
      </c>
      <c r="D37" s="87" t="s">
        <v>32</v>
      </c>
      <c r="E37" s="92">
        <f t="shared" si="0"/>
        <v>36</v>
      </c>
      <c r="F37" s="87" t="s">
        <v>66</v>
      </c>
      <c r="G37" s="92">
        <v>3</v>
      </c>
      <c r="H37" s="92">
        <v>3</v>
      </c>
      <c r="I37" s="92">
        <v>3</v>
      </c>
      <c r="J37" s="93">
        <v>3</v>
      </c>
      <c r="K37" s="93">
        <v>3</v>
      </c>
      <c r="L37" s="92">
        <v>3</v>
      </c>
      <c r="M37" s="92">
        <v>3</v>
      </c>
      <c r="N37" s="92">
        <v>3</v>
      </c>
      <c r="O37" s="92">
        <v>3</v>
      </c>
      <c r="P37" s="92">
        <v>3</v>
      </c>
      <c r="Q37" s="92">
        <v>3</v>
      </c>
      <c r="R37" s="92">
        <v>3</v>
      </c>
    </row>
    <row r="38" spans="2:18" ht="72" customHeight="1" x14ac:dyDescent="0.25">
      <c r="B38" s="92" t="s">
        <v>19</v>
      </c>
      <c r="C38" s="86" t="s">
        <v>90</v>
      </c>
      <c r="D38" s="87" t="s">
        <v>32</v>
      </c>
      <c r="E38" s="92">
        <f t="shared" si="0"/>
        <v>6</v>
      </c>
      <c r="F38" s="87" t="s">
        <v>103</v>
      </c>
      <c r="G38" s="92">
        <v>0</v>
      </c>
      <c r="H38" s="92">
        <v>1</v>
      </c>
      <c r="I38" s="92">
        <v>0</v>
      </c>
      <c r="J38" s="93">
        <v>1</v>
      </c>
      <c r="K38" s="93">
        <v>0</v>
      </c>
      <c r="L38" s="92">
        <v>1</v>
      </c>
      <c r="M38" s="92">
        <v>0</v>
      </c>
      <c r="N38" s="92">
        <v>1</v>
      </c>
      <c r="O38" s="92">
        <v>0</v>
      </c>
      <c r="P38" s="92">
        <v>1</v>
      </c>
      <c r="Q38" s="92">
        <v>1</v>
      </c>
      <c r="R38" s="92">
        <v>0</v>
      </c>
    </row>
    <row r="39" spans="2:18" ht="51" customHeight="1" x14ac:dyDescent="0.25">
      <c r="B39" s="92"/>
      <c r="C39" s="86" t="s">
        <v>91</v>
      </c>
      <c r="D39" s="87" t="s">
        <v>36</v>
      </c>
      <c r="E39" s="92">
        <f t="shared" si="0"/>
        <v>2304</v>
      </c>
      <c r="F39" s="87" t="s">
        <v>92</v>
      </c>
      <c r="G39" s="92">
        <v>192</v>
      </c>
      <c r="H39" s="92">
        <v>192</v>
      </c>
      <c r="I39" s="92">
        <v>192</v>
      </c>
      <c r="J39" s="93">
        <v>192</v>
      </c>
      <c r="K39" s="93">
        <v>192</v>
      </c>
      <c r="L39" s="92">
        <v>192</v>
      </c>
      <c r="M39" s="92">
        <v>192</v>
      </c>
      <c r="N39" s="92">
        <v>192</v>
      </c>
      <c r="O39" s="92">
        <v>192</v>
      </c>
      <c r="P39" s="92">
        <v>192</v>
      </c>
      <c r="Q39" s="92">
        <v>192</v>
      </c>
      <c r="R39" s="92">
        <v>192</v>
      </c>
    </row>
    <row r="40" spans="2:18" s="7" customFormat="1" ht="38.25" x14ac:dyDescent="0.25">
      <c r="B40" s="93" t="s">
        <v>34</v>
      </c>
      <c r="C40" s="89" t="s">
        <v>143</v>
      </c>
      <c r="D40" s="88" t="s">
        <v>144</v>
      </c>
      <c r="E40" s="92">
        <f t="shared" si="0"/>
        <v>11</v>
      </c>
      <c r="F40" s="88" t="s">
        <v>118</v>
      </c>
      <c r="G40" s="93">
        <v>2</v>
      </c>
      <c r="H40" s="98">
        <v>2</v>
      </c>
      <c r="I40" s="98">
        <v>1</v>
      </c>
      <c r="J40" s="98">
        <v>1</v>
      </c>
      <c r="K40" s="98">
        <v>0</v>
      </c>
      <c r="L40" s="98">
        <v>1</v>
      </c>
      <c r="M40" s="98">
        <v>1</v>
      </c>
      <c r="N40" s="98">
        <v>1</v>
      </c>
      <c r="O40" s="98">
        <v>0</v>
      </c>
      <c r="P40" s="98">
        <v>1</v>
      </c>
      <c r="Q40" s="98">
        <v>0</v>
      </c>
      <c r="R40" s="98">
        <v>1</v>
      </c>
    </row>
    <row r="41" spans="2:18" ht="62.25" customHeight="1" x14ac:dyDescent="0.25">
      <c r="B41" s="92" t="s">
        <v>21</v>
      </c>
      <c r="C41" s="86" t="s">
        <v>49</v>
      </c>
      <c r="D41" s="87" t="s">
        <v>32</v>
      </c>
      <c r="E41" s="92">
        <f t="shared" si="0"/>
        <v>12</v>
      </c>
      <c r="F41" s="87" t="s">
        <v>50</v>
      </c>
      <c r="G41" s="92">
        <v>1</v>
      </c>
      <c r="H41" s="99">
        <v>1</v>
      </c>
      <c r="I41" s="99">
        <v>1</v>
      </c>
      <c r="J41" s="98">
        <v>1</v>
      </c>
      <c r="K41" s="98">
        <v>1</v>
      </c>
      <c r="L41" s="99">
        <v>1</v>
      </c>
      <c r="M41" s="99">
        <v>1</v>
      </c>
      <c r="N41" s="99">
        <v>1</v>
      </c>
      <c r="O41" s="99">
        <v>1</v>
      </c>
      <c r="P41" s="99">
        <v>1</v>
      </c>
      <c r="Q41" s="99">
        <v>1</v>
      </c>
      <c r="R41" s="99">
        <v>1</v>
      </c>
    </row>
    <row r="42" spans="2:18" ht="34.5" customHeight="1" x14ac:dyDescent="0.25">
      <c r="B42" s="90"/>
      <c r="C42" s="91"/>
      <c r="D42" s="91"/>
      <c r="E42" s="90"/>
      <c r="F42" s="91"/>
      <c r="G42" s="100"/>
      <c r="H42" s="100"/>
      <c r="I42" s="100"/>
      <c r="J42" s="151"/>
      <c r="K42" s="151"/>
      <c r="L42" s="100"/>
      <c r="M42" s="100"/>
      <c r="N42" s="100"/>
      <c r="O42" s="100"/>
      <c r="P42" s="100"/>
      <c r="Q42" s="100"/>
      <c r="R42" s="100"/>
    </row>
    <row r="44" spans="2:18" ht="17.25" x14ac:dyDescent="0.25">
      <c r="B44" s="36"/>
      <c r="C44" s="36"/>
      <c r="D44" s="37"/>
      <c r="E44" s="38"/>
      <c r="F44" s="33"/>
      <c r="G44" s="34"/>
      <c r="H44" s="34"/>
      <c r="I44" s="34"/>
      <c r="J44" s="153"/>
      <c r="K44" s="153"/>
      <c r="L44" s="35"/>
      <c r="M44" s="35"/>
      <c r="N44" s="35"/>
      <c r="O44" s="35"/>
      <c r="P44" s="35"/>
      <c r="Q44" s="35"/>
      <c r="R44" s="35"/>
    </row>
    <row r="45" spans="2:18" ht="21" x14ac:dyDescent="0.35">
      <c r="B45" s="83"/>
      <c r="C45" s="83"/>
      <c r="D45" s="84"/>
      <c r="E45" s="83"/>
      <c r="F45" s="39"/>
      <c r="G45" s="40"/>
      <c r="H45" s="10"/>
      <c r="I45" s="10"/>
      <c r="J45" s="154"/>
      <c r="K45" s="154"/>
      <c r="L45" s="41"/>
      <c r="M45" s="41"/>
      <c r="N45" s="35"/>
      <c r="O45" s="35"/>
      <c r="P45" s="35"/>
      <c r="Q45" s="35"/>
      <c r="R45" s="35"/>
    </row>
    <row r="46" spans="2:18" ht="18.75" customHeight="1" x14ac:dyDescent="0.25">
      <c r="B46" s="511" t="s">
        <v>230</v>
      </c>
      <c r="C46" s="511"/>
      <c r="D46" s="157"/>
      <c r="E46" s="525" t="s">
        <v>231</v>
      </c>
      <c r="F46" s="525"/>
      <c r="G46" s="525"/>
      <c r="H46" s="525"/>
      <c r="I46" s="525"/>
      <c r="J46" s="525"/>
      <c r="K46" s="173"/>
      <c r="L46" s="525" t="s">
        <v>137</v>
      </c>
      <c r="M46" s="525"/>
      <c r="N46" s="525"/>
      <c r="O46" s="525"/>
      <c r="P46" s="525"/>
      <c r="Q46" s="525"/>
      <c r="R46" s="525"/>
    </row>
    <row r="47" spans="2:18" ht="18.75" customHeight="1" x14ac:dyDescent="0.25">
      <c r="B47" s="526" t="s">
        <v>232</v>
      </c>
      <c r="C47" s="526"/>
      <c r="D47" s="157"/>
      <c r="E47" s="525" t="s">
        <v>164</v>
      </c>
      <c r="F47" s="525"/>
      <c r="G47" s="525"/>
      <c r="H47" s="525"/>
      <c r="I47" s="525"/>
      <c r="J47" s="525"/>
      <c r="K47" s="173"/>
      <c r="L47" s="525" t="s">
        <v>139</v>
      </c>
      <c r="M47" s="525"/>
      <c r="N47" s="525"/>
      <c r="O47" s="525"/>
      <c r="P47" s="525"/>
      <c r="Q47" s="525"/>
      <c r="R47" s="525"/>
    </row>
    <row r="48" spans="2:18" x14ac:dyDescent="0.25">
      <c r="B48" s="16"/>
      <c r="C48" s="53"/>
      <c r="D48" s="53"/>
      <c r="E48" s="53"/>
      <c r="F48" s="12"/>
      <c r="G48" s="49"/>
      <c r="H48" s="49"/>
      <c r="I48" s="158"/>
      <c r="J48" s="172"/>
      <c r="K48" s="159"/>
      <c r="L48" s="524" t="s">
        <v>257</v>
      </c>
      <c r="M48" s="524"/>
      <c r="N48" s="524"/>
      <c r="O48" s="524"/>
      <c r="P48" s="524"/>
      <c r="Q48" s="524"/>
      <c r="R48" s="524"/>
    </row>
  </sheetData>
  <mergeCells count="16">
    <mergeCell ref="L48:R48"/>
    <mergeCell ref="E46:J46"/>
    <mergeCell ref="E47:J47"/>
    <mergeCell ref="B46:C46"/>
    <mergeCell ref="B47:C47"/>
    <mergeCell ref="L46:R46"/>
    <mergeCell ref="L47:R47"/>
    <mergeCell ref="B2:R2"/>
    <mergeCell ref="B3:R3"/>
    <mergeCell ref="B4:R4"/>
    <mergeCell ref="B7:B8"/>
    <mergeCell ref="C7:C8"/>
    <mergeCell ref="D7:D8"/>
    <mergeCell ref="E7:E8"/>
    <mergeCell ref="F7:F8"/>
    <mergeCell ref="G7:R7"/>
  </mergeCells>
  <pageMargins left="0.33" right="0.35" top="0.36" bottom="0.49" header="0.3" footer="0.3"/>
  <pageSetup scale="82" fitToHeight="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view="pageBreakPreview" topLeftCell="A13" zoomScale="64" zoomScaleNormal="64" zoomScaleSheetLayoutView="64" workbookViewId="0">
      <selection activeCell="B15" sqref="B15"/>
    </sheetView>
  </sheetViews>
  <sheetFormatPr baseColWidth="10" defaultRowHeight="15" x14ac:dyDescent="0.25"/>
  <cols>
    <col min="1" max="1" width="16" style="7" customWidth="1"/>
    <col min="2" max="2" width="66.28515625" customWidth="1"/>
    <col min="3" max="3" width="18.42578125" customWidth="1"/>
    <col min="4" max="4" width="19.42578125" customWidth="1"/>
    <col min="5" max="5" width="22.140625" style="7" customWidth="1"/>
    <col min="6" max="7" width="22.140625" customWidth="1"/>
    <col min="8" max="8" width="22.140625" style="7" customWidth="1"/>
    <col min="9" max="9" width="49.28515625" style="162" customWidth="1"/>
    <col min="10" max="10" width="39.85546875" style="105" customWidth="1"/>
    <col min="11" max="11" width="82" customWidth="1"/>
  </cols>
  <sheetData>
    <row r="1" spans="1:11" ht="18" x14ac:dyDescent="0.25">
      <c r="A1" s="520" t="s">
        <v>157</v>
      </c>
      <c r="B1" s="520"/>
      <c r="C1" s="520"/>
      <c r="D1" s="520"/>
      <c r="E1" s="520"/>
      <c r="F1" s="520"/>
      <c r="G1" s="520"/>
      <c r="H1" s="520"/>
      <c r="I1" s="520"/>
      <c r="J1" s="520"/>
    </row>
    <row r="2" spans="1:11" ht="18" x14ac:dyDescent="0.25">
      <c r="A2" s="521" t="s">
        <v>120</v>
      </c>
      <c r="B2" s="521"/>
      <c r="C2" s="521"/>
      <c r="D2" s="521"/>
      <c r="E2" s="521"/>
      <c r="F2" s="521"/>
      <c r="G2" s="521"/>
      <c r="H2" s="521"/>
      <c r="I2" s="521"/>
      <c r="J2" s="521"/>
    </row>
    <row r="3" spans="1:11" ht="18" x14ac:dyDescent="0.25">
      <c r="A3" s="521" t="s">
        <v>121</v>
      </c>
      <c r="B3" s="521"/>
      <c r="C3" s="521"/>
      <c r="D3" s="521"/>
      <c r="E3" s="521"/>
      <c r="F3" s="521"/>
      <c r="G3" s="521"/>
      <c r="H3" s="521"/>
      <c r="I3" s="521"/>
      <c r="J3" s="521"/>
    </row>
    <row r="4" spans="1:11" ht="18" x14ac:dyDescent="0.25">
      <c r="A4" s="521" t="s">
        <v>234</v>
      </c>
      <c r="B4" s="521"/>
      <c r="C4" s="521"/>
      <c r="D4" s="521"/>
      <c r="E4" s="521"/>
      <c r="F4" s="521"/>
      <c r="G4" s="521"/>
      <c r="H4" s="521"/>
      <c r="I4" s="521"/>
      <c r="J4" s="521"/>
    </row>
    <row r="5" spans="1:11" ht="17.25" x14ac:dyDescent="0.25">
      <c r="A5" s="134"/>
      <c r="B5" s="36"/>
      <c r="C5" s="36"/>
      <c r="D5" s="36"/>
      <c r="E5" s="134"/>
      <c r="F5" s="38"/>
      <c r="G5" s="38"/>
      <c r="H5" s="102"/>
      <c r="I5" s="38"/>
      <c r="J5" s="104"/>
    </row>
    <row r="6" spans="1:11" ht="114.75" customHeight="1" x14ac:dyDescent="0.25">
      <c r="A6" s="124" t="s">
        <v>183</v>
      </c>
      <c r="B6" s="125" t="s">
        <v>3</v>
      </c>
      <c r="C6" s="125" t="s">
        <v>123</v>
      </c>
      <c r="D6" s="125" t="s">
        <v>165</v>
      </c>
      <c r="E6" s="125" t="s">
        <v>166</v>
      </c>
      <c r="F6" s="125" t="s">
        <v>167</v>
      </c>
      <c r="G6" s="125" t="s">
        <v>168</v>
      </c>
      <c r="H6" s="125" t="s">
        <v>169</v>
      </c>
      <c r="I6" s="125" t="s">
        <v>170</v>
      </c>
      <c r="J6" s="125" t="s">
        <v>171</v>
      </c>
    </row>
    <row r="7" spans="1:11" s="74" customFormat="1" ht="120" customHeight="1" x14ac:dyDescent="0.25">
      <c r="A7" s="118" t="s">
        <v>140</v>
      </c>
      <c r="B7" s="119" t="s">
        <v>111</v>
      </c>
      <c r="C7" s="118" t="s">
        <v>54</v>
      </c>
      <c r="D7" s="130">
        <v>4</v>
      </c>
      <c r="E7" s="118">
        <v>450</v>
      </c>
      <c r="F7" s="118">
        <v>0</v>
      </c>
      <c r="G7" s="118">
        <v>450</v>
      </c>
      <c r="H7" s="118">
        <v>208</v>
      </c>
      <c r="I7" s="118" t="s">
        <v>253</v>
      </c>
      <c r="J7" s="119"/>
    </row>
    <row r="8" spans="1:11" s="166" customFormat="1" ht="154.5" customHeight="1" x14ac:dyDescent="0.25">
      <c r="A8" s="123" t="s">
        <v>142</v>
      </c>
      <c r="B8" s="164" t="s">
        <v>113</v>
      </c>
      <c r="C8" s="123" t="s">
        <v>54</v>
      </c>
      <c r="D8" s="123">
        <v>4</v>
      </c>
      <c r="E8" s="123">
        <v>21</v>
      </c>
      <c r="F8" s="123">
        <v>29</v>
      </c>
      <c r="G8" s="123">
        <v>50</v>
      </c>
      <c r="H8" s="123">
        <v>50</v>
      </c>
      <c r="I8" s="123" t="s">
        <v>240</v>
      </c>
      <c r="J8" s="164"/>
      <c r="K8" s="165"/>
    </row>
    <row r="9" spans="1:11" s="166" customFormat="1" ht="186.75" customHeight="1" x14ac:dyDescent="0.25">
      <c r="A9" s="123" t="s">
        <v>21</v>
      </c>
      <c r="B9" s="164" t="s">
        <v>22</v>
      </c>
      <c r="C9" s="123" t="s">
        <v>51</v>
      </c>
      <c r="D9" s="123">
        <v>102</v>
      </c>
      <c r="E9" s="123">
        <v>699</v>
      </c>
      <c r="F9" s="123">
        <v>0</v>
      </c>
      <c r="G9" s="123">
        <v>699</v>
      </c>
      <c r="H9" s="123">
        <v>253</v>
      </c>
      <c r="I9" s="123" t="s">
        <v>243</v>
      </c>
      <c r="J9" s="164"/>
    </row>
    <row r="10" spans="1:11" s="166" customFormat="1" ht="160.5" customHeight="1" x14ac:dyDescent="0.25">
      <c r="A10" s="123" t="s">
        <v>21</v>
      </c>
      <c r="B10" s="164" t="s">
        <v>23</v>
      </c>
      <c r="C10" s="123" t="s">
        <v>51</v>
      </c>
      <c r="D10" s="123">
        <v>102</v>
      </c>
      <c r="E10" s="123">
        <v>2008</v>
      </c>
      <c r="F10" s="167">
        <v>1804</v>
      </c>
      <c r="G10" s="167">
        <v>3812</v>
      </c>
      <c r="H10" s="167">
        <v>3812</v>
      </c>
      <c r="I10" s="123" t="s">
        <v>244</v>
      </c>
      <c r="J10" s="164"/>
    </row>
    <row r="11" spans="1:11" s="166" customFormat="1" ht="113.25" customHeight="1" x14ac:dyDescent="0.25">
      <c r="A11" s="123" t="s">
        <v>19</v>
      </c>
      <c r="B11" s="164" t="s">
        <v>25</v>
      </c>
      <c r="C11" s="123" t="s">
        <v>51</v>
      </c>
      <c r="D11" s="123">
        <v>31</v>
      </c>
      <c r="E11" s="123">
        <v>31</v>
      </c>
      <c r="F11" s="123">
        <v>0</v>
      </c>
      <c r="G11" s="123">
        <v>31</v>
      </c>
      <c r="H11" s="123">
        <v>0</v>
      </c>
      <c r="I11" s="123" t="s">
        <v>245</v>
      </c>
      <c r="J11" s="164"/>
    </row>
    <row r="12" spans="1:11" s="166" customFormat="1" ht="122.25" customHeight="1" x14ac:dyDescent="0.25">
      <c r="A12" s="123" t="s">
        <v>34</v>
      </c>
      <c r="B12" s="164" t="s">
        <v>148</v>
      </c>
      <c r="C12" s="123" t="s">
        <v>54</v>
      </c>
      <c r="D12" s="168">
        <v>846</v>
      </c>
      <c r="E12" s="123">
        <v>158</v>
      </c>
      <c r="F12" s="169">
        <v>428</v>
      </c>
      <c r="G12" s="169">
        <v>586</v>
      </c>
      <c r="H12" s="169">
        <v>886</v>
      </c>
      <c r="I12" s="123" t="s">
        <v>246</v>
      </c>
      <c r="J12" s="170"/>
    </row>
    <row r="13" spans="1:11" s="74" customFormat="1" ht="157.5" customHeight="1" x14ac:dyDescent="0.25">
      <c r="A13" s="123" t="s">
        <v>21</v>
      </c>
      <c r="B13" s="164" t="s">
        <v>145</v>
      </c>
      <c r="C13" s="123" t="s">
        <v>51</v>
      </c>
      <c r="D13" s="123">
        <v>216</v>
      </c>
      <c r="E13" s="123">
        <v>19241</v>
      </c>
      <c r="F13" s="123">
        <v>0</v>
      </c>
      <c r="G13" s="123">
        <v>19241</v>
      </c>
      <c r="H13" s="167">
        <v>15305</v>
      </c>
      <c r="I13" s="123" t="s">
        <v>247</v>
      </c>
      <c r="J13" s="164"/>
    </row>
    <row r="14" spans="1:11" ht="94.5" customHeight="1" x14ac:dyDescent="0.25">
      <c r="A14" s="124" t="s">
        <v>183</v>
      </c>
      <c r="B14" s="125" t="s">
        <v>3</v>
      </c>
      <c r="C14" s="125" t="s">
        <v>123</v>
      </c>
      <c r="D14" s="125" t="s">
        <v>165</v>
      </c>
      <c r="E14" s="125" t="s">
        <v>166</v>
      </c>
      <c r="F14" s="125" t="s">
        <v>167</v>
      </c>
      <c r="G14" s="125" t="s">
        <v>168</v>
      </c>
      <c r="H14" s="125" t="s">
        <v>169</v>
      </c>
      <c r="I14" s="125" t="s">
        <v>170</v>
      </c>
      <c r="J14" s="125" t="s">
        <v>171</v>
      </c>
    </row>
    <row r="15" spans="1:11" s="166" customFormat="1" ht="262.5" customHeight="1" x14ac:dyDescent="0.25">
      <c r="A15" s="123" t="s">
        <v>21</v>
      </c>
      <c r="B15" s="164" t="s">
        <v>117</v>
      </c>
      <c r="C15" s="123" t="s">
        <v>51</v>
      </c>
      <c r="D15" s="123">
        <v>120</v>
      </c>
      <c r="E15" s="123">
        <v>1774</v>
      </c>
      <c r="F15" s="123">
        <v>1210</v>
      </c>
      <c r="G15" s="167">
        <v>2984</v>
      </c>
      <c r="H15" s="167">
        <v>2984</v>
      </c>
      <c r="I15" s="123" t="s">
        <v>242</v>
      </c>
      <c r="J15" s="164"/>
    </row>
    <row r="16" spans="1:11" ht="87" customHeight="1" x14ac:dyDescent="0.25">
      <c r="A16" s="118" t="s">
        <v>19</v>
      </c>
      <c r="B16" s="117" t="s">
        <v>26</v>
      </c>
      <c r="C16" s="116" t="s">
        <v>54</v>
      </c>
      <c r="D16" s="116">
        <v>10</v>
      </c>
      <c r="E16" s="118">
        <v>190</v>
      </c>
      <c r="F16" s="116">
        <v>0</v>
      </c>
      <c r="G16" s="116">
        <v>190</v>
      </c>
      <c r="H16" s="118">
        <v>122</v>
      </c>
      <c r="I16" s="118" t="s">
        <v>248</v>
      </c>
      <c r="J16" s="117"/>
    </row>
    <row r="17" spans="1:10" ht="96.75" customHeight="1" x14ac:dyDescent="0.25">
      <c r="A17" s="118" t="s">
        <v>21</v>
      </c>
      <c r="B17" s="117" t="s">
        <v>114</v>
      </c>
      <c r="C17" s="116" t="s">
        <v>115</v>
      </c>
      <c r="D17" s="116">
        <v>2</v>
      </c>
      <c r="E17" s="118">
        <v>20</v>
      </c>
      <c r="F17" s="118">
        <v>0</v>
      </c>
      <c r="G17" s="118">
        <v>20</v>
      </c>
      <c r="H17" s="118">
        <v>2</v>
      </c>
      <c r="I17" s="116" t="s">
        <v>237</v>
      </c>
      <c r="J17" s="117"/>
    </row>
    <row r="18" spans="1:10" ht="60" customHeight="1" x14ac:dyDescent="0.25">
      <c r="A18" s="118"/>
      <c r="B18" s="119" t="s">
        <v>33</v>
      </c>
      <c r="C18" s="118" t="s">
        <v>32</v>
      </c>
      <c r="D18" s="118">
        <v>1</v>
      </c>
      <c r="E18" s="118">
        <v>1</v>
      </c>
      <c r="F18" s="118">
        <v>0</v>
      </c>
      <c r="G18" s="118">
        <v>1</v>
      </c>
      <c r="H18" s="118">
        <v>1</v>
      </c>
      <c r="I18" s="122"/>
      <c r="J18" s="117"/>
    </row>
    <row r="19" spans="1:10" ht="78.75" customHeight="1" x14ac:dyDescent="0.25">
      <c r="A19" s="118" t="s">
        <v>21</v>
      </c>
      <c r="B19" s="117" t="s">
        <v>35</v>
      </c>
      <c r="C19" s="116" t="s">
        <v>36</v>
      </c>
      <c r="D19" s="116">
        <v>4</v>
      </c>
      <c r="E19" s="118">
        <v>3</v>
      </c>
      <c r="F19" s="116">
        <v>0</v>
      </c>
      <c r="G19" s="116">
        <v>3</v>
      </c>
      <c r="H19" s="118">
        <v>3</v>
      </c>
      <c r="I19" s="116"/>
      <c r="J19" s="117"/>
    </row>
    <row r="20" spans="1:10" ht="97.5" customHeight="1" x14ac:dyDescent="0.25">
      <c r="A20" s="118" t="s">
        <v>34</v>
      </c>
      <c r="B20" s="117" t="s">
        <v>37</v>
      </c>
      <c r="C20" s="116" t="s">
        <v>104</v>
      </c>
      <c r="D20" s="116">
        <v>60</v>
      </c>
      <c r="E20" s="118">
        <v>15</v>
      </c>
      <c r="F20" s="118">
        <v>9</v>
      </c>
      <c r="G20" s="118">
        <v>24</v>
      </c>
      <c r="H20" s="118">
        <v>24</v>
      </c>
      <c r="I20" s="118" t="s">
        <v>235</v>
      </c>
      <c r="J20" s="117"/>
    </row>
    <row r="21" spans="1:10" s="7" customFormat="1" ht="180" customHeight="1" x14ac:dyDescent="0.25">
      <c r="A21" s="118"/>
      <c r="B21" s="119" t="s">
        <v>146</v>
      </c>
      <c r="C21" s="118" t="s">
        <v>105</v>
      </c>
      <c r="D21" s="118">
        <v>8</v>
      </c>
      <c r="E21" s="118">
        <v>31860</v>
      </c>
      <c r="F21" s="149">
        <v>0</v>
      </c>
      <c r="G21" s="118">
        <v>31860</v>
      </c>
      <c r="H21" s="118">
        <v>27352</v>
      </c>
      <c r="I21" s="118" t="s">
        <v>236</v>
      </c>
      <c r="J21" s="121"/>
    </row>
    <row r="22" spans="1:10" ht="112.5" x14ac:dyDescent="0.25">
      <c r="A22" s="118" t="s">
        <v>21</v>
      </c>
      <c r="B22" s="117" t="s">
        <v>172</v>
      </c>
      <c r="C22" s="116" t="s">
        <v>32</v>
      </c>
      <c r="D22" s="116">
        <v>3</v>
      </c>
      <c r="E22" s="118">
        <v>6</v>
      </c>
      <c r="F22" s="116">
        <v>0</v>
      </c>
      <c r="G22" s="116">
        <v>6</v>
      </c>
      <c r="H22" s="118">
        <v>0</v>
      </c>
      <c r="I22" s="116" t="s">
        <v>238</v>
      </c>
      <c r="J22" s="117"/>
    </row>
    <row r="23" spans="1:10" ht="93.75" customHeight="1" x14ac:dyDescent="0.25">
      <c r="A23" s="118" t="s">
        <v>45</v>
      </c>
      <c r="B23" s="119" t="s">
        <v>43</v>
      </c>
      <c r="C23" s="118" t="s">
        <v>106</v>
      </c>
      <c r="D23" s="118">
        <v>10</v>
      </c>
      <c r="E23" s="118">
        <v>65</v>
      </c>
      <c r="F23" s="118">
        <v>10</v>
      </c>
      <c r="G23" s="118">
        <v>75</v>
      </c>
      <c r="H23" s="118">
        <v>75</v>
      </c>
      <c r="I23" s="118" t="s">
        <v>203</v>
      </c>
      <c r="J23" s="117"/>
    </row>
    <row r="24" spans="1:10" ht="97.5" customHeight="1" x14ac:dyDescent="0.25">
      <c r="A24" s="124" t="s">
        <v>183</v>
      </c>
      <c r="B24" s="125" t="s">
        <v>3</v>
      </c>
      <c r="C24" s="125" t="s">
        <v>123</v>
      </c>
      <c r="D24" s="125" t="s">
        <v>165</v>
      </c>
      <c r="E24" s="125" t="s">
        <v>166</v>
      </c>
      <c r="F24" s="125" t="s">
        <v>167</v>
      </c>
      <c r="G24" s="125" t="s">
        <v>168</v>
      </c>
      <c r="H24" s="125" t="s">
        <v>169</v>
      </c>
      <c r="I24" s="125" t="s">
        <v>170</v>
      </c>
      <c r="J24" s="125" t="s">
        <v>171</v>
      </c>
    </row>
    <row r="25" spans="1:10" ht="137.25" customHeight="1" x14ac:dyDescent="0.25">
      <c r="A25" s="118" t="s">
        <v>45</v>
      </c>
      <c r="B25" s="117" t="s">
        <v>89</v>
      </c>
      <c r="C25" s="116" t="s">
        <v>54</v>
      </c>
      <c r="D25" s="116">
        <v>13</v>
      </c>
      <c r="E25" s="118">
        <v>1</v>
      </c>
      <c r="F25" s="118">
        <v>0</v>
      </c>
      <c r="G25" s="118">
        <v>1</v>
      </c>
      <c r="H25" s="118">
        <v>0</v>
      </c>
      <c r="I25" s="116" t="s">
        <v>249</v>
      </c>
      <c r="J25"/>
    </row>
    <row r="26" spans="1:10" s="74" customFormat="1" ht="57.75" customHeight="1" x14ac:dyDescent="0.25">
      <c r="A26" s="118" t="s">
        <v>34</v>
      </c>
      <c r="B26" s="119" t="s">
        <v>46</v>
      </c>
      <c r="C26" s="118" t="s">
        <v>54</v>
      </c>
      <c r="D26" s="118">
        <v>3</v>
      </c>
      <c r="E26" s="118">
        <v>31</v>
      </c>
      <c r="F26" s="118">
        <v>1</v>
      </c>
      <c r="G26" s="118">
        <v>32</v>
      </c>
      <c r="H26" s="118">
        <v>32</v>
      </c>
      <c r="I26" s="118"/>
      <c r="J26" s="119"/>
    </row>
    <row r="27" spans="1:10" s="74" customFormat="1" ht="65.25" customHeight="1" x14ac:dyDescent="0.25">
      <c r="A27" s="118"/>
      <c r="B27" s="119" t="s">
        <v>47</v>
      </c>
      <c r="C27" s="118" t="s">
        <v>32</v>
      </c>
      <c r="D27" s="118">
        <v>3</v>
      </c>
      <c r="E27" s="118">
        <v>1</v>
      </c>
      <c r="F27" s="118">
        <v>2</v>
      </c>
      <c r="G27" s="118">
        <v>3</v>
      </c>
      <c r="H27" s="118">
        <v>3</v>
      </c>
      <c r="I27" s="118" t="s">
        <v>255</v>
      </c>
      <c r="J27" s="119"/>
    </row>
    <row r="28" spans="1:10" ht="78" customHeight="1" x14ac:dyDescent="0.25">
      <c r="A28" s="118" t="s">
        <v>21</v>
      </c>
      <c r="B28" s="117" t="s">
        <v>70</v>
      </c>
      <c r="C28" s="116" t="s">
        <v>104</v>
      </c>
      <c r="D28" s="116">
        <v>2</v>
      </c>
      <c r="E28" s="118">
        <v>1</v>
      </c>
      <c r="F28" s="116">
        <v>0</v>
      </c>
      <c r="G28" s="116">
        <v>1</v>
      </c>
      <c r="H28" s="118">
        <v>1</v>
      </c>
      <c r="I28" s="118"/>
      <c r="J28" s="117"/>
    </row>
    <row r="29" spans="1:10" s="74" customFormat="1" ht="75.75" customHeight="1" x14ac:dyDescent="0.25">
      <c r="A29" s="118" t="s">
        <v>19</v>
      </c>
      <c r="B29" s="119" t="s">
        <v>79</v>
      </c>
      <c r="C29" s="118" t="s">
        <v>51</v>
      </c>
      <c r="D29" s="118">
        <v>26</v>
      </c>
      <c r="E29" s="118">
        <v>135</v>
      </c>
      <c r="F29" s="118">
        <v>10</v>
      </c>
      <c r="G29" s="118">
        <v>145</v>
      </c>
      <c r="H29" s="118">
        <v>145</v>
      </c>
      <c r="I29" s="118" t="s">
        <v>254</v>
      </c>
      <c r="J29" s="119"/>
    </row>
    <row r="30" spans="1:10" ht="143.25" customHeight="1" x14ac:dyDescent="0.25">
      <c r="A30" s="118"/>
      <c r="B30" s="119" t="s">
        <v>53</v>
      </c>
      <c r="C30" s="118" t="s">
        <v>54</v>
      </c>
      <c r="D30" s="118">
        <v>8</v>
      </c>
      <c r="E30" s="118">
        <v>2304</v>
      </c>
      <c r="F30" s="118">
        <v>0</v>
      </c>
      <c r="G30" s="118">
        <v>2304</v>
      </c>
      <c r="H30" s="118">
        <v>1648</v>
      </c>
      <c r="I30" s="122" t="s">
        <v>250</v>
      </c>
      <c r="J30" s="117"/>
    </row>
    <row r="31" spans="1:10" ht="84" customHeight="1" x14ac:dyDescent="0.25">
      <c r="A31" s="118" t="s">
        <v>34</v>
      </c>
      <c r="B31" s="117" t="s">
        <v>56</v>
      </c>
      <c r="C31" s="116" t="s">
        <v>54</v>
      </c>
      <c r="D31" s="116">
        <v>6</v>
      </c>
      <c r="E31" s="118">
        <v>3</v>
      </c>
      <c r="F31" s="118">
        <v>0</v>
      </c>
      <c r="G31" s="118">
        <v>3</v>
      </c>
      <c r="H31" s="118">
        <v>3</v>
      </c>
      <c r="I31" s="116"/>
      <c r="J31" s="117"/>
    </row>
    <row r="32" spans="1:10" ht="95.25" customHeight="1" x14ac:dyDescent="0.25">
      <c r="A32" s="118"/>
      <c r="B32" s="117" t="s">
        <v>147</v>
      </c>
      <c r="C32" s="116" t="s">
        <v>54</v>
      </c>
      <c r="D32" s="116">
        <v>11</v>
      </c>
      <c r="E32" s="118">
        <v>104</v>
      </c>
      <c r="F32" s="116">
        <v>0</v>
      </c>
      <c r="G32" s="116">
        <v>104</v>
      </c>
      <c r="H32" s="116">
        <v>81</v>
      </c>
      <c r="I32" s="122" t="s">
        <v>251</v>
      </c>
      <c r="J32" s="116"/>
    </row>
    <row r="33" spans="1:10" s="74" customFormat="1" ht="66.75" customHeight="1" x14ac:dyDescent="0.25">
      <c r="A33" s="118"/>
      <c r="B33" s="119" t="s">
        <v>60</v>
      </c>
      <c r="C33" s="118" t="s">
        <v>32</v>
      </c>
      <c r="D33" s="118">
        <v>6</v>
      </c>
      <c r="E33" s="118">
        <v>10</v>
      </c>
      <c r="F33" s="118">
        <v>0</v>
      </c>
      <c r="G33" s="118">
        <v>10</v>
      </c>
      <c r="H33" s="118">
        <v>4</v>
      </c>
      <c r="I33" s="118" t="s">
        <v>253</v>
      </c>
      <c r="J33" s="119"/>
    </row>
    <row r="34" spans="1:10" ht="72.75" customHeight="1" x14ac:dyDescent="0.25">
      <c r="A34" s="118" t="s">
        <v>21</v>
      </c>
      <c r="B34" s="117" t="s">
        <v>62</v>
      </c>
      <c r="C34" s="116" t="s">
        <v>54</v>
      </c>
      <c r="D34" s="116">
        <v>6</v>
      </c>
      <c r="E34" s="118">
        <v>2</v>
      </c>
      <c r="F34" s="118">
        <v>0</v>
      </c>
      <c r="G34" s="118">
        <v>2</v>
      </c>
      <c r="H34" s="118">
        <v>2</v>
      </c>
      <c r="I34" s="123"/>
      <c r="J34" s="117"/>
    </row>
    <row r="35" spans="1:10" ht="89.25" customHeight="1" x14ac:dyDescent="0.25">
      <c r="A35" s="118"/>
      <c r="B35" s="119" t="s">
        <v>41</v>
      </c>
      <c r="C35" s="118" t="s">
        <v>32</v>
      </c>
      <c r="D35" s="118">
        <v>11</v>
      </c>
      <c r="E35" s="118">
        <v>1</v>
      </c>
      <c r="F35" s="118">
        <v>0</v>
      </c>
      <c r="G35" s="118">
        <v>1</v>
      </c>
      <c r="H35" s="118">
        <v>1</v>
      </c>
      <c r="I35" s="122"/>
      <c r="J35" s="117"/>
    </row>
    <row r="36" spans="1:10" ht="125.25" customHeight="1" x14ac:dyDescent="0.25">
      <c r="A36" s="118"/>
      <c r="B36" s="117" t="s">
        <v>64</v>
      </c>
      <c r="C36" s="116" t="s">
        <v>54</v>
      </c>
      <c r="D36" s="116">
        <v>4</v>
      </c>
      <c r="E36" s="118">
        <v>1</v>
      </c>
      <c r="F36" s="116">
        <v>0</v>
      </c>
      <c r="G36" s="116">
        <v>1</v>
      </c>
      <c r="H36" s="118">
        <v>1</v>
      </c>
      <c r="I36" s="116"/>
      <c r="J36" s="117"/>
    </row>
    <row r="37" spans="1:10" ht="102.75" customHeight="1" x14ac:dyDescent="0.25">
      <c r="A37" s="124" t="s">
        <v>183</v>
      </c>
      <c r="B37" s="125" t="s">
        <v>3</v>
      </c>
      <c r="C37" s="125" t="s">
        <v>123</v>
      </c>
      <c r="D37" s="125" t="s">
        <v>165</v>
      </c>
      <c r="E37" s="125" t="s">
        <v>166</v>
      </c>
      <c r="F37" s="125" t="s">
        <v>167</v>
      </c>
      <c r="G37" s="125" t="s">
        <v>168</v>
      </c>
      <c r="H37" s="125" t="s">
        <v>169</v>
      </c>
      <c r="I37" s="125" t="s">
        <v>170</v>
      </c>
      <c r="J37" s="125" t="s">
        <v>171</v>
      </c>
    </row>
    <row r="38" spans="1:10" ht="102.75" customHeight="1" x14ac:dyDescent="0.25">
      <c r="A38" s="118" t="s">
        <v>34</v>
      </c>
      <c r="B38" s="119" t="s">
        <v>65</v>
      </c>
      <c r="C38" s="118" t="s">
        <v>32</v>
      </c>
      <c r="D38" s="118">
        <v>16</v>
      </c>
      <c r="E38" s="118">
        <v>3</v>
      </c>
      <c r="F38" s="118">
        <v>0</v>
      </c>
      <c r="G38" s="118">
        <v>3</v>
      </c>
      <c r="H38" s="118">
        <v>3</v>
      </c>
      <c r="I38" s="142"/>
      <c r="J38" s="125"/>
    </row>
    <row r="39" spans="1:10" ht="79.5" customHeight="1" x14ac:dyDescent="0.25">
      <c r="A39" s="118" t="s">
        <v>19</v>
      </c>
      <c r="B39" s="117" t="s">
        <v>90</v>
      </c>
      <c r="C39" s="116" t="s">
        <v>32</v>
      </c>
      <c r="D39" s="118">
        <v>2</v>
      </c>
      <c r="E39" s="118">
        <v>1</v>
      </c>
      <c r="F39" s="118">
        <v>0</v>
      </c>
      <c r="G39" s="118">
        <v>1</v>
      </c>
      <c r="H39" s="118">
        <v>1</v>
      </c>
      <c r="I39" s="116"/>
      <c r="J39" s="117"/>
    </row>
    <row r="40" spans="1:10" ht="75.75" customHeight="1" x14ac:dyDescent="0.25">
      <c r="A40" s="118"/>
      <c r="B40" s="117" t="s">
        <v>91</v>
      </c>
      <c r="C40" s="116" t="s">
        <v>36</v>
      </c>
      <c r="D40" s="116">
        <v>6</v>
      </c>
      <c r="E40" s="118">
        <v>192</v>
      </c>
      <c r="F40" s="118">
        <v>0</v>
      </c>
      <c r="G40" s="118">
        <v>192</v>
      </c>
      <c r="H40" s="118">
        <v>191</v>
      </c>
      <c r="I40" s="123" t="s">
        <v>252</v>
      </c>
      <c r="J40" s="117"/>
    </row>
    <row r="41" spans="1:10" ht="88.5" customHeight="1" x14ac:dyDescent="0.25">
      <c r="A41" s="118" t="s">
        <v>34</v>
      </c>
      <c r="B41" s="117" t="s">
        <v>143</v>
      </c>
      <c r="C41" s="116" t="s">
        <v>144</v>
      </c>
      <c r="D41" s="116">
        <v>2</v>
      </c>
      <c r="E41" s="171">
        <v>1</v>
      </c>
      <c r="F41" s="133">
        <v>0</v>
      </c>
      <c r="G41" s="133">
        <v>1</v>
      </c>
      <c r="H41" s="133">
        <v>1</v>
      </c>
      <c r="I41" s="130"/>
      <c r="J41" s="121"/>
    </row>
    <row r="42" spans="1:10" ht="94.5" customHeight="1" x14ac:dyDescent="0.25">
      <c r="A42" s="118" t="s">
        <v>21</v>
      </c>
      <c r="B42" s="117" t="s">
        <v>49</v>
      </c>
      <c r="C42" s="116" t="s">
        <v>32</v>
      </c>
      <c r="D42" s="116">
        <v>0</v>
      </c>
      <c r="E42" s="171">
        <v>1</v>
      </c>
      <c r="F42" s="116">
        <v>0</v>
      </c>
      <c r="G42" s="116">
        <v>1</v>
      </c>
      <c r="H42" s="118">
        <v>0</v>
      </c>
      <c r="I42" s="116" t="s">
        <v>239</v>
      </c>
      <c r="J42" s="117"/>
    </row>
    <row r="43" spans="1:10" ht="121.5" customHeight="1" x14ac:dyDescent="0.25"/>
    <row r="44" spans="1:10" ht="121.5" customHeight="1" x14ac:dyDescent="0.25"/>
    <row r="48" spans="1:10" ht="18" x14ac:dyDescent="0.25">
      <c r="A48" s="135"/>
      <c r="B48" s="126" t="s">
        <v>159</v>
      </c>
      <c r="C48" s="107"/>
      <c r="D48" s="107"/>
      <c r="E48" s="160"/>
      <c r="F48" s="107"/>
      <c r="G48" s="518" t="s">
        <v>160</v>
      </c>
      <c r="H48" s="518"/>
      <c r="I48" s="518"/>
      <c r="J48" s="107"/>
    </row>
    <row r="49" spans="1:10" ht="18" x14ac:dyDescent="0.25">
      <c r="A49" s="135"/>
      <c r="B49" s="126" t="s">
        <v>161</v>
      </c>
      <c r="C49" s="107"/>
      <c r="D49" s="107"/>
      <c r="E49" s="160"/>
      <c r="F49" s="107"/>
      <c r="G49" s="518" t="s">
        <v>162</v>
      </c>
      <c r="H49" s="518"/>
      <c r="I49" s="518"/>
      <c r="J49" s="107"/>
    </row>
    <row r="50" spans="1:10" ht="18" x14ac:dyDescent="0.25">
      <c r="A50" s="135"/>
      <c r="B50" s="126" t="s">
        <v>163</v>
      </c>
      <c r="C50" s="107"/>
      <c r="D50" s="107"/>
      <c r="E50" s="160"/>
      <c r="F50" s="107"/>
      <c r="G50" s="518" t="s">
        <v>164</v>
      </c>
      <c r="H50" s="518"/>
      <c r="I50" s="518"/>
      <c r="J50" s="107"/>
    </row>
    <row r="51" spans="1:10" ht="18.75" x14ac:dyDescent="0.3">
      <c r="A51" s="136"/>
      <c r="B51" s="127"/>
      <c r="C51" s="107"/>
      <c r="D51" s="106"/>
      <c r="E51" s="161"/>
      <c r="F51" s="108"/>
      <c r="G51" s="109"/>
      <c r="H51" s="110"/>
      <c r="I51" s="163"/>
      <c r="J51" s="112"/>
    </row>
    <row r="52" spans="1:10" ht="18" x14ac:dyDescent="0.25">
      <c r="A52" s="137"/>
      <c r="B52" s="128">
        <v>42866</v>
      </c>
      <c r="C52" s="113"/>
      <c r="D52" s="106"/>
      <c r="E52" s="115"/>
      <c r="F52" s="114"/>
      <c r="G52" s="114"/>
      <c r="H52" s="115"/>
      <c r="I52" s="519"/>
      <c r="J52" s="519"/>
    </row>
  </sheetData>
  <mergeCells count="8">
    <mergeCell ref="G50:I50"/>
    <mergeCell ref="I52:J52"/>
    <mergeCell ref="A1:J1"/>
    <mergeCell ref="A2:J2"/>
    <mergeCell ref="A3:J3"/>
    <mergeCell ref="A4:J4"/>
    <mergeCell ref="G48:I48"/>
    <mergeCell ref="G49:I49"/>
  </mergeCells>
  <pageMargins left="0.35433070866141736" right="0.19685039370078741" top="0.43307086614173229" bottom="0.74803149606299213" header="0.31496062992125984" footer="0.31496062992125984"/>
  <pageSetup scale="45" fitToHeight="0" orientation="landscape" horizontalDpi="300" verticalDpi="300" r:id="rId1"/>
  <rowBreaks count="2" manualBreakCount="2">
    <brk id="13" max="16383" man="1"/>
    <brk id="2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vt:i4>
      </vt:variant>
    </vt:vector>
  </HeadingPairs>
  <TitlesOfParts>
    <vt:vector size="28" baseType="lpstr">
      <vt:lpstr>ORIGINAL</vt:lpstr>
      <vt:lpstr>MATRIZ CONSOLIDADA</vt:lpstr>
      <vt:lpstr>MATRIZ CONSOLIDADA CON COSTO</vt:lpstr>
      <vt:lpstr>ENERO</vt:lpstr>
      <vt:lpstr>FEBRERO</vt:lpstr>
      <vt:lpstr>MARZO</vt:lpstr>
      <vt:lpstr>REPROGRAMACION CON COSTO</vt:lpstr>
      <vt:lpstr>REPROGRAMACION SIN COSTO</vt:lpstr>
      <vt:lpstr>ABRIL</vt:lpstr>
      <vt:lpstr>MAYO</vt:lpstr>
      <vt:lpstr>JUNIO</vt:lpstr>
      <vt:lpstr>REPROGRAMACION CON COSTO (2)</vt:lpstr>
      <vt:lpstr>REPROGRAMACION SIN COSTO (2)</vt:lpstr>
      <vt:lpstr>AGOSTO</vt:lpstr>
      <vt:lpstr>SEPTIEMBRE</vt:lpstr>
      <vt:lpstr>ABRIL!Área_de_impresión</vt:lpstr>
      <vt:lpstr>FEBRERO!Área_de_impresión</vt:lpstr>
      <vt:lpstr>JUNIO!Área_de_impresión</vt:lpstr>
      <vt:lpstr>MARZO!Área_de_impresión</vt:lpstr>
      <vt:lpstr>'MATRIZ CONSOLIDADA'!Área_de_impresión</vt:lpstr>
      <vt:lpstr>'MATRIZ CONSOLIDADA CON COSTO'!Área_de_impresión</vt:lpstr>
      <vt:lpstr>MAYO!Área_de_impresión</vt:lpstr>
      <vt:lpstr>ORIGINAL!Área_de_impresión</vt:lpstr>
      <vt:lpstr>'REPROGRAMACION CON COSTO'!Área_de_impresión</vt:lpstr>
      <vt:lpstr>'REPROGRAMACION CON COSTO (2)'!Área_de_impresión</vt:lpstr>
      <vt:lpstr>'REPROGRAMACION SIN COSTO'!Área_de_impresión</vt:lpstr>
      <vt:lpstr>'REPROGRAMACION SIN COSTO (2)'!Área_de_impresión</vt:lpstr>
      <vt:lpstr>SEPTIEMBRE!Área_de_impresión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Andrea</cp:lastModifiedBy>
  <cp:lastPrinted>2017-10-12T14:46:50Z</cp:lastPrinted>
  <dcterms:created xsi:type="dcterms:W3CDTF">2017-02-03T19:19:30Z</dcterms:created>
  <dcterms:modified xsi:type="dcterms:W3CDTF">2017-10-30T15:14:32Z</dcterms:modified>
</cp:coreProperties>
</file>