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5" yWindow="105" windowWidth="9720" windowHeight="6030" activeTab="2"/>
  </bookViews>
  <sheets>
    <sheet name="2011" sheetId="8" r:id="rId1"/>
    <sheet name="2013" sheetId="11" r:id="rId2"/>
    <sheet name="2014" sheetId="12" r:id="rId3"/>
    <sheet name="2015" sheetId="13" r:id="rId4"/>
    <sheet name="Hoja1" sheetId="4" r:id="rId5"/>
  </sheets>
  <calcPr calcId="144525"/>
</workbook>
</file>

<file path=xl/calcChain.xml><?xml version="1.0" encoding="utf-8"?>
<calcChain xmlns="http://schemas.openxmlformats.org/spreadsheetml/2006/main">
  <c r="D24" i="13" l="1"/>
  <c r="C24" i="13"/>
  <c r="D23" i="13"/>
  <c r="C23" i="13"/>
  <c r="D22" i="13"/>
  <c r="C22" i="13"/>
  <c r="D21" i="13"/>
  <c r="C21" i="13"/>
  <c r="D20" i="13"/>
  <c r="C20" i="13"/>
  <c r="D18" i="13"/>
  <c r="C18" i="13"/>
  <c r="C14" i="13" s="1"/>
  <c r="C16" i="13"/>
  <c r="E16" i="13"/>
  <c r="D16" i="13"/>
  <c r="D14" i="13" s="1"/>
  <c r="E14" i="13"/>
  <c r="D24" i="12"/>
  <c r="D23" i="12"/>
  <c r="D22" i="12"/>
  <c r="D21" i="12"/>
  <c r="D20" i="12"/>
  <c r="D18" i="12"/>
  <c r="D16" i="12"/>
  <c r="E14" i="12" l="1"/>
  <c r="D14" i="12"/>
  <c r="C14" i="12"/>
  <c r="E14" i="11"/>
  <c r="D14" i="11"/>
  <c r="C14" i="11"/>
  <c r="E14" i="8"/>
  <c r="D14" i="8"/>
  <c r="C14" i="8" l="1"/>
</calcChain>
</file>

<file path=xl/sharedStrings.xml><?xml version="1.0" encoding="utf-8"?>
<sst xmlns="http://schemas.openxmlformats.org/spreadsheetml/2006/main" count="71" uniqueCount="29">
  <si>
    <t>UNIDAD SECUNDARIA FINANCIERA</t>
  </si>
  <si>
    <t>AREA DE PRESUPUESTO</t>
  </si>
  <si>
    <t xml:space="preserve">          * Aportaciones ISSS</t>
  </si>
  <si>
    <t>DIRECCION GENERAL DE CENTROS PENALES</t>
  </si>
  <si>
    <t>PRESUPUESTO MODIFICADO</t>
  </si>
  <si>
    <t>DETALLE DE PRESUPUESTO ASIGNADO, MODIFICADO Y EJECUTADO/2013</t>
  </si>
  <si>
    <t>DETALLE DE PRESUPUESTO ASIGNADO, MODIFICADO Y EJECUTADO/2011</t>
  </si>
  <si>
    <t>PRESUPUESTO EJECUTADO</t>
  </si>
  <si>
    <t>PRESUPUESTO ASIGNADO-VOTADO</t>
  </si>
  <si>
    <t>LINEA DE TRABAJO: 01 - CONSTRUCCION, REPARACION, REMODELACION Y EQUIPAMIENTO DE CENTROS PENALES</t>
  </si>
  <si>
    <t>UNIDAD PRESUPUESTARIA: 09 - INFRAESTRUCTURA PENITENCIARIA</t>
  </si>
  <si>
    <t>PROYECTOS</t>
  </si>
  <si>
    <t>5518- READECUACION DEL AREA DE VISITAS DE LOS CENTROS PENITENCIARIOS DE QUEZALTEPEQUE Y CIUDAD BARRIOS</t>
  </si>
  <si>
    <t>5519- REPARACION E IMPERMEABILIZACION DE TECHOS EN EL CENTRO PENITENCIARIO DE ZACATECOLUCA</t>
  </si>
  <si>
    <t>5520- OBRAS DE REFORZAMIENTO DE SEGURIDAD PASIVA Y CONTROL DEL CENTRO PENAL DE ZACATECOLUCAREPARACION E IMPERMEABILIZACION DE TECHOS EN EL CENTRO PENITENCIARIO DE ZACATECOLUCA</t>
  </si>
  <si>
    <t>5582- CONSTRUCCION Y READECUACION DE INSTALACIONES DEL CENTRO DE FORMACION DE LA ESCUELA PENITENCIARIA EN LA PENITENCIARIA CENTRAL</t>
  </si>
  <si>
    <t>FONDO GENERAL</t>
  </si>
  <si>
    <t>4444- CONSTRUCCION DE EDIFICIO MODULAR EN EL CENTRO DE MUJERES, ILOPANGO.</t>
  </si>
  <si>
    <t>4445- AMPLIACION DEL CENTRO PENITENCIARIO DE QUEZALTEPEQUE.</t>
  </si>
  <si>
    <t>5748- OBRAS COMPLEMENTARIAS PARA FINALIZACION DEL COMPLEJO PENITENCIARIO DE SEGURIDAD IZALCO FASE III</t>
  </si>
  <si>
    <t>5896- ADQUISICION DE UN SISTEMA DE BRAZALETES ELECTRONICOS</t>
  </si>
  <si>
    <t>5897- AMPLIACION DE CENTRO PENAL DE IZALCO</t>
  </si>
  <si>
    <t>5899- READECUACION DE GRANJA PENITENCIARIA DE ZACATECOLUCA, DEPARTAMENTO DE LA PAZ</t>
  </si>
  <si>
    <t>5903- READECUACION DE GRANJA PENITENCIARIA DE IZALCO, DEPARTAMENTO DE SONSONATE.</t>
  </si>
  <si>
    <t>5904- READECUACION DE GRANJA PENITENCIARIA EN EL DEPARTAMENTO DE SANTA ANA</t>
  </si>
  <si>
    <t>6162- FORTALECIMIENTO INSTITUCIONAL PRESTAMO BCIE 2102</t>
  </si>
  <si>
    <t>DETALLE DE PRESUPUESTO ASIGNADO, MODIFICADO Y EJECUTADO/2014</t>
  </si>
  <si>
    <t>DETALLE DE PRESUPUESTO ASIGNADO, MODIFICADO Y EJECUTADO AL 9 DE SEPTIEMBRE/2015</t>
  </si>
  <si>
    <t>NOTA: EL PRESENTE INFORME INCLUYE FUENTES DE FINANCIAMIENTO: FONDO GENERAL Y PRESTAMOS EXTERNOS.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</si>
</sst>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_);_(@_)"/>
  </numFmts>
  <fonts count="14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9"/>
      <name val="Arial"/>
      <family val="2"/>
    </font>
    <font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b/>
      <sz val="20"/>
      <name val="Bookman Old Style"/>
      <family val="1"/>
    </font>
    <font>
      <b/>
      <sz val="11"/>
      <name val="Times New Roman"/>
      <family val="1"/>
    </font>
    <font>
      <b/>
      <sz val="16"/>
      <name val="Bookman Old Style"/>
      <family val="1"/>
    </font>
    <font>
      <b/>
      <sz val="18"/>
      <name val="Bookman Old Style"/>
      <family val="1"/>
    </font>
    <font>
      <sz val="18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125">
        <bgColor indexed="9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7" fillId="0" borderId="0" xfId="0" applyFont="1" applyFill="1" applyBorder="1"/>
    <xf numFmtId="0" fontId="1" fillId="0" borderId="0" xfId="0" applyFont="1" applyFill="1" applyBorder="1"/>
    <xf numFmtId="0" fontId="11" fillId="0" borderId="0" xfId="0" applyFont="1" applyAlignment="1"/>
    <xf numFmtId="0" fontId="12" fillId="0" borderId="0" xfId="0" applyFont="1"/>
    <xf numFmtId="0" fontId="13" fillId="0" borderId="0" xfId="0" applyFont="1"/>
    <xf numFmtId="164" fontId="5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justify" vertical="justify" wrapText="1"/>
    </xf>
    <xf numFmtId="164" fontId="5" fillId="0" borderId="10" xfId="0" applyNumberFormat="1" applyFont="1" applyBorder="1" applyAlignment="1">
      <alignment horizontal="center"/>
    </xf>
    <xf numFmtId="0" fontId="5" fillId="0" borderId="1" xfId="0" applyFont="1" applyBorder="1" applyAlignment="1">
      <alignment horizontal="justify" vertical="center" wrapText="1"/>
    </xf>
    <xf numFmtId="164" fontId="5" fillId="0" borderId="1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justify" vertical="center" wrapText="1"/>
    </xf>
    <xf numFmtId="164" fontId="5" fillId="0" borderId="4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2" borderId="8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0" fontId="6" fillId="3" borderId="8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164" fontId="6" fillId="0" borderId="9" xfId="0" applyNumberFormat="1" applyFont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0" fontId="5" fillId="0" borderId="8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164" fontId="5" fillId="0" borderId="8" xfId="0" applyNumberFormat="1" applyFont="1" applyBorder="1" applyAlignment="1">
      <alignment horizontal="center"/>
    </xf>
    <xf numFmtId="164" fontId="5" fillId="0" borderId="8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justify" wrapText="1"/>
    </xf>
    <xf numFmtId="0" fontId="5" fillId="0" borderId="2" xfId="0" applyFont="1" applyBorder="1" applyAlignment="1">
      <alignment horizontal="justify" vertical="justify" wrapText="1"/>
    </xf>
    <xf numFmtId="0" fontId="8" fillId="0" borderId="0" xfId="0" applyFont="1" applyAlignment="1">
      <alignment horizontal="center"/>
    </xf>
    <xf numFmtId="0" fontId="6" fillId="2" borderId="8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 wrapText="1"/>
    </xf>
    <xf numFmtId="164" fontId="5" fillId="0" borderId="4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justify" vertical="center" wrapText="1"/>
    </xf>
    <xf numFmtId="164" fontId="5" fillId="0" borderId="5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7"/>
  <sheetViews>
    <sheetView workbookViewId="0">
      <selection activeCell="B6" sqref="B6:E6"/>
    </sheetView>
  </sheetViews>
  <sheetFormatPr baseColWidth="10" defaultRowHeight="18" customHeight="1" x14ac:dyDescent="0.2"/>
  <cols>
    <col min="1" max="1" width="1.85546875" customWidth="1"/>
    <col min="2" max="2" width="73.28515625" customWidth="1"/>
    <col min="3" max="4" width="23.7109375" customWidth="1"/>
    <col min="5" max="5" width="23.28515625" customWidth="1"/>
  </cols>
  <sheetData>
    <row r="1" spans="2:5" ht="18" customHeight="1" x14ac:dyDescent="0.2">
      <c r="B1" s="4" t="s">
        <v>3</v>
      </c>
    </row>
    <row r="2" spans="2:5" ht="18" customHeight="1" x14ac:dyDescent="0.2">
      <c r="B2" s="4" t="s">
        <v>0</v>
      </c>
    </row>
    <row r="3" spans="2:5" ht="18" customHeight="1" x14ac:dyDescent="0.2">
      <c r="B3" s="4" t="s">
        <v>1</v>
      </c>
    </row>
    <row r="4" spans="2:5" ht="10.5" customHeight="1" x14ac:dyDescent="0.2">
      <c r="B4" s="4"/>
    </row>
    <row r="5" spans="2:5" ht="28.5" customHeight="1" x14ac:dyDescent="0.35">
      <c r="B5" s="7" t="s">
        <v>6</v>
      </c>
      <c r="C5" s="7"/>
      <c r="D5" s="7"/>
      <c r="E5" s="8"/>
    </row>
    <row r="6" spans="2:5" ht="28.5" customHeight="1" x14ac:dyDescent="0.3">
      <c r="B6" s="19" t="s">
        <v>16</v>
      </c>
      <c r="C6" s="19"/>
      <c r="D6" s="19"/>
      <c r="E6" s="19"/>
    </row>
    <row r="7" spans="2:5" ht="15" customHeight="1" x14ac:dyDescent="0.4">
      <c r="B7" s="39"/>
      <c r="C7" s="39"/>
      <c r="D7" s="39"/>
    </row>
    <row r="8" spans="2:5" ht="18" customHeight="1" x14ac:dyDescent="0.2">
      <c r="B8" s="2" t="s">
        <v>10</v>
      </c>
      <c r="C8" s="3"/>
    </row>
    <row r="9" spans="2:5" ht="18" customHeight="1" x14ac:dyDescent="0.2">
      <c r="B9" s="2" t="s">
        <v>9</v>
      </c>
      <c r="C9" s="2"/>
    </row>
    <row r="10" spans="2:5" ht="12.75" customHeight="1" thickBot="1" x14ac:dyDescent="0.25">
      <c r="B10" s="1"/>
      <c r="C10" s="1"/>
    </row>
    <row r="11" spans="2:5" ht="18" customHeight="1" x14ac:dyDescent="0.2">
      <c r="B11" s="40" t="s">
        <v>11</v>
      </c>
      <c r="C11" s="43" t="s">
        <v>8</v>
      </c>
      <c r="D11" s="22" t="s">
        <v>4</v>
      </c>
      <c r="E11" s="22" t="s">
        <v>7</v>
      </c>
    </row>
    <row r="12" spans="2:5" ht="18" customHeight="1" x14ac:dyDescent="0.2">
      <c r="B12" s="41"/>
      <c r="C12" s="44"/>
      <c r="D12" s="23"/>
      <c r="E12" s="23"/>
    </row>
    <row r="13" spans="2:5" ht="6" customHeight="1" thickBot="1" x14ac:dyDescent="0.25">
      <c r="B13" s="42"/>
      <c r="C13" s="45"/>
      <c r="D13" s="24"/>
      <c r="E13" s="24"/>
    </row>
    <row r="14" spans="2:5" ht="18" customHeight="1" x14ac:dyDescent="0.2">
      <c r="B14" s="27"/>
      <c r="C14" s="29">
        <f>SUM(C16:C21)</f>
        <v>0</v>
      </c>
      <c r="D14" s="25">
        <f>SUM(D16:D22)</f>
        <v>724005</v>
      </c>
      <c r="E14" s="25">
        <f>SUM(E16:E22)</f>
        <v>557353.54</v>
      </c>
    </row>
    <row r="15" spans="2:5" ht="18" customHeight="1" thickBot="1" x14ac:dyDescent="0.25">
      <c r="B15" s="28"/>
      <c r="C15" s="30"/>
      <c r="D15" s="26"/>
      <c r="E15" s="26"/>
    </row>
    <row r="16" spans="2:5" ht="18" customHeight="1" x14ac:dyDescent="0.2">
      <c r="B16" s="31" t="s">
        <v>12</v>
      </c>
      <c r="C16" s="33"/>
      <c r="D16" s="34">
        <v>186995</v>
      </c>
      <c r="E16" s="34">
        <v>84530.26</v>
      </c>
    </row>
    <row r="17" spans="2:5" ht="27.75" customHeight="1" x14ac:dyDescent="0.2">
      <c r="B17" s="32"/>
      <c r="C17" s="18"/>
      <c r="D17" s="35"/>
      <c r="E17" s="35"/>
    </row>
    <row r="18" spans="2:5" ht="18" customHeight="1" x14ac:dyDescent="0.2">
      <c r="B18" s="36" t="s">
        <v>13</v>
      </c>
      <c r="C18" s="17"/>
      <c r="D18" s="17">
        <v>115525</v>
      </c>
      <c r="E18" s="17">
        <v>73871.399999999994</v>
      </c>
    </row>
    <row r="19" spans="2:5" ht="27" customHeight="1" x14ac:dyDescent="0.2">
      <c r="B19" s="32" t="s">
        <v>2</v>
      </c>
      <c r="C19" s="18"/>
      <c r="D19" s="18"/>
      <c r="E19" s="18"/>
    </row>
    <row r="20" spans="2:5" ht="18" customHeight="1" x14ac:dyDescent="0.2">
      <c r="B20" s="37" t="s">
        <v>14</v>
      </c>
      <c r="C20" s="17"/>
      <c r="D20" s="17">
        <v>285885</v>
      </c>
      <c r="E20" s="17">
        <v>285399.07</v>
      </c>
    </row>
    <row r="21" spans="2:5" ht="57" customHeight="1" x14ac:dyDescent="0.2">
      <c r="B21" s="38" t="s">
        <v>2</v>
      </c>
      <c r="C21" s="18"/>
      <c r="D21" s="18"/>
      <c r="E21" s="18"/>
    </row>
    <row r="22" spans="2:5" ht="55.5" customHeight="1" thickBot="1" x14ac:dyDescent="0.3">
      <c r="B22" s="11" t="s">
        <v>15</v>
      </c>
      <c r="C22" s="12"/>
      <c r="D22" s="10">
        <v>135600</v>
      </c>
      <c r="E22" s="10">
        <v>113552.81</v>
      </c>
    </row>
    <row r="23" spans="2:5" ht="18" customHeight="1" x14ac:dyDescent="0.2">
      <c r="B23" s="20"/>
      <c r="C23" s="21"/>
      <c r="D23" s="21"/>
    </row>
    <row r="24" spans="2:5" ht="18" customHeight="1" x14ac:dyDescent="0.25">
      <c r="B24" s="9"/>
    </row>
    <row r="25" spans="2:5" ht="18" customHeight="1" x14ac:dyDescent="0.2">
      <c r="B25" s="6"/>
    </row>
    <row r="26" spans="2:5" ht="18" customHeight="1" x14ac:dyDescent="0.2">
      <c r="B26" s="5"/>
    </row>
    <row r="27" spans="2:5" ht="18" customHeight="1" x14ac:dyDescent="0.2">
      <c r="B27" s="5"/>
    </row>
  </sheetData>
  <mergeCells count="23">
    <mergeCell ref="D18:D19"/>
    <mergeCell ref="E18:E19"/>
    <mergeCell ref="C20:C21"/>
    <mergeCell ref="B7:D7"/>
    <mergeCell ref="B11:B13"/>
    <mergeCell ref="C11:C13"/>
    <mergeCell ref="D11:D13"/>
    <mergeCell ref="D20:D21"/>
    <mergeCell ref="E20:E21"/>
    <mergeCell ref="B6:E6"/>
    <mergeCell ref="B23:D23"/>
    <mergeCell ref="E11:E13"/>
    <mergeCell ref="E14:E15"/>
    <mergeCell ref="B14:B15"/>
    <mergeCell ref="C14:C15"/>
    <mergeCell ref="D14:D15"/>
    <mergeCell ref="B16:B17"/>
    <mergeCell ref="C16:C17"/>
    <mergeCell ref="D16:D17"/>
    <mergeCell ref="E16:E17"/>
    <mergeCell ref="B18:B19"/>
    <mergeCell ref="B20:B21"/>
    <mergeCell ref="C18:C19"/>
  </mergeCells>
  <pageMargins left="0.59055118110236227" right="0" top="0" bottom="0" header="0" footer="0"/>
  <pageSetup scale="6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6"/>
  <sheetViews>
    <sheetView workbookViewId="0">
      <selection activeCell="B6" sqref="B6:E6"/>
    </sheetView>
  </sheetViews>
  <sheetFormatPr baseColWidth="10" defaultRowHeight="18" customHeight="1" x14ac:dyDescent="0.2"/>
  <cols>
    <col min="1" max="1" width="1.85546875" customWidth="1"/>
    <col min="2" max="2" width="73.28515625" customWidth="1"/>
    <col min="3" max="4" width="23.7109375" customWidth="1"/>
    <col min="5" max="5" width="23.28515625" customWidth="1"/>
  </cols>
  <sheetData>
    <row r="1" spans="2:5" ht="18" customHeight="1" x14ac:dyDescent="0.2">
      <c r="B1" s="4" t="s">
        <v>3</v>
      </c>
    </row>
    <row r="2" spans="2:5" ht="18" customHeight="1" x14ac:dyDescent="0.2">
      <c r="B2" s="4" t="s">
        <v>0</v>
      </c>
    </row>
    <row r="3" spans="2:5" ht="18" customHeight="1" x14ac:dyDescent="0.2">
      <c r="B3" s="4" t="s">
        <v>1</v>
      </c>
    </row>
    <row r="4" spans="2:5" ht="10.5" customHeight="1" x14ac:dyDescent="0.2">
      <c r="B4" s="4"/>
    </row>
    <row r="5" spans="2:5" ht="28.5" customHeight="1" x14ac:dyDescent="0.35">
      <c r="B5" s="7" t="s">
        <v>5</v>
      </c>
      <c r="C5" s="7"/>
      <c r="D5" s="7"/>
      <c r="E5" s="8"/>
    </row>
    <row r="6" spans="2:5" ht="28.5" customHeight="1" x14ac:dyDescent="0.3">
      <c r="B6" s="19" t="s">
        <v>16</v>
      </c>
      <c r="C6" s="19"/>
      <c r="D6" s="19"/>
      <c r="E6" s="19"/>
    </row>
    <row r="7" spans="2:5" ht="15" customHeight="1" x14ac:dyDescent="0.4">
      <c r="B7" s="39"/>
      <c r="C7" s="39"/>
      <c r="D7" s="39"/>
    </row>
    <row r="8" spans="2:5" ht="18" customHeight="1" x14ac:dyDescent="0.2">
      <c r="B8" s="2" t="s">
        <v>10</v>
      </c>
      <c r="C8" s="3"/>
    </row>
    <row r="9" spans="2:5" ht="18" customHeight="1" x14ac:dyDescent="0.2">
      <c r="B9" s="2" t="s">
        <v>9</v>
      </c>
      <c r="C9" s="2"/>
    </row>
    <row r="10" spans="2:5" ht="12.75" customHeight="1" thickBot="1" x14ac:dyDescent="0.25">
      <c r="B10" s="1"/>
      <c r="C10" s="1"/>
    </row>
    <row r="11" spans="2:5" ht="18" customHeight="1" x14ac:dyDescent="0.2">
      <c r="B11" s="40" t="s">
        <v>11</v>
      </c>
      <c r="C11" s="43" t="s">
        <v>8</v>
      </c>
      <c r="D11" s="22" t="s">
        <v>4</v>
      </c>
      <c r="E11" s="22" t="s">
        <v>7</v>
      </c>
    </row>
    <row r="12" spans="2:5" ht="18" customHeight="1" x14ac:dyDescent="0.2">
      <c r="B12" s="41"/>
      <c r="C12" s="44"/>
      <c r="D12" s="23"/>
      <c r="E12" s="23"/>
    </row>
    <row r="13" spans="2:5" ht="6" customHeight="1" thickBot="1" x14ac:dyDescent="0.25">
      <c r="B13" s="42"/>
      <c r="C13" s="45"/>
      <c r="D13" s="24"/>
      <c r="E13" s="24"/>
    </row>
    <row r="14" spans="2:5" ht="18" customHeight="1" x14ac:dyDescent="0.2">
      <c r="B14" s="27"/>
      <c r="C14" s="29">
        <f>SUM(C16:C21)</f>
        <v>4000000</v>
      </c>
      <c r="D14" s="25">
        <f>SUM(D16:D21)</f>
        <v>4009740</v>
      </c>
      <c r="E14" s="25">
        <f>SUM(E16:E21)</f>
        <v>3135590.26</v>
      </c>
    </row>
    <row r="15" spans="2:5" ht="18" customHeight="1" thickBot="1" x14ac:dyDescent="0.25">
      <c r="B15" s="28"/>
      <c r="C15" s="30"/>
      <c r="D15" s="26"/>
      <c r="E15" s="26"/>
    </row>
    <row r="16" spans="2:5" ht="18" customHeight="1" x14ac:dyDescent="0.2">
      <c r="B16" s="31" t="s">
        <v>17</v>
      </c>
      <c r="C16" s="34">
        <v>1413500</v>
      </c>
      <c r="D16" s="34">
        <v>1423240</v>
      </c>
      <c r="E16" s="34">
        <v>1243300.29</v>
      </c>
    </row>
    <row r="17" spans="2:5" ht="33" customHeight="1" x14ac:dyDescent="0.2">
      <c r="B17" s="32"/>
      <c r="C17" s="35"/>
      <c r="D17" s="35"/>
      <c r="E17" s="35"/>
    </row>
    <row r="18" spans="2:5" ht="18" customHeight="1" x14ac:dyDescent="0.2">
      <c r="B18" s="46" t="s">
        <v>18</v>
      </c>
      <c r="C18" s="47">
        <v>2499910</v>
      </c>
      <c r="D18" s="47">
        <v>2499910</v>
      </c>
      <c r="E18" s="47">
        <v>1824106.55</v>
      </c>
    </row>
    <row r="19" spans="2:5" ht="33" customHeight="1" x14ac:dyDescent="0.2">
      <c r="B19" s="32" t="s">
        <v>2</v>
      </c>
      <c r="C19" s="35"/>
      <c r="D19" s="35"/>
      <c r="E19" s="35"/>
    </row>
    <row r="20" spans="2:5" ht="18" customHeight="1" x14ac:dyDescent="0.2">
      <c r="B20" s="36" t="s">
        <v>12</v>
      </c>
      <c r="C20" s="47">
        <v>86590</v>
      </c>
      <c r="D20" s="47">
        <v>86590</v>
      </c>
      <c r="E20" s="47">
        <v>68183.42</v>
      </c>
    </row>
    <row r="21" spans="2:5" ht="33" customHeight="1" thickBot="1" x14ac:dyDescent="0.25">
      <c r="B21" s="48"/>
      <c r="C21" s="49"/>
      <c r="D21" s="49"/>
      <c r="E21" s="49"/>
    </row>
    <row r="22" spans="2:5" ht="18" customHeight="1" x14ac:dyDescent="0.2">
      <c r="B22" s="20"/>
      <c r="C22" s="21"/>
      <c r="D22" s="21"/>
    </row>
    <row r="23" spans="2:5" ht="18" customHeight="1" x14ac:dyDescent="0.25">
      <c r="B23" s="9"/>
    </row>
    <row r="24" spans="2:5" ht="18" customHeight="1" x14ac:dyDescent="0.2">
      <c r="B24" s="6"/>
    </row>
    <row r="25" spans="2:5" ht="18" customHeight="1" x14ac:dyDescent="0.2">
      <c r="B25" s="5"/>
    </row>
    <row r="26" spans="2:5" ht="18" customHeight="1" x14ac:dyDescent="0.2">
      <c r="B26" s="5"/>
    </row>
  </sheetData>
  <mergeCells count="23">
    <mergeCell ref="B6:E6"/>
    <mergeCell ref="E11:E13"/>
    <mergeCell ref="B7:D7"/>
    <mergeCell ref="B11:B13"/>
    <mergeCell ref="C11:C13"/>
    <mergeCell ref="D11:D13"/>
    <mergeCell ref="B14:B15"/>
    <mergeCell ref="C14:C15"/>
    <mergeCell ref="D14:D15"/>
    <mergeCell ref="E14:E15"/>
    <mergeCell ref="B16:B17"/>
    <mergeCell ref="C16:C17"/>
    <mergeCell ref="D16:D17"/>
    <mergeCell ref="E16:E17"/>
    <mergeCell ref="B22:D22"/>
    <mergeCell ref="B18:B19"/>
    <mergeCell ref="C18:C19"/>
    <mergeCell ref="D18:D19"/>
    <mergeCell ref="E18:E19"/>
    <mergeCell ref="B20:B21"/>
    <mergeCell ref="C20:C21"/>
    <mergeCell ref="D20:D21"/>
    <mergeCell ref="E20:E21"/>
  </mergeCells>
  <pageMargins left="0.59055118110236227" right="0" top="0" bottom="0" header="0" footer="0"/>
  <pageSetup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9"/>
  <sheetViews>
    <sheetView tabSelected="1" workbookViewId="0">
      <selection activeCell="B26" sqref="B26"/>
    </sheetView>
  </sheetViews>
  <sheetFormatPr baseColWidth="10" defaultRowHeight="18" customHeight="1" x14ac:dyDescent="0.2"/>
  <cols>
    <col min="1" max="1" width="1.85546875" customWidth="1"/>
    <col min="2" max="2" width="73.28515625" customWidth="1"/>
    <col min="3" max="4" width="23.7109375" customWidth="1"/>
    <col min="5" max="5" width="23.28515625" customWidth="1"/>
  </cols>
  <sheetData>
    <row r="1" spans="2:5" ht="18" customHeight="1" x14ac:dyDescent="0.2">
      <c r="B1" s="4" t="s">
        <v>3</v>
      </c>
    </row>
    <row r="2" spans="2:5" ht="18" customHeight="1" x14ac:dyDescent="0.2">
      <c r="B2" s="4" t="s">
        <v>0</v>
      </c>
    </row>
    <row r="3" spans="2:5" ht="18" customHeight="1" x14ac:dyDescent="0.2">
      <c r="B3" s="4" t="s">
        <v>1</v>
      </c>
    </row>
    <row r="4" spans="2:5" ht="10.5" customHeight="1" x14ac:dyDescent="0.2">
      <c r="B4" s="4"/>
    </row>
    <row r="5" spans="2:5" ht="28.5" customHeight="1" x14ac:dyDescent="0.35">
      <c r="B5" s="7" t="s">
        <v>26</v>
      </c>
      <c r="C5" s="7"/>
      <c r="D5" s="7"/>
      <c r="E5" s="8"/>
    </row>
    <row r="6" spans="2:5" ht="28.5" customHeight="1" x14ac:dyDescent="0.3">
      <c r="B6" s="19" t="s">
        <v>16</v>
      </c>
      <c r="C6" s="19"/>
      <c r="D6" s="19"/>
    </row>
    <row r="7" spans="2:5" ht="15" customHeight="1" x14ac:dyDescent="0.4">
      <c r="B7" s="39"/>
      <c r="C7" s="39"/>
      <c r="D7" s="39"/>
    </row>
    <row r="8" spans="2:5" ht="18" customHeight="1" x14ac:dyDescent="0.2">
      <c r="B8" s="2" t="s">
        <v>10</v>
      </c>
      <c r="C8" s="3"/>
    </row>
    <row r="9" spans="2:5" ht="18" customHeight="1" x14ac:dyDescent="0.2">
      <c r="B9" s="2" t="s">
        <v>9</v>
      </c>
      <c r="C9" s="2"/>
    </row>
    <row r="10" spans="2:5" ht="12.75" customHeight="1" thickBot="1" x14ac:dyDescent="0.25">
      <c r="B10" s="1"/>
      <c r="C10" s="1"/>
    </row>
    <row r="11" spans="2:5" ht="18" customHeight="1" x14ac:dyDescent="0.2">
      <c r="B11" s="40" t="s">
        <v>11</v>
      </c>
      <c r="C11" s="43" t="s">
        <v>8</v>
      </c>
      <c r="D11" s="22" t="s">
        <v>4</v>
      </c>
      <c r="E11" s="22" t="s">
        <v>7</v>
      </c>
    </row>
    <row r="12" spans="2:5" ht="18" customHeight="1" x14ac:dyDescent="0.2">
      <c r="B12" s="41"/>
      <c r="C12" s="44"/>
      <c r="D12" s="23"/>
      <c r="E12" s="23"/>
    </row>
    <row r="13" spans="2:5" ht="6" customHeight="1" thickBot="1" x14ac:dyDescent="0.25">
      <c r="B13" s="42"/>
      <c r="C13" s="45"/>
      <c r="D13" s="24"/>
      <c r="E13" s="24"/>
    </row>
    <row r="14" spans="2:5" ht="18" customHeight="1" x14ac:dyDescent="0.2">
      <c r="B14" s="27"/>
      <c r="C14" s="29">
        <f>SUM(C16:C24)</f>
        <v>3162060</v>
      </c>
      <c r="D14" s="25">
        <f>SUM(D16:D24)</f>
        <v>21153717</v>
      </c>
      <c r="E14" s="25">
        <f>SUM(E16:E24)</f>
        <v>0</v>
      </c>
    </row>
    <row r="15" spans="2:5" ht="18" customHeight="1" thickBot="1" x14ac:dyDescent="0.25">
      <c r="B15" s="28"/>
      <c r="C15" s="30"/>
      <c r="D15" s="26"/>
      <c r="E15" s="26"/>
    </row>
    <row r="16" spans="2:5" ht="18" customHeight="1" x14ac:dyDescent="0.2">
      <c r="B16" s="31" t="s">
        <v>19</v>
      </c>
      <c r="C16" s="34">
        <v>1022070</v>
      </c>
      <c r="D16" s="34">
        <f>1022070+5938740</f>
        <v>6960810</v>
      </c>
      <c r="E16" s="34">
        <v>0</v>
      </c>
    </row>
    <row r="17" spans="2:5" ht="33" customHeight="1" x14ac:dyDescent="0.2">
      <c r="B17" s="32"/>
      <c r="C17" s="35"/>
      <c r="D17" s="35"/>
      <c r="E17" s="35"/>
    </row>
    <row r="18" spans="2:5" ht="18" customHeight="1" x14ac:dyDescent="0.2">
      <c r="B18" s="46" t="s">
        <v>20</v>
      </c>
      <c r="C18" s="47">
        <v>794815</v>
      </c>
      <c r="D18" s="47">
        <f>782340+1740000</f>
        <v>2522340</v>
      </c>
      <c r="E18" s="47">
        <v>0</v>
      </c>
    </row>
    <row r="19" spans="2:5" ht="30.75" customHeight="1" x14ac:dyDescent="0.2">
      <c r="B19" s="32" t="s">
        <v>2</v>
      </c>
      <c r="C19" s="35"/>
      <c r="D19" s="35"/>
      <c r="E19" s="35"/>
    </row>
    <row r="20" spans="2:5" ht="33" customHeight="1" x14ac:dyDescent="0.2">
      <c r="B20" s="13" t="s">
        <v>21</v>
      </c>
      <c r="C20" s="14">
        <v>346165</v>
      </c>
      <c r="D20" s="14">
        <f>346165+4236513</f>
        <v>4582678</v>
      </c>
      <c r="E20" s="14">
        <v>0</v>
      </c>
    </row>
    <row r="21" spans="2:5" ht="45.75" customHeight="1" x14ac:dyDescent="0.2">
      <c r="B21" s="13" t="s">
        <v>22</v>
      </c>
      <c r="C21" s="14">
        <v>423790</v>
      </c>
      <c r="D21" s="14">
        <f>423790+3055995</f>
        <v>3479785</v>
      </c>
      <c r="E21" s="14">
        <v>0</v>
      </c>
    </row>
    <row r="22" spans="2:5" ht="44.25" customHeight="1" x14ac:dyDescent="0.2">
      <c r="B22" s="13" t="s">
        <v>23</v>
      </c>
      <c r="C22" s="14">
        <v>287610</v>
      </c>
      <c r="D22" s="14">
        <f>287610+1909997</f>
        <v>2197607</v>
      </c>
      <c r="E22" s="14"/>
    </row>
    <row r="23" spans="2:5" ht="39.75" customHeight="1" x14ac:dyDescent="0.2">
      <c r="B23" s="13" t="s">
        <v>24</v>
      </c>
      <c r="C23" s="14">
        <v>287610</v>
      </c>
      <c r="D23" s="14">
        <f>287610+1014480</f>
        <v>1302090</v>
      </c>
      <c r="E23" s="14"/>
    </row>
    <row r="24" spans="2:5" ht="37.5" customHeight="1" thickBot="1" x14ac:dyDescent="0.25">
      <c r="B24" s="16" t="s">
        <v>25</v>
      </c>
      <c r="C24" s="15"/>
      <c r="D24" s="15">
        <f>12475+95932</f>
        <v>108407</v>
      </c>
      <c r="E24" s="15"/>
    </row>
    <row r="25" spans="2:5" ht="18" customHeight="1" x14ac:dyDescent="0.2">
      <c r="B25" s="20"/>
      <c r="C25" s="21"/>
      <c r="D25" s="21"/>
    </row>
    <row r="26" spans="2:5" ht="18" customHeight="1" x14ac:dyDescent="0.25">
      <c r="B26" s="9" t="s">
        <v>28</v>
      </c>
    </row>
    <row r="27" spans="2:5" ht="18" customHeight="1" x14ac:dyDescent="0.2">
      <c r="B27" s="6"/>
    </row>
    <row r="28" spans="2:5" ht="18" customHeight="1" x14ac:dyDescent="0.2">
      <c r="B28" s="5"/>
    </row>
    <row r="29" spans="2:5" ht="18" customHeight="1" x14ac:dyDescent="0.2">
      <c r="B29" s="5"/>
    </row>
  </sheetData>
  <mergeCells count="19">
    <mergeCell ref="B25:D25"/>
    <mergeCell ref="B18:B19"/>
    <mergeCell ref="C18:C19"/>
    <mergeCell ref="D18:D19"/>
    <mergeCell ref="E18:E19"/>
    <mergeCell ref="B14:B15"/>
    <mergeCell ref="C14:C15"/>
    <mergeCell ref="D14:D15"/>
    <mergeCell ref="E14:E15"/>
    <mergeCell ref="B16:B17"/>
    <mergeCell ref="C16:C17"/>
    <mergeCell ref="D16:D17"/>
    <mergeCell ref="E16:E17"/>
    <mergeCell ref="E11:E13"/>
    <mergeCell ref="B6:D6"/>
    <mergeCell ref="B7:D7"/>
    <mergeCell ref="B11:B13"/>
    <mergeCell ref="C11:C13"/>
    <mergeCell ref="D11:D13"/>
  </mergeCells>
  <pageMargins left="0.59055118110236227" right="0" top="0" bottom="0" header="0" footer="0"/>
  <pageSetup scale="6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9"/>
  <sheetViews>
    <sheetView topLeftCell="A11" workbookViewId="0">
      <selection activeCell="B32" sqref="B32"/>
    </sheetView>
  </sheetViews>
  <sheetFormatPr baseColWidth="10" defaultRowHeight="18" customHeight="1" x14ac:dyDescent="0.2"/>
  <cols>
    <col min="1" max="1" width="1.85546875" customWidth="1"/>
    <col min="2" max="2" width="73.28515625" customWidth="1"/>
    <col min="3" max="4" width="23.7109375" customWidth="1"/>
    <col min="5" max="5" width="23.28515625" customWidth="1"/>
  </cols>
  <sheetData>
    <row r="1" spans="2:5" ht="18" customHeight="1" x14ac:dyDescent="0.2">
      <c r="B1" s="4" t="s">
        <v>3</v>
      </c>
    </row>
    <row r="2" spans="2:5" ht="18" customHeight="1" x14ac:dyDescent="0.2">
      <c r="B2" s="4" t="s">
        <v>0</v>
      </c>
    </row>
    <row r="3" spans="2:5" ht="18" customHeight="1" x14ac:dyDescent="0.2">
      <c r="B3" s="4" t="s">
        <v>1</v>
      </c>
    </row>
    <row r="4" spans="2:5" ht="10.5" customHeight="1" x14ac:dyDescent="0.2">
      <c r="B4" s="4"/>
    </row>
    <row r="5" spans="2:5" ht="28.5" customHeight="1" x14ac:dyDescent="0.2">
      <c r="B5" s="50" t="s">
        <v>27</v>
      </c>
      <c r="C5" s="50"/>
      <c r="D5" s="50"/>
      <c r="E5" s="50"/>
    </row>
    <row r="6" spans="2:5" ht="28.5" customHeight="1" x14ac:dyDescent="0.2">
      <c r="B6" s="50"/>
      <c r="C6" s="50"/>
      <c r="D6" s="50"/>
      <c r="E6" s="50"/>
    </row>
    <row r="7" spans="2:5" ht="15" customHeight="1" x14ac:dyDescent="0.4">
      <c r="B7" s="39"/>
      <c r="C7" s="39"/>
      <c r="D7" s="39"/>
    </row>
    <row r="8" spans="2:5" ht="18" customHeight="1" x14ac:dyDescent="0.2">
      <c r="B8" s="2" t="s">
        <v>10</v>
      </c>
      <c r="C8" s="3"/>
    </row>
    <row r="9" spans="2:5" ht="18" customHeight="1" x14ac:dyDescent="0.2">
      <c r="B9" s="2" t="s">
        <v>9</v>
      </c>
      <c r="C9" s="2"/>
    </row>
    <row r="10" spans="2:5" ht="12.75" customHeight="1" thickBot="1" x14ac:dyDescent="0.25">
      <c r="B10" s="1"/>
      <c r="C10" s="1"/>
    </row>
    <row r="11" spans="2:5" ht="18" customHeight="1" x14ac:dyDescent="0.2">
      <c r="B11" s="40" t="s">
        <v>11</v>
      </c>
      <c r="C11" s="43" t="s">
        <v>8</v>
      </c>
      <c r="D11" s="22" t="s">
        <v>4</v>
      </c>
      <c r="E11" s="22" t="s">
        <v>7</v>
      </c>
    </row>
    <row r="12" spans="2:5" ht="18" customHeight="1" x14ac:dyDescent="0.2">
      <c r="B12" s="41"/>
      <c r="C12" s="44"/>
      <c r="D12" s="23"/>
      <c r="E12" s="23"/>
    </row>
    <row r="13" spans="2:5" ht="6" customHeight="1" thickBot="1" x14ac:dyDescent="0.25">
      <c r="B13" s="42"/>
      <c r="C13" s="45"/>
      <c r="D13" s="24"/>
      <c r="E13" s="24"/>
    </row>
    <row r="14" spans="2:5" ht="18" customHeight="1" x14ac:dyDescent="0.2">
      <c r="B14" s="27"/>
      <c r="C14" s="29">
        <f>SUM(C16:C24)</f>
        <v>23824900</v>
      </c>
      <c r="D14" s="25">
        <f>SUM(D16:D24)</f>
        <v>23824900</v>
      </c>
      <c r="E14" s="25">
        <f>SUM(E16:E24)</f>
        <v>2564384.9300000002</v>
      </c>
    </row>
    <row r="15" spans="2:5" ht="18" customHeight="1" thickBot="1" x14ac:dyDescent="0.25">
      <c r="B15" s="28"/>
      <c r="C15" s="30"/>
      <c r="D15" s="26"/>
      <c r="E15" s="26"/>
    </row>
    <row r="16" spans="2:5" ht="18" customHeight="1" x14ac:dyDescent="0.2">
      <c r="B16" s="31" t="s">
        <v>19</v>
      </c>
      <c r="C16" s="34">
        <f>803600+6181555</f>
        <v>6985155</v>
      </c>
      <c r="D16" s="34">
        <f>803600+6181555</f>
        <v>6985155</v>
      </c>
      <c r="E16" s="34">
        <f>291105.85+2239275.79</f>
        <v>2530381.64</v>
      </c>
    </row>
    <row r="17" spans="2:5" ht="33" customHeight="1" x14ac:dyDescent="0.2">
      <c r="B17" s="32"/>
      <c r="C17" s="35"/>
      <c r="D17" s="35"/>
      <c r="E17" s="35"/>
    </row>
    <row r="18" spans="2:5" ht="18" customHeight="1" x14ac:dyDescent="0.2">
      <c r="B18" s="46" t="s">
        <v>20</v>
      </c>
      <c r="C18" s="47">
        <f>282750+2175000</f>
        <v>2457750</v>
      </c>
      <c r="D18" s="47">
        <f>282750+2175000</f>
        <v>2457750</v>
      </c>
      <c r="E18" s="47">
        <v>0</v>
      </c>
    </row>
    <row r="19" spans="2:5" ht="30.75" customHeight="1" x14ac:dyDescent="0.2">
      <c r="B19" s="32" t="s">
        <v>2</v>
      </c>
      <c r="C19" s="35"/>
      <c r="D19" s="35"/>
      <c r="E19" s="35"/>
    </row>
    <row r="20" spans="2:5" ht="33" customHeight="1" x14ac:dyDescent="0.2">
      <c r="B20" s="13" t="s">
        <v>21</v>
      </c>
      <c r="C20" s="14">
        <f>517805+3983115</f>
        <v>4500920</v>
      </c>
      <c r="D20" s="14">
        <f>517805+3983115</f>
        <v>4500920</v>
      </c>
      <c r="E20" s="14">
        <v>0</v>
      </c>
    </row>
    <row r="21" spans="2:5" ht="45.75" customHeight="1" x14ac:dyDescent="0.2">
      <c r="B21" s="13" t="s">
        <v>22</v>
      </c>
      <c r="C21" s="14">
        <f>499210+3840080</f>
        <v>4339290</v>
      </c>
      <c r="D21" s="14">
        <f>718636+3840080</f>
        <v>4558716</v>
      </c>
      <c r="E21" s="14">
        <v>34003.29</v>
      </c>
    </row>
    <row r="22" spans="2:5" ht="44.25" customHeight="1" x14ac:dyDescent="0.2">
      <c r="B22" s="13" t="s">
        <v>23</v>
      </c>
      <c r="C22" s="14">
        <f>309065+2377425</f>
        <v>2686490</v>
      </c>
      <c r="D22" s="14">
        <f>89639+2377425</f>
        <v>2467064</v>
      </c>
      <c r="E22" s="14"/>
    </row>
    <row r="23" spans="2:5" ht="39.75" customHeight="1" x14ac:dyDescent="0.2">
      <c r="B23" s="13" t="s">
        <v>24</v>
      </c>
      <c r="C23" s="14">
        <f>269295+2071495</f>
        <v>2340790</v>
      </c>
      <c r="D23" s="14">
        <f>269295+2071495</f>
        <v>2340790</v>
      </c>
      <c r="E23" s="14"/>
    </row>
    <row r="24" spans="2:5" ht="37.5" customHeight="1" thickBot="1" x14ac:dyDescent="0.25">
      <c r="B24" s="16" t="s">
        <v>25</v>
      </c>
      <c r="C24" s="15">
        <f>59190+455315</f>
        <v>514505</v>
      </c>
      <c r="D24" s="15">
        <f>59190+455315</f>
        <v>514505</v>
      </c>
      <c r="E24" s="15"/>
    </row>
    <row r="25" spans="2:5" ht="18" customHeight="1" x14ac:dyDescent="0.2">
      <c r="B25" s="20"/>
      <c r="C25" s="21"/>
      <c r="D25" s="21"/>
    </row>
    <row r="26" spans="2:5" ht="18" customHeight="1" x14ac:dyDescent="0.25">
      <c r="B26" s="9" t="s">
        <v>28</v>
      </c>
    </row>
    <row r="27" spans="2:5" ht="18" customHeight="1" x14ac:dyDescent="0.2">
      <c r="B27" s="6"/>
    </row>
    <row r="28" spans="2:5" ht="18" customHeight="1" x14ac:dyDescent="0.2">
      <c r="B28" s="5"/>
    </row>
    <row r="29" spans="2:5" ht="18" customHeight="1" x14ac:dyDescent="0.2">
      <c r="B29" s="5"/>
    </row>
  </sheetData>
  <mergeCells count="19">
    <mergeCell ref="B18:B19"/>
    <mergeCell ref="C18:C19"/>
    <mergeCell ref="D18:D19"/>
    <mergeCell ref="E18:E19"/>
    <mergeCell ref="B25:D25"/>
    <mergeCell ref="B5:E6"/>
    <mergeCell ref="B14:B15"/>
    <mergeCell ref="C14:C15"/>
    <mergeCell ref="D14:D15"/>
    <mergeCell ref="E14:E15"/>
    <mergeCell ref="B16:B17"/>
    <mergeCell ref="C16:C17"/>
    <mergeCell ref="D16:D17"/>
    <mergeCell ref="E16:E17"/>
    <mergeCell ref="B7:D7"/>
    <mergeCell ref="B11:B13"/>
    <mergeCell ref="C11:C13"/>
    <mergeCell ref="D11:D13"/>
    <mergeCell ref="E11:E13"/>
  </mergeCells>
  <pageMargins left="0.59055118110236227" right="0" top="0" bottom="0" header="0" footer="0"/>
  <pageSetup scale="6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2011</vt:lpstr>
      <vt:lpstr>2013</vt:lpstr>
      <vt:lpstr>2014</vt:lpstr>
      <vt:lpstr>2015</vt:lpstr>
      <vt:lpstr>Hoja1</vt:lpstr>
    </vt:vector>
  </TitlesOfParts>
  <Company>MINISTERIO DE HACIENDA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Proyecto SAFI</dc:creator>
  <cp:lastModifiedBy>usuario</cp:lastModifiedBy>
  <cp:lastPrinted>2015-09-10T15:28:19Z</cp:lastPrinted>
  <dcterms:created xsi:type="dcterms:W3CDTF">2000-01-19T14:17:28Z</dcterms:created>
  <dcterms:modified xsi:type="dcterms:W3CDTF">2015-09-14T14:01:06Z</dcterms:modified>
</cp:coreProperties>
</file>