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\PORTAL 2023\UNIDADES\UFI 2023\septiembre 2023\"/>
    </mc:Choice>
  </mc:AlternateContent>
  <bookViews>
    <workbookView xWindow="0" yWindow="0" windowWidth="20490" windowHeight="7155"/>
  </bookViews>
  <sheets>
    <sheet name="SEPTIEMBRE 2023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0" i="2"/>
  <c r="C30" i="2"/>
  <c r="C98" i="2"/>
  <c r="D11" i="2"/>
  <c r="E106" i="2"/>
  <c r="E48" i="2"/>
  <c r="E40" i="2"/>
  <c r="E24" i="2"/>
  <c r="E43" i="2" l="1"/>
  <c r="E70" i="2"/>
  <c r="E18" i="2"/>
  <c r="C20" i="2"/>
  <c r="E72" i="2"/>
  <c r="E52" i="2"/>
  <c r="E76" i="2"/>
  <c r="E62" i="2"/>
  <c r="E104" i="2"/>
  <c r="C33" i="2"/>
  <c r="E34" i="2"/>
  <c r="E33" i="2" s="1"/>
  <c r="C95" i="2"/>
  <c r="C94" i="2" s="1"/>
  <c r="D33" i="2"/>
  <c r="E44" i="2"/>
  <c r="E80" i="2"/>
  <c r="E15" i="2"/>
  <c r="E59" i="2"/>
  <c r="E102" i="2"/>
  <c r="E91" i="2"/>
  <c r="E67" i="2"/>
  <c r="E19" i="2"/>
  <c r="E63" i="2"/>
  <c r="E81" i="2"/>
  <c r="C88" i="2"/>
  <c r="E47" i="2"/>
  <c r="E100" i="2"/>
  <c r="E105" i="2"/>
  <c r="E89" i="2"/>
  <c r="E41" i="2"/>
  <c r="E90" i="2"/>
  <c r="E66" i="2"/>
  <c r="E107" i="2"/>
  <c r="C16" i="2" l="1"/>
  <c r="C78" i="2"/>
  <c r="E79" i="2"/>
  <c r="E103" i="2"/>
  <c r="E75" i="2"/>
  <c r="E12" i="2"/>
  <c r="C11" i="2"/>
  <c r="E88" i="2"/>
  <c r="C22" i="2"/>
  <c r="E57" i="2"/>
  <c r="D92" i="2"/>
  <c r="E77" i="2"/>
  <c r="D88" i="2"/>
  <c r="E64" i="2"/>
  <c r="E71" i="2"/>
  <c r="E82" i="2"/>
  <c r="C108" i="2"/>
  <c r="E50" i="2"/>
  <c r="E86" i="2"/>
  <c r="E28" i="2"/>
  <c r="E93" i="2"/>
  <c r="E92" i="2" s="1"/>
  <c r="C92" i="2"/>
  <c r="C60" i="2"/>
  <c r="E61" i="2"/>
  <c r="E54" i="2"/>
  <c r="E45" i="2"/>
  <c r="D78" i="2"/>
  <c r="E49" i="2"/>
  <c r="C84" i="2"/>
  <c r="E37" i="2"/>
  <c r="C73" i="2"/>
  <c r="E74" i="2"/>
  <c r="D73" i="2"/>
  <c r="E39" i="2"/>
  <c r="E38" i="2"/>
  <c r="C26" i="2"/>
  <c r="C55" i="2"/>
  <c r="C36" i="2"/>
  <c r="E87" i="2"/>
  <c r="C97" i="2" l="1"/>
  <c r="E78" i="2"/>
  <c r="D95" i="2"/>
  <c r="D94" i="2" s="1"/>
  <c r="E96" i="2"/>
  <c r="E95" i="2" s="1"/>
  <c r="E94" i="2" s="1"/>
  <c r="E69" i="2"/>
  <c r="E14" i="2"/>
  <c r="E46" i="2"/>
  <c r="E101" i="2"/>
  <c r="C35" i="2"/>
  <c r="E25" i="2"/>
  <c r="E29" i="2"/>
  <c r="E53" i="2"/>
  <c r="D36" i="2"/>
  <c r="E73" i="2"/>
  <c r="E51" i="2"/>
  <c r="C10" i="2"/>
  <c r="D98" i="2"/>
  <c r="C83" i="2"/>
  <c r="E68" i="2"/>
  <c r="E99" i="2"/>
  <c r="E58" i="2"/>
  <c r="E42" i="2"/>
  <c r="E65" i="2"/>
  <c r="C110" i="2" l="1"/>
  <c r="C111" i="2" s="1"/>
  <c r="C112" i="2" s="1"/>
  <c r="E60" i="2"/>
  <c r="E36" i="2"/>
  <c r="D108" i="2"/>
  <c r="D97" i="2" s="1"/>
  <c r="E109" i="2"/>
  <c r="E108" i="2" s="1"/>
  <c r="D22" i="2"/>
  <c r="E23" i="2"/>
  <c r="E22" i="2" s="1"/>
  <c r="D16" i="2"/>
  <c r="E17" i="2"/>
  <c r="E16" i="2" s="1"/>
  <c r="D26" i="2"/>
  <c r="E27" i="2"/>
  <c r="E26" i="2" s="1"/>
  <c r="D84" i="2"/>
  <c r="D83" i="2" s="1"/>
  <c r="E85" i="2"/>
  <c r="E84" i="2" s="1"/>
  <c r="E83" i="2" s="1"/>
  <c r="E13" i="2"/>
  <c r="E11" i="2" s="1"/>
  <c r="D60" i="2"/>
  <c r="D20" i="2"/>
  <c r="E21" i="2"/>
  <c r="E20" i="2" s="1"/>
  <c r="E31" i="2"/>
  <c r="E30" i="2" s="1"/>
  <c r="E98" i="2"/>
  <c r="D55" i="2"/>
  <c r="E56" i="2"/>
  <c r="E55" i="2" s="1"/>
  <c r="E97" i="2" l="1"/>
  <c r="D35" i="2"/>
  <c r="E35" i="2"/>
  <c r="E10" i="2"/>
  <c r="D10" i="2"/>
  <c r="D110" i="2" l="1"/>
  <c r="D111" i="2" s="1"/>
  <c r="D112" i="2" s="1"/>
  <c r="E110" i="2"/>
  <c r="E111" i="2" s="1"/>
  <c r="E112" i="2" s="1"/>
</calcChain>
</file>

<file path=xl/sharedStrings.xml><?xml version="1.0" encoding="utf-8"?>
<sst xmlns="http://schemas.openxmlformats.org/spreadsheetml/2006/main" count="113" uniqueCount="106">
  <si>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</si>
  <si>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</si>
  <si>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</si>
  <si>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</si>
  <si>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</si>
  <si>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</si>
  <si>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</si>
  <si>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</si>
  <si>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</si>
  <si>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</si>
  <si>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</si>
  <si>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</si>
  <si>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</si>
  <si>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</si>
  <si>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</si>
  <si>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</si>
  <si>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</si>
  <si>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</si>
  <si>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</si>
  <si>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</si>
  <si>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</si>
  <si>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</si>
  <si>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</si>
  <si>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</si>
  <si>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</si>
  <si>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</si>
  <si>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</si>
  <si>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</si>
  <si>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</si>
  <si>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</si>
  <si>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</si>
  <si>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</si>
  <si>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</si>
  <si>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</si>
  <si>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</si>
  <si>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</si>
  <si>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</si>
  <si>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</si>
  <si>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</si>
  <si>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</si>
  <si>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</si>
  <si>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</si>
  <si>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</si>
  <si>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</si>
  <si>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</si>
  <si>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</si>
  <si>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</si>
  <si>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</si>
  <si>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</si>
  <si>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</si>
  <si>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</si>
  <si>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</si>
  <si>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</si>
  <si>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</si>
  <si>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</si>
  <si>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</si>
  <si>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</si>
  <si>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</si>
  <si>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</si>
  <si>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</si>
  <si>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</si>
  <si>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</si>
  <si>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</si>
  <si>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</si>
  <si>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</si>
  <si>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</si>
  <si>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</si>
  <si>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</si>
  <si>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</si>
  <si>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</si>
  <si>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</si>
  <si>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</si>
  <si>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</si>
  <si>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</si>
  <si>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</si>
  <si>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</si>
  <si>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</si>
  <si>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</si>
  <si>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</si>
  <si>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</si>
  <si>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</si>
  <si>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</si>
  <si>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</si>
  <si>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</si>
  <si>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</si>
  <si>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</si>
  <si>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</si>
  <si>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</si>
  <si>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</si>
  <si>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</si>
  <si>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</si>
  <si>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</si>
  <si>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</si>
  <si>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</si>
  <si>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</si>
  <si>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</si>
  <si>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</si>
  <si>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</si>
  <si>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</si>
  <si>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</si>
  <si>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</si>
  <si>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</si>
  <si>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</si>
  <si>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Al Personal de Servicios Eventuales</t>
  </si>
  <si>
    <t>Reporte Acumulado del 1 de Enero al 30  de Septiembre  2023</t>
  </si>
  <si>
    <t>TOTAL DEVNGADO AL 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</si>
</sst>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topLeftCell="A7" zoomScale="175" zoomScaleNormal="175" workbookViewId="0">
      <selection activeCell="D111" sqref="D111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104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105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+C11+C16+C20+C22+C26+C30+C33</f>
        <v>2292345.9200000004</v>
      </c>
      <c r="D10" s="7">
        <f t="shared" si="0"/>
        <v>1545493.7199999997</v>
      </c>
      <c r="E10" s="7">
        <f t="shared" si="0"/>
        <v>746852.2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1515113.05</v>
      </c>
      <c r="D11" s="7">
        <f>SUM(D12:D15)</f>
        <v>986053.28</v>
      </c>
      <c r="E11" s="7">
        <f t="shared" si="1"/>
        <v>529059.77</v>
      </c>
    </row>
    <row r="12" spans="1:5" x14ac:dyDescent="0.25">
      <c r="A12" s="8">
        <v>51101</v>
      </c>
      <c r="B12" s="9" t="s">
        <v>6</v>
      </c>
      <c r="C12" s="10">
        <v>1137149.81</v>
      </c>
      <c r="D12" s="10">
        <v>835568.32</v>
      </c>
      <c r="E12" s="10">
        <f>+C12-D12</f>
        <v>301581.49000000011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83835.509999999995</v>
      </c>
      <c r="D14" s="10">
        <v>56870.79</v>
      </c>
      <c r="E14" s="10">
        <f>+C14-D14</f>
        <v>26964.719999999994</v>
      </c>
    </row>
    <row r="15" spans="1:5" x14ac:dyDescent="0.25">
      <c r="A15" s="8">
        <v>51107</v>
      </c>
      <c r="B15" s="9" t="s">
        <v>9</v>
      </c>
      <c r="C15" s="10">
        <v>227797.73</v>
      </c>
      <c r="D15" s="10">
        <v>93614.17</v>
      </c>
      <c r="E15" s="10">
        <f>+C15-D15</f>
        <v>134183.56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404469.06</v>
      </c>
      <c r="D16" s="7">
        <f t="shared" si="2"/>
        <v>269607.76</v>
      </c>
      <c r="E16" s="7">
        <f t="shared" si="2"/>
        <v>134861.29999999999</v>
      </c>
    </row>
    <row r="17" spans="1:5" x14ac:dyDescent="0.25">
      <c r="A17" s="8">
        <v>51201</v>
      </c>
      <c r="B17" s="9" t="s">
        <v>6</v>
      </c>
      <c r="C17" s="10">
        <v>338018.69</v>
      </c>
      <c r="D17" s="10">
        <v>244312.39</v>
      </c>
      <c r="E17" s="10">
        <f>+C17-D17</f>
        <v>93706.299999999988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47070.37</v>
      </c>
      <c r="D19" s="10">
        <v>25295.37</v>
      </c>
      <c r="E19" s="10">
        <f>+C19-D19</f>
        <v>21775.000000000004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117404.84</v>
      </c>
      <c r="D22" s="7">
        <f t="shared" si="4"/>
        <v>85624.4</v>
      </c>
      <c r="E22" s="7">
        <f t="shared" si="4"/>
        <v>31780.440000000002</v>
      </c>
    </row>
    <row r="23" spans="1:5" x14ac:dyDescent="0.25">
      <c r="A23" s="8">
        <v>51401</v>
      </c>
      <c r="B23" s="9" t="s">
        <v>14</v>
      </c>
      <c r="C23" s="10">
        <v>88991.27</v>
      </c>
      <c r="D23" s="10">
        <v>63987.98</v>
      </c>
      <c r="E23" s="10">
        <f>+C23-D23</f>
        <v>25003.29</v>
      </c>
    </row>
    <row r="24" spans="1:5" x14ac:dyDescent="0.25">
      <c r="A24" s="8">
        <v>51402</v>
      </c>
      <c r="B24" s="9" t="s">
        <v>15</v>
      </c>
      <c r="C24" s="10">
        <v>28413.57</v>
      </c>
      <c r="D24" s="10">
        <v>21636.42</v>
      </c>
      <c r="E24" s="10">
        <f>+C24-D24</f>
        <v>6777.1500000000015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117073.45000000001</v>
      </c>
      <c r="D26" s="7">
        <f t="shared" si="5"/>
        <v>90295.95</v>
      </c>
      <c r="E26" s="7">
        <f t="shared" si="5"/>
        <v>26777.500000000004</v>
      </c>
    </row>
    <row r="27" spans="1:5" x14ac:dyDescent="0.25">
      <c r="A27" s="8">
        <v>51501</v>
      </c>
      <c r="B27" s="9" t="s">
        <v>14</v>
      </c>
      <c r="C27" s="10">
        <v>90015.55</v>
      </c>
      <c r="D27" s="10">
        <v>70510.86</v>
      </c>
      <c r="E27" s="10">
        <f>+C27-D27</f>
        <v>19504.690000000002</v>
      </c>
    </row>
    <row r="28" spans="1:5" x14ac:dyDescent="0.25">
      <c r="A28" s="8">
        <v>51502</v>
      </c>
      <c r="B28" s="9" t="s">
        <v>15</v>
      </c>
      <c r="C28" s="10">
        <v>27057.9</v>
      </c>
      <c r="D28" s="10">
        <v>19785.09</v>
      </c>
      <c r="E28" s="10">
        <f>+C28-D28</f>
        <v>7272.8100000000013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>SUM(C31:C32)</f>
        <v>115792.87</v>
      </c>
      <c r="D30" s="7">
        <f t="shared" ref="D30:E30" si="6">SUM(D31:D32)</f>
        <v>100177.42</v>
      </c>
      <c r="E30" s="7">
        <f t="shared" si="6"/>
        <v>15615.449999999997</v>
      </c>
    </row>
    <row r="31" spans="1:5" x14ac:dyDescent="0.25">
      <c r="A31" s="8">
        <v>51701</v>
      </c>
      <c r="B31" s="9" t="s">
        <v>19</v>
      </c>
      <c r="C31" s="10">
        <v>115476.51</v>
      </c>
      <c r="D31" s="10">
        <v>99861.06</v>
      </c>
      <c r="E31" s="10">
        <f>+C31-D31</f>
        <v>15615.449999999997</v>
      </c>
    </row>
    <row r="32" spans="1:5" x14ac:dyDescent="0.25">
      <c r="A32" s="8">
        <v>51702</v>
      </c>
      <c r="B32" s="9" t="s">
        <v>103</v>
      </c>
      <c r="C32" s="10">
        <v>316.36</v>
      </c>
      <c r="D32" s="10">
        <v>316.36</v>
      </c>
      <c r="E32" s="10">
        <f>+C32-D32</f>
        <v>0</v>
      </c>
    </row>
    <row r="33" spans="1:5" x14ac:dyDescent="0.25">
      <c r="A33" s="5">
        <v>519</v>
      </c>
      <c r="B33" s="6" t="s">
        <v>20</v>
      </c>
      <c r="C33" s="7">
        <f t="shared" ref="C33:E33" si="7">SUM(C34)</f>
        <v>22492.65</v>
      </c>
      <c r="D33" s="7">
        <f t="shared" si="7"/>
        <v>13734.91</v>
      </c>
      <c r="E33" s="7">
        <f t="shared" si="7"/>
        <v>8757.7400000000016</v>
      </c>
    </row>
    <row r="34" spans="1:5" x14ac:dyDescent="0.25">
      <c r="A34" s="8">
        <v>51999</v>
      </c>
      <c r="B34" s="9" t="s">
        <v>20</v>
      </c>
      <c r="C34" s="10">
        <v>22492.65</v>
      </c>
      <c r="D34" s="10">
        <v>13734.91</v>
      </c>
      <c r="E34" s="10">
        <f>+C34-D34</f>
        <v>8757.7400000000016</v>
      </c>
    </row>
    <row r="35" spans="1:5" x14ac:dyDescent="0.25">
      <c r="A35" s="5">
        <v>54</v>
      </c>
      <c r="B35" s="6" t="s">
        <v>21</v>
      </c>
      <c r="C35" s="7">
        <f t="shared" ref="C35:E35" si="8">+C36+C55+C60+C73+C78</f>
        <v>1079948.5900000001</v>
      </c>
      <c r="D35" s="7">
        <f t="shared" si="8"/>
        <v>699309.85</v>
      </c>
      <c r="E35" s="7">
        <f t="shared" si="8"/>
        <v>380638.74000000005</v>
      </c>
    </row>
    <row r="36" spans="1:5" x14ac:dyDescent="0.25">
      <c r="A36" s="5">
        <v>541</v>
      </c>
      <c r="B36" s="6" t="s">
        <v>22</v>
      </c>
      <c r="C36" s="7">
        <f t="shared" ref="C36:E36" si="9">SUM(C37:C54)</f>
        <v>602240.53000000014</v>
      </c>
      <c r="D36" s="7">
        <f t="shared" si="9"/>
        <v>410741.93</v>
      </c>
      <c r="E36" s="7">
        <f t="shared" si="9"/>
        <v>191498.60000000006</v>
      </c>
    </row>
    <row r="37" spans="1:5" x14ac:dyDescent="0.25">
      <c r="A37" s="8">
        <v>54101</v>
      </c>
      <c r="B37" s="9" t="s">
        <v>23</v>
      </c>
      <c r="C37" s="10">
        <v>339387.34</v>
      </c>
      <c r="D37" s="10">
        <v>234618.38</v>
      </c>
      <c r="E37" s="10">
        <f t="shared" ref="E37:E54" si="10">+C37-D37</f>
        <v>104768.96000000002</v>
      </c>
    </row>
    <row r="38" spans="1:5" x14ac:dyDescent="0.25">
      <c r="A38" s="8">
        <v>54103</v>
      </c>
      <c r="B38" s="9" t="s">
        <v>24</v>
      </c>
      <c r="C38" s="10">
        <v>500</v>
      </c>
      <c r="D38" s="10">
        <v>9.6</v>
      </c>
      <c r="E38" s="10">
        <f t="shared" si="10"/>
        <v>490.4</v>
      </c>
    </row>
    <row r="39" spans="1:5" x14ac:dyDescent="0.25">
      <c r="A39" s="8">
        <v>54104</v>
      </c>
      <c r="B39" s="9" t="s">
        <v>25</v>
      </c>
      <c r="C39" s="10">
        <v>22024.71</v>
      </c>
      <c r="D39" s="10">
        <v>18895.41</v>
      </c>
      <c r="E39" s="10">
        <f t="shared" si="10"/>
        <v>3129.2999999999993</v>
      </c>
    </row>
    <row r="40" spans="1:5" x14ac:dyDescent="0.25">
      <c r="A40" s="8">
        <v>54105</v>
      </c>
      <c r="B40" s="9" t="s">
        <v>26</v>
      </c>
      <c r="C40" s="10">
        <v>19824.46</v>
      </c>
      <c r="D40" s="10">
        <v>15455.06</v>
      </c>
      <c r="E40" s="10">
        <f t="shared" si="10"/>
        <v>4369.3999999999996</v>
      </c>
    </row>
    <row r="41" spans="1:5" x14ac:dyDescent="0.25">
      <c r="A41" s="8">
        <v>54106</v>
      </c>
      <c r="B41" s="9" t="s">
        <v>27</v>
      </c>
      <c r="C41" s="10">
        <v>88051.1</v>
      </c>
      <c r="D41" s="10">
        <v>74309.3</v>
      </c>
      <c r="E41" s="10">
        <f t="shared" si="10"/>
        <v>13741.800000000003</v>
      </c>
    </row>
    <row r="42" spans="1:5" x14ac:dyDescent="0.25">
      <c r="A42" s="8">
        <v>54107</v>
      </c>
      <c r="B42" s="9" t="s">
        <v>28</v>
      </c>
      <c r="C42" s="10">
        <v>24410.93</v>
      </c>
      <c r="D42" s="10">
        <v>12080.82</v>
      </c>
      <c r="E42" s="10">
        <f t="shared" si="10"/>
        <v>12330.11</v>
      </c>
    </row>
    <row r="43" spans="1:5" x14ac:dyDescent="0.25">
      <c r="A43" s="8">
        <v>54108</v>
      </c>
      <c r="B43" s="9" t="s">
        <v>29</v>
      </c>
      <c r="C43" s="10">
        <v>1000</v>
      </c>
      <c r="D43" s="10">
        <v>0</v>
      </c>
      <c r="E43" s="10">
        <f t="shared" si="10"/>
        <v>1000</v>
      </c>
    </row>
    <row r="44" spans="1:5" x14ac:dyDescent="0.25">
      <c r="A44" s="8">
        <v>54109</v>
      </c>
      <c r="B44" s="9" t="s">
        <v>30</v>
      </c>
      <c r="C44" s="10">
        <v>6479.49</v>
      </c>
      <c r="D44" s="10">
        <v>2139.4899999999998</v>
      </c>
      <c r="E44" s="10">
        <f t="shared" si="10"/>
        <v>4340</v>
      </c>
    </row>
    <row r="45" spans="1:5" x14ac:dyDescent="0.25">
      <c r="A45" s="8">
        <v>54110</v>
      </c>
      <c r="B45" s="9" t="s">
        <v>31</v>
      </c>
      <c r="C45" s="10">
        <v>30342.5</v>
      </c>
      <c r="D45" s="10">
        <v>30225</v>
      </c>
      <c r="E45" s="10">
        <f t="shared" si="10"/>
        <v>117.5</v>
      </c>
    </row>
    <row r="46" spans="1:5" ht="22.5" x14ac:dyDescent="0.25">
      <c r="A46" s="8">
        <v>54111</v>
      </c>
      <c r="B46" s="9" t="s">
        <v>32</v>
      </c>
      <c r="C46" s="10">
        <v>5034.3900000000003</v>
      </c>
      <c r="D46" s="10">
        <v>2186.75</v>
      </c>
      <c r="E46" s="10">
        <f t="shared" si="10"/>
        <v>2847.6400000000003</v>
      </c>
    </row>
    <row r="47" spans="1:5" x14ac:dyDescent="0.25">
      <c r="A47" s="8">
        <v>54112</v>
      </c>
      <c r="B47" s="9" t="s">
        <v>33</v>
      </c>
      <c r="C47" s="10">
        <v>4338.43</v>
      </c>
      <c r="D47" s="10">
        <v>2232.29</v>
      </c>
      <c r="E47" s="10">
        <f t="shared" si="10"/>
        <v>2106.1400000000003</v>
      </c>
    </row>
    <row r="48" spans="1:5" ht="22.5" x14ac:dyDescent="0.25">
      <c r="A48" s="8">
        <v>54113</v>
      </c>
      <c r="B48" s="9" t="s">
        <v>34</v>
      </c>
      <c r="C48" s="10">
        <v>1619.96</v>
      </c>
      <c r="D48" s="10">
        <v>0</v>
      </c>
      <c r="E48" s="10">
        <f t="shared" si="10"/>
        <v>1619.96</v>
      </c>
    </row>
    <row r="49" spans="1:5" x14ac:dyDescent="0.25">
      <c r="A49" s="8">
        <v>54114</v>
      </c>
      <c r="B49" s="9" t="s">
        <v>35</v>
      </c>
      <c r="C49" s="10">
        <v>16938.060000000001</v>
      </c>
      <c r="D49" s="10">
        <v>2796.35</v>
      </c>
      <c r="E49" s="10">
        <f t="shared" si="10"/>
        <v>14141.710000000001</v>
      </c>
    </row>
    <row r="50" spans="1:5" x14ac:dyDescent="0.25">
      <c r="A50" s="8">
        <v>54115</v>
      </c>
      <c r="B50" s="9" t="s">
        <v>36</v>
      </c>
      <c r="C50" s="10">
        <v>25753.17</v>
      </c>
      <c r="D50" s="10">
        <v>13134.38</v>
      </c>
      <c r="E50" s="10">
        <f t="shared" si="10"/>
        <v>12618.789999999999</v>
      </c>
    </row>
    <row r="51" spans="1:5" ht="22.5" x14ac:dyDescent="0.25">
      <c r="A51" s="8">
        <v>54116</v>
      </c>
      <c r="B51" s="9" t="s">
        <v>37</v>
      </c>
      <c r="C51" s="10">
        <v>1592.8</v>
      </c>
      <c r="D51" s="10">
        <v>542.4</v>
      </c>
      <c r="E51" s="10">
        <f t="shared" si="10"/>
        <v>1050.4000000000001</v>
      </c>
    </row>
    <row r="52" spans="1:5" x14ac:dyDescent="0.25">
      <c r="A52" s="8">
        <v>54118</v>
      </c>
      <c r="B52" s="9" t="s">
        <v>38</v>
      </c>
      <c r="C52" s="10">
        <v>1835.84</v>
      </c>
      <c r="D52" s="10">
        <v>921.39</v>
      </c>
      <c r="E52" s="10">
        <f t="shared" si="10"/>
        <v>914.44999999999993</v>
      </c>
    </row>
    <row r="53" spans="1:5" x14ac:dyDescent="0.25">
      <c r="A53" s="8">
        <v>54119</v>
      </c>
      <c r="B53" s="9" t="s">
        <v>39</v>
      </c>
      <c r="C53" s="10">
        <v>2283.25</v>
      </c>
      <c r="D53" s="10">
        <v>817.66</v>
      </c>
      <c r="E53" s="10">
        <f t="shared" si="10"/>
        <v>1465.5900000000001</v>
      </c>
    </row>
    <row r="54" spans="1:5" x14ac:dyDescent="0.25">
      <c r="A54" s="8">
        <v>54199</v>
      </c>
      <c r="B54" s="9" t="s">
        <v>40</v>
      </c>
      <c r="C54" s="10">
        <v>10824.1</v>
      </c>
      <c r="D54" s="10">
        <v>377.65</v>
      </c>
      <c r="E54" s="10">
        <f t="shared" si="10"/>
        <v>10446.450000000001</v>
      </c>
    </row>
    <row r="55" spans="1:5" x14ac:dyDescent="0.25">
      <c r="A55" s="5">
        <v>542</v>
      </c>
      <c r="B55" s="6" t="s">
        <v>41</v>
      </c>
      <c r="C55" s="7">
        <f t="shared" ref="C55:E55" si="11">SUM(C56:C59)</f>
        <v>106657.09999999999</v>
      </c>
      <c r="D55" s="7">
        <f t="shared" si="11"/>
        <v>62389.72</v>
      </c>
      <c r="E55" s="7">
        <f t="shared" si="11"/>
        <v>44267.37999999999</v>
      </c>
    </row>
    <row r="56" spans="1:5" x14ac:dyDescent="0.25">
      <c r="A56" s="8">
        <v>54201</v>
      </c>
      <c r="B56" s="9" t="s">
        <v>42</v>
      </c>
      <c r="C56" s="10">
        <v>40735.839999999997</v>
      </c>
      <c r="D56" s="10">
        <v>30671.84</v>
      </c>
      <c r="E56" s="10">
        <f>+C56-D56</f>
        <v>10063.999999999996</v>
      </c>
    </row>
    <row r="57" spans="1:5" x14ac:dyDescent="0.25">
      <c r="A57" s="8">
        <v>54202</v>
      </c>
      <c r="B57" s="9" t="s">
        <v>43</v>
      </c>
      <c r="C57" s="10">
        <v>14702.17</v>
      </c>
      <c r="D57" s="10">
        <v>8714.14</v>
      </c>
      <c r="E57" s="10">
        <f>+C57-D57</f>
        <v>5988.0300000000007</v>
      </c>
    </row>
    <row r="58" spans="1:5" x14ac:dyDescent="0.25">
      <c r="A58" s="8">
        <v>54203</v>
      </c>
      <c r="B58" s="9" t="s">
        <v>44</v>
      </c>
      <c r="C58" s="10">
        <v>50989.09</v>
      </c>
      <c r="D58" s="10">
        <v>23003.74</v>
      </c>
      <c r="E58" s="10">
        <f>+C58-D58</f>
        <v>27985.349999999995</v>
      </c>
    </row>
    <row r="59" spans="1:5" x14ac:dyDescent="0.25">
      <c r="A59" s="8">
        <v>54204</v>
      </c>
      <c r="B59" s="9" t="s">
        <v>45</v>
      </c>
      <c r="C59" s="10">
        <v>230</v>
      </c>
      <c r="D59" s="10">
        <v>0</v>
      </c>
      <c r="E59" s="10">
        <f>+C59-D59</f>
        <v>230</v>
      </c>
    </row>
    <row r="60" spans="1:5" x14ac:dyDescent="0.25">
      <c r="A60" s="5">
        <v>543</v>
      </c>
      <c r="B60" s="6" t="s">
        <v>46</v>
      </c>
      <c r="C60" s="7">
        <f t="shared" ref="C60:E60" si="12">SUM(C61:C72)</f>
        <v>319206.68</v>
      </c>
      <c r="D60" s="7">
        <f t="shared" si="12"/>
        <v>189612.22</v>
      </c>
      <c r="E60" s="7">
        <f t="shared" si="12"/>
        <v>129594.46000000002</v>
      </c>
    </row>
    <row r="61" spans="1:5" ht="22.5" x14ac:dyDescent="0.25">
      <c r="A61" s="8">
        <v>54301</v>
      </c>
      <c r="B61" s="9" t="s">
        <v>47</v>
      </c>
      <c r="C61" s="10">
        <v>20172.98</v>
      </c>
      <c r="D61" s="10">
        <v>13308.23</v>
      </c>
      <c r="E61" s="10">
        <f t="shared" ref="E61:E72" si="13">+C61-D61</f>
        <v>6864.75</v>
      </c>
    </row>
    <row r="62" spans="1:5" x14ac:dyDescent="0.25">
      <c r="A62" s="8">
        <v>54302</v>
      </c>
      <c r="B62" s="9" t="s">
        <v>48</v>
      </c>
      <c r="C62" s="10">
        <v>42599.25</v>
      </c>
      <c r="D62" s="10">
        <v>15859.36</v>
      </c>
      <c r="E62" s="10">
        <f t="shared" si="13"/>
        <v>26739.89</v>
      </c>
    </row>
    <row r="63" spans="1:5" ht="22.5" x14ac:dyDescent="0.25">
      <c r="A63" s="8">
        <v>54303</v>
      </c>
      <c r="B63" s="9" t="s">
        <v>49</v>
      </c>
      <c r="C63" s="10">
        <v>0</v>
      </c>
      <c r="D63" s="10">
        <v>0</v>
      </c>
      <c r="E63" s="10">
        <f t="shared" si="13"/>
        <v>0</v>
      </c>
    </row>
    <row r="64" spans="1:5" x14ac:dyDescent="0.25">
      <c r="A64" s="8">
        <v>54305</v>
      </c>
      <c r="B64" s="9" t="s">
        <v>50</v>
      </c>
      <c r="C64" s="10">
        <v>560</v>
      </c>
      <c r="D64" s="10">
        <v>0</v>
      </c>
      <c r="E64" s="10">
        <f t="shared" si="13"/>
        <v>560</v>
      </c>
    </row>
    <row r="65" spans="1:5" x14ac:dyDescent="0.25">
      <c r="A65" s="8">
        <v>54306</v>
      </c>
      <c r="B65" s="9" t="s">
        <v>51</v>
      </c>
      <c r="C65" s="10">
        <v>41100</v>
      </c>
      <c r="D65" s="10">
        <v>27400</v>
      </c>
      <c r="E65" s="10">
        <f t="shared" si="13"/>
        <v>13700</v>
      </c>
    </row>
    <row r="66" spans="1:5" x14ac:dyDescent="0.25">
      <c r="A66" s="8">
        <v>54307</v>
      </c>
      <c r="B66" s="9" t="s">
        <v>52</v>
      </c>
      <c r="C66" s="10">
        <v>22200</v>
      </c>
      <c r="D66" s="10">
        <v>13674.1</v>
      </c>
      <c r="E66" s="10">
        <f t="shared" si="13"/>
        <v>8525.9</v>
      </c>
    </row>
    <row r="67" spans="1:5" x14ac:dyDescent="0.25">
      <c r="A67" s="8">
        <v>54308</v>
      </c>
      <c r="B67" s="9" t="s">
        <v>53</v>
      </c>
      <c r="C67" s="10">
        <v>300</v>
      </c>
      <c r="D67" s="10">
        <v>0</v>
      </c>
      <c r="E67" s="10">
        <f t="shared" si="13"/>
        <v>300</v>
      </c>
    </row>
    <row r="68" spans="1:5" x14ac:dyDescent="0.25">
      <c r="A68" s="8">
        <v>54310</v>
      </c>
      <c r="B68" s="9" t="s">
        <v>54</v>
      </c>
      <c r="C68" s="10">
        <v>53302.19</v>
      </c>
      <c r="D68" s="10">
        <v>24430.21</v>
      </c>
      <c r="E68" s="10">
        <f t="shared" si="13"/>
        <v>28871.980000000003</v>
      </c>
    </row>
    <row r="69" spans="1:5" ht="22.5" x14ac:dyDescent="0.25">
      <c r="A69" s="8">
        <v>54313</v>
      </c>
      <c r="B69" s="9" t="s">
        <v>55</v>
      </c>
      <c r="C69" s="10">
        <v>7238.29</v>
      </c>
      <c r="D69" s="10">
        <v>1786.35</v>
      </c>
      <c r="E69" s="10">
        <f t="shared" si="13"/>
        <v>5451.9400000000005</v>
      </c>
    </row>
    <row r="70" spans="1:5" x14ac:dyDescent="0.25">
      <c r="A70" s="8">
        <v>54316</v>
      </c>
      <c r="B70" s="9" t="s">
        <v>56</v>
      </c>
      <c r="C70" s="10">
        <v>6693.23</v>
      </c>
      <c r="D70" s="10">
        <v>3627.02</v>
      </c>
      <c r="E70" s="10">
        <f t="shared" si="13"/>
        <v>3066.2099999999996</v>
      </c>
    </row>
    <row r="71" spans="1:5" x14ac:dyDescent="0.25">
      <c r="A71" s="8">
        <v>54317</v>
      </c>
      <c r="B71" s="9" t="s">
        <v>57</v>
      </c>
      <c r="C71" s="10">
        <v>28297.77</v>
      </c>
      <c r="D71" s="10">
        <v>21713.23</v>
      </c>
      <c r="E71" s="10">
        <f t="shared" si="13"/>
        <v>6584.5400000000009</v>
      </c>
    </row>
    <row r="72" spans="1:5" ht="22.5" x14ac:dyDescent="0.25">
      <c r="A72" s="8">
        <v>54399</v>
      </c>
      <c r="B72" s="9" t="s">
        <v>58</v>
      </c>
      <c r="C72" s="10">
        <v>96742.97</v>
      </c>
      <c r="D72" s="10">
        <v>67813.72</v>
      </c>
      <c r="E72" s="10">
        <f t="shared" si="13"/>
        <v>28929.25</v>
      </c>
    </row>
    <row r="73" spans="1:5" x14ac:dyDescent="0.25">
      <c r="A73" s="5">
        <v>544</v>
      </c>
      <c r="B73" s="6" t="s">
        <v>59</v>
      </c>
      <c r="C73" s="7">
        <f t="shared" ref="C73:E73" si="14">SUM(C74:C77)</f>
        <v>22985.94</v>
      </c>
      <c r="D73" s="7">
        <f t="shared" si="14"/>
        <v>15814.9</v>
      </c>
      <c r="E73" s="7">
        <f t="shared" si="14"/>
        <v>7171.04</v>
      </c>
    </row>
    <row r="74" spans="1:5" x14ac:dyDescent="0.25">
      <c r="A74" s="8">
        <v>54401</v>
      </c>
      <c r="B74" s="9" t="s">
        <v>60</v>
      </c>
      <c r="C74" s="10">
        <v>2825.94</v>
      </c>
      <c r="D74" s="10">
        <v>1068.9000000000001</v>
      </c>
      <c r="E74" s="10">
        <f>+C74-D74</f>
        <v>1757.04</v>
      </c>
    </row>
    <row r="75" spans="1:5" x14ac:dyDescent="0.25">
      <c r="A75" s="8">
        <v>54402</v>
      </c>
      <c r="B75" s="9" t="s">
        <v>61</v>
      </c>
      <c r="C75" s="10">
        <v>0</v>
      </c>
      <c r="D75" s="10">
        <v>0</v>
      </c>
      <c r="E75" s="10">
        <f>+C75-D75</f>
        <v>0</v>
      </c>
    </row>
    <row r="76" spans="1:5" x14ac:dyDescent="0.25">
      <c r="A76" s="8">
        <v>54403</v>
      </c>
      <c r="B76" s="9" t="s">
        <v>62</v>
      </c>
      <c r="C76" s="10">
        <v>19620</v>
      </c>
      <c r="D76" s="10">
        <v>14206</v>
      </c>
      <c r="E76" s="10">
        <f>+C76-D76</f>
        <v>5414</v>
      </c>
    </row>
    <row r="77" spans="1:5" x14ac:dyDescent="0.25">
      <c r="A77" s="8">
        <v>54404</v>
      </c>
      <c r="B77" s="9" t="s">
        <v>63</v>
      </c>
      <c r="C77" s="10">
        <v>540</v>
      </c>
      <c r="D77" s="10">
        <v>540</v>
      </c>
      <c r="E77" s="10">
        <f>+C77-D77</f>
        <v>0</v>
      </c>
    </row>
    <row r="78" spans="1:5" x14ac:dyDescent="0.25">
      <c r="A78" s="5">
        <v>545</v>
      </c>
      <c r="B78" s="6" t="s">
        <v>64</v>
      </c>
      <c r="C78" s="7">
        <f t="shared" ref="C78:E78" si="15">SUM(C79:C82)</f>
        <v>28858.339999999997</v>
      </c>
      <c r="D78" s="7">
        <f t="shared" si="15"/>
        <v>20751.080000000002</v>
      </c>
      <c r="E78" s="7">
        <f t="shared" si="15"/>
        <v>8107.26</v>
      </c>
    </row>
    <row r="79" spans="1:5" x14ac:dyDescent="0.25">
      <c r="A79" s="8">
        <v>54501</v>
      </c>
      <c r="B79" s="9" t="s">
        <v>98</v>
      </c>
      <c r="C79" s="10">
        <v>8013.26</v>
      </c>
      <c r="D79" s="10">
        <v>5913.17</v>
      </c>
      <c r="E79" s="10">
        <f>+C79-D79</f>
        <v>2100.09</v>
      </c>
    </row>
    <row r="80" spans="1:5" x14ac:dyDescent="0.25">
      <c r="A80" s="8">
        <v>54503</v>
      </c>
      <c r="B80" s="9" t="s">
        <v>65</v>
      </c>
      <c r="C80" s="10">
        <v>11935.48</v>
      </c>
      <c r="D80" s="10">
        <v>8935.48</v>
      </c>
      <c r="E80" s="10">
        <f>+C80-D80</f>
        <v>3000</v>
      </c>
    </row>
    <row r="81" spans="1:5" x14ac:dyDescent="0.25">
      <c r="A81" s="8">
        <v>54505</v>
      </c>
      <c r="B81" s="9" t="s">
        <v>66</v>
      </c>
      <c r="C81" s="10">
        <v>8909.6</v>
      </c>
      <c r="D81" s="10">
        <v>5902.43</v>
      </c>
      <c r="E81" s="10">
        <f>+C81-D81</f>
        <v>3007.17</v>
      </c>
    </row>
    <row r="82" spans="1:5" ht="22.5" x14ac:dyDescent="0.25">
      <c r="A82" s="8">
        <v>54599</v>
      </c>
      <c r="B82" s="9" t="s">
        <v>67</v>
      </c>
      <c r="C82" s="10">
        <v>0</v>
      </c>
      <c r="D82" s="10">
        <v>0</v>
      </c>
      <c r="E82" s="10">
        <f>+C82-D82</f>
        <v>0</v>
      </c>
    </row>
    <row r="83" spans="1:5" x14ac:dyDescent="0.25">
      <c r="A83" s="5">
        <v>55</v>
      </c>
      <c r="B83" s="6" t="s">
        <v>68</v>
      </c>
      <c r="C83" s="7">
        <f t="shared" ref="C83:E83" si="16">+C84+C88+C92</f>
        <v>23400</v>
      </c>
      <c r="D83" s="7">
        <f t="shared" si="16"/>
        <v>19677.269999999997</v>
      </c>
      <c r="E83" s="7">
        <f t="shared" si="16"/>
        <v>3722.7300000000014</v>
      </c>
    </row>
    <row r="84" spans="1:5" x14ac:dyDescent="0.25">
      <c r="A84" s="5">
        <v>555</v>
      </c>
      <c r="B84" s="6" t="s">
        <v>69</v>
      </c>
      <c r="C84" s="7">
        <f t="shared" ref="C84:E84" si="17">SUM(C85:C87)</f>
        <v>4342.3499999999995</v>
      </c>
      <c r="D84" s="7">
        <f t="shared" si="17"/>
        <v>3226.6</v>
      </c>
      <c r="E84" s="7">
        <f t="shared" si="17"/>
        <v>1115.75</v>
      </c>
    </row>
    <row r="85" spans="1:5" x14ac:dyDescent="0.25">
      <c r="A85" s="8">
        <v>55507</v>
      </c>
      <c r="B85" s="9" t="s">
        <v>70</v>
      </c>
      <c r="C85" s="10">
        <v>3972.89</v>
      </c>
      <c r="D85" s="10">
        <v>2857.14</v>
      </c>
      <c r="E85" s="10">
        <f>+C85-D85</f>
        <v>1115.75</v>
      </c>
    </row>
    <row r="86" spans="1:5" x14ac:dyDescent="0.25">
      <c r="A86" s="8">
        <v>55508</v>
      </c>
      <c r="B86" s="9" t="s">
        <v>71</v>
      </c>
      <c r="C86" s="10">
        <v>0</v>
      </c>
      <c r="D86" s="10">
        <v>0</v>
      </c>
      <c r="E86" s="10">
        <f>+C86-D86</f>
        <v>0</v>
      </c>
    </row>
    <row r="87" spans="1:5" x14ac:dyDescent="0.25">
      <c r="A87" s="8">
        <v>55599</v>
      </c>
      <c r="B87" s="9" t="s">
        <v>72</v>
      </c>
      <c r="C87" s="10">
        <v>369.46</v>
      </c>
      <c r="D87" s="10">
        <v>369.46</v>
      </c>
      <c r="E87" s="10">
        <f>+C87-D87</f>
        <v>0</v>
      </c>
    </row>
    <row r="88" spans="1:5" x14ac:dyDescent="0.25">
      <c r="A88" s="5">
        <v>556</v>
      </c>
      <c r="B88" s="6" t="s">
        <v>73</v>
      </c>
      <c r="C88" s="7">
        <f t="shared" ref="C88:E88" si="18">SUM(C89:C91)</f>
        <v>19057.650000000001</v>
      </c>
      <c r="D88" s="7">
        <f t="shared" si="18"/>
        <v>16450.669999999998</v>
      </c>
      <c r="E88" s="7">
        <f t="shared" si="18"/>
        <v>2606.9800000000014</v>
      </c>
    </row>
    <row r="89" spans="1:5" x14ac:dyDescent="0.25">
      <c r="A89" s="8">
        <v>55601</v>
      </c>
      <c r="B89" s="9" t="s">
        <v>74</v>
      </c>
      <c r="C89" s="10">
        <v>3905.46</v>
      </c>
      <c r="D89" s="10">
        <v>3905.46</v>
      </c>
      <c r="E89" s="10">
        <f>+C89-D89</f>
        <v>0</v>
      </c>
    </row>
    <row r="90" spans="1:5" x14ac:dyDescent="0.25">
      <c r="A90" s="8">
        <v>55602</v>
      </c>
      <c r="B90" s="11" t="s">
        <v>75</v>
      </c>
      <c r="C90" s="10">
        <v>15152.19</v>
      </c>
      <c r="D90" s="10">
        <v>12545.21</v>
      </c>
      <c r="E90" s="10">
        <f>+C90-D90</f>
        <v>2606.9800000000014</v>
      </c>
    </row>
    <row r="91" spans="1:5" x14ac:dyDescent="0.25">
      <c r="A91" s="8">
        <v>55603</v>
      </c>
      <c r="B91" s="11" t="s">
        <v>76</v>
      </c>
      <c r="C91" s="10">
        <v>0</v>
      </c>
      <c r="D91" s="10">
        <v>0</v>
      </c>
      <c r="E91" s="10">
        <f>+C91-D91</f>
        <v>0</v>
      </c>
    </row>
    <row r="92" spans="1:5" x14ac:dyDescent="0.25">
      <c r="A92" s="5">
        <v>557</v>
      </c>
      <c r="B92" s="6" t="s">
        <v>77</v>
      </c>
      <c r="C92" s="7">
        <f t="shared" ref="C92:E92" si="19">SUM(C93)</f>
        <v>0</v>
      </c>
      <c r="D92" s="7">
        <f t="shared" si="19"/>
        <v>0</v>
      </c>
      <c r="E92" s="7">
        <f t="shared" si="19"/>
        <v>0</v>
      </c>
    </row>
    <row r="93" spans="1:5" x14ac:dyDescent="0.25">
      <c r="A93" s="8">
        <v>55799</v>
      </c>
      <c r="B93" s="11" t="s">
        <v>78</v>
      </c>
      <c r="C93" s="10">
        <v>0</v>
      </c>
      <c r="D93" s="10">
        <v>0</v>
      </c>
      <c r="E93" s="10">
        <f>+C93-D93</f>
        <v>0</v>
      </c>
    </row>
    <row r="94" spans="1:5" x14ac:dyDescent="0.25">
      <c r="A94" s="5">
        <v>56</v>
      </c>
      <c r="B94" s="12" t="s">
        <v>79</v>
      </c>
      <c r="C94" s="7">
        <f t="shared" ref="C94:E95" si="20">+C95</f>
        <v>559.34</v>
      </c>
      <c r="D94" s="7">
        <f t="shared" si="20"/>
        <v>559.34</v>
      </c>
      <c r="E94" s="7">
        <f t="shared" si="20"/>
        <v>0</v>
      </c>
    </row>
    <row r="95" spans="1:5" ht="22.5" x14ac:dyDescent="0.25">
      <c r="A95" s="5">
        <v>563</v>
      </c>
      <c r="B95" s="12" t="s">
        <v>80</v>
      </c>
      <c r="C95" s="7">
        <f t="shared" si="20"/>
        <v>559.34</v>
      </c>
      <c r="D95" s="7">
        <f t="shared" si="20"/>
        <v>559.34</v>
      </c>
      <c r="E95" s="7">
        <f t="shared" si="20"/>
        <v>0</v>
      </c>
    </row>
    <row r="96" spans="1:5" x14ac:dyDescent="0.25">
      <c r="A96" s="8">
        <v>56304</v>
      </c>
      <c r="B96" s="11" t="s">
        <v>81</v>
      </c>
      <c r="C96" s="10">
        <v>559.34</v>
      </c>
      <c r="D96" s="10">
        <v>559.34</v>
      </c>
      <c r="E96" s="10">
        <f>+C96-D96</f>
        <v>0</v>
      </c>
    </row>
    <row r="97" spans="1:5" x14ac:dyDescent="0.25">
      <c r="A97" s="5">
        <v>61</v>
      </c>
      <c r="B97" s="12" t="s">
        <v>82</v>
      </c>
      <c r="C97" s="7">
        <f t="shared" ref="C97:E97" si="21">+C98+C108</f>
        <v>257058.15000000002</v>
      </c>
      <c r="D97" s="7">
        <f t="shared" si="21"/>
        <v>32075.8</v>
      </c>
      <c r="E97" s="7">
        <f t="shared" si="21"/>
        <v>224982.35</v>
      </c>
    </row>
    <row r="98" spans="1:5" x14ac:dyDescent="0.25">
      <c r="A98" s="5">
        <v>611</v>
      </c>
      <c r="B98" s="12" t="s">
        <v>83</v>
      </c>
      <c r="C98" s="7">
        <f>SUM(C99:C107)</f>
        <v>207151.35</v>
      </c>
      <c r="D98" s="7">
        <f t="shared" ref="D98:E98" si="22">SUM(D99:D107)</f>
        <v>31669</v>
      </c>
      <c r="E98" s="7">
        <f t="shared" si="22"/>
        <v>175482.35</v>
      </c>
    </row>
    <row r="99" spans="1:5" x14ac:dyDescent="0.25">
      <c r="A99" s="8">
        <v>61101</v>
      </c>
      <c r="B99" s="11" t="s">
        <v>84</v>
      </c>
      <c r="C99" s="10">
        <v>10493.4</v>
      </c>
      <c r="D99" s="10">
        <v>250</v>
      </c>
      <c r="E99" s="10">
        <f t="shared" ref="E99:E107" si="23">+C99-D99</f>
        <v>10243.4</v>
      </c>
    </row>
    <row r="100" spans="1:5" x14ac:dyDescent="0.25">
      <c r="A100" s="8">
        <v>61102</v>
      </c>
      <c r="B100" s="11" t="s">
        <v>85</v>
      </c>
      <c r="C100" s="10">
        <v>15921.6</v>
      </c>
      <c r="D100" s="10">
        <v>3325</v>
      </c>
      <c r="E100" s="10">
        <f t="shared" si="23"/>
        <v>12596.6</v>
      </c>
    </row>
    <row r="101" spans="1:5" x14ac:dyDescent="0.25">
      <c r="A101" s="8">
        <v>61103</v>
      </c>
      <c r="B101" s="11" t="s">
        <v>102</v>
      </c>
      <c r="C101" s="10">
        <v>500</v>
      </c>
      <c r="D101" s="10">
        <v>0</v>
      </c>
      <c r="E101" s="10">
        <f t="shared" si="23"/>
        <v>500</v>
      </c>
    </row>
    <row r="102" spans="1:5" x14ac:dyDescent="0.25">
      <c r="A102" s="8">
        <v>61104</v>
      </c>
      <c r="B102" s="11" t="s">
        <v>86</v>
      </c>
      <c r="C102" s="10">
        <v>91376.35</v>
      </c>
      <c r="D102" s="10">
        <v>59</v>
      </c>
      <c r="E102" s="10">
        <f t="shared" si="23"/>
        <v>91317.35</v>
      </c>
    </row>
    <row r="103" spans="1:5" x14ac:dyDescent="0.25">
      <c r="A103" s="8">
        <v>61105</v>
      </c>
      <c r="B103" s="11" t="s">
        <v>87</v>
      </c>
      <c r="C103" s="10">
        <v>86400</v>
      </c>
      <c r="D103" s="10">
        <v>27900</v>
      </c>
      <c r="E103" s="10">
        <f t="shared" si="23"/>
        <v>58500</v>
      </c>
    </row>
    <row r="104" spans="1:5" x14ac:dyDescent="0.25">
      <c r="A104" s="8">
        <v>61108</v>
      </c>
      <c r="B104" s="11" t="s">
        <v>88</v>
      </c>
      <c r="C104" s="10">
        <v>100</v>
      </c>
      <c r="D104" s="10">
        <v>0</v>
      </c>
      <c r="E104" s="10">
        <f t="shared" si="23"/>
        <v>100</v>
      </c>
    </row>
    <row r="105" spans="1:5" x14ac:dyDescent="0.25">
      <c r="A105" s="8">
        <v>61109</v>
      </c>
      <c r="B105" s="11" t="s">
        <v>101</v>
      </c>
      <c r="C105" s="10">
        <v>0</v>
      </c>
      <c r="D105" s="10">
        <v>0</v>
      </c>
      <c r="E105" s="10">
        <f t="shared" si="23"/>
        <v>0</v>
      </c>
    </row>
    <row r="106" spans="1:5" ht="22.5" x14ac:dyDescent="0.25">
      <c r="A106" s="8">
        <v>61110</v>
      </c>
      <c r="B106" s="11" t="s">
        <v>89</v>
      </c>
      <c r="C106" s="10">
        <v>0</v>
      </c>
      <c r="D106" s="10">
        <v>0</v>
      </c>
      <c r="E106" s="10">
        <f t="shared" si="23"/>
        <v>0</v>
      </c>
    </row>
    <row r="107" spans="1:5" x14ac:dyDescent="0.25">
      <c r="A107" s="8">
        <v>61199</v>
      </c>
      <c r="B107" s="11" t="s">
        <v>90</v>
      </c>
      <c r="C107" s="10">
        <v>2360</v>
      </c>
      <c r="D107" s="10">
        <v>135</v>
      </c>
      <c r="E107" s="10">
        <f t="shared" si="23"/>
        <v>2225</v>
      </c>
    </row>
    <row r="108" spans="1:5" x14ac:dyDescent="0.25">
      <c r="A108" s="5">
        <v>614</v>
      </c>
      <c r="B108" s="12" t="s">
        <v>91</v>
      </c>
      <c r="C108" s="7">
        <f t="shared" ref="C108:E108" si="24">SUM(C109)</f>
        <v>49906.8</v>
      </c>
      <c r="D108" s="7">
        <f t="shared" si="24"/>
        <v>406.8</v>
      </c>
      <c r="E108" s="7">
        <f t="shared" si="24"/>
        <v>49500</v>
      </c>
    </row>
    <row r="109" spans="1:5" x14ac:dyDescent="0.25">
      <c r="A109" s="8">
        <v>61403</v>
      </c>
      <c r="B109" s="11" t="s">
        <v>92</v>
      </c>
      <c r="C109" s="13">
        <v>49906.8</v>
      </c>
      <c r="D109" s="13">
        <v>406.8</v>
      </c>
      <c r="E109" s="13">
        <f>+C109-D109</f>
        <v>49500</v>
      </c>
    </row>
    <row r="110" spans="1:5" x14ac:dyDescent="0.25">
      <c r="A110" s="14"/>
      <c r="B110" s="15" t="s">
        <v>93</v>
      </c>
      <c r="C110" s="7">
        <f t="shared" ref="C110:E110" si="25">+C97+C83+C35+C10+C94</f>
        <v>3653312.0000000005</v>
      </c>
      <c r="D110" s="7">
        <f>+D97+D83+D35+D10+D94</f>
        <v>2297115.9799999995</v>
      </c>
      <c r="E110" s="7">
        <f t="shared" si="25"/>
        <v>1356196.02</v>
      </c>
    </row>
    <row r="111" spans="1:5" x14ac:dyDescent="0.25">
      <c r="A111" s="14"/>
      <c r="B111" s="6" t="s">
        <v>94</v>
      </c>
      <c r="C111" s="7">
        <f>C110</f>
        <v>3653312.0000000005</v>
      </c>
      <c r="D111" s="7">
        <f t="shared" ref="D111:D112" si="26">D110</f>
        <v>2297115.9799999995</v>
      </c>
      <c r="E111" s="7">
        <f>E110</f>
        <v>1356196.02</v>
      </c>
    </row>
    <row r="112" spans="1:5" x14ac:dyDescent="0.25">
      <c r="A112" s="14"/>
      <c r="B112" s="6" t="s">
        <v>95</v>
      </c>
      <c r="C112" s="7">
        <f>C111</f>
        <v>3653312.0000000005</v>
      </c>
      <c r="D112" s="7">
        <f t="shared" si="26"/>
        <v>2297115.9799999995</v>
      </c>
      <c r="E112" s="7">
        <f>E111</f>
        <v>1356196.02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Aura Ivette Morales</cp:lastModifiedBy>
  <dcterms:created xsi:type="dcterms:W3CDTF">2022-02-21T19:21:09Z</dcterms:created>
  <dcterms:modified xsi:type="dcterms:W3CDTF">2023-10-16T19:56:19Z</dcterms:modified>
</cp:coreProperties>
</file>