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JUNIO 2023\PRESUPUESTO\"/>
    </mc:Choice>
  </mc:AlternateContent>
  <xr:revisionPtr revIDLastSave="0" documentId="13_ncr:1_{E9C856A1-A33E-4B6A-BADE-EBB5E343786A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JUNIO 20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2" l="1"/>
  <c r="D11" i="2"/>
  <c r="E105" i="2"/>
  <c r="E47" i="2"/>
  <c r="E39" i="2"/>
  <c r="E24" i="2"/>
  <c r="E42" i="2" l="1"/>
  <c r="E69" i="2"/>
  <c r="E18" i="2"/>
  <c r="C20" i="2"/>
  <c r="E71" i="2"/>
  <c r="E51" i="2"/>
  <c r="E75" i="2"/>
  <c r="E61" i="2"/>
  <c r="E103" i="2"/>
  <c r="C32" i="2"/>
  <c r="E33" i="2"/>
  <c r="E32" i="2" s="1"/>
  <c r="C94" i="2"/>
  <c r="C93" i="2" s="1"/>
  <c r="D32" i="2"/>
  <c r="E43" i="2"/>
  <c r="E79" i="2"/>
  <c r="E15" i="2"/>
  <c r="E58" i="2"/>
  <c r="E101" i="2"/>
  <c r="E90" i="2"/>
  <c r="E66" i="2"/>
  <c r="E19" i="2"/>
  <c r="E62" i="2"/>
  <c r="E80" i="2"/>
  <c r="C87" i="2"/>
  <c r="E46" i="2"/>
  <c r="E99" i="2"/>
  <c r="E104" i="2"/>
  <c r="E88" i="2"/>
  <c r="E40" i="2"/>
  <c r="E89" i="2"/>
  <c r="E65" i="2"/>
  <c r="E106" i="2"/>
  <c r="C16" i="2" l="1"/>
  <c r="C77" i="2"/>
  <c r="E78" i="2"/>
  <c r="E102" i="2"/>
  <c r="E74" i="2"/>
  <c r="E12" i="2"/>
  <c r="C11" i="2"/>
  <c r="E87" i="2"/>
  <c r="C22" i="2"/>
  <c r="E56" i="2"/>
  <c r="D91" i="2"/>
  <c r="E76" i="2"/>
  <c r="D87" i="2"/>
  <c r="E63" i="2"/>
  <c r="E70" i="2"/>
  <c r="E81" i="2"/>
  <c r="C107" i="2"/>
  <c r="E49" i="2"/>
  <c r="E85" i="2"/>
  <c r="E28" i="2"/>
  <c r="E92" i="2"/>
  <c r="E91" i="2" s="1"/>
  <c r="C91" i="2"/>
  <c r="C30" i="2"/>
  <c r="C59" i="2"/>
  <c r="E60" i="2"/>
  <c r="E53" i="2"/>
  <c r="E44" i="2"/>
  <c r="D77" i="2"/>
  <c r="E48" i="2"/>
  <c r="C83" i="2"/>
  <c r="E36" i="2"/>
  <c r="C72" i="2"/>
  <c r="E73" i="2"/>
  <c r="D72" i="2"/>
  <c r="E38" i="2"/>
  <c r="E37" i="2"/>
  <c r="C26" i="2"/>
  <c r="C54" i="2"/>
  <c r="C35" i="2"/>
  <c r="E86" i="2"/>
  <c r="C96" i="2" l="1"/>
  <c r="E77" i="2"/>
  <c r="D94" i="2"/>
  <c r="D93" i="2" s="1"/>
  <c r="E95" i="2"/>
  <c r="E94" i="2" s="1"/>
  <c r="E93" i="2" s="1"/>
  <c r="E68" i="2"/>
  <c r="E14" i="2"/>
  <c r="E45" i="2"/>
  <c r="E100" i="2"/>
  <c r="C34" i="2"/>
  <c r="E25" i="2"/>
  <c r="E29" i="2"/>
  <c r="E52" i="2"/>
  <c r="D35" i="2"/>
  <c r="E72" i="2"/>
  <c r="E50" i="2"/>
  <c r="C10" i="2"/>
  <c r="D97" i="2"/>
  <c r="C82" i="2"/>
  <c r="E67" i="2"/>
  <c r="E98" i="2"/>
  <c r="E57" i="2"/>
  <c r="E41" i="2"/>
  <c r="E64" i="2"/>
  <c r="C109" i="2" l="1"/>
  <c r="C110" i="2" s="1"/>
  <c r="C111" i="2" s="1"/>
  <c r="E59" i="2"/>
  <c r="E35" i="2"/>
  <c r="D107" i="2"/>
  <c r="D96" i="2" s="1"/>
  <c r="E108" i="2"/>
  <c r="E107" i="2" s="1"/>
  <c r="D22" i="2"/>
  <c r="E23" i="2"/>
  <c r="E22" i="2" s="1"/>
  <c r="D16" i="2"/>
  <c r="E17" i="2"/>
  <c r="E16" i="2" s="1"/>
  <c r="D26" i="2"/>
  <c r="E27" i="2"/>
  <c r="E26" i="2" s="1"/>
  <c r="D83" i="2"/>
  <c r="D82" i="2" s="1"/>
  <c r="E84" i="2"/>
  <c r="E83" i="2" s="1"/>
  <c r="E82" i="2" s="1"/>
  <c r="E13" i="2"/>
  <c r="E11" i="2" s="1"/>
  <c r="D59" i="2"/>
  <c r="D20" i="2"/>
  <c r="E21" i="2"/>
  <c r="E20" i="2" s="1"/>
  <c r="D30" i="2"/>
  <c r="E31" i="2"/>
  <c r="E30" i="2" s="1"/>
  <c r="E97" i="2"/>
  <c r="D54" i="2"/>
  <c r="E55" i="2"/>
  <c r="E54" i="2" s="1"/>
  <c r="E96" i="2" l="1"/>
  <c r="D34" i="2"/>
  <c r="E34" i="2"/>
  <c r="E10" i="2"/>
  <c r="D10" i="2"/>
  <c r="D109" i="2" l="1"/>
  <c r="D110" i="2" s="1"/>
  <c r="D111" i="2" s="1"/>
  <c r="E109" i="2"/>
  <c r="E110" i="2" s="1"/>
  <c r="E111" i="2" s="1"/>
</calcChain>
</file>

<file path=xl/sharedStrings.xml><?xml version="1.0" encoding="utf-8"?>
<sst xmlns="http://schemas.openxmlformats.org/spreadsheetml/2006/main" count="112" uniqueCount="105">
  <si>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</si>
  <si>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</si>
  <si>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</si>
  <si>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</si>
  <si>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</si>
  <si>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</si>
  <si>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</si>
  <si>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</si>
  <si>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</si>
  <si>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</si>
  <si>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</si>
  <si>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</si>
  <si>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</si>
  <si>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</si>
  <si>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</si>
  <si>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</si>
  <si>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</si>
  <si>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</si>
  <si>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</si>
  <si>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</si>
  <si>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</si>
  <si>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</si>
  <si>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</si>
  <si>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</si>
  <si>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</si>
  <si>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</si>
  <si>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</si>
  <si>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</si>
  <si>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</si>
  <si>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</si>
  <si>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</si>
  <si>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</si>
  <si>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</si>
  <si>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</si>
  <si>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</si>
  <si>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</si>
  <si>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</si>
  <si>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</si>
  <si>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</si>
  <si>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</si>
  <si>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</si>
  <si>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</si>
  <si>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</si>
  <si>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</si>
  <si>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</si>
  <si>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</si>
  <si>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</si>
  <si>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</si>
  <si>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</si>
  <si>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</si>
  <si>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</si>
  <si>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</si>
  <si>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</si>
  <si>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</si>
  <si>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</si>
  <si>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</si>
  <si>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</si>
  <si>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</si>
  <si>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</si>
  <si>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</si>
  <si>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</si>
  <si>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</si>
  <si>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</si>
  <si>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</si>
  <si>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</si>
  <si>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</si>
  <si>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</si>
  <si>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</si>
  <si>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</si>
  <si>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</si>
  <si>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</si>
  <si>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</si>
  <si>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</si>
  <si>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</si>
  <si>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</si>
  <si>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</si>
  <si>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</si>
  <si>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</si>
  <si>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</si>
  <si>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</si>
  <si>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</si>
  <si>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</si>
  <si>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</si>
  <si>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</si>
  <si>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</si>
  <si>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</si>
  <si>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</si>
  <si>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</si>
  <si>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</si>
  <si>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</si>
  <si>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</si>
  <si>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</si>
  <si>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</si>
  <si>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</si>
  <si>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</si>
  <si>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</si>
  <si>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</si>
  <si>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</si>
  <si>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</si>
  <si>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</si>
  <si>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</si>
  <si>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</si>
  <si>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</si>
  <si>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Reporte Acumulado del 1 de Enero al 30  de Junio  2023</t>
  </si>
  <si>
    <t>TOTAL DEVNGADO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</si>
</sst>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1"/>
  <sheetViews>
    <sheetView tabSelected="1" zoomScale="175" zoomScaleNormal="175" workbookViewId="0">
      <selection activeCell="D72" sqref="D72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103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104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+C11+C16+C20+C22+C26+C30+C32</f>
        <v>2298624.9999999995</v>
      </c>
      <c r="D10" s="7">
        <f t="shared" si="0"/>
        <v>1050854.9800000002</v>
      </c>
      <c r="E10" s="7">
        <f t="shared" si="0"/>
        <v>1247770.02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1566296.16</v>
      </c>
      <c r="D11" s="7">
        <f>SUM(D12:D15)</f>
        <v>700786.94000000006</v>
      </c>
      <c r="E11" s="7">
        <f t="shared" si="1"/>
        <v>865509.22</v>
      </c>
    </row>
    <row r="12" spans="1:5" x14ac:dyDescent="0.25">
      <c r="A12" s="8">
        <v>51101</v>
      </c>
      <c r="B12" s="9" t="s">
        <v>6</v>
      </c>
      <c r="C12" s="10">
        <v>1182330.24</v>
      </c>
      <c r="D12" s="10">
        <v>570415.06000000006</v>
      </c>
      <c r="E12" s="10">
        <f>+C12-D12</f>
        <v>611915.17999999993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86120.92</v>
      </c>
      <c r="D14" s="10">
        <v>36757.71</v>
      </c>
      <c r="E14" s="10">
        <f>+C14-D14</f>
        <v>49363.21</v>
      </c>
    </row>
    <row r="15" spans="1:5" x14ac:dyDescent="0.25">
      <c r="A15" s="8">
        <v>51107</v>
      </c>
      <c r="B15" s="9" t="s">
        <v>9</v>
      </c>
      <c r="C15" s="10">
        <v>231515</v>
      </c>
      <c r="D15" s="10">
        <v>93614.17</v>
      </c>
      <c r="E15" s="10">
        <f>+C15-D15</f>
        <v>137900.83000000002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423148.23</v>
      </c>
      <c r="D16" s="7">
        <f t="shared" si="2"/>
        <v>184823.72</v>
      </c>
      <c r="E16" s="7">
        <f t="shared" si="2"/>
        <v>238324.50999999998</v>
      </c>
    </row>
    <row r="17" spans="1:5" x14ac:dyDescent="0.25">
      <c r="A17" s="8">
        <v>51201</v>
      </c>
      <c r="B17" s="9" t="s">
        <v>6</v>
      </c>
      <c r="C17" s="10">
        <v>351638.23</v>
      </c>
      <c r="D17" s="10">
        <v>159528.35</v>
      </c>
      <c r="E17" s="10">
        <f>+C17-D17</f>
        <v>192109.87999999998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52130</v>
      </c>
      <c r="D19" s="10">
        <v>25295.37</v>
      </c>
      <c r="E19" s="10">
        <f>+C19-D19</f>
        <v>26834.63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124619.47</v>
      </c>
      <c r="D22" s="7">
        <f t="shared" si="4"/>
        <v>57160.65</v>
      </c>
      <c r="E22" s="7">
        <f t="shared" si="4"/>
        <v>67458.820000000007</v>
      </c>
    </row>
    <row r="23" spans="1:5" x14ac:dyDescent="0.25">
      <c r="A23" s="8">
        <v>51401</v>
      </c>
      <c r="B23" s="9" t="s">
        <v>14</v>
      </c>
      <c r="C23" s="10">
        <v>94913.94</v>
      </c>
      <c r="D23" s="10">
        <v>43027.54</v>
      </c>
      <c r="E23" s="10">
        <f>+C23-D23</f>
        <v>51886.400000000001</v>
      </c>
    </row>
    <row r="24" spans="1:5" x14ac:dyDescent="0.25">
      <c r="A24" s="8">
        <v>51402</v>
      </c>
      <c r="B24" s="9" t="s">
        <v>15</v>
      </c>
      <c r="C24" s="10">
        <v>29705.53</v>
      </c>
      <c r="D24" s="10">
        <v>14133.11</v>
      </c>
      <c r="E24" s="10">
        <f>+C24-D24</f>
        <v>15572.419999999998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119150.54999999999</v>
      </c>
      <c r="D26" s="7">
        <f t="shared" si="5"/>
        <v>60947.06</v>
      </c>
      <c r="E26" s="7">
        <f t="shared" si="5"/>
        <v>58203.49</v>
      </c>
    </row>
    <row r="27" spans="1:5" x14ac:dyDescent="0.25">
      <c r="A27" s="8">
        <v>51501</v>
      </c>
      <c r="B27" s="9" t="s">
        <v>14</v>
      </c>
      <c r="C27" s="10">
        <v>91534.399999999994</v>
      </c>
      <c r="D27" s="10">
        <v>48050.31</v>
      </c>
      <c r="E27" s="10">
        <f>+C27-D27</f>
        <v>43484.09</v>
      </c>
    </row>
    <row r="28" spans="1:5" x14ac:dyDescent="0.25">
      <c r="A28" s="8">
        <v>51502</v>
      </c>
      <c r="B28" s="9" t="s">
        <v>15</v>
      </c>
      <c r="C28" s="10">
        <v>27616.15</v>
      </c>
      <c r="D28" s="10">
        <v>12896.75</v>
      </c>
      <c r="E28" s="10">
        <f>+C28-D28</f>
        <v>14719.400000000001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 t="shared" ref="C30:E30" si="6">SUM(C31)</f>
        <v>37393.31</v>
      </c>
      <c r="D30" s="7">
        <f t="shared" si="6"/>
        <v>37393.31</v>
      </c>
      <c r="E30" s="7">
        <f t="shared" si="6"/>
        <v>0</v>
      </c>
    </row>
    <row r="31" spans="1:5" x14ac:dyDescent="0.25">
      <c r="A31" s="8">
        <v>51701</v>
      </c>
      <c r="B31" s="9" t="s">
        <v>19</v>
      </c>
      <c r="C31" s="10">
        <v>37393.31</v>
      </c>
      <c r="D31" s="10">
        <v>37393.31</v>
      </c>
      <c r="E31" s="10">
        <f>+C31-D31</f>
        <v>0</v>
      </c>
    </row>
    <row r="32" spans="1:5" x14ac:dyDescent="0.25">
      <c r="A32" s="5">
        <v>519</v>
      </c>
      <c r="B32" s="6" t="s">
        <v>20</v>
      </c>
      <c r="C32" s="7">
        <f t="shared" ref="C32:E32" si="7">SUM(C33)</f>
        <v>28017.279999999999</v>
      </c>
      <c r="D32" s="7">
        <f t="shared" si="7"/>
        <v>9743.2999999999993</v>
      </c>
      <c r="E32" s="7">
        <f t="shared" si="7"/>
        <v>18273.98</v>
      </c>
    </row>
    <row r="33" spans="1:5" x14ac:dyDescent="0.25">
      <c r="A33" s="8">
        <v>51999</v>
      </c>
      <c r="B33" s="9" t="s">
        <v>20</v>
      </c>
      <c r="C33" s="10">
        <v>28017.279999999999</v>
      </c>
      <c r="D33" s="10">
        <v>9743.2999999999993</v>
      </c>
      <c r="E33" s="10">
        <f>+C33-D33</f>
        <v>18273.98</v>
      </c>
    </row>
    <row r="34" spans="1:5" x14ac:dyDescent="0.25">
      <c r="A34" s="5">
        <v>54</v>
      </c>
      <c r="B34" s="6" t="s">
        <v>21</v>
      </c>
      <c r="C34" s="7">
        <f t="shared" ref="C34:E34" si="8">+C35+C54+C59+C72+C77</f>
        <v>1074228.8500000001</v>
      </c>
      <c r="D34" s="7">
        <f t="shared" si="8"/>
        <v>424958.44999999995</v>
      </c>
      <c r="E34" s="7">
        <f t="shared" si="8"/>
        <v>649270.4</v>
      </c>
    </row>
    <row r="35" spans="1:5" x14ac:dyDescent="0.25">
      <c r="A35" s="5">
        <v>541</v>
      </c>
      <c r="B35" s="6" t="s">
        <v>22</v>
      </c>
      <c r="C35" s="7">
        <f t="shared" ref="C35:E35" si="9">SUM(C36:C53)</f>
        <v>606927.07000000007</v>
      </c>
      <c r="D35" s="7">
        <f t="shared" si="9"/>
        <v>248824.11999999997</v>
      </c>
      <c r="E35" s="7">
        <f t="shared" si="9"/>
        <v>358102.95000000007</v>
      </c>
    </row>
    <row r="36" spans="1:5" x14ac:dyDescent="0.25">
      <c r="A36" s="8">
        <v>54101</v>
      </c>
      <c r="B36" s="9" t="s">
        <v>23</v>
      </c>
      <c r="C36" s="10">
        <v>342400.74</v>
      </c>
      <c r="D36" s="10">
        <v>156285.26999999999</v>
      </c>
      <c r="E36" s="10">
        <f t="shared" ref="E36:E53" si="10">+C36-D36</f>
        <v>186115.47</v>
      </c>
    </row>
    <row r="37" spans="1:5" x14ac:dyDescent="0.25">
      <c r="A37" s="8">
        <v>54103</v>
      </c>
      <c r="B37" s="9" t="s">
        <v>24</v>
      </c>
      <c r="C37" s="10">
        <v>500</v>
      </c>
      <c r="D37" s="10">
        <v>9.6</v>
      </c>
      <c r="E37" s="10">
        <f t="shared" si="10"/>
        <v>490.4</v>
      </c>
    </row>
    <row r="38" spans="1:5" x14ac:dyDescent="0.25">
      <c r="A38" s="8">
        <v>54104</v>
      </c>
      <c r="B38" s="9" t="s">
        <v>25</v>
      </c>
      <c r="C38" s="10">
        <v>22373.75</v>
      </c>
      <c r="D38" s="10">
        <v>18895.41</v>
      </c>
      <c r="E38" s="10">
        <f t="shared" si="10"/>
        <v>3478.34</v>
      </c>
    </row>
    <row r="39" spans="1:5" x14ac:dyDescent="0.25">
      <c r="A39" s="8">
        <v>54105</v>
      </c>
      <c r="B39" s="9" t="s">
        <v>26</v>
      </c>
      <c r="C39" s="10">
        <v>19127.2</v>
      </c>
      <c r="D39" s="10">
        <v>10833.55</v>
      </c>
      <c r="E39" s="10">
        <f t="shared" si="10"/>
        <v>8293.6500000000015</v>
      </c>
    </row>
    <row r="40" spans="1:5" x14ac:dyDescent="0.25">
      <c r="A40" s="8">
        <v>54106</v>
      </c>
      <c r="B40" s="9" t="s">
        <v>27</v>
      </c>
      <c r="C40" s="10">
        <v>84020.800000000003</v>
      </c>
      <c r="D40" s="10">
        <v>38483.800000000003</v>
      </c>
      <c r="E40" s="10">
        <f t="shared" si="10"/>
        <v>45537</v>
      </c>
    </row>
    <row r="41" spans="1:5" x14ac:dyDescent="0.25">
      <c r="A41" s="8">
        <v>54107</v>
      </c>
      <c r="B41" s="9" t="s">
        <v>28</v>
      </c>
      <c r="C41" s="10">
        <v>28671.75</v>
      </c>
      <c r="D41" s="10">
        <v>8580.74</v>
      </c>
      <c r="E41" s="10">
        <f t="shared" si="10"/>
        <v>20091.010000000002</v>
      </c>
    </row>
    <row r="42" spans="1:5" x14ac:dyDescent="0.25">
      <c r="A42" s="8">
        <v>54108</v>
      </c>
      <c r="B42" s="9" t="s">
        <v>29</v>
      </c>
      <c r="C42" s="10">
        <v>1000</v>
      </c>
      <c r="D42" s="10">
        <v>0</v>
      </c>
      <c r="E42" s="10">
        <f t="shared" si="10"/>
        <v>1000</v>
      </c>
    </row>
    <row r="43" spans="1:5" x14ac:dyDescent="0.25">
      <c r="A43" s="8">
        <v>54109</v>
      </c>
      <c r="B43" s="9" t="s">
        <v>30</v>
      </c>
      <c r="C43" s="10">
        <v>6479.49</v>
      </c>
      <c r="D43" s="10">
        <v>1479.49</v>
      </c>
      <c r="E43" s="10">
        <f t="shared" si="10"/>
        <v>5000</v>
      </c>
    </row>
    <row r="44" spans="1:5" x14ac:dyDescent="0.25">
      <c r="A44" s="8">
        <v>54110</v>
      </c>
      <c r="B44" s="9" t="s">
        <v>31</v>
      </c>
      <c r="C44" s="10">
        <v>30145</v>
      </c>
      <c r="D44" s="10">
        <v>60</v>
      </c>
      <c r="E44" s="10">
        <f t="shared" si="10"/>
        <v>30085</v>
      </c>
    </row>
    <row r="45" spans="1:5" ht="22.5" x14ac:dyDescent="0.25">
      <c r="A45" s="8">
        <v>54111</v>
      </c>
      <c r="B45" s="9" t="s">
        <v>32</v>
      </c>
      <c r="C45" s="10">
        <v>5034.3900000000003</v>
      </c>
      <c r="D45" s="10">
        <v>2180.75</v>
      </c>
      <c r="E45" s="10">
        <f t="shared" si="10"/>
        <v>2853.6400000000003</v>
      </c>
    </row>
    <row r="46" spans="1:5" x14ac:dyDescent="0.25">
      <c r="A46" s="8">
        <v>54112</v>
      </c>
      <c r="B46" s="9" t="s">
        <v>33</v>
      </c>
      <c r="C46" s="10">
        <v>4338.43</v>
      </c>
      <c r="D46" s="10">
        <v>2133.9899999999998</v>
      </c>
      <c r="E46" s="10">
        <f t="shared" si="10"/>
        <v>2204.4400000000005</v>
      </c>
    </row>
    <row r="47" spans="1:5" ht="22.5" x14ac:dyDescent="0.25">
      <c r="A47" s="8">
        <v>54113</v>
      </c>
      <c r="B47" s="9" t="s">
        <v>34</v>
      </c>
      <c r="C47" s="10">
        <v>1619.96</v>
      </c>
      <c r="D47" s="10">
        <v>0</v>
      </c>
      <c r="E47" s="10">
        <f t="shared" si="10"/>
        <v>1619.96</v>
      </c>
    </row>
    <row r="48" spans="1:5" x14ac:dyDescent="0.25">
      <c r="A48" s="8">
        <v>54114</v>
      </c>
      <c r="B48" s="9" t="s">
        <v>35</v>
      </c>
      <c r="C48" s="10">
        <v>17808.7</v>
      </c>
      <c r="D48" s="10">
        <v>1150.04</v>
      </c>
      <c r="E48" s="10">
        <f t="shared" si="10"/>
        <v>16658.66</v>
      </c>
    </row>
    <row r="49" spans="1:5" x14ac:dyDescent="0.25">
      <c r="A49" s="8">
        <v>54115</v>
      </c>
      <c r="B49" s="9" t="s">
        <v>36</v>
      </c>
      <c r="C49" s="10">
        <v>25753.17</v>
      </c>
      <c r="D49" s="10">
        <v>6565.93</v>
      </c>
      <c r="E49" s="10">
        <f t="shared" si="10"/>
        <v>19187.239999999998</v>
      </c>
    </row>
    <row r="50" spans="1:5" ht="22.5" x14ac:dyDescent="0.25">
      <c r="A50" s="8">
        <v>54116</v>
      </c>
      <c r="B50" s="9" t="s">
        <v>37</v>
      </c>
      <c r="C50" s="10">
        <v>1592.8</v>
      </c>
      <c r="D50" s="10">
        <v>542.4</v>
      </c>
      <c r="E50" s="10">
        <f t="shared" si="10"/>
        <v>1050.4000000000001</v>
      </c>
    </row>
    <row r="51" spans="1:5" x14ac:dyDescent="0.25">
      <c r="A51" s="8">
        <v>54118</v>
      </c>
      <c r="B51" s="9" t="s">
        <v>38</v>
      </c>
      <c r="C51" s="10">
        <v>1829.89</v>
      </c>
      <c r="D51" s="10">
        <v>904.49</v>
      </c>
      <c r="E51" s="10">
        <f t="shared" si="10"/>
        <v>925.40000000000009</v>
      </c>
    </row>
    <row r="52" spans="1:5" x14ac:dyDescent="0.25">
      <c r="A52" s="8">
        <v>54119</v>
      </c>
      <c r="B52" s="9" t="s">
        <v>39</v>
      </c>
      <c r="C52" s="10">
        <v>3283.25</v>
      </c>
      <c r="D52" s="10">
        <v>490.81</v>
      </c>
      <c r="E52" s="10">
        <f t="shared" si="10"/>
        <v>2792.44</v>
      </c>
    </row>
    <row r="53" spans="1:5" x14ac:dyDescent="0.25">
      <c r="A53" s="8">
        <v>54199</v>
      </c>
      <c r="B53" s="9" t="s">
        <v>40</v>
      </c>
      <c r="C53" s="10">
        <v>10947.75</v>
      </c>
      <c r="D53" s="10">
        <v>227.85</v>
      </c>
      <c r="E53" s="10">
        <f t="shared" si="10"/>
        <v>10719.9</v>
      </c>
    </row>
    <row r="54" spans="1:5" x14ac:dyDescent="0.25">
      <c r="A54" s="5">
        <v>542</v>
      </c>
      <c r="B54" s="6" t="s">
        <v>41</v>
      </c>
      <c r="C54" s="7">
        <f t="shared" ref="C54:E54" si="11">SUM(C55:C58)</f>
        <v>106045.26</v>
      </c>
      <c r="D54" s="7">
        <f t="shared" si="11"/>
        <v>33671.39</v>
      </c>
      <c r="E54" s="7">
        <f t="shared" si="11"/>
        <v>72373.87</v>
      </c>
    </row>
    <row r="55" spans="1:5" x14ac:dyDescent="0.25">
      <c r="A55" s="8">
        <v>54201</v>
      </c>
      <c r="B55" s="9" t="s">
        <v>42</v>
      </c>
      <c r="C55" s="10">
        <v>40124</v>
      </c>
      <c r="D55" s="10">
        <v>19381.62</v>
      </c>
      <c r="E55" s="10">
        <f>+C55-D55</f>
        <v>20742.38</v>
      </c>
    </row>
    <row r="56" spans="1:5" x14ac:dyDescent="0.25">
      <c r="A56" s="8">
        <v>54202</v>
      </c>
      <c r="B56" s="9" t="s">
        <v>43</v>
      </c>
      <c r="C56" s="10">
        <v>14702.17</v>
      </c>
      <c r="D56" s="10">
        <v>5883.17</v>
      </c>
      <c r="E56" s="10">
        <f>+C56-D56</f>
        <v>8819</v>
      </c>
    </row>
    <row r="57" spans="1:5" x14ac:dyDescent="0.25">
      <c r="A57" s="8">
        <v>54203</v>
      </c>
      <c r="B57" s="9" t="s">
        <v>44</v>
      </c>
      <c r="C57" s="10">
        <v>50989.09</v>
      </c>
      <c r="D57" s="10">
        <v>8406.6</v>
      </c>
      <c r="E57" s="10">
        <f>+C57-D57</f>
        <v>42582.49</v>
      </c>
    </row>
    <row r="58" spans="1:5" x14ac:dyDescent="0.25">
      <c r="A58" s="8">
        <v>54204</v>
      </c>
      <c r="B58" s="9" t="s">
        <v>45</v>
      </c>
      <c r="C58" s="10">
        <v>230</v>
      </c>
      <c r="D58" s="10">
        <v>0</v>
      </c>
      <c r="E58" s="10">
        <f>+C58-D58</f>
        <v>230</v>
      </c>
    </row>
    <row r="59" spans="1:5" x14ac:dyDescent="0.25">
      <c r="A59" s="5">
        <v>543</v>
      </c>
      <c r="B59" s="6" t="s">
        <v>46</v>
      </c>
      <c r="C59" s="7">
        <f t="shared" ref="C59:E59" si="12">SUM(C60:C71)</f>
        <v>310135.78000000003</v>
      </c>
      <c r="D59" s="7">
        <f t="shared" si="12"/>
        <v>116568.62</v>
      </c>
      <c r="E59" s="7">
        <f t="shared" si="12"/>
        <v>193567.16000000003</v>
      </c>
    </row>
    <row r="60" spans="1:5" ht="22.5" x14ac:dyDescent="0.25">
      <c r="A60" s="8">
        <v>54301</v>
      </c>
      <c r="B60" s="9" t="s">
        <v>47</v>
      </c>
      <c r="C60" s="10">
        <v>20240</v>
      </c>
      <c r="D60" s="10">
        <v>4929.45</v>
      </c>
      <c r="E60" s="10">
        <f t="shared" ref="E60:E71" si="13">+C60-D60</f>
        <v>15310.55</v>
      </c>
    </row>
    <row r="61" spans="1:5" x14ac:dyDescent="0.25">
      <c r="A61" s="8">
        <v>54302</v>
      </c>
      <c r="B61" s="9" t="s">
        <v>48</v>
      </c>
      <c r="C61" s="10">
        <v>42599.25</v>
      </c>
      <c r="D61" s="10">
        <v>11802.35</v>
      </c>
      <c r="E61" s="10">
        <f t="shared" si="13"/>
        <v>30796.9</v>
      </c>
    </row>
    <row r="62" spans="1:5" ht="22.5" x14ac:dyDescent="0.25">
      <c r="A62" s="8">
        <v>54303</v>
      </c>
      <c r="B62" s="9" t="s">
        <v>49</v>
      </c>
      <c r="C62" s="10">
        <v>0</v>
      </c>
      <c r="D62" s="10">
        <v>0</v>
      </c>
      <c r="E62" s="10">
        <f t="shared" si="13"/>
        <v>0</v>
      </c>
    </row>
    <row r="63" spans="1:5" x14ac:dyDescent="0.25">
      <c r="A63" s="8">
        <v>54305</v>
      </c>
      <c r="B63" s="9" t="s">
        <v>50</v>
      </c>
      <c r="C63" s="10">
        <v>1100</v>
      </c>
      <c r="D63" s="10">
        <v>0</v>
      </c>
      <c r="E63" s="10">
        <f t="shared" si="13"/>
        <v>1100</v>
      </c>
    </row>
    <row r="64" spans="1:5" x14ac:dyDescent="0.25">
      <c r="A64" s="8">
        <v>54306</v>
      </c>
      <c r="B64" s="9" t="s">
        <v>51</v>
      </c>
      <c r="C64" s="10">
        <v>41100</v>
      </c>
      <c r="D64" s="10">
        <v>17125</v>
      </c>
      <c r="E64" s="10">
        <f t="shared" si="13"/>
        <v>23975</v>
      </c>
    </row>
    <row r="65" spans="1:5" x14ac:dyDescent="0.25">
      <c r="A65" s="8">
        <v>54307</v>
      </c>
      <c r="B65" s="9" t="s">
        <v>52</v>
      </c>
      <c r="C65" s="10">
        <v>22200</v>
      </c>
      <c r="D65" s="10">
        <v>8561.34</v>
      </c>
      <c r="E65" s="10">
        <f t="shared" si="13"/>
        <v>13638.66</v>
      </c>
    </row>
    <row r="66" spans="1:5" x14ac:dyDescent="0.25">
      <c r="A66" s="8">
        <v>54308</v>
      </c>
      <c r="B66" s="9" t="s">
        <v>53</v>
      </c>
      <c r="C66" s="10">
        <v>300</v>
      </c>
      <c r="D66" s="10">
        <v>0</v>
      </c>
      <c r="E66" s="10">
        <f t="shared" si="13"/>
        <v>300</v>
      </c>
    </row>
    <row r="67" spans="1:5" x14ac:dyDescent="0.25">
      <c r="A67" s="8">
        <v>54310</v>
      </c>
      <c r="B67" s="9" t="s">
        <v>54</v>
      </c>
      <c r="C67" s="10">
        <v>44708.19</v>
      </c>
      <c r="D67" s="10">
        <v>15209.06</v>
      </c>
      <c r="E67" s="10">
        <f t="shared" si="13"/>
        <v>29499.130000000005</v>
      </c>
    </row>
    <row r="68" spans="1:5" ht="22.5" x14ac:dyDescent="0.25">
      <c r="A68" s="8">
        <v>54313</v>
      </c>
      <c r="B68" s="9" t="s">
        <v>55</v>
      </c>
      <c r="C68" s="10">
        <v>7791</v>
      </c>
      <c r="D68" s="10">
        <v>1020.69</v>
      </c>
      <c r="E68" s="10">
        <f t="shared" si="13"/>
        <v>6770.3099999999995</v>
      </c>
    </row>
    <row r="69" spans="1:5" x14ac:dyDescent="0.25">
      <c r="A69" s="8">
        <v>54316</v>
      </c>
      <c r="B69" s="9" t="s">
        <v>56</v>
      </c>
      <c r="C69" s="10">
        <v>5000</v>
      </c>
      <c r="D69" s="10">
        <v>2454.2600000000002</v>
      </c>
      <c r="E69" s="10">
        <f t="shared" si="13"/>
        <v>2545.7399999999998</v>
      </c>
    </row>
    <row r="70" spans="1:5" x14ac:dyDescent="0.25">
      <c r="A70" s="8">
        <v>54317</v>
      </c>
      <c r="B70" s="9" t="s">
        <v>57</v>
      </c>
      <c r="C70" s="10">
        <v>28297.77</v>
      </c>
      <c r="D70" s="10">
        <v>14423.23</v>
      </c>
      <c r="E70" s="10">
        <f t="shared" si="13"/>
        <v>13874.54</v>
      </c>
    </row>
    <row r="71" spans="1:5" ht="22.5" x14ac:dyDescent="0.25">
      <c r="A71" s="8">
        <v>54399</v>
      </c>
      <c r="B71" s="9" t="s">
        <v>58</v>
      </c>
      <c r="C71" s="10">
        <v>96799.57</v>
      </c>
      <c r="D71" s="10">
        <v>41043.24</v>
      </c>
      <c r="E71" s="10">
        <f t="shared" si="13"/>
        <v>55756.330000000009</v>
      </c>
    </row>
    <row r="72" spans="1:5" x14ac:dyDescent="0.25">
      <c r="A72" s="5">
        <v>544</v>
      </c>
      <c r="B72" s="6" t="s">
        <v>59</v>
      </c>
      <c r="C72" s="7">
        <f t="shared" ref="C72:E72" si="14">SUM(C73:C76)</f>
        <v>22469</v>
      </c>
      <c r="D72" s="7">
        <f t="shared" si="14"/>
        <v>11209.15</v>
      </c>
      <c r="E72" s="7">
        <f t="shared" si="14"/>
        <v>11259.85</v>
      </c>
    </row>
    <row r="73" spans="1:5" x14ac:dyDescent="0.25">
      <c r="A73" s="8">
        <v>54401</v>
      </c>
      <c r="B73" s="9" t="s">
        <v>60</v>
      </c>
      <c r="C73" s="10">
        <v>2857</v>
      </c>
      <c r="D73" s="10">
        <v>597.15</v>
      </c>
      <c r="E73" s="10">
        <f>+C73-D73</f>
        <v>2259.85</v>
      </c>
    </row>
    <row r="74" spans="1:5" x14ac:dyDescent="0.25">
      <c r="A74" s="8">
        <v>54402</v>
      </c>
      <c r="B74" s="9" t="s">
        <v>61</v>
      </c>
      <c r="C74" s="10">
        <v>0</v>
      </c>
      <c r="D74" s="10">
        <v>0</v>
      </c>
      <c r="E74" s="10">
        <f>+C74-D74</f>
        <v>0</v>
      </c>
    </row>
    <row r="75" spans="1:5" x14ac:dyDescent="0.25">
      <c r="A75" s="8">
        <v>54403</v>
      </c>
      <c r="B75" s="9" t="s">
        <v>62</v>
      </c>
      <c r="C75" s="10">
        <v>19612</v>
      </c>
      <c r="D75" s="10">
        <v>10612</v>
      </c>
      <c r="E75" s="10">
        <f>+C75-D75</f>
        <v>9000</v>
      </c>
    </row>
    <row r="76" spans="1:5" x14ac:dyDescent="0.25">
      <c r="A76" s="8">
        <v>54404</v>
      </c>
      <c r="B76" s="9" t="s">
        <v>63</v>
      </c>
      <c r="C76" s="10">
        <v>0</v>
      </c>
      <c r="D76" s="10">
        <v>0</v>
      </c>
      <c r="E76" s="10">
        <f>+C76-D76</f>
        <v>0</v>
      </c>
    </row>
    <row r="77" spans="1:5" x14ac:dyDescent="0.25">
      <c r="A77" s="5">
        <v>545</v>
      </c>
      <c r="B77" s="6" t="s">
        <v>64</v>
      </c>
      <c r="C77" s="7">
        <f t="shared" ref="C77:E77" si="15">SUM(C78:C81)</f>
        <v>28651.739999999998</v>
      </c>
      <c r="D77" s="7">
        <f t="shared" si="15"/>
        <v>14685.17</v>
      </c>
      <c r="E77" s="7">
        <f t="shared" si="15"/>
        <v>13966.569999999998</v>
      </c>
    </row>
    <row r="78" spans="1:5" x14ac:dyDescent="0.25">
      <c r="A78" s="8">
        <v>54501</v>
      </c>
      <c r="B78" s="9" t="s">
        <v>98</v>
      </c>
      <c r="C78" s="10">
        <v>8061.29</v>
      </c>
      <c r="D78" s="10">
        <v>3813.26</v>
      </c>
      <c r="E78" s="10">
        <f>+C78-D78</f>
        <v>4248.03</v>
      </c>
    </row>
    <row r="79" spans="1:5" x14ac:dyDescent="0.25">
      <c r="A79" s="8">
        <v>54503</v>
      </c>
      <c r="B79" s="9" t="s">
        <v>65</v>
      </c>
      <c r="C79" s="10">
        <v>11935.48</v>
      </c>
      <c r="D79" s="10">
        <v>5935.48</v>
      </c>
      <c r="E79" s="10">
        <f>+C79-D79</f>
        <v>6000</v>
      </c>
    </row>
    <row r="80" spans="1:5" x14ac:dyDescent="0.25">
      <c r="A80" s="8">
        <v>54505</v>
      </c>
      <c r="B80" s="9" t="s">
        <v>66</v>
      </c>
      <c r="C80" s="10">
        <v>8654.9699999999993</v>
      </c>
      <c r="D80" s="10">
        <v>4936.43</v>
      </c>
      <c r="E80" s="10">
        <f>+C80-D80</f>
        <v>3718.5399999999991</v>
      </c>
    </row>
    <row r="81" spans="1:5" ht="22.5" x14ac:dyDescent="0.25">
      <c r="A81" s="8">
        <v>54599</v>
      </c>
      <c r="B81" s="9" t="s">
        <v>67</v>
      </c>
      <c r="C81" s="10">
        <v>0</v>
      </c>
      <c r="D81" s="10">
        <v>0</v>
      </c>
      <c r="E81" s="10">
        <f>+C81-D81</f>
        <v>0</v>
      </c>
    </row>
    <row r="82" spans="1:5" x14ac:dyDescent="0.25">
      <c r="A82" s="5">
        <v>55</v>
      </c>
      <c r="B82" s="6" t="s">
        <v>68</v>
      </c>
      <c r="C82" s="7">
        <f t="shared" ref="C82:E82" si="16">+C83+C87+C91</f>
        <v>23400</v>
      </c>
      <c r="D82" s="7">
        <f t="shared" si="16"/>
        <v>18724.89</v>
      </c>
      <c r="E82" s="7">
        <f t="shared" si="16"/>
        <v>4675.1100000000015</v>
      </c>
    </row>
    <row r="83" spans="1:5" x14ac:dyDescent="0.25">
      <c r="A83" s="5">
        <v>555</v>
      </c>
      <c r="B83" s="6" t="s">
        <v>69</v>
      </c>
      <c r="C83" s="7">
        <f t="shared" ref="C83:E83" si="17">SUM(C84:C86)</f>
        <v>4342.3499999999995</v>
      </c>
      <c r="D83" s="7">
        <f t="shared" si="17"/>
        <v>2274.2199999999998</v>
      </c>
      <c r="E83" s="7">
        <f t="shared" si="17"/>
        <v>2068.13</v>
      </c>
    </row>
    <row r="84" spans="1:5" x14ac:dyDescent="0.25">
      <c r="A84" s="8">
        <v>55507</v>
      </c>
      <c r="B84" s="9" t="s">
        <v>70</v>
      </c>
      <c r="C84" s="10">
        <v>3972.89</v>
      </c>
      <c r="D84" s="10">
        <v>1904.76</v>
      </c>
      <c r="E84" s="10">
        <f>+C84-D84</f>
        <v>2068.13</v>
      </c>
    </row>
    <row r="85" spans="1:5" x14ac:dyDescent="0.25">
      <c r="A85" s="8">
        <v>55508</v>
      </c>
      <c r="B85" s="9" t="s">
        <v>71</v>
      </c>
      <c r="C85" s="10">
        <v>0</v>
      </c>
      <c r="D85" s="10">
        <v>0</v>
      </c>
      <c r="E85" s="10">
        <f>+C85-D85</f>
        <v>0</v>
      </c>
    </row>
    <row r="86" spans="1:5" x14ac:dyDescent="0.25">
      <c r="A86" s="8">
        <v>55599</v>
      </c>
      <c r="B86" s="9" t="s">
        <v>72</v>
      </c>
      <c r="C86" s="10">
        <v>369.46</v>
      </c>
      <c r="D86" s="10">
        <v>369.46</v>
      </c>
      <c r="E86" s="10">
        <f>+C86-D86</f>
        <v>0</v>
      </c>
    </row>
    <row r="87" spans="1:5" x14ac:dyDescent="0.25">
      <c r="A87" s="5">
        <v>556</v>
      </c>
      <c r="B87" s="6" t="s">
        <v>73</v>
      </c>
      <c r="C87" s="7">
        <f t="shared" ref="C87:E87" si="18">SUM(C88:C90)</f>
        <v>19057.650000000001</v>
      </c>
      <c r="D87" s="7">
        <f t="shared" si="18"/>
        <v>16450.669999999998</v>
      </c>
      <c r="E87" s="7">
        <f t="shared" si="18"/>
        <v>2606.9800000000014</v>
      </c>
    </row>
    <row r="88" spans="1:5" x14ac:dyDescent="0.25">
      <c r="A88" s="8">
        <v>55601</v>
      </c>
      <c r="B88" s="9" t="s">
        <v>74</v>
      </c>
      <c r="C88" s="10">
        <v>3905.46</v>
      </c>
      <c r="D88" s="10">
        <v>3905.46</v>
      </c>
      <c r="E88" s="10">
        <f>+C88-D88</f>
        <v>0</v>
      </c>
    </row>
    <row r="89" spans="1:5" x14ac:dyDescent="0.25">
      <c r="A89" s="8">
        <v>55602</v>
      </c>
      <c r="B89" s="11" t="s">
        <v>75</v>
      </c>
      <c r="C89" s="10">
        <v>15152.19</v>
      </c>
      <c r="D89" s="10">
        <v>12545.21</v>
      </c>
      <c r="E89" s="10">
        <f>+C89-D89</f>
        <v>2606.9800000000014</v>
      </c>
    </row>
    <row r="90" spans="1:5" x14ac:dyDescent="0.25">
      <c r="A90" s="8">
        <v>55603</v>
      </c>
      <c r="B90" s="11" t="s">
        <v>76</v>
      </c>
      <c r="C90" s="10">
        <v>0</v>
      </c>
      <c r="D90" s="10">
        <v>0</v>
      </c>
      <c r="E90" s="10">
        <f>+C90-D90</f>
        <v>0</v>
      </c>
    </row>
    <row r="91" spans="1:5" x14ac:dyDescent="0.25">
      <c r="A91" s="5">
        <v>557</v>
      </c>
      <c r="B91" s="6" t="s">
        <v>77</v>
      </c>
      <c r="C91" s="7">
        <f t="shared" ref="C91:E91" si="19">SUM(C92)</f>
        <v>0</v>
      </c>
      <c r="D91" s="7">
        <f t="shared" si="19"/>
        <v>0</v>
      </c>
      <c r="E91" s="7">
        <f t="shared" si="19"/>
        <v>0</v>
      </c>
    </row>
    <row r="92" spans="1:5" x14ac:dyDescent="0.25">
      <c r="A92" s="8">
        <v>55799</v>
      </c>
      <c r="B92" s="11" t="s">
        <v>78</v>
      </c>
      <c r="C92" s="10">
        <v>0</v>
      </c>
      <c r="D92" s="10">
        <v>0</v>
      </c>
      <c r="E92" s="10">
        <f>+C92-D92</f>
        <v>0</v>
      </c>
    </row>
    <row r="93" spans="1:5" x14ac:dyDescent="0.25">
      <c r="A93" s="5">
        <v>56</v>
      </c>
      <c r="B93" s="12" t="s">
        <v>79</v>
      </c>
      <c r="C93" s="7">
        <f t="shared" ref="C93:E94" si="20">+C94</f>
        <v>0</v>
      </c>
      <c r="D93" s="7">
        <f t="shared" si="20"/>
        <v>0</v>
      </c>
      <c r="E93" s="7">
        <f t="shared" si="20"/>
        <v>0</v>
      </c>
    </row>
    <row r="94" spans="1:5" ht="22.5" x14ac:dyDescent="0.25">
      <c r="A94" s="5">
        <v>563</v>
      </c>
      <c r="B94" s="12" t="s">
        <v>80</v>
      </c>
      <c r="C94" s="7">
        <f t="shared" si="20"/>
        <v>0</v>
      </c>
      <c r="D94" s="7">
        <f t="shared" si="20"/>
        <v>0</v>
      </c>
      <c r="E94" s="7">
        <f t="shared" si="20"/>
        <v>0</v>
      </c>
    </row>
    <row r="95" spans="1:5" x14ac:dyDescent="0.25">
      <c r="A95" s="8">
        <v>56304</v>
      </c>
      <c r="B95" s="11" t="s">
        <v>81</v>
      </c>
      <c r="C95" s="10">
        <v>0</v>
      </c>
      <c r="D95" s="10">
        <v>0</v>
      </c>
      <c r="E95" s="10">
        <f>+C95-D95</f>
        <v>0</v>
      </c>
    </row>
    <row r="96" spans="1:5" x14ac:dyDescent="0.25">
      <c r="A96" s="5">
        <v>61</v>
      </c>
      <c r="B96" s="12" t="s">
        <v>82</v>
      </c>
      <c r="C96" s="7">
        <f t="shared" ref="C96:E96" si="21">+C97+C107</f>
        <v>257058.15000000002</v>
      </c>
      <c r="D96" s="7">
        <f t="shared" si="21"/>
        <v>32075.8</v>
      </c>
      <c r="E96" s="7">
        <f t="shared" si="21"/>
        <v>224982.35</v>
      </c>
    </row>
    <row r="97" spans="1:5" x14ac:dyDescent="0.25">
      <c r="A97" s="5">
        <v>611</v>
      </c>
      <c r="B97" s="12" t="s">
        <v>83</v>
      </c>
      <c r="C97" s="7">
        <f>SUM(C98:C106)</f>
        <v>207151.35</v>
      </c>
      <c r="D97" s="7">
        <f t="shared" ref="C97:E97" si="22">SUM(D98:D106)</f>
        <v>31669</v>
      </c>
      <c r="E97" s="7">
        <f t="shared" si="22"/>
        <v>175482.35</v>
      </c>
    </row>
    <row r="98" spans="1:5" x14ac:dyDescent="0.25">
      <c r="A98" s="8">
        <v>61101</v>
      </c>
      <c r="B98" s="11" t="s">
        <v>84</v>
      </c>
      <c r="C98" s="10">
        <v>11115</v>
      </c>
      <c r="D98" s="10">
        <v>250</v>
      </c>
      <c r="E98" s="10">
        <f t="shared" ref="E98:E106" si="23">+C98-D98</f>
        <v>10865</v>
      </c>
    </row>
    <row r="99" spans="1:5" x14ac:dyDescent="0.25">
      <c r="A99" s="8">
        <v>61102</v>
      </c>
      <c r="B99" s="11" t="s">
        <v>85</v>
      </c>
      <c r="C99" s="10">
        <v>15300</v>
      </c>
      <c r="D99" s="10">
        <v>3325</v>
      </c>
      <c r="E99" s="10">
        <f t="shared" si="23"/>
        <v>11975</v>
      </c>
    </row>
    <row r="100" spans="1:5" x14ac:dyDescent="0.25">
      <c r="A100" s="8">
        <v>61103</v>
      </c>
      <c r="B100" s="11" t="s">
        <v>102</v>
      </c>
      <c r="C100" s="10">
        <v>500</v>
      </c>
      <c r="D100" s="10">
        <v>0</v>
      </c>
      <c r="E100" s="10">
        <f t="shared" si="23"/>
        <v>500</v>
      </c>
    </row>
    <row r="101" spans="1:5" x14ac:dyDescent="0.25">
      <c r="A101" s="8">
        <v>61104</v>
      </c>
      <c r="B101" s="11" t="s">
        <v>86</v>
      </c>
      <c r="C101" s="10">
        <v>91376.35</v>
      </c>
      <c r="D101" s="10">
        <v>59</v>
      </c>
      <c r="E101" s="10">
        <f t="shared" si="23"/>
        <v>91317.35</v>
      </c>
    </row>
    <row r="102" spans="1:5" x14ac:dyDescent="0.25">
      <c r="A102" s="8">
        <v>61105</v>
      </c>
      <c r="B102" s="11" t="s">
        <v>87</v>
      </c>
      <c r="C102" s="10">
        <v>83700</v>
      </c>
      <c r="D102" s="10">
        <v>27900</v>
      </c>
      <c r="E102" s="10">
        <f t="shared" si="23"/>
        <v>55800</v>
      </c>
    </row>
    <row r="103" spans="1:5" x14ac:dyDescent="0.25">
      <c r="A103" s="8">
        <v>61108</v>
      </c>
      <c r="B103" s="11" t="s">
        <v>88</v>
      </c>
      <c r="C103" s="10">
        <v>100</v>
      </c>
      <c r="D103" s="10">
        <v>0</v>
      </c>
      <c r="E103" s="10">
        <f t="shared" si="23"/>
        <v>100</v>
      </c>
    </row>
    <row r="104" spans="1:5" x14ac:dyDescent="0.25">
      <c r="A104" s="8">
        <v>61109</v>
      </c>
      <c r="B104" s="11" t="s">
        <v>101</v>
      </c>
      <c r="C104" s="10">
        <v>0</v>
      </c>
      <c r="D104" s="10">
        <v>0</v>
      </c>
      <c r="E104" s="10">
        <f t="shared" si="23"/>
        <v>0</v>
      </c>
    </row>
    <row r="105" spans="1:5" ht="22.5" x14ac:dyDescent="0.25">
      <c r="A105" s="8">
        <v>61110</v>
      </c>
      <c r="B105" s="11" t="s">
        <v>89</v>
      </c>
      <c r="C105" s="10">
        <v>0</v>
      </c>
      <c r="D105" s="10">
        <v>0</v>
      </c>
      <c r="E105" s="10">
        <f t="shared" si="23"/>
        <v>0</v>
      </c>
    </row>
    <row r="106" spans="1:5" x14ac:dyDescent="0.25">
      <c r="A106" s="8">
        <v>61199</v>
      </c>
      <c r="B106" s="11" t="s">
        <v>90</v>
      </c>
      <c r="C106" s="10">
        <v>5060</v>
      </c>
      <c r="D106" s="10">
        <v>135</v>
      </c>
      <c r="E106" s="10">
        <f t="shared" si="23"/>
        <v>4925</v>
      </c>
    </row>
    <row r="107" spans="1:5" x14ac:dyDescent="0.25">
      <c r="A107" s="5">
        <v>614</v>
      </c>
      <c r="B107" s="12" t="s">
        <v>91</v>
      </c>
      <c r="C107" s="7">
        <f t="shared" ref="C107:E107" si="24">SUM(C108)</f>
        <v>49906.8</v>
      </c>
      <c r="D107" s="7">
        <f t="shared" si="24"/>
        <v>406.8</v>
      </c>
      <c r="E107" s="7">
        <f t="shared" si="24"/>
        <v>49500</v>
      </c>
    </row>
    <row r="108" spans="1:5" x14ac:dyDescent="0.25">
      <c r="A108" s="8">
        <v>61403</v>
      </c>
      <c r="B108" s="11" t="s">
        <v>92</v>
      </c>
      <c r="C108" s="13">
        <v>49906.8</v>
      </c>
      <c r="D108" s="13">
        <v>406.8</v>
      </c>
      <c r="E108" s="13">
        <f>+C108-D108</f>
        <v>49500</v>
      </c>
    </row>
    <row r="109" spans="1:5" x14ac:dyDescent="0.25">
      <c r="A109" s="14"/>
      <c r="B109" s="15" t="s">
        <v>93</v>
      </c>
      <c r="C109" s="7">
        <f t="shared" ref="C109:E109" si="25">+C96+C82+C34+C10+C93</f>
        <v>3653311.9999999995</v>
      </c>
      <c r="D109" s="7">
        <f>+D96+D82+D34+D10+D93</f>
        <v>1526614.12</v>
      </c>
      <c r="E109" s="7">
        <f t="shared" si="25"/>
        <v>2126697.88</v>
      </c>
    </row>
    <row r="110" spans="1:5" x14ac:dyDescent="0.25">
      <c r="A110" s="14"/>
      <c r="B110" s="6" t="s">
        <v>94</v>
      </c>
      <c r="C110" s="7">
        <f>C109</f>
        <v>3653311.9999999995</v>
      </c>
      <c r="D110" s="7">
        <f t="shared" ref="D110:D111" si="26">D109</f>
        <v>1526614.12</v>
      </c>
      <c r="E110" s="7">
        <f>E109</f>
        <v>2126697.88</v>
      </c>
    </row>
    <row r="111" spans="1:5" x14ac:dyDescent="0.25">
      <c r="A111" s="14"/>
      <c r="B111" s="6" t="s">
        <v>95</v>
      </c>
      <c r="C111" s="7">
        <f>C110</f>
        <v>3653311.9999999995</v>
      </c>
      <c r="D111" s="7">
        <f t="shared" si="26"/>
        <v>1526614.12</v>
      </c>
      <c r="E111" s="7">
        <f>E110</f>
        <v>2126697.88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2023-07-12T23:22:17Z</dcterms:modified>
</cp:coreProperties>
</file>