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14\Desktop\UFI ABRIL 2022\"/>
    </mc:Choice>
  </mc:AlternateContent>
  <xr:revisionPtr revIDLastSave="0" documentId="8_{77770FCF-0F5A-46CC-B0F5-ED91F51D9D9B}" xr6:coauthVersionLast="47" xr6:coauthVersionMax="47" xr10:uidLastSave="{00000000-0000-0000-0000-000000000000}"/>
  <bookViews>
    <workbookView xWindow="-120" yWindow="-120" windowWidth="20730" windowHeight="11160" xr2:uid="{7EDFF225-2F5B-4890-80F0-E4DA4AACF0DA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6" i="1" l="1"/>
  <c r="E77" i="1"/>
  <c r="E78" i="1"/>
  <c r="C102" i="1"/>
  <c r="C90" i="1"/>
  <c r="C72" i="1"/>
  <c r="E70" i="1"/>
  <c r="E68" i="1"/>
  <c r="E66" i="1"/>
  <c r="E64" i="1"/>
  <c r="E62" i="1"/>
  <c r="C32" i="1"/>
  <c r="C30" i="1"/>
  <c r="D20" i="1"/>
  <c r="C20" i="1"/>
  <c r="E18" i="1"/>
  <c r="E15" i="1"/>
  <c r="E13" i="1"/>
  <c r="E75" i="1"/>
  <c r="E74" i="1"/>
  <c r="E58" i="1"/>
  <c r="E50" i="1"/>
  <c r="E46" i="1"/>
  <c r="E42" i="1"/>
  <c r="E38" i="1"/>
  <c r="D30" i="1"/>
  <c r="E23" i="1"/>
  <c r="E19" i="1"/>
  <c r="D16" i="1"/>
  <c r="E55" i="1" l="1"/>
  <c r="D54" i="1"/>
  <c r="E95" i="1"/>
  <c r="C93" i="1"/>
  <c r="C92" i="1" s="1"/>
  <c r="D11" i="1"/>
  <c r="E14" i="1"/>
  <c r="E63" i="1"/>
  <c r="E67" i="1"/>
  <c r="E71" i="1"/>
  <c r="E100" i="1"/>
  <c r="D32" i="1"/>
  <c r="E40" i="1"/>
  <c r="E48" i="1"/>
  <c r="E56" i="1"/>
  <c r="C54" i="1"/>
  <c r="D22" i="1"/>
  <c r="D72" i="1"/>
  <c r="E88" i="1"/>
  <c r="E97" i="1"/>
  <c r="E101" i="1"/>
  <c r="E17" i="1"/>
  <c r="E16" i="1" s="1"/>
  <c r="C16" i="1"/>
  <c r="E60" i="1"/>
  <c r="C59" i="1"/>
  <c r="E65" i="1"/>
  <c r="E73" i="1"/>
  <c r="E85" i="1"/>
  <c r="E39" i="1"/>
  <c r="E43" i="1"/>
  <c r="E47" i="1"/>
  <c r="E51" i="1"/>
  <c r="D59" i="1"/>
  <c r="E79" i="1"/>
  <c r="E89" i="1"/>
  <c r="E98" i="1"/>
  <c r="E25" i="1"/>
  <c r="E28" i="1"/>
  <c r="C26" i="1"/>
  <c r="E31" i="1"/>
  <c r="E30" i="1" s="1"/>
  <c r="E36" i="1"/>
  <c r="C35" i="1"/>
  <c r="E44" i="1"/>
  <c r="E52" i="1"/>
  <c r="C11" i="1"/>
  <c r="E29" i="1"/>
  <c r="E37" i="1"/>
  <c r="E45" i="1"/>
  <c r="E53" i="1"/>
  <c r="E61" i="1"/>
  <c r="E69" i="1"/>
  <c r="E76" i="1"/>
  <c r="C82" i="1"/>
  <c r="E99" i="1"/>
  <c r="E84" i="1"/>
  <c r="D90" i="1"/>
  <c r="E21" i="1"/>
  <c r="E20" i="1" s="1"/>
  <c r="E24" i="1"/>
  <c r="C22" i="1"/>
  <c r="E41" i="1"/>
  <c r="E49" i="1"/>
  <c r="E57" i="1"/>
  <c r="E80" i="1"/>
  <c r="C77" i="1"/>
  <c r="C86" i="1"/>
  <c r="E91" i="1"/>
  <c r="E90" i="1" s="1"/>
  <c r="E22" i="1" l="1"/>
  <c r="C34" i="1"/>
  <c r="C10" i="1"/>
  <c r="E87" i="1"/>
  <c r="E86" i="1" s="1"/>
  <c r="D86" i="1"/>
  <c r="C81" i="1"/>
  <c r="E12" i="1"/>
  <c r="E11" i="1" s="1"/>
  <c r="E94" i="1"/>
  <c r="E93" i="1" s="1"/>
  <c r="D93" i="1"/>
  <c r="E83" i="1"/>
  <c r="E82" i="1" s="1"/>
  <c r="D82" i="1"/>
  <c r="E27" i="1"/>
  <c r="E26" i="1" s="1"/>
  <c r="D26" i="1"/>
  <c r="D10" i="1" s="1"/>
  <c r="E103" i="1"/>
  <c r="E102" i="1" s="1"/>
  <c r="D102" i="1"/>
  <c r="D77" i="1"/>
  <c r="D35" i="1"/>
  <c r="E59" i="1"/>
  <c r="E33" i="1"/>
  <c r="E32" i="1" s="1"/>
  <c r="E35" i="1"/>
  <c r="E72" i="1"/>
  <c r="E54" i="1"/>
  <c r="D81" i="1" l="1"/>
  <c r="E34" i="1"/>
  <c r="E92" i="1"/>
  <c r="C104" i="1"/>
  <c r="C105" i="1" s="1"/>
  <c r="C106" i="1" s="1"/>
  <c r="D92" i="1"/>
  <c r="E10" i="1"/>
  <c r="D34" i="1"/>
  <c r="E81" i="1"/>
  <c r="E104" i="1" l="1"/>
  <c r="E105" i="1" s="1"/>
  <c r="E106" i="1" s="1"/>
  <c r="D104" i="1"/>
  <c r="D105" i="1" s="1"/>
  <c r="D106" i="1" s="1"/>
</calcChain>
</file>

<file path=xl/sharedStrings.xml><?xml version="1.0" encoding="utf-8"?>
<sst xmlns="http://schemas.openxmlformats.org/spreadsheetml/2006/main" count="107" uniqueCount="100">
  <si>
    <t>CONSEJO SUPERIOR DE SALUD PÚBLICA</t>
  </si>
  <si>
    <t>ESTADO  DE EJECUCION PRESUPUESTARIA DE EGRESOS</t>
  </si>
  <si>
    <t>Reporte Acumulado del 1 de Enero al 30 de Abril 2022</t>
  </si>
  <si>
    <t>(EN DOLARES)</t>
  </si>
  <si>
    <t>CODIGO</t>
  </si>
  <si>
    <t>CONCEPTO</t>
  </si>
  <si>
    <t>CREDITO PRESUPUESTARIO</t>
  </si>
  <si>
    <t>TOTAL DEVNGADO AL 30/04/22</t>
  </si>
  <si>
    <t>SALDO PRESUPUESTARIO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</si>
  <si>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</si>
  <si>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</si>
  <si>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</si>
  <si>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</si>
  <si>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</si>
  <si>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</si>
  <si>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</si>
  <si>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</si>
  <si>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</si>
  <si>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</si>
  <si>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</si>
  <si>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</si>
  <si>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</si>
  <si>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</si>
  <si>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</si>
  <si>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</si>
  <si>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</si>
  <si>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</si>
  <si>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</si>
  <si>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</si>
  <si>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</si>
  <si>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</si>
  <si>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</si>
  <si>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</si>
  <si>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</si>
  <si>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</si>
  <si>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</si>
  <si>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</si>
  <si>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</si>
  <si>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</si>
  <si>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</si>
  <si>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</si>
  <si>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</si>
  <si>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</si>
  <si>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</si>
  <si>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</si>
  <si>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</si>
  <si>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</si>
  <si>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</si>
  <si>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</si>
  <si>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</si>
  <si>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</si>
  <si>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</si>
  <si>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</si>
  <si>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</si>
  <si>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</si>
  <si>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</si>
  <si>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</si>
  <si>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</si>
  <si>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</si>
  <si>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</si>
  <si>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</si>
  <si>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</si>
  <si>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</si>
  <si>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</si>
  <si>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</si>
  <si>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</si>
  <si>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</si>
  <si>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</si>
  <si>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</si>
  <si>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</si>
  <si>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de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</si>
  <si>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</si>
  <si>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</si>
  <si>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</si>
  <si>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</si>
  <si>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</si>
  <si>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</si>
  <si>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</si>
  <si>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</si>
  <si>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</si>
  <si>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</si>
  <si>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</si>
  <si>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</si>
  <si>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</si>
  <si>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Inversiones en Activos Fijos</t>
  </si>
  <si>
    <t>Bienes Muebles</t>
  </si>
  <si>
    <t>Mobiliarios</t>
  </si>
  <si>
    <t>Maquinarias y Equipos</t>
  </si>
  <si>
    <t>Equipos Médicos y de Laboratorio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</si>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</sst>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63DA0-5328-4154-918B-FBA0C6EB598A}">
  <dimension ref="A1:E106"/>
  <sheetViews>
    <sheetView tabSelected="1" zoomScale="130" zoomScaleNormal="130" workbookViewId="0">
      <selection activeCell="E97" sqref="E97"/>
    </sheetView>
  </sheetViews>
  <sheetFormatPr baseColWidth="10" defaultColWidth="8.42578125" defaultRowHeight="13.5" x14ac:dyDescent="0.25"/>
  <cols>
    <col min="1" max="1" width="8" style="1" customWidth="1"/>
    <col min="2" max="2" width="43" style="1" customWidth="1"/>
    <col min="3" max="4" width="16.5703125" style="1" customWidth="1"/>
    <col min="5" max="5" width="16.140625" style="1" customWidth="1"/>
    <col min="6" max="252" width="8.42578125" style="1"/>
    <col min="253" max="253" width="8" style="1" customWidth="1"/>
    <col min="254" max="254" width="43" style="1" customWidth="1"/>
    <col min="255" max="255" width="16.5703125" style="1" customWidth="1"/>
    <col min="256" max="256" width="15.28515625" style="1" customWidth="1"/>
    <col min="257" max="259" width="15.5703125" style="1" customWidth="1"/>
    <col min="260" max="260" width="16.5703125" style="1" customWidth="1"/>
    <col min="261" max="261" width="16.140625" style="1" customWidth="1"/>
    <col min="262" max="508" width="8.42578125" style="1"/>
    <col min="509" max="509" width="8" style="1" customWidth="1"/>
    <col min="510" max="510" width="43" style="1" customWidth="1"/>
    <col min="511" max="511" width="16.5703125" style="1" customWidth="1"/>
    <col min="512" max="512" width="15.28515625" style="1" customWidth="1"/>
    <col min="513" max="515" width="15.5703125" style="1" customWidth="1"/>
    <col min="516" max="516" width="16.5703125" style="1" customWidth="1"/>
    <col min="517" max="517" width="16.140625" style="1" customWidth="1"/>
    <col min="518" max="764" width="8.42578125" style="1"/>
    <col min="765" max="765" width="8" style="1" customWidth="1"/>
    <col min="766" max="766" width="43" style="1" customWidth="1"/>
    <col min="767" max="767" width="16.5703125" style="1" customWidth="1"/>
    <col min="768" max="768" width="15.28515625" style="1" customWidth="1"/>
    <col min="769" max="771" width="15.5703125" style="1" customWidth="1"/>
    <col min="772" max="772" width="16.5703125" style="1" customWidth="1"/>
    <col min="773" max="773" width="16.140625" style="1" customWidth="1"/>
    <col min="774" max="1020" width="8.42578125" style="1"/>
    <col min="1021" max="1021" width="8" style="1" customWidth="1"/>
    <col min="1022" max="1022" width="43" style="1" customWidth="1"/>
    <col min="1023" max="1023" width="16.5703125" style="1" customWidth="1"/>
    <col min="1024" max="1024" width="15.28515625" style="1" customWidth="1"/>
    <col min="1025" max="1027" width="15.5703125" style="1" customWidth="1"/>
    <col min="1028" max="1028" width="16.5703125" style="1" customWidth="1"/>
    <col min="1029" max="1029" width="16.140625" style="1" customWidth="1"/>
    <col min="1030" max="1276" width="8.42578125" style="1"/>
    <col min="1277" max="1277" width="8" style="1" customWidth="1"/>
    <col min="1278" max="1278" width="43" style="1" customWidth="1"/>
    <col min="1279" max="1279" width="16.5703125" style="1" customWidth="1"/>
    <col min="1280" max="1280" width="15.28515625" style="1" customWidth="1"/>
    <col min="1281" max="1283" width="15.5703125" style="1" customWidth="1"/>
    <col min="1284" max="1284" width="16.5703125" style="1" customWidth="1"/>
    <col min="1285" max="1285" width="16.140625" style="1" customWidth="1"/>
    <col min="1286" max="1532" width="8.42578125" style="1"/>
    <col min="1533" max="1533" width="8" style="1" customWidth="1"/>
    <col min="1534" max="1534" width="43" style="1" customWidth="1"/>
    <col min="1535" max="1535" width="16.5703125" style="1" customWidth="1"/>
    <col min="1536" max="1536" width="15.28515625" style="1" customWidth="1"/>
    <col min="1537" max="1539" width="15.5703125" style="1" customWidth="1"/>
    <col min="1540" max="1540" width="16.5703125" style="1" customWidth="1"/>
    <col min="1541" max="1541" width="16.140625" style="1" customWidth="1"/>
    <col min="1542" max="1788" width="8.42578125" style="1"/>
    <col min="1789" max="1789" width="8" style="1" customWidth="1"/>
    <col min="1790" max="1790" width="43" style="1" customWidth="1"/>
    <col min="1791" max="1791" width="16.5703125" style="1" customWidth="1"/>
    <col min="1792" max="1792" width="15.28515625" style="1" customWidth="1"/>
    <col min="1793" max="1795" width="15.5703125" style="1" customWidth="1"/>
    <col min="1796" max="1796" width="16.5703125" style="1" customWidth="1"/>
    <col min="1797" max="1797" width="16.140625" style="1" customWidth="1"/>
    <col min="1798" max="2044" width="8.42578125" style="1"/>
    <col min="2045" max="2045" width="8" style="1" customWidth="1"/>
    <col min="2046" max="2046" width="43" style="1" customWidth="1"/>
    <col min="2047" max="2047" width="16.5703125" style="1" customWidth="1"/>
    <col min="2048" max="2048" width="15.28515625" style="1" customWidth="1"/>
    <col min="2049" max="2051" width="15.5703125" style="1" customWidth="1"/>
    <col min="2052" max="2052" width="16.5703125" style="1" customWidth="1"/>
    <col min="2053" max="2053" width="16.140625" style="1" customWidth="1"/>
    <col min="2054" max="2300" width="8.42578125" style="1"/>
    <col min="2301" max="2301" width="8" style="1" customWidth="1"/>
    <col min="2302" max="2302" width="43" style="1" customWidth="1"/>
    <col min="2303" max="2303" width="16.5703125" style="1" customWidth="1"/>
    <col min="2304" max="2304" width="15.28515625" style="1" customWidth="1"/>
    <col min="2305" max="2307" width="15.5703125" style="1" customWidth="1"/>
    <col min="2308" max="2308" width="16.5703125" style="1" customWidth="1"/>
    <col min="2309" max="2309" width="16.140625" style="1" customWidth="1"/>
    <col min="2310" max="2556" width="8.42578125" style="1"/>
    <col min="2557" max="2557" width="8" style="1" customWidth="1"/>
    <col min="2558" max="2558" width="43" style="1" customWidth="1"/>
    <col min="2559" max="2559" width="16.5703125" style="1" customWidth="1"/>
    <col min="2560" max="2560" width="15.28515625" style="1" customWidth="1"/>
    <col min="2561" max="2563" width="15.5703125" style="1" customWidth="1"/>
    <col min="2564" max="2564" width="16.5703125" style="1" customWidth="1"/>
    <col min="2565" max="2565" width="16.140625" style="1" customWidth="1"/>
    <col min="2566" max="2812" width="8.42578125" style="1"/>
    <col min="2813" max="2813" width="8" style="1" customWidth="1"/>
    <col min="2814" max="2814" width="43" style="1" customWidth="1"/>
    <col min="2815" max="2815" width="16.5703125" style="1" customWidth="1"/>
    <col min="2816" max="2816" width="15.28515625" style="1" customWidth="1"/>
    <col min="2817" max="2819" width="15.5703125" style="1" customWidth="1"/>
    <col min="2820" max="2820" width="16.5703125" style="1" customWidth="1"/>
    <col min="2821" max="2821" width="16.140625" style="1" customWidth="1"/>
    <col min="2822" max="3068" width="8.42578125" style="1"/>
    <col min="3069" max="3069" width="8" style="1" customWidth="1"/>
    <col min="3070" max="3070" width="43" style="1" customWidth="1"/>
    <col min="3071" max="3071" width="16.5703125" style="1" customWidth="1"/>
    <col min="3072" max="3072" width="15.28515625" style="1" customWidth="1"/>
    <col min="3073" max="3075" width="15.5703125" style="1" customWidth="1"/>
    <col min="3076" max="3076" width="16.5703125" style="1" customWidth="1"/>
    <col min="3077" max="3077" width="16.140625" style="1" customWidth="1"/>
    <col min="3078" max="3324" width="8.42578125" style="1"/>
    <col min="3325" max="3325" width="8" style="1" customWidth="1"/>
    <col min="3326" max="3326" width="43" style="1" customWidth="1"/>
    <col min="3327" max="3327" width="16.5703125" style="1" customWidth="1"/>
    <col min="3328" max="3328" width="15.28515625" style="1" customWidth="1"/>
    <col min="3329" max="3331" width="15.5703125" style="1" customWidth="1"/>
    <col min="3332" max="3332" width="16.5703125" style="1" customWidth="1"/>
    <col min="3333" max="3333" width="16.140625" style="1" customWidth="1"/>
    <col min="3334" max="3580" width="8.42578125" style="1"/>
    <col min="3581" max="3581" width="8" style="1" customWidth="1"/>
    <col min="3582" max="3582" width="43" style="1" customWidth="1"/>
    <col min="3583" max="3583" width="16.5703125" style="1" customWidth="1"/>
    <col min="3584" max="3584" width="15.28515625" style="1" customWidth="1"/>
    <col min="3585" max="3587" width="15.5703125" style="1" customWidth="1"/>
    <col min="3588" max="3588" width="16.5703125" style="1" customWidth="1"/>
    <col min="3589" max="3589" width="16.140625" style="1" customWidth="1"/>
    <col min="3590" max="3836" width="8.42578125" style="1"/>
    <col min="3837" max="3837" width="8" style="1" customWidth="1"/>
    <col min="3838" max="3838" width="43" style="1" customWidth="1"/>
    <col min="3839" max="3839" width="16.5703125" style="1" customWidth="1"/>
    <col min="3840" max="3840" width="15.28515625" style="1" customWidth="1"/>
    <col min="3841" max="3843" width="15.5703125" style="1" customWidth="1"/>
    <col min="3844" max="3844" width="16.5703125" style="1" customWidth="1"/>
    <col min="3845" max="3845" width="16.140625" style="1" customWidth="1"/>
    <col min="3846" max="4092" width="8.42578125" style="1"/>
    <col min="4093" max="4093" width="8" style="1" customWidth="1"/>
    <col min="4094" max="4094" width="43" style="1" customWidth="1"/>
    <col min="4095" max="4095" width="16.5703125" style="1" customWidth="1"/>
    <col min="4096" max="4096" width="15.28515625" style="1" customWidth="1"/>
    <col min="4097" max="4099" width="15.5703125" style="1" customWidth="1"/>
    <col min="4100" max="4100" width="16.5703125" style="1" customWidth="1"/>
    <col min="4101" max="4101" width="16.140625" style="1" customWidth="1"/>
    <col min="4102" max="4348" width="8.42578125" style="1"/>
    <col min="4349" max="4349" width="8" style="1" customWidth="1"/>
    <col min="4350" max="4350" width="43" style="1" customWidth="1"/>
    <col min="4351" max="4351" width="16.5703125" style="1" customWidth="1"/>
    <col min="4352" max="4352" width="15.28515625" style="1" customWidth="1"/>
    <col min="4353" max="4355" width="15.5703125" style="1" customWidth="1"/>
    <col min="4356" max="4356" width="16.5703125" style="1" customWidth="1"/>
    <col min="4357" max="4357" width="16.140625" style="1" customWidth="1"/>
    <col min="4358" max="4604" width="8.42578125" style="1"/>
    <col min="4605" max="4605" width="8" style="1" customWidth="1"/>
    <col min="4606" max="4606" width="43" style="1" customWidth="1"/>
    <col min="4607" max="4607" width="16.5703125" style="1" customWidth="1"/>
    <col min="4608" max="4608" width="15.28515625" style="1" customWidth="1"/>
    <col min="4609" max="4611" width="15.5703125" style="1" customWidth="1"/>
    <col min="4612" max="4612" width="16.5703125" style="1" customWidth="1"/>
    <col min="4613" max="4613" width="16.140625" style="1" customWidth="1"/>
    <col min="4614" max="4860" width="8.42578125" style="1"/>
    <col min="4861" max="4861" width="8" style="1" customWidth="1"/>
    <col min="4862" max="4862" width="43" style="1" customWidth="1"/>
    <col min="4863" max="4863" width="16.5703125" style="1" customWidth="1"/>
    <col min="4864" max="4864" width="15.28515625" style="1" customWidth="1"/>
    <col min="4865" max="4867" width="15.5703125" style="1" customWidth="1"/>
    <col min="4868" max="4868" width="16.5703125" style="1" customWidth="1"/>
    <col min="4869" max="4869" width="16.140625" style="1" customWidth="1"/>
    <col min="4870" max="5116" width="8.42578125" style="1"/>
    <col min="5117" max="5117" width="8" style="1" customWidth="1"/>
    <col min="5118" max="5118" width="43" style="1" customWidth="1"/>
    <col min="5119" max="5119" width="16.5703125" style="1" customWidth="1"/>
    <col min="5120" max="5120" width="15.28515625" style="1" customWidth="1"/>
    <col min="5121" max="5123" width="15.5703125" style="1" customWidth="1"/>
    <col min="5124" max="5124" width="16.5703125" style="1" customWidth="1"/>
    <col min="5125" max="5125" width="16.140625" style="1" customWidth="1"/>
    <col min="5126" max="5372" width="8.42578125" style="1"/>
    <col min="5373" max="5373" width="8" style="1" customWidth="1"/>
    <col min="5374" max="5374" width="43" style="1" customWidth="1"/>
    <col min="5375" max="5375" width="16.5703125" style="1" customWidth="1"/>
    <col min="5376" max="5376" width="15.28515625" style="1" customWidth="1"/>
    <col min="5377" max="5379" width="15.5703125" style="1" customWidth="1"/>
    <col min="5380" max="5380" width="16.5703125" style="1" customWidth="1"/>
    <col min="5381" max="5381" width="16.140625" style="1" customWidth="1"/>
    <col min="5382" max="5628" width="8.42578125" style="1"/>
    <col min="5629" max="5629" width="8" style="1" customWidth="1"/>
    <col min="5630" max="5630" width="43" style="1" customWidth="1"/>
    <col min="5631" max="5631" width="16.5703125" style="1" customWidth="1"/>
    <col min="5632" max="5632" width="15.28515625" style="1" customWidth="1"/>
    <col min="5633" max="5635" width="15.5703125" style="1" customWidth="1"/>
    <col min="5636" max="5636" width="16.5703125" style="1" customWidth="1"/>
    <col min="5637" max="5637" width="16.140625" style="1" customWidth="1"/>
    <col min="5638" max="5884" width="8.42578125" style="1"/>
    <col min="5885" max="5885" width="8" style="1" customWidth="1"/>
    <col min="5886" max="5886" width="43" style="1" customWidth="1"/>
    <col min="5887" max="5887" width="16.5703125" style="1" customWidth="1"/>
    <col min="5888" max="5888" width="15.28515625" style="1" customWidth="1"/>
    <col min="5889" max="5891" width="15.5703125" style="1" customWidth="1"/>
    <col min="5892" max="5892" width="16.5703125" style="1" customWidth="1"/>
    <col min="5893" max="5893" width="16.140625" style="1" customWidth="1"/>
    <col min="5894" max="6140" width="8.42578125" style="1"/>
    <col min="6141" max="6141" width="8" style="1" customWidth="1"/>
    <col min="6142" max="6142" width="43" style="1" customWidth="1"/>
    <col min="6143" max="6143" width="16.5703125" style="1" customWidth="1"/>
    <col min="6144" max="6144" width="15.28515625" style="1" customWidth="1"/>
    <col min="6145" max="6147" width="15.5703125" style="1" customWidth="1"/>
    <col min="6148" max="6148" width="16.5703125" style="1" customWidth="1"/>
    <col min="6149" max="6149" width="16.140625" style="1" customWidth="1"/>
    <col min="6150" max="6396" width="8.42578125" style="1"/>
    <col min="6397" max="6397" width="8" style="1" customWidth="1"/>
    <col min="6398" max="6398" width="43" style="1" customWidth="1"/>
    <col min="6399" max="6399" width="16.5703125" style="1" customWidth="1"/>
    <col min="6400" max="6400" width="15.28515625" style="1" customWidth="1"/>
    <col min="6401" max="6403" width="15.5703125" style="1" customWidth="1"/>
    <col min="6404" max="6404" width="16.5703125" style="1" customWidth="1"/>
    <col min="6405" max="6405" width="16.140625" style="1" customWidth="1"/>
    <col min="6406" max="6652" width="8.42578125" style="1"/>
    <col min="6653" max="6653" width="8" style="1" customWidth="1"/>
    <col min="6654" max="6654" width="43" style="1" customWidth="1"/>
    <col min="6655" max="6655" width="16.5703125" style="1" customWidth="1"/>
    <col min="6656" max="6656" width="15.28515625" style="1" customWidth="1"/>
    <col min="6657" max="6659" width="15.5703125" style="1" customWidth="1"/>
    <col min="6660" max="6660" width="16.5703125" style="1" customWidth="1"/>
    <col min="6661" max="6661" width="16.140625" style="1" customWidth="1"/>
    <col min="6662" max="6908" width="8.42578125" style="1"/>
    <col min="6909" max="6909" width="8" style="1" customWidth="1"/>
    <col min="6910" max="6910" width="43" style="1" customWidth="1"/>
    <col min="6911" max="6911" width="16.5703125" style="1" customWidth="1"/>
    <col min="6912" max="6912" width="15.28515625" style="1" customWidth="1"/>
    <col min="6913" max="6915" width="15.5703125" style="1" customWidth="1"/>
    <col min="6916" max="6916" width="16.5703125" style="1" customWidth="1"/>
    <col min="6917" max="6917" width="16.140625" style="1" customWidth="1"/>
    <col min="6918" max="7164" width="8.42578125" style="1"/>
    <col min="7165" max="7165" width="8" style="1" customWidth="1"/>
    <col min="7166" max="7166" width="43" style="1" customWidth="1"/>
    <col min="7167" max="7167" width="16.5703125" style="1" customWidth="1"/>
    <col min="7168" max="7168" width="15.28515625" style="1" customWidth="1"/>
    <col min="7169" max="7171" width="15.5703125" style="1" customWidth="1"/>
    <col min="7172" max="7172" width="16.5703125" style="1" customWidth="1"/>
    <col min="7173" max="7173" width="16.140625" style="1" customWidth="1"/>
    <col min="7174" max="7420" width="8.42578125" style="1"/>
    <col min="7421" max="7421" width="8" style="1" customWidth="1"/>
    <col min="7422" max="7422" width="43" style="1" customWidth="1"/>
    <col min="7423" max="7423" width="16.5703125" style="1" customWidth="1"/>
    <col min="7424" max="7424" width="15.28515625" style="1" customWidth="1"/>
    <col min="7425" max="7427" width="15.5703125" style="1" customWidth="1"/>
    <col min="7428" max="7428" width="16.5703125" style="1" customWidth="1"/>
    <col min="7429" max="7429" width="16.140625" style="1" customWidth="1"/>
    <col min="7430" max="7676" width="8.42578125" style="1"/>
    <col min="7677" max="7677" width="8" style="1" customWidth="1"/>
    <col min="7678" max="7678" width="43" style="1" customWidth="1"/>
    <col min="7679" max="7679" width="16.5703125" style="1" customWidth="1"/>
    <col min="7680" max="7680" width="15.28515625" style="1" customWidth="1"/>
    <col min="7681" max="7683" width="15.5703125" style="1" customWidth="1"/>
    <col min="7684" max="7684" width="16.5703125" style="1" customWidth="1"/>
    <col min="7685" max="7685" width="16.140625" style="1" customWidth="1"/>
    <col min="7686" max="7932" width="8.42578125" style="1"/>
    <col min="7933" max="7933" width="8" style="1" customWidth="1"/>
    <col min="7934" max="7934" width="43" style="1" customWidth="1"/>
    <col min="7935" max="7935" width="16.5703125" style="1" customWidth="1"/>
    <col min="7936" max="7936" width="15.28515625" style="1" customWidth="1"/>
    <col min="7937" max="7939" width="15.5703125" style="1" customWidth="1"/>
    <col min="7940" max="7940" width="16.5703125" style="1" customWidth="1"/>
    <col min="7941" max="7941" width="16.140625" style="1" customWidth="1"/>
    <col min="7942" max="8188" width="8.42578125" style="1"/>
    <col min="8189" max="8189" width="8" style="1" customWidth="1"/>
    <col min="8190" max="8190" width="43" style="1" customWidth="1"/>
    <col min="8191" max="8191" width="16.5703125" style="1" customWidth="1"/>
    <col min="8192" max="8192" width="15.28515625" style="1" customWidth="1"/>
    <col min="8193" max="8195" width="15.5703125" style="1" customWidth="1"/>
    <col min="8196" max="8196" width="16.5703125" style="1" customWidth="1"/>
    <col min="8197" max="8197" width="16.140625" style="1" customWidth="1"/>
    <col min="8198" max="8444" width="8.42578125" style="1"/>
    <col min="8445" max="8445" width="8" style="1" customWidth="1"/>
    <col min="8446" max="8446" width="43" style="1" customWidth="1"/>
    <col min="8447" max="8447" width="16.5703125" style="1" customWidth="1"/>
    <col min="8448" max="8448" width="15.28515625" style="1" customWidth="1"/>
    <col min="8449" max="8451" width="15.5703125" style="1" customWidth="1"/>
    <col min="8452" max="8452" width="16.5703125" style="1" customWidth="1"/>
    <col min="8453" max="8453" width="16.140625" style="1" customWidth="1"/>
    <col min="8454" max="8700" width="8.42578125" style="1"/>
    <col min="8701" max="8701" width="8" style="1" customWidth="1"/>
    <col min="8702" max="8702" width="43" style="1" customWidth="1"/>
    <col min="8703" max="8703" width="16.5703125" style="1" customWidth="1"/>
    <col min="8704" max="8704" width="15.28515625" style="1" customWidth="1"/>
    <col min="8705" max="8707" width="15.5703125" style="1" customWidth="1"/>
    <col min="8708" max="8708" width="16.5703125" style="1" customWidth="1"/>
    <col min="8709" max="8709" width="16.140625" style="1" customWidth="1"/>
    <col min="8710" max="8956" width="8.42578125" style="1"/>
    <col min="8957" max="8957" width="8" style="1" customWidth="1"/>
    <col min="8958" max="8958" width="43" style="1" customWidth="1"/>
    <col min="8959" max="8959" width="16.5703125" style="1" customWidth="1"/>
    <col min="8960" max="8960" width="15.28515625" style="1" customWidth="1"/>
    <col min="8961" max="8963" width="15.5703125" style="1" customWidth="1"/>
    <col min="8964" max="8964" width="16.5703125" style="1" customWidth="1"/>
    <col min="8965" max="8965" width="16.140625" style="1" customWidth="1"/>
    <col min="8966" max="9212" width="8.42578125" style="1"/>
    <col min="9213" max="9213" width="8" style="1" customWidth="1"/>
    <col min="9214" max="9214" width="43" style="1" customWidth="1"/>
    <col min="9215" max="9215" width="16.5703125" style="1" customWidth="1"/>
    <col min="9216" max="9216" width="15.28515625" style="1" customWidth="1"/>
    <col min="9217" max="9219" width="15.5703125" style="1" customWidth="1"/>
    <col min="9220" max="9220" width="16.5703125" style="1" customWidth="1"/>
    <col min="9221" max="9221" width="16.140625" style="1" customWidth="1"/>
    <col min="9222" max="9468" width="8.42578125" style="1"/>
    <col min="9469" max="9469" width="8" style="1" customWidth="1"/>
    <col min="9470" max="9470" width="43" style="1" customWidth="1"/>
    <col min="9471" max="9471" width="16.5703125" style="1" customWidth="1"/>
    <col min="9472" max="9472" width="15.28515625" style="1" customWidth="1"/>
    <col min="9473" max="9475" width="15.5703125" style="1" customWidth="1"/>
    <col min="9476" max="9476" width="16.5703125" style="1" customWidth="1"/>
    <col min="9477" max="9477" width="16.140625" style="1" customWidth="1"/>
    <col min="9478" max="9724" width="8.42578125" style="1"/>
    <col min="9725" max="9725" width="8" style="1" customWidth="1"/>
    <col min="9726" max="9726" width="43" style="1" customWidth="1"/>
    <col min="9727" max="9727" width="16.5703125" style="1" customWidth="1"/>
    <col min="9728" max="9728" width="15.28515625" style="1" customWidth="1"/>
    <col min="9729" max="9731" width="15.5703125" style="1" customWidth="1"/>
    <col min="9732" max="9732" width="16.5703125" style="1" customWidth="1"/>
    <col min="9733" max="9733" width="16.140625" style="1" customWidth="1"/>
    <col min="9734" max="9980" width="8.42578125" style="1"/>
    <col min="9981" max="9981" width="8" style="1" customWidth="1"/>
    <col min="9982" max="9982" width="43" style="1" customWidth="1"/>
    <col min="9983" max="9983" width="16.5703125" style="1" customWidth="1"/>
    <col min="9984" max="9984" width="15.28515625" style="1" customWidth="1"/>
    <col min="9985" max="9987" width="15.5703125" style="1" customWidth="1"/>
    <col min="9988" max="9988" width="16.5703125" style="1" customWidth="1"/>
    <col min="9989" max="9989" width="16.140625" style="1" customWidth="1"/>
    <col min="9990" max="10236" width="8.42578125" style="1"/>
    <col min="10237" max="10237" width="8" style="1" customWidth="1"/>
    <col min="10238" max="10238" width="43" style="1" customWidth="1"/>
    <col min="10239" max="10239" width="16.5703125" style="1" customWidth="1"/>
    <col min="10240" max="10240" width="15.28515625" style="1" customWidth="1"/>
    <col min="10241" max="10243" width="15.5703125" style="1" customWidth="1"/>
    <col min="10244" max="10244" width="16.5703125" style="1" customWidth="1"/>
    <col min="10245" max="10245" width="16.140625" style="1" customWidth="1"/>
    <col min="10246" max="10492" width="8.42578125" style="1"/>
    <col min="10493" max="10493" width="8" style="1" customWidth="1"/>
    <col min="10494" max="10494" width="43" style="1" customWidth="1"/>
    <col min="10495" max="10495" width="16.5703125" style="1" customWidth="1"/>
    <col min="10496" max="10496" width="15.28515625" style="1" customWidth="1"/>
    <col min="10497" max="10499" width="15.5703125" style="1" customWidth="1"/>
    <col min="10500" max="10500" width="16.5703125" style="1" customWidth="1"/>
    <col min="10501" max="10501" width="16.140625" style="1" customWidth="1"/>
    <col min="10502" max="10748" width="8.42578125" style="1"/>
    <col min="10749" max="10749" width="8" style="1" customWidth="1"/>
    <col min="10750" max="10750" width="43" style="1" customWidth="1"/>
    <col min="10751" max="10751" width="16.5703125" style="1" customWidth="1"/>
    <col min="10752" max="10752" width="15.28515625" style="1" customWidth="1"/>
    <col min="10753" max="10755" width="15.5703125" style="1" customWidth="1"/>
    <col min="10756" max="10756" width="16.5703125" style="1" customWidth="1"/>
    <col min="10757" max="10757" width="16.140625" style="1" customWidth="1"/>
    <col min="10758" max="11004" width="8.42578125" style="1"/>
    <col min="11005" max="11005" width="8" style="1" customWidth="1"/>
    <col min="11006" max="11006" width="43" style="1" customWidth="1"/>
    <col min="11007" max="11007" width="16.5703125" style="1" customWidth="1"/>
    <col min="11008" max="11008" width="15.28515625" style="1" customWidth="1"/>
    <col min="11009" max="11011" width="15.5703125" style="1" customWidth="1"/>
    <col min="11012" max="11012" width="16.5703125" style="1" customWidth="1"/>
    <col min="11013" max="11013" width="16.140625" style="1" customWidth="1"/>
    <col min="11014" max="11260" width="8.42578125" style="1"/>
    <col min="11261" max="11261" width="8" style="1" customWidth="1"/>
    <col min="11262" max="11262" width="43" style="1" customWidth="1"/>
    <col min="11263" max="11263" width="16.5703125" style="1" customWidth="1"/>
    <col min="11264" max="11264" width="15.28515625" style="1" customWidth="1"/>
    <col min="11265" max="11267" width="15.5703125" style="1" customWidth="1"/>
    <col min="11268" max="11268" width="16.5703125" style="1" customWidth="1"/>
    <col min="11269" max="11269" width="16.140625" style="1" customWidth="1"/>
    <col min="11270" max="11516" width="8.42578125" style="1"/>
    <col min="11517" max="11517" width="8" style="1" customWidth="1"/>
    <col min="11518" max="11518" width="43" style="1" customWidth="1"/>
    <col min="11519" max="11519" width="16.5703125" style="1" customWidth="1"/>
    <col min="11520" max="11520" width="15.28515625" style="1" customWidth="1"/>
    <col min="11521" max="11523" width="15.5703125" style="1" customWidth="1"/>
    <col min="11524" max="11524" width="16.5703125" style="1" customWidth="1"/>
    <col min="11525" max="11525" width="16.140625" style="1" customWidth="1"/>
    <col min="11526" max="11772" width="8.42578125" style="1"/>
    <col min="11773" max="11773" width="8" style="1" customWidth="1"/>
    <col min="11774" max="11774" width="43" style="1" customWidth="1"/>
    <col min="11775" max="11775" width="16.5703125" style="1" customWidth="1"/>
    <col min="11776" max="11776" width="15.28515625" style="1" customWidth="1"/>
    <col min="11777" max="11779" width="15.5703125" style="1" customWidth="1"/>
    <col min="11780" max="11780" width="16.5703125" style="1" customWidth="1"/>
    <col min="11781" max="11781" width="16.140625" style="1" customWidth="1"/>
    <col min="11782" max="12028" width="8.42578125" style="1"/>
    <col min="12029" max="12029" width="8" style="1" customWidth="1"/>
    <col min="12030" max="12030" width="43" style="1" customWidth="1"/>
    <col min="12031" max="12031" width="16.5703125" style="1" customWidth="1"/>
    <col min="12032" max="12032" width="15.28515625" style="1" customWidth="1"/>
    <col min="12033" max="12035" width="15.5703125" style="1" customWidth="1"/>
    <col min="12036" max="12036" width="16.5703125" style="1" customWidth="1"/>
    <col min="12037" max="12037" width="16.140625" style="1" customWidth="1"/>
    <col min="12038" max="12284" width="8.42578125" style="1"/>
    <col min="12285" max="12285" width="8" style="1" customWidth="1"/>
    <col min="12286" max="12286" width="43" style="1" customWidth="1"/>
    <col min="12287" max="12287" width="16.5703125" style="1" customWidth="1"/>
    <col min="12288" max="12288" width="15.28515625" style="1" customWidth="1"/>
    <col min="12289" max="12291" width="15.5703125" style="1" customWidth="1"/>
    <col min="12292" max="12292" width="16.5703125" style="1" customWidth="1"/>
    <col min="12293" max="12293" width="16.140625" style="1" customWidth="1"/>
    <col min="12294" max="12540" width="8.42578125" style="1"/>
    <col min="12541" max="12541" width="8" style="1" customWidth="1"/>
    <col min="12542" max="12542" width="43" style="1" customWidth="1"/>
    <col min="12543" max="12543" width="16.5703125" style="1" customWidth="1"/>
    <col min="12544" max="12544" width="15.28515625" style="1" customWidth="1"/>
    <col min="12545" max="12547" width="15.5703125" style="1" customWidth="1"/>
    <col min="12548" max="12548" width="16.5703125" style="1" customWidth="1"/>
    <col min="12549" max="12549" width="16.140625" style="1" customWidth="1"/>
    <col min="12550" max="12796" width="8.42578125" style="1"/>
    <col min="12797" max="12797" width="8" style="1" customWidth="1"/>
    <col min="12798" max="12798" width="43" style="1" customWidth="1"/>
    <col min="12799" max="12799" width="16.5703125" style="1" customWidth="1"/>
    <col min="12800" max="12800" width="15.28515625" style="1" customWidth="1"/>
    <col min="12801" max="12803" width="15.5703125" style="1" customWidth="1"/>
    <col min="12804" max="12804" width="16.5703125" style="1" customWidth="1"/>
    <col min="12805" max="12805" width="16.140625" style="1" customWidth="1"/>
    <col min="12806" max="13052" width="8.42578125" style="1"/>
    <col min="13053" max="13053" width="8" style="1" customWidth="1"/>
    <col min="13054" max="13054" width="43" style="1" customWidth="1"/>
    <col min="13055" max="13055" width="16.5703125" style="1" customWidth="1"/>
    <col min="13056" max="13056" width="15.28515625" style="1" customWidth="1"/>
    <col min="13057" max="13059" width="15.5703125" style="1" customWidth="1"/>
    <col min="13060" max="13060" width="16.5703125" style="1" customWidth="1"/>
    <col min="13061" max="13061" width="16.140625" style="1" customWidth="1"/>
    <col min="13062" max="13308" width="8.42578125" style="1"/>
    <col min="13309" max="13309" width="8" style="1" customWidth="1"/>
    <col min="13310" max="13310" width="43" style="1" customWidth="1"/>
    <col min="13311" max="13311" width="16.5703125" style="1" customWidth="1"/>
    <col min="13312" max="13312" width="15.28515625" style="1" customWidth="1"/>
    <col min="13313" max="13315" width="15.5703125" style="1" customWidth="1"/>
    <col min="13316" max="13316" width="16.5703125" style="1" customWidth="1"/>
    <col min="13317" max="13317" width="16.140625" style="1" customWidth="1"/>
    <col min="13318" max="13564" width="8.42578125" style="1"/>
    <col min="13565" max="13565" width="8" style="1" customWidth="1"/>
    <col min="13566" max="13566" width="43" style="1" customWidth="1"/>
    <col min="13567" max="13567" width="16.5703125" style="1" customWidth="1"/>
    <col min="13568" max="13568" width="15.28515625" style="1" customWidth="1"/>
    <col min="13569" max="13571" width="15.5703125" style="1" customWidth="1"/>
    <col min="13572" max="13572" width="16.5703125" style="1" customWidth="1"/>
    <col min="13573" max="13573" width="16.140625" style="1" customWidth="1"/>
    <col min="13574" max="13820" width="8.42578125" style="1"/>
    <col min="13821" max="13821" width="8" style="1" customWidth="1"/>
    <col min="13822" max="13822" width="43" style="1" customWidth="1"/>
    <col min="13823" max="13823" width="16.5703125" style="1" customWidth="1"/>
    <col min="13824" max="13824" width="15.28515625" style="1" customWidth="1"/>
    <col min="13825" max="13827" width="15.5703125" style="1" customWidth="1"/>
    <col min="13828" max="13828" width="16.5703125" style="1" customWidth="1"/>
    <col min="13829" max="13829" width="16.140625" style="1" customWidth="1"/>
    <col min="13830" max="14076" width="8.42578125" style="1"/>
    <col min="14077" max="14077" width="8" style="1" customWidth="1"/>
    <col min="14078" max="14078" width="43" style="1" customWidth="1"/>
    <col min="14079" max="14079" width="16.5703125" style="1" customWidth="1"/>
    <col min="14080" max="14080" width="15.28515625" style="1" customWidth="1"/>
    <col min="14081" max="14083" width="15.5703125" style="1" customWidth="1"/>
    <col min="14084" max="14084" width="16.5703125" style="1" customWidth="1"/>
    <col min="14085" max="14085" width="16.140625" style="1" customWidth="1"/>
    <col min="14086" max="14332" width="8.42578125" style="1"/>
    <col min="14333" max="14333" width="8" style="1" customWidth="1"/>
    <col min="14334" max="14334" width="43" style="1" customWidth="1"/>
    <col min="14335" max="14335" width="16.5703125" style="1" customWidth="1"/>
    <col min="14336" max="14336" width="15.28515625" style="1" customWidth="1"/>
    <col min="14337" max="14339" width="15.5703125" style="1" customWidth="1"/>
    <col min="14340" max="14340" width="16.5703125" style="1" customWidth="1"/>
    <col min="14341" max="14341" width="16.140625" style="1" customWidth="1"/>
    <col min="14342" max="14588" width="8.42578125" style="1"/>
    <col min="14589" max="14589" width="8" style="1" customWidth="1"/>
    <col min="14590" max="14590" width="43" style="1" customWidth="1"/>
    <col min="14591" max="14591" width="16.5703125" style="1" customWidth="1"/>
    <col min="14592" max="14592" width="15.28515625" style="1" customWidth="1"/>
    <col min="14593" max="14595" width="15.5703125" style="1" customWidth="1"/>
    <col min="14596" max="14596" width="16.5703125" style="1" customWidth="1"/>
    <col min="14597" max="14597" width="16.140625" style="1" customWidth="1"/>
    <col min="14598" max="14844" width="8.42578125" style="1"/>
    <col min="14845" max="14845" width="8" style="1" customWidth="1"/>
    <col min="14846" max="14846" width="43" style="1" customWidth="1"/>
    <col min="14847" max="14847" width="16.5703125" style="1" customWidth="1"/>
    <col min="14848" max="14848" width="15.28515625" style="1" customWidth="1"/>
    <col min="14849" max="14851" width="15.5703125" style="1" customWidth="1"/>
    <col min="14852" max="14852" width="16.5703125" style="1" customWidth="1"/>
    <col min="14853" max="14853" width="16.140625" style="1" customWidth="1"/>
    <col min="14854" max="15100" width="8.42578125" style="1"/>
    <col min="15101" max="15101" width="8" style="1" customWidth="1"/>
    <col min="15102" max="15102" width="43" style="1" customWidth="1"/>
    <col min="15103" max="15103" width="16.5703125" style="1" customWidth="1"/>
    <col min="15104" max="15104" width="15.28515625" style="1" customWidth="1"/>
    <col min="15105" max="15107" width="15.5703125" style="1" customWidth="1"/>
    <col min="15108" max="15108" width="16.5703125" style="1" customWidth="1"/>
    <col min="15109" max="15109" width="16.140625" style="1" customWidth="1"/>
    <col min="15110" max="15356" width="8.42578125" style="1"/>
    <col min="15357" max="15357" width="8" style="1" customWidth="1"/>
    <col min="15358" max="15358" width="43" style="1" customWidth="1"/>
    <col min="15359" max="15359" width="16.5703125" style="1" customWidth="1"/>
    <col min="15360" max="15360" width="15.28515625" style="1" customWidth="1"/>
    <col min="15361" max="15363" width="15.5703125" style="1" customWidth="1"/>
    <col min="15364" max="15364" width="16.5703125" style="1" customWidth="1"/>
    <col min="15365" max="15365" width="16.140625" style="1" customWidth="1"/>
    <col min="15366" max="15612" width="8.42578125" style="1"/>
    <col min="15613" max="15613" width="8" style="1" customWidth="1"/>
    <col min="15614" max="15614" width="43" style="1" customWidth="1"/>
    <col min="15615" max="15615" width="16.5703125" style="1" customWidth="1"/>
    <col min="15616" max="15616" width="15.28515625" style="1" customWidth="1"/>
    <col min="15617" max="15619" width="15.5703125" style="1" customWidth="1"/>
    <col min="15620" max="15620" width="16.5703125" style="1" customWidth="1"/>
    <col min="15621" max="15621" width="16.140625" style="1" customWidth="1"/>
    <col min="15622" max="15868" width="8.42578125" style="1"/>
    <col min="15869" max="15869" width="8" style="1" customWidth="1"/>
    <col min="15870" max="15870" width="43" style="1" customWidth="1"/>
    <col min="15871" max="15871" width="16.5703125" style="1" customWidth="1"/>
    <col min="15872" max="15872" width="15.28515625" style="1" customWidth="1"/>
    <col min="15873" max="15875" width="15.5703125" style="1" customWidth="1"/>
    <col min="15876" max="15876" width="16.5703125" style="1" customWidth="1"/>
    <col min="15877" max="15877" width="16.140625" style="1" customWidth="1"/>
    <col min="15878" max="16124" width="8.42578125" style="1"/>
    <col min="16125" max="16125" width="8" style="1" customWidth="1"/>
    <col min="16126" max="16126" width="43" style="1" customWidth="1"/>
    <col min="16127" max="16127" width="16.5703125" style="1" customWidth="1"/>
    <col min="16128" max="16128" width="15.28515625" style="1" customWidth="1"/>
    <col min="16129" max="16131" width="15.5703125" style="1" customWidth="1"/>
    <col min="16132" max="16132" width="16.5703125" style="1" customWidth="1"/>
    <col min="16133" max="16133" width="16.140625" style="1" customWidth="1"/>
    <col min="16134" max="16384" width="8.42578125" style="1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1</v>
      </c>
      <c r="B2" s="17"/>
      <c r="C2" s="17"/>
      <c r="D2" s="17"/>
      <c r="E2" s="17"/>
    </row>
    <row r="3" spans="1:5" ht="16.5" x14ac:dyDescent="0.25">
      <c r="A3" s="17" t="s">
        <v>2</v>
      </c>
      <c r="B3" s="17"/>
      <c r="C3" s="17"/>
      <c r="D3" s="17"/>
      <c r="E3" s="17"/>
    </row>
    <row r="4" spans="1:5" ht="16.5" x14ac:dyDescent="0.25">
      <c r="A4" s="17" t="s">
        <v>3</v>
      </c>
      <c r="B4" s="17"/>
      <c r="C4" s="17"/>
      <c r="D4" s="17"/>
      <c r="E4" s="17"/>
    </row>
    <row r="5" spans="1:5" ht="16.5" x14ac:dyDescent="0.25">
      <c r="A5" s="2"/>
      <c r="B5" s="2"/>
      <c r="C5" s="2"/>
      <c r="D5" s="2"/>
      <c r="E5" s="2"/>
    </row>
    <row r="6" spans="1:5" ht="16.5" x14ac:dyDescent="0.25">
      <c r="A6" s="3" t="s">
        <v>99</v>
      </c>
      <c r="B6" s="3"/>
      <c r="C6" s="3"/>
      <c r="D6" s="3"/>
      <c r="E6" s="3"/>
    </row>
    <row r="8" spans="1:5" x14ac:dyDescent="0.25">
      <c r="A8" s="4"/>
      <c r="B8" s="4"/>
      <c r="C8" s="4"/>
      <c r="D8" s="4"/>
      <c r="E8" s="4"/>
    </row>
    <row r="9" spans="1:5" ht="36" customHeight="1" x14ac:dyDescent="0.25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</row>
    <row r="10" spans="1:5" x14ac:dyDescent="0.25">
      <c r="A10" s="6">
        <v>51</v>
      </c>
      <c r="B10" s="7" t="s">
        <v>9</v>
      </c>
      <c r="C10" s="8">
        <f t="shared" ref="C10:E10" si="0">+C11+C16+C20+C22+C26+C30+C32</f>
        <v>2256245</v>
      </c>
      <c r="D10" s="8">
        <f t="shared" si="0"/>
        <v>569076.51</v>
      </c>
      <c r="E10" s="8">
        <f t="shared" si="0"/>
        <v>1687168.4899999998</v>
      </c>
    </row>
    <row r="11" spans="1:5" x14ac:dyDescent="0.25">
      <c r="A11" s="6">
        <v>511</v>
      </c>
      <c r="B11" s="7" t="s">
        <v>10</v>
      </c>
      <c r="C11" s="8">
        <f t="shared" ref="C11:E11" si="1">SUM(C12:C15)</f>
        <v>1550416.49</v>
      </c>
      <c r="D11" s="8">
        <f t="shared" si="1"/>
        <v>410982.40000000002</v>
      </c>
      <c r="E11" s="8">
        <f t="shared" si="1"/>
        <v>1139434.0899999999</v>
      </c>
    </row>
    <row r="12" spans="1:5" x14ac:dyDescent="0.25">
      <c r="A12" s="9">
        <v>51101</v>
      </c>
      <c r="B12" s="10" t="s">
        <v>11</v>
      </c>
      <c r="C12" s="11">
        <v>1190871.49</v>
      </c>
      <c r="D12" s="11">
        <v>387766.75</v>
      </c>
      <c r="E12" s="11">
        <f>+C12-D12</f>
        <v>803104.74</v>
      </c>
    </row>
    <row r="13" spans="1:5" x14ac:dyDescent="0.25">
      <c r="A13" s="9">
        <v>51103</v>
      </c>
      <c r="B13" s="10" t="s">
        <v>12</v>
      </c>
      <c r="C13" s="11">
        <v>56535</v>
      </c>
      <c r="D13" s="11">
        <v>0</v>
      </c>
      <c r="E13" s="11">
        <f>+C13-D13</f>
        <v>56535</v>
      </c>
    </row>
    <row r="14" spans="1:5" x14ac:dyDescent="0.25">
      <c r="A14" s="9">
        <v>51105</v>
      </c>
      <c r="B14" s="10" t="s">
        <v>13</v>
      </c>
      <c r="C14" s="11">
        <v>86400</v>
      </c>
      <c r="D14" s="11">
        <v>23215.65</v>
      </c>
      <c r="E14" s="11">
        <f>+C14-D14</f>
        <v>63184.35</v>
      </c>
    </row>
    <row r="15" spans="1:5" x14ac:dyDescent="0.25">
      <c r="A15" s="9">
        <v>51107</v>
      </c>
      <c r="B15" s="10" t="s">
        <v>14</v>
      </c>
      <c r="C15" s="11">
        <v>216610</v>
      </c>
      <c r="D15" s="11">
        <v>0</v>
      </c>
      <c r="E15" s="11">
        <f>+C15-D15</f>
        <v>216610</v>
      </c>
    </row>
    <row r="16" spans="1:5" x14ac:dyDescent="0.25">
      <c r="A16" s="6">
        <v>512</v>
      </c>
      <c r="B16" s="7" t="s">
        <v>15</v>
      </c>
      <c r="C16" s="8">
        <f t="shared" ref="C16:E16" si="2">SUM(C17:C19)</f>
        <v>432384.48</v>
      </c>
      <c r="D16" s="8">
        <f t="shared" si="2"/>
        <v>77022.02</v>
      </c>
      <c r="E16" s="8">
        <f t="shared" si="2"/>
        <v>355362.45999999996</v>
      </c>
    </row>
    <row r="17" spans="1:5" x14ac:dyDescent="0.25">
      <c r="A17" s="9">
        <v>51201</v>
      </c>
      <c r="B17" s="10" t="s">
        <v>11</v>
      </c>
      <c r="C17" s="11">
        <v>348384.48</v>
      </c>
      <c r="D17" s="11">
        <v>77022.02</v>
      </c>
      <c r="E17" s="11">
        <f>+C17-D17</f>
        <v>271362.45999999996</v>
      </c>
    </row>
    <row r="18" spans="1:5" x14ac:dyDescent="0.25">
      <c r="A18" s="9">
        <v>51203</v>
      </c>
      <c r="B18" s="10" t="s">
        <v>12</v>
      </c>
      <c r="C18" s="11">
        <v>15965</v>
      </c>
      <c r="D18" s="11">
        <v>0</v>
      </c>
      <c r="E18" s="11">
        <f>+C18-D18</f>
        <v>15965</v>
      </c>
    </row>
    <row r="19" spans="1:5" x14ac:dyDescent="0.25">
      <c r="A19" s="9">
        <v>51207</v>
      </c>
      <c r="B19" s="10" t="s">
        <v>14</v>
      </c>
      <c r="C19" s="11">
        <v>68035</v>
      </c>
      <c r="D19" s="11">
        <v>0</v>
      </c>
      <c r="E19" s="11">
        <f>+C19-D19</f>
        <v>68035</v>
      </c>
    </row>
    <row r="20" spans="1:5" x14ac:dyDescent="0.25">
      <c r="A20" s="6">
        <v>513</v>
      </c>
      <c r="B20" s="7" t="s">
        <v>16</v>
      </c>
      <c r="C20" s="8">
        <f t="shared" ref="C20:E20" si="3">SUM(C21)</f>
        <v>0</v>
      </c>
      <c r="D20" s="8">
        <f t="shared" si="3"/>
        <v>0</v>
      </c>
      <c r="E20" s="8">
        <f t="shared" si="3"/>
        <v>0</v>
      </c>
    </row>
    <row r="21" spans="1:5" x14ac:dyDescent="0.25">
      <c r="A21" s="9">
        <v>51301</v>
      </c>
      <c r="B21" s="10" t="s">
        <v>17</v>
      </c>
      <c r="C21" s="11">
        <v>0</v>
      </c>
      <c r="D21" s="11">
        <v>0</v>
      </c>
      <c r="E21" s="11">
        <f>+C21-D21</f>
        <v>0</v>
      </c>
    </row>
    <row r="22" spans="1:5" ht="22.5" x14ac:dyDescent="0.25">
      <c r="A22" s="6">
        <v>514</v>
      </c>
      <c r="B22" s="7" t="s">
        <v>18</v>
      </c>
      <c r="C22" s="8">
        <f t="shared" ref="C22:E22" si="4">SUM(C23:C25)</f>
        <v>125818.73999999999</v>
      </c>
      <c r="D22" s="8">
        <f t="shared" si="4"/>
        <v>35420.089999999997</v>
      </c>
      <c r="E22" s="8">
        <f t="shared" si="4"/>
        <v>90398.65</v>
      </c>
    </row>
    <row r="23" spans="1:5" x14ac:dyDescent="0.25">
      <c r="A23" s="9">
        <v>51401</v>
      </c>
      <c r="B23" s="10" t="s">
        <v>19</v>
      </c>
      <c r="C23" s="11">
        <v>96311.459999999992</v>
      </c>
      <c r="D23" s="11">
        <v>28643.93</v>
      </c>
      <c r="E23" s="11">
        <f>+C23-D23</f>
        <v>67667.53</v>
      </c>
    </row>
    <row r="24" spans="1:5" x14ac:dyDescent="0.25">
      <c r="A24" s="9">
        <v>51402</v>
      </c>
      <c r="B24" s="10" t="s">
        <v>20</v>
      </c>
      <c r="C24" s="11">
        <v>29507.279999999999</v>
      </c>
      <c r="D24" s="11">
        <v>6776.16</v>
      </c>
      <c r="E24" s="11">
        <f>+C24-D24</f>
        <v>22731.119999999999</v>
      </c>
    </row>
    <row r="25" spans="1:5" x14ac:dyDescent="0.25">
      <c r="A25" s="9">
        <v>51403</v>
      </c>
      <c r="B25" s="10" t="s">
        <v>21</v>
      </c>
      <c r="C25" s="11">
        <v>0</v>
      </c>
      <c r="D25" s="11">
        <v>0</v>
      </c>
      <c r="E25" s="11">
        <f>+C25-D25</f>
        <v>0</v>
      </c>
    </row>
    <row r="26" spans="1:5" ht="22.5" x14ac:dyDescent="0.25">
      <c r="A26" s="6">
        <v>515</v>
      </c>
      <c r="B26" s="7" t="s">
        <v>22</v>
      </c>
      <c r="C26" s="8">
        <f t="shared" ref="C26:E26" si="5">SUM(C27:C29)</f>
        <v>109546.39</v>
      </c>
      <c r="D26" s="8">
        <f t="shared" si="5"/>
        <v>31870.020000000004</v>
      </c>
      <c r="E26" s="8">
        <f t="shared" si="5"/>
        <v>77676.37</v>
      </c>
    </row>
    <row r="27" spans="1:5" x14ac:dyDescent="0.25">
      <c r="A27" s="9">
        <v>51501</v>
      </c>
      <c r="B27" s="10" t="s">
        <v>19</v>
      </c>
      <c r="C27" s="11">
        <v>81976.81</v>
      </c>
      <c r="D27" s="11">
        <v>26264.370000000003</v>
      </c>
      <c r="E27" s="11">
        <f>+C27-D27</f>
        <v>55712.439999999995</v>
      </c>
    </row>
    <row r="28" spans="1:5" x14ac:dyDescent="0.25">
      <c r="A28" s="9">
        <v>51502</v>
      </c>
      <c r="B28" s="10" t="s">
        <v>20</v>
      </c>
      <c r="C28" s="11">
        <v>27569.58</v>
      </c>
      <c r="D28" s="11">
        <v>5605.65</v>
      </c>
      <c r="E28" s="11">
        <f>+C28-D28</f>
        <v>21963.93</v>
      </c>
    </row>
    <row r="29" spans="1:5" x14ac:dyDescent="0.25">
      <c r="A29" s="9">
        <v>51503</v>
      </c>
      <c r="B29" s="10" t="s">
        <v>21</v>
      </c>
      <c r="C29" s="11">
        <v>0</v>
      </c>
      <c r="D29" s="11">
        <v>0</v>
      </c>
      <c r="E29" s="11">
        <f>+C29-D29</f>
        <v>0</v>
      </c>
    </row>
    <row r="30" spans="1:5" x14ac:dyDescent="0.25">
      <c r="A30" s="6">
        <v>517</v>
      </c>
      <c r="B30" s="7" t="s">
        <v>23</v>
      </c>
      <c r="C30" s="8">
        <f t="shared" ref="C30:E30" si="6">SUM(C31)</f>
        <v>5044.4399999999996</v>
      </c>
      <c r="D30" s="8">
        <f t="shared" si="6"/>
        <v>5044.4399999999996</v>
      </c>
      <c r="E30" s="8">
        <f t="shared" si="6"/>
        <v>0</v>
      </c>
    </row>
    <row r="31" spans="1:5" x14ac:dyDescent="0.25">
      <c r="A31" s="9">
        <v>51701</v>
      </c>
      <c r="B31" s="10" t="s">
        <v>24</v>
      </c>
      <c r="C31" s="11">
        <v>5044.4399999999996</v>
      </c>
      <c r="D31" s="11">
        <v>5044.4399999999996</v>
      </c>
      <c r="E31" s="11">
        <f>+C31-D31</f>
        <v>0</v>
      </c>
    </row>
    <row r="32" spans="1:5" x14ac:dyDescent="0.25">
      <c r="A32" s="6">
        <v>519</v>
      </c>
      <c r="B32" s="7" t="s">
        <v>25</v>
      </c>
      <c r="C32" s="8">
        <f t="shared" ref="C32:E32" si="7">SUM(C33)</f>
        <v>33034.46</v>
      </c>
      <c r="D32" s="8">
        <f t="shared" si="7"/>
        <v>8737.5400000000009</v>
      </c>
      <c r="E32" s="8">
        <f t="shared" si="7"/>
        <v>24296.92</v>
      </c>
    </row>
    <row r="33" spans="1:5" x14ac:dyDescent="0.25">
      <c r="A33" s="9">
        <v>51999</v>
      </c>
      <c r="B33" s="10" t="s">
        <v>25</v>
      </c>
      <c r="C33" s="11">
        <v>33034.46</v>
      </c>
      <c r="D33" s="11">
        <v>8737.5400000000009</v>
      </c>
      <c r="E33" s="11">
        <f>+C33-D33</f>
        <v>24296.92</v>
      </c>
    </row>
    <row r="34" spans="1:5" x14ac:dyDescent="0.25">
      <c r="A34" s="6">
        <v>54</v>
      </c>
      <c r="B34" s="7" t="s">
        <v>26</v>
      </c>
      <c r="C34" s="8">
        <f t="shared" ref="C34:E34" si="8">+C35+C54+C59+C72+C77</f>
        <v>787890</v>
      </c>
      <c r="D34" s="8">
        <f t="shared" si="8"/>
        <v>156287.70000000004</v>
      </c>
      <c r="E34" s="8">
        <f t="shared" si="8"/>
        <v>631602.29999999981</v>
      </c>
    </row>
    <row r="35" spans="1:5" x14ac:dyDescent="0.25">
      <c r="A35" s="6">
        <v>541</v>
      </c>
      <c r="B35" s="7" t="s">
        <v>27</v>
      </c>
      <c r="C35" s="8">
        <f t="shared" ref="C35:E35" si="9">SUM(C36:C53)</f>
        <v>507220.99999999994</v>
      </c>
      <c r="D35" s="8">
        <f t="shared" si="9"/>
        <v>102548.26000000001</v>
      </c>
      <c r="E35" s="8">
        <f t="shared" si="9"/>
        <v>404672.73999999987</v>
      </c>
    </row>
    <row r="36" spans="1:5" x14ac:dyDescent="0.25">
      <c r="A36" s="9">
        <v>54101</v>
      </c>
      <c r="B36" s="10" t="s">
        <v>28</v>
      </c>
      <c r="C36" s="11">
        <v>288444.33999999997</v>
      </c>
      <c r="D36" s="11">
        <v>66963.649999999994</v>
      </c>
      <c r="E36" s="11">
        <f t="shared" ref="E36:E53" si="10">+C36-D36</f>
        <v>221480.68999999997</v>
      </c>
    </row>
    <row r="37" spans="1:5" x14ac:dyDescent="0.25">
      <c r="A37" s="9">
        <v>54103</v>
      </c>
      <c r="B37" s="10" t="s">
        <v>29</v>
      </c>
      <c r="C37" s="11">
        <v>913.6</v>
      </c>
      <c r="D37" s="11">
        <v>571.5</v>
      </c>
      <c r="E37" s="11">
        <f t="shared" si="10"/>
        <v>342.1</v>
      </c>
    </row>
    <row r="38" spans="1:5" x14ac:dyDescent="0.25">
      <c r="A38" s="9">
        <v>54104</v>
      </c>
      <c r="B38" s="10" t="s">
        <v>30</v>
      </c>
      <c r="C38" s="11">
        <v>17023.400000000001</v>
      </c>
      <c r="D38" s="11">
        <v>45.6</v>
      </c>
      <c r="E38" s="11">
        <f t="shared" si="10"/>
        <v>16977.800000000003</v>
      </c>
    </row>
    <row r="39" spans="1:5" x14ac:dyDescent="0.25">
      <c r="A39" s="9">
        <v>54105</v>
      </c>
      <c r="B39" s="10" t="s">
        <v>31</v>
      </c>
      <c r="C39" s="11">
        <v>15870</v>
      </c>
      <c r="D39" s="11">
        <v>1390.9099999999999</v>
      </c>
      <c r="E39" s="11">
        <f t="shared" si="10"/>
        <v>14479.09</v>
      </c>
    </row>
    <row r="40" spans="1:5" x14ac:dyDescent="0.25">
      <c r="A40" s="9">
        <v>54106</v>
      </c>
      <c r="B40" s="10" t="s">
        <v>32</v>
      </c>
      <c r="C40" s="11">
        <v>50020.47</v>
      </c>
      <c r="D40" s="11">
        <v>17618.32</v>
      </c>
      <c r="E40" s="11">
        <f t="shared" si="10"/>
        <v>32402.15</v>
      </c>
    </row>
    <row r="41" spans="1:5" x14ac:dyDescent="0.25">
      <c r="A41" s="9">
        <v>54107</v>
      </c>
      <c r="B41" s="10" t="s">
        <v>33</v>
      </c>
      <c r="C41" s="11">
        <v>23757.66</v>
      </c>
      <c r="D41" s="11">
        <v>3827.69</v>
      </c>
      <c r="E41" s="11">
        <f t="shared" si="10"/>
        <v>19929.97</v>
      </c>
    </row>
    <row r="42" spans="1:5" x14ac:dyDescent="0.25">
      <c r="A42" s="9">
        <v>54108</v>
      </c>
      <c r="B42" s="10" t="s">
        <v>34</v>
      </c>
      <c r="C42" s="11">
        <v>1000</v>
      </c>
      <c r="D42" s="11">
        <v>0</v>
      </c>
      <c r="E42" s="11">
        <f t="shared" si="10"/>
        <v>1000</v>
      </c>
    </row>
    <row r="43" spans="1:5" x14ac:dyDescent="0.25">
      <c r="A43" s="9">
        <v>54109</v>
      </c>
      <c r="B43" s="10" t="s">
        <v>35</v>
      </c>
      <c r="C43" s="11">
        <v>5835</v>
      </c>
      <c r="D43" s="11">
        <v>0</v>
      </c>
      <c r="E43" s="11">
        <f t="shared" si="10"/>
        <v>5835</v>
      </c>
    </row>
    <row r="44" spans="1:5" x14ac:dyDescent="0.25">
      <c r="A44" s="9">
        <v>54110</v>
      </c>
      <c r="B44" s="10" t="s">
        <v>36</v>
      </c>
      <c r="C44" s="11">
        <v>30000</v>
      </c>
      <c r="D44" s="11">
        <v>0</v>
      </c>
      <c r="E44" s="11">
        <f t="shared" si="10"/>
        <v>30000</v>
      </c>
    </row>
    <row r="45" spans="1:5" ht="22.5" x14ac:dyDescent="0.25">
      <c r="A45" s="9">
        <v>54111</v>
      </c>
      <c r="B45" s="10" t="s">
        <v>37</v>
      </c>
      <c r="C45" s="11">
        <v>2485.13</v>
      </c>
      <c r="D45" s="11">
        <v>1197.98</v>
      </c>
      <c r="E45" s="11">
        <f t="shared" si="10"/>
        <v>1287.1500000000001</v>
      </c>
    </row>
    <row r="46" spans="1:5" x14ac:dyDescent="0.25">
      <c r="A46" s="9">
        <v>54112</v>
      </c>
      <c r="B46" s="10" t="s">
        <v>38</v>
      </c>
      <c r="C46" s="11">
        <v>1280</v>
      </c>
      <c r="D46" s="11">
        <v>98.93</v>
      </c>
      <c r="E46" s="11">
        <f t="shared" si="10"/>
        <v>1181.07</v>
      </c>
    </row>
    <row r="47" spans="1:5" ht="22.5" x14ac:dyDescent="0.25">
      <c r="A47" s="9">
        <v>54113</v>
      </c>
      <c r="B47" s="10" t="s">
        <v>39</v>
      </c>
      <c r="C47" s="11">
        <v>13193.22</v>
      </c>
      <c r="D47" s="11">
        <v>678</v>
      </c>
      <c r="E47" s="11">
        <f t="shared" si="10"/>
        <v>12515.22</v>
      </c>
    </row>
    <row r="48" spans="1:5" x14ac:dyDescent="0.25">
      <c r="A48" s="9">
        <v>54114</v>
      </c>
      <c r="B48" s="10" t="s">
        <v>40</v>
      </c>
      <c r="C48" s="11">
        <v>7557.16</v>
      </c>
      <c r="D48" s="11">
        <v>1424.56</v>
      </c>
      <c r="E48" s="11">
        <f t="shared" si="10"/>
        <v>6132.6</v>
      </c>
    </row>
    <row r="49" spans="1:5" x14ac:dyDescent="0.25">
      <c r="A49" s="9">
        <v>54115</v>
      </c>
      <c r="B49" s="10" t="s">
        <v>41</v>
      </c>
      <c r="C49" s="11">
        <v>33521.89</v>
      </c>
      <c r="D49" s="11">
        <v>5041.3999999999996</v>
      </c>
      <c r="E49" s="11">
        <f t="shared" si="10"/>
        <v>28480.489999999998</v>
      </c>
    </row>
    <row r="50" spans="1:5" ht="22.5" x14ac:dyDescent="0.25">
      <c r="A50" s="9">
        <v>54116</v>
      </c>
      <c r="B50" s="10" t="s">
        <v>42</v>
      </c>
      <c r="C50" s="11">
        <v>2100</v>
      </c>
      <c r="D50" s="11">
        <v>0</v>
      </c>
      <c r="E50" s="11">
        <f t="shared" si="10"/>
        <v>2100</v>
      </c>
    </row>
    <row r="51" spans="1:5" x14ac:dyDescent="0.25">
      <c r="A51" s="9">
        <v>54118</v>
      </c>
      <c r="B51" s="10" t="s">
        <v>43</v>
      </c>
      <c r="C51" s="11">
        <v>2207.58</v>
      </c>
      <c r="D51" s="11">
        <v>389.09999999999997</v>
      </c>
      <c r="E51" s="11">
        <f t="shared" si="10"/>
        <v>1818.48</v>
      </c>
    </row>
    <row r="52" spans="1:5" x14ac:dyDescent="0.25">
      <c r="A52" s="9">
        <v>54119</v>
      </c>
      <c r="B52" s="10" t="s">
        <v>44</v>
      </c>
      <c r="C52" s="11">
        <v>5381.65</v>
      </c>
      <c r="D52" s="11">
        <v>2744.1</v>
      </c>
      <c r="E52" s="11">
        <f t="shared" si="10"/>
        <v>2637.5499999999997</v>
      </c>
    </row>
    <row r="53" spans="1:5" x14ac:dyDescent="0.25">
      <c r="A53" s="9">
        <v>54199</v>
      </c>
      <c r="B53" s="10" t="s">
        <v>45</v>
      </c>
      <c r="C53" s="11">
        <v>6629.9</v>
      </c>
      <c r="D53" s="11">
        <v>556.52</v>
      </c>
      <c r="E53" s="11">
        <f t="shared" si="10"/>
        <v>6073.3799999999992</v>
      </c>
    </row>
    <row r="54" spans="1:5" x14ac:dyDescent="0.25">
      <c r="A54" s="6">
        <v>542</v>
      </c>
      <c r="B54" s="7" t="s">
        <v>46</v>
      </c>
      <c r="C54" s="8">
        <f t="shared" ref="C54:E54" si="11">SUM(C55:C58)</f>
        <v>74648</v>
      </c>
      <c r="D54" s="8">
        <f t="shared" si="11"/>
        <v>18667.72</v>
      </c>
      <c r="E54" s="8">
        <f t="shared" si="11"/>
        <v>55980.28</v>
      </c>
    </row>
    <row r="55" spans="1:5" x14ac:dyDescent="0.25">
      <c r="A55" s="9">
        <v>54201</v>
      </c>
      <c r="B55" s="10" t="s">
        <v>47</v>
      </c>
      <c r="C55" s="11">
        <v>38852.199999999997</v>
      </c>
      <c r="D55" s="11">
        <v>11853.6</v>
      </c>
      <c r="E55" s="11">
        <f>+C55-D55</f>
        <v>26998.6</v>
      </c>
    </row>
    <row r="56" spans="1:5" x14ac:dyDescent="0.25">
      <c r="A56" s="9">
        <v>54202</v>
      </c>
      <c r="B56" s="10" t="s">
        <v>48</v>
      </c>
      <c r="C56" s="11">
        <v>5565.8</v>
      </c>
      <c r="D56" s="11">
        <v>2413.2699999999995</v>
      </c>
      <c r="E56" s="11">
        <f>+C56-D56</f>
        <v>3152.5300000000007</v>
      </c>
    </row>
    <row r="57" spans="1:5" x14ac:dyDescent="0.25">
      <c r="A57" s="9">
        <v>54203</v>
      </c>
      <c r="B57" s="10" t="s">
        <v>49</v>
      </c>
      <c r="C57" s="11">
        <v>30000</v>
      </c>
      <c r="D57" s="11">
        <v>4400.8500000000004</v>
      </c>
      <c r="E57" s="11">
        <f>+C57-D57</f>
        <v>25599.15</v>
      </c>
    </row>
    <row r="58" spans="1:5" x14ac:dyDescent="0.25">
      <c r="A58" s="9">
        <v>54204</v>
      </c>
      <c r="B58" s="10" t="s">
        <v>50</v>
      </c>
      <c r="C58" s="11">
        <v>230</v>
      </c>
      <c r="D58" s="11">
        <v>0</v>
      </c>
      <c r="E58" s="11">
        <f>+C58-D58</f>
        <v>230</v>
      </c>
    </row>
    <row r="59" spans="1:5" x14ac:dyDescent="0.25">
      <c r="A59" s="6">
        <v>543</v>
      </c>
      <c r="B59" s="7" t="s">
        <v>51</v>
      </c>
      <c r="C59" s="8">
        <f t="shared" ref="C59:E59" si="12">SUM(C60:C71)</f>
        <v>146845.19</v>
      </c>
      <c r="D59" s="8">
        <f t="shared" si="12"/>
        <v>27572.23</v>
      </c>
      <c r="E59" s="8">
        <f t="shared" si="12"/>
        <v>119272.95999999999</v>
      </c>
    </row>
    <row r="60" spans="1:5" ht="22.5" x14ac:dyDescent="0.25">
      <c r="A60" s="9">
        <v>54301</v>
      </c>
      <c r="B60" s="10" t="s">
        <v>52</v>
      </c>
      <c r="C60" s="11">
        <v>14498.71</v>
      </c>
      <c r="D60" s="11">
        <v>494.05</v>
      </c>
      <c r="E60" s="11">
        <f t="shared" ref="E60:E71" si="13">+C60-D60</f>
        <v>14004.66</v>
      </c>
    </row>
    <row r="61" spans="1:5" ht="22.5" x14ac:dyDescent="0.25">
      <c r="A61" s="9">
        <v>54302</v>
      </c>
      <c r="B61" s="10" t="s">
        <v>53</v>
      </c>
      <c r="C61" s="11">
        <v>16755.169999999998</v>
      </c>
      <c r="D61" s="11">
        <v>4336.43</v>
      </c>
      <c r="E61" s="11">
        <f t="shared" si="13"/>
        <v>12418.739999999998</v>
      </c>
    </row>
    <row r="62" spans="1:5" ht="22.5" x14ac:dyDescent="0.25">
      <c r="A62" s="9">
        <v>54303</v>
      </c>
      <c r="B62" s="10" t="s">
        <v>54</v>
      </c>
      <c r="C62" s="11">
        <v>1000</v>
      </c>
      <c r="D62" s="11">
        <v>0</v>
      </c>
      <c r="E62" s="11">
        <f t="shared" si="13"/>
        <v>1000</v>
      </c>
    </row>
    <row r="63" spans="1:5" x14ac:dyDescent="0.25">
      <c r="A63" s="9">
        <v>54305</v>
      </c>
      <c r="B63" s="10" t="s">
        <v>55</v>
      </c>
      <c r="C63" s="11">
        <v>0</v>
      </c>
      <c r="D63" s="11">
        <v>0</v>
      </c>
      <c r="E63" s="11">
        <f t="shared" si="13"/>
        <v>0</v>
      </c>
    </row>
    <row r="64" spans="1:5" x14ac:dyDescent="0.25">
      <c r="A64" s="9">
        <v>54306</v>
      </c>
      <c r="B64" s="10" t="s">
        <v>56</v>
      </c>
      <c r="C64" s="11">
        <v>32366.400000000001</v>
      </c>
      <c r="D64" s="11">
        <v>8091.6</v>
      </c>
      <c r="E64" s="11">
        <f t="shared" si="13"/>
        <v>24274.800000000003</v>
      </c>
    </row>
    <row r="65" spans="1:5" x14ac:dyDescent="0.25">
      <c r="A65" s="9">
        <v>54307</v>
      </c>
      <c r="B65" s="10" t="s">
        <v>57</v>
      </c>
      <c r="C65" s="11">
        <v>15771.44</v>
      </c>
      <c r="D65" s="11">
        <v>3780.87</v>
      </c>
      <c r="E65" s="11">
        <f t="shared" si="13"/>
        <v>11990.57</v>
      </c>
    </row>
    <row r="66" spans="1:5" x14ac:dyDescent="0.25">
      <c r="A66" s="9">
        <v>54308</v>
      </c>
      <c r="B66" s="10" t="s">
        <v>58</v>
      </c>
      <c r="C66" s="11">
        <v>312</v>
      </c>
      <c r="D66" s="11">
        <v>12</v>
      </c>
      <c r="E66" s="11">
        <f t="shared" si="13"/>
        <v>300</v>
      </c>
    </row>
    <row r="67" spans="1:5" x14ac:dyDescent="0.25">
      <c r="A67" s="9">
        <v>54310</v>
      </c>
      <c r="B67" s="10" t="s">
        <v>59</v>
      </c>
      <c r="C67" s="11">
        <v>15329.3</v>
      </c>
      <c r="D67" s="11">
        <v>2919.83</v>
      </c>
      <c r="E67" s="11">
        <f t="shared" si="13"/>
        <v>12409.47</v>
      </c>
    </row>
    <row r="68" spans="1:5" ht="22.5" x14ac:dyDescent="0.25">
      <c r="A68" s="9">
        <v>54313</v>
      </c>
      <c r="B68" s="10" t="s">
        <v>60</v>
      </c>
      <c r="C68" s="11">
        <v>5133.6000000000004</v>
      </c>
      <c r="D68" s="11">
        <v>592</v>
      </c>
      <c r="E68" s="11">
        <f t="shared" si="13"/>
        <v>4541.6000000000004</v>
      </c>
    </row>
    <row r="69" spans="1:5" x14ac:dyDescent="0.25">
      <c r="A69" s="9">
        <v>54316</v>
      </c>
      <c r="B69" s="10" t="s">
        <v>61</v>
      </c>
      <c r="C69" s="11">
        <v>4410</v>
      </c>
      <c r="D69" s="11">
        <v>1080</v>
      </c>
      <c r="E69" s="11">
        <f t="shared" si="13"/>
        <v>3330</v>
      </c>
    </row>
    <row r="70" spans="1:5" x14ac:dyDescent="0.25">
      <c r="A70" s="9">
        <v>54317</v>
      </c>
      <c r="B70" s="10" t="s">
        <v>62</v>
      </c>
      <c r="C70" s="11">
        <v>0</v>
      </c>
      <c r="D70" s="11">
        <v>0</v>
      </c>
      <c r="E70" s="11">
        <f t="shared" si="13"/>
        <v>0</v>
      </c>
    </row>
    <row r="71" spans="1:5" ht="22.5" x14ac:dyDescent="0.25">
      <c r="A71" s="9">
        <v>54399</v>
      </c>
      <c r="B71" s="10" t="s">
        <v>63</v>
      </c>
      <c r="C71" s="11">
        <v>41268.57</v>
      </c>
      <c r="D71" s="11">
        <v>6265.45</v>
      </c>
      <c r="E71" s="11">
        <f t="shared" si="13"/>
        <v>35003.120000000003</v>
      </c>
    </row>
    <row r="72" spans="1:5" x14ac:dyDescent="0.25">
      <c r="A72" s="6">
        <v>544</v>
      </c>
      <c r="B72" s="7" t="s">
        <v>64</v>
      </c>
      <c r="C72" s="8">
        <f t="shared" ref="C72:E72" si="14">SUM(C73:C76)</f>
        <v>12525</v>
      </c>
      <c r="D72" s="8">
        <f t="shared" si="14"/>
        <v>3174.01</v>
      </c>
      <c r="E72" s="8">
        <f t="shared" si="14"/>
        <v>9350.99</v>
      </c>
    </row>
    <row r="73" spans="1:5" x14ac:dyDescent="0.25">
      <c r="A73" s="9">
        <v>54401</v>
      </c>
      <c r="B73" s="10" t="s">
        <v>65</v>
      </c>
      <c r="C73" s="11">
        <v>3450</v>
      </c>
      <c r="D73" s="11">
        <v>372.01</v>
      </c>
      <c r="E73" s="11">
        <f>+C73-D73</f>
        <v>3077.99</v>
      </c>
    </row>
    <row r="74" spans="1:5" x14ac:dyDescent="0.25">
      <c r="A74" s="9">
        <v>54402</v>
      </c>
      <c r="B74" s="10" t="s">
        <v>66</v>
      </c>
      <c r="C74" s="11">
        <v>0</v>
      </c>
      <c r="D74" s="11">
        <v>0</v>
      </c>
      <c r="E74" s="11">
        <f>+C74-D74</f>
        <v>0</v>
      </c>
    </row>
    <row r="75" spans="1:5" x14ac:dyDescent="0.25">
      <c r="A75" s="9">
        <v>54403</v>
      </c>
      <c r="B75" s="10" t="s">
        <v>67</v>
      </c>
      <c r="C75" s="11">
        <v>9075</v>
      </c>
      <c r="D75" s="11">
        <v>2802</v>
      </c>
      <c r="E75" s="11">
        <f>+C75-D75</f>
        <v>6273</v>
      </c>
    </row>
    <row r="76" spans="1:5" x14ac:dyDescent="0.25">
      <c r="A76" s="9">
        <v>54404</v>
      </c>
      <c r="B76" s="10" t="s">
        <v>68</v>
      </c>
      <c r="C76" s="11">
        <v>0</v>
      </c>
      <c r="D76" s="11">
        <v>0</v>
      </c>
      <c r="E76" s="11">
        <f>+C76-D76</f>
        <v>0</v>
      </c>
    </row>
    <row r="77" spans="1:5" x14ac:dyDescent="0.25">
      <c r="A77" s="6">
        <v>545</v>
      </c>
      <c r="B77" s="7" t="s">
        <v>69</v>
      </c>
      <c r="C77" s="8">
        <f t="shared" ref="C77:D77" si="15">SUM(C78:C80)</f>
        <v>46650.81</v>
      </c>
      <c r="D77" s="8">
        <f t="shared" si="15"/>
        <v>4325.4799999999996</v>
      </c>
      <c r="E77" s="8">
        <f>SUM(E78:E80)</f>
        <v>42325.33</v>
      </c>
    </row>
    <row r="78" spans="1:5" x14ac:dyDescent="0.25">
      <c r="A78" s="9">
        <v>54503</v>
      </c>
      <c r="B78" s="10" t="s">
        <v>70</v>
      </c>
      <c r="C78" s="11">
        <v>20650.809999999998</v>
      </c>
      <c r="D78" s="11">
        <v>3935.48</v>
      </c>
      <c r="E78" s="11">
        <f>+C78-D78</f>
        <v>16715.329999999998</v>
      </c>
    </row>
    <row r="79" spans="1:5" x14ac:dyDescent="0.25">
      <c r="A79" s="9">
        <v>54505</v>
      </c>
      <c r="B79" s="10" t="s">
        <v>71</v>
      </c>
      <c r="C79" s="11">
        <v>22000</v>
      </c>
      <c r="D79" s="11">
        <v>390</v>
      </c>
      <c r="E79" s="11">
        <f>+C79-D79</f>
        <v>21610</v>
      </c>
    </row>
    <row r="80" spans="1:5" ht="22.5" x14ac:dyDescent="0.25">
      <c r="A80" s="9">
        <v>54599</v>
      </c>
      <c r="B80" s="10" t="s">
        <v>72</v>
      </c>
      <c r="C80" s="11">
        <v>4000</v>
      </c>
      <c r="D80" s="11">
        <v>0</v>
      </c>
      <c r="E80" s="11">
        <f>+C80-D80</f>
        <v>4000</v>
      </c>
    </row>
    <row r="81" spans="1:5" x14ac:dyDescent="0.25">
      <c r="A81" s="6">
        <v>55</v>
      </c>
      <c r="B81" s="7" t="s">
        <v>73</v>
      </c>
      <c r="C81" s="8">
        <f t="shared" ref="C81:E81" si="16">+C82+C86+C90</f>
        <v>17500</v>
      </c>
      <c r="D81" s="8">
        <f t="shared" si="16"/>
        <v>12464.31</v>
      </c>
      <c r="E81" s="8">
        <f t="shared" si="16"/>
        <v>5035.6900000000005</v>
      </c>
    </row>
    <row r="82" spans="1:5" x14ac:dyDescent="0.25">
      <c r="A82" s="6">
        <v>555</v>
      </c>
      <c r="B82" s="7" t="s">
        <v>74</v>
      </c>
      <c r="C82" s="8">
        <f t="shared" ref="C82:E82" si="17">SUM(C83:C85)</f>
        <v>4500</v>
      </c>
      <c r="D82" s="8">
        <f t="shared" si="17"/>
        <v>1639.3</v>
      </c>
      <c r="E82" s="8">
        <f t="shared" si="17"/>
        <v>2860.7</v>
      </c>
    </row>
    <row r="83" spans="1:5" x14ac:dyDescent="0.25">
      <c r="A83" s="9">
        <v>55507</v>
      </c>
      <c r="B83" s="10" t="s">
        <v>75</v>
      </c>
      <c r="C83" s="11">
        <v>4000</v>
      </c>
      <c r="D83" s="11">
        <v>1269.8399999999999</v>
      </c>
      <c r="E83" s="11">
        <f>+C83-D83</f>
        <v>2730.16</v>
      </c>
    </row>
    <row r="84" spans="1:5" x14ac:dyDescent="0.25">
      <c r="A84" s="9">
        <v>55508</v>
      </c>
      <c r="B84" s="10" t="s">
        <v>76</v>
      </c>
      <c r="C84" s="11">
        <v>0</v>
      </c>
      <c r="D84" s="11">
        <v>0</v>
      </c>
      <c r="E84" s="11">
        <f>+C84-D84</f>
        <v>0</v>
      </c>
    </row>
    <row r="85" spans="1:5" x14ac:dyDescent="0.25">
      <c r="A85" s="9">
        <v>55599</v>
      </c>
      <c r="B85" s="10" t="s">
        <v>77</v>
      </c>
      <c r="C85" s="11">
        <v>500</v>
      </c>
      <c r="D85" s="11">
        <v>369.46</v>
      </c>
      <c r="E85" s="11">
        <f>+C85-D85</f>
        <v>130.54000000000002</v>
      </c>
    </row>
    <row r="86" spans="1:5" x14ac:dyDescent="0.25">
      <c r="A86" s="6">
        <v>556</v>
      </c>
      <c r="B86" s="7" t="s">
        <v>78</v>
      </c>
      <c r="C86" s="8">
        <f t="shared" ref="C86:E86" si="18">SUM(C87:C89)</f>
        <v>13000</v>
      </c>
      <c r="D86" s="8">
        <f t="shared" si="18"/>
        <v>10825.01</v>
      </c>
      <c r="E86" s="8">
        <f t="shared" si="18"/>
        <v>2174.9900000000002</v>
      </c>
    </row>
    <row r="87" spans="1:5" x14ac:dyDescent="0.25">
      <c r="A87" s="9">
        <v>55601</v>
      </c>
      <c r="B87" s="10" t="s">
        <v>79</v>
      </c>
      <c r="C87" s="11">
        <v>5000</v>
      </c>
      <c r="D87" s="11">
        <v>3634.98</v>
      </c>
      <c r="E87" s="11">
        <f>+C87-D87</f>
        <v>1365.02</v>
      </c>
    </row>
    <row r="88" spans="1:5" x14ac:dyDescent="0.25">
      <c r="A88" s="9">
        <v>55602</v>
      </c>
      <c r="B88" s="12" t="s">
        <v>80</v>
      </c>
      <c r="C88" s="11">
        <v>8000</v>
      </c>
      <c r="D88" s="11">
        <v>7190.03</v>
      </c>
      <c r="E88" s="11">
        <f>+C88-D88</f>
        <v>809.97000000000025</v>
      </c>
    </row>
    <row r="89" spans="1:5" x14ac:dyDescent="0.25">
      <c r="A89" s="9">
        <v>55603</v>
      </c>
      <c r="B89" s="12" t="s">
        <v>81</v>
      </c>
      <c r="C89" s="11">
        <v>0</v>
      </c>
      <c r="D89" s="11">
        <v>0</v>
      </c>
      <c r="E89" s="11">
        <f>+C89-D89</f>
        <v>0</v>
      </c>
    </row>
    <row r="90" spans="1:5" x14ac:dyDescent="0.25">
      <c r="A90" s="6">
        <v>557</v>
      </c>
      <c r="B90" s="7" t="s">
        <v>82</v>
      </c>
      <c r="C90" s="8">
        <f t="shared" ref="C90:E90" si="19">SUM(C91)</f>
        <v>0</v>
      </c>
      <c r="D90" s="8">
        <f t="shared" si="19"/>
        <v>0</v>
      </c>
      <c r="E90" s="8">
        <f t="shared" si="19"/>
        <v>0</v>
      </c>
    </row>
    <row r="91" spans="1:5" x14ac:dyDescent="0.25">
      <c r="A91" s="9">
        <v>55799</v>
      </c>
      <c r="B91" s="12" t="s">
        <v>83</v>
      </c>
      <c r="C91" s="11">
        <v>0</v>
      </c>
      <c r="D91" s="11">
        <v>0</v>
      </c>
      <c r="E91" s="11">
        <f>+C91-D91</f>
        <v>0</v>
      </c>
    </row>
    <row r="92" spans="1:5" x14ac:dyDescent="0.25">
      <c r="A92" s="6">
        <v>61</v>
      </c>
      <c r="B92" s="13" t="s">
        <v>84</v>
      </c>
      <c r="C92" s="8">
        <f t="shared" ref="C92:E92" si="20">+C93+C102</f>
        <v>141565</v>
      </c>
      <c r="D92" s="8">
        <f t="shared" si="20"/>
        <v>4501.3</v>
      </c>
      <c r="E92" s="8">
        <f t="shared" si="20"/>
        <v>137063.70000000001</v>
      </c>
    </row>
    <row r="93" spans="1:5" x14ac:dyDescent="0.25">
      <c r="A93" s="6">
        <v>611</v>
      </c>
      <c r="B93" s="13" t="s">
        <v>85</v>
      </c>
      <c r="C93" s="8">
        <f t="shared" ref="C93:E93" si="21">SUM(C94:C101)</f>
        <v>98066.5</v>
      </c>
      <c r="D93" s="8">
        <f t="shared" si="21"/>
        <v>4218.8</v>
      </c>
      <c r="E93" s="8">
        <f t="shared" si="21"/>
        <v>93847.7</v>
      </c>
    </row>
    <row r="94" spans="1:5" x14ac:dyDescent="0.25">
      <c r="A94" s="9">
        <v>61101</v>
      </c>
      <c r="B94" s="12" t="s">
        <v>86</v>
      </c>
      <c r="C94" s="11">
        <v>9165</v>
      </c>
      <c r="D94" s="11">
        <v>0</v>
      </c>
      <c r="E94" s="11">
        <f t="shared" ref="E94:E101" si="22">+C94-D94</f>
        <v>9165</v>
      </c>
    </row>
    <row r="95" spans="1:5" x14ac:dyDescent="0.25">
      <c r="A95" s="9">
        <v>61102</v>
      </c>
      <c r="B95" s="12" t="s">
        <v>87</v>
      </c>
      <c r="C95" s="11">
        <v>18093.599999999999</v>
      </c>
      <c r="D95" s="11">
        <v>259.89999999999998</v>
      </c>
      <c r="E95" s="11">
        <f t="shared" si="22"/>
        <v>17833.699999999997</v>
      </c>
    </row>
    <row r="96" spans="1:5" x14ac:dyDescent="0.25">
      <c r="A96" s="9">
        <v>61103</v>
      </c>
      <c r="B96" s="12" t="s">
        <v>88</v>
      </c>
      <c r="C96" s="11">
        <v>920</v>
      </c>
      <c r="D96" s="11">
        <v>0</v>
      </c>
      <c r="E96" s="11">
        <f t="shared" si="22"/>
        <v>920</v>
      </c>
    </row>
    <row r="97" spans="1:5" x14ac:dyDescent="0.25">
      <c r="A97" s="9">
        <v>61104</v>
      </c>
      <c r="B97" s="12" t="s">
        <v>89</v>
      </c>
      <c r="C97" s="11">
        <v>35268</v>
      </c>
      <c r="D97" s="11">
        <v>3243</v>
      </c>
      <c r="E97" s="11">
        <f t="shared" si="22"/>
        <v>32025</v>
      </c>
    </row>
    <row r="98" spans="1:5" x14ac:dyDescent="0.25">
      <c r="A98" s="9">
        <v>61105</v>
      </c>
      <c r="B98" s="12" t="s">
        <v>90</v>
      </c>
      <c r="C98" s="11">
        <v>33784</v>
      </c>
      <c r="D98" s="11">
        <v>0</v>
      </c>
      <c r="E98" s="11">
        <f t="shared" si="22"/>
        <v>33784</v>
      </c>
    </row>
    <row r="99" spans="1:5" x14ac:dyDescent="0.25">
      <c r="A99" s="9">
        <v>61108</v>
      </c>
      <c r="B99" s="12" t="s">
        <v>91</v>
      </c>
      <c r="C99" s="11">
        <v>635.9</v>
      </c>
      <c r="D99" s="11">
        <v>635.9</v>
      </c>
      <c r="E99" s="11">
        <f t="shared" si="22"/>
        <v>0</v>
      </c>
    </row>
    <row r="100" spans="1:5" ht="22.5" x14ac:dyDescent="0.25">
      <c r="A100" s="9">
        <v>61110</v>
      </c>
      <c r="B100" s="12" t="s">
        <v>92</v>
      </c>
      <c r="C100" s="11">
        <v>0</v>
      </c>
      <c r="D100" s="11">
        <v>0</v>
      </c>
      <c r="E100" s="11">
        <f t="shared" si="22"/>
        <v>0</v>
      </c>
    </row>
    <row r="101" spans="1:5" x14ac:dyDescent="0.25">
      <c r="A101" s="9">
        <v>61199</v>
      </c>
      <c r="B101" s="12" t="s">
        <v>93</v>
      </c>
      <c r="C101" s="11">
        <v>200</v>
      </c>
      <c r="D101" s="11">
        <v>80</v>
      </c>
      <c r="E101" s="11">
        <f t="shared" si="22"/>
        <v>120</v>
      </c>
    </row>
    <row r="102" spans="1:5" x14ac:dyDescent="0.25">
      <c r="A102" s="6">
        <v>614</v>
      </c>
      <c r="B102" s="13" t="s">
        <v>94</v>
      </c>
      <c r="C102" s="8">
        <f t="shared" ref="C102:E102" si="23">SUM(C103)</f>
        <v>43498.5</v>
      </c>
      <c r="D102" s="8">
        <f t="shared" si="23"/>
        <v>282.5</v>
      </c>
      <c r="E102" s="8">
        <f t="shared" si="23"/>
        <v>43216</v>
      </c>
    </row>
    <row r="103" spans="1:5" x14ac:dyDescent="0.25">
      <c r="A103" s="9">
        <v>61403</v>
      </c>
      <c r="B103" s="12" t="s">
        <v>95</v>
      </c>
      <c r="C103" s="14">
        <v>43498.5</v>
      </c>
      <c r="D103" s="14">
        <v>282.5</v>
      </c>
      <c r="E103" s="14">
        <f>+C103-D103</f>
        <v>43216</v>
      </c>
    </row>
    <row r="104" spans="1:5" x14ac:dyDescent="0.25">
      <c r="A104" s="15"/>
      <c r="B104" s="16" t="s">
        <v>96</v>
      </c>
      <c r="C104" s="8">
        <f t="shared" ref="C104:E104" si="24">+C92+C81+C34+C10</f>
        <v>3203200</v>
      </c>
      <c r="D104" s="8">
        <f t="shared" si="24"/>
        <v>742329.82000000007</v>
      </c>
      <c r="E104" s="8">
        <f t="shared" si="24"/>
        <v>2460870.1799999997</v>
      </c>
    </row>
    <row r="105" spans="1:5" x14ac:dyDescent="0.25">
      <c r="A105" s="15"/>
      <c r="B105" s="7" t="s">
        <v>97</v>
      </c>
      <c r="C105" s="8">
        <f t="shared" ref="C105:E106" si="25">C104</f>
        <v>3203200</v>
      </c>
      <c r="D105" s="8">
        <f t="shared" si="25"/>
        <v>742329.82000000007</v>
      </c>
      <c r="E105" s="8">
        <f t="shared" si="25"/>
        <v>2460870.1799999997</v>
      </c>
    </row>
    <row r="106" spans="1:5" x14ac:dyDescent="0.25">
      <c r="A106" s="15"/>
      <c r="B106" s="7" t="s">
        <v>98</v>
      </c>
      <c r="C106" s="8">
        <f t="shared" si="25"/>
        <v>3203200</v>
      </c>
      <c r="D106" s="8">
        <f t="shared" si="25"/>
        <v>742329.82000000007</v>
      </c>
      <c r="E106" s="8">
        <f t="shared" si="25"/>
        <v>2460870.1799999997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Fuentes</dc:creator>
  <cp:lastModifiedBy>Aura Ivette Morales</cp:lastModifiedBy>
  <dcterms:created xsi:type="dcterms:W3CDTF">2022-05-08T04:07:43Z</dcterms:created>
  <dcterms:modified xsi:type="dcterms:W3CDTF">2022-05-17T16:44:36Z</dcterms:modified>
</cp:coreProperties>
</file>