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es.hernandez\Desktop\"/>
    </mc:Choice>
  </mc:AlternateContent>
  <bookViews>
    <workbookView xWindow="0" yWindow="0" windowWidth="20490" windowHeight="6855"/>
  </bookViews>
  <sheets>
    <sheet name="Consolidado" sheetId="1" r:id="rId1"/>
    <sheet name="Total por municipio" sheetId="4" r:id="rId2"/>
    <sheet name="Hoja1" sheetId="5" r:id="rId3"/>
  </sheets>
  <definedNames>
    <definedName name="_xlnm.Print_Titles" localSheetId="1">'Total por municipio'!$1:$4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L25" i="1"/>
  <c r="D196" i="4" l="1"/>
  <c r="D108" i="4"/>
  <c r="I215" i="4"/>
  <c r="I211" i="4"/>
  <c r="D220" i="4"/>
  <c r="I203" i="4"/>
  <c r="I198" i="4"/>
  <c r="I188" i="4"/>
  <c r="I185" i="4"/>
  <c r="H176" i="4"/>
  <c r="E176" i="4"/>
  <c r="I175" i="4"/>
  <c r="F176" i="4"/>
  <c r="G176" i="4"/>
  <c r="D176" i="4"/>
  <c r="I176" i="4" l="1"/>
  <c r="I158" i="4"/>
  <c r="I152" i="4"/>
  <c r="D143" i="4"/>
  <c r="I135" i="4"/>
  <c r="I134" i="4"/>
  <c r="I136" i="4"/>
  <c r="D131" i="4"/>
  <c r="D122" i="4"/>
  <c r="I92" i="4"/>
  <c r="D97" i="4"/>
  <c r="E97" i="4"/>
  <c r="I80" i="4"/>
  <c r="D83" i="4"/>
  <c r="I81" i="4"/>
  <c r="D77" i="4"/>
  <c r="E77" i="4"/>
  <c r="I75" i="4"/>
  <c r="E60" i="4"/>
  <c r="D60" i="4"/>
  <c r="I50" i="4"/>
  <c r="D46" i="4"/>
  <c r="I43" i="4"/>
  <c r="I37" i="4"/>
  <c r="H27" i="4"/>
  <c r="G27" i="4"/>
  <c r="F27" i="4"/>
  <c r="E27" i="4"/>
  <c r="D27" i="4"/>
  <c r="D17" i="4"/>
  <c r="I20" i="4"/>
  <c r="E220" i="4" l="1"/>
  <c r="F220" i="4"/>
  <c r="G220" i="4"/>
  <c r="H220" i="4"/>
  <c r="I199" i="4"/>
  <c r="I200" i="4"/>
  <c r="I201" i="4"/>
  <c r="I202" i="4"/>
  <c r="I204" i="4"/>
  <c r="I205" i="4"/>
  <c r="I206" i="4"/>
  <c r="I207" i="4"/>
  <c r="I208" i="4"/>
  <c r="I209" i="4"/>
  <c r="I210" i="4"/>
  <c r="I212" i="4"/>
  <c r="I213" i="4"/>
  <c r="I214" i="4"/>
  <c r="I216" i="4"/>
  <c r="I217" i="4"/>
  <c r="I218" i="4"/>
  <c r="I219" i="4"/>
  <c r="E196" i="4"/>
  <c r="G196" i="4"/>
  <c r="H196" i="4"/>
  <c r="F196" i="4"/>
  <c r="I181" i="4"/>
  <c r="I180" i="4"/>
  <c r="I182" i="4"/>
  <c r="I183" i="4"/>
  <c r="I184" i="4"/>
  <c r="I186" i="4"/>
  <c r="I187" i="4"/>
  <c r="I189" i="4"/>
  <c r="I190" i="4"/>
  <c r="I191" i="4"/>
  <c r="I192" i="4"/>
  <c r="I193" i="4"/>
  <c r="I194" i="4"/>
  <c r="I195" i="4"/>
  <c r="I179" i="4"/>
  <c r="I172" i="4"/>
  <c r="I173" i="4"/>
  <c r="I174" i="4"/>
  <c r="I171" i="4"/>
  <c r="E166" i="4"/>
  <c r="F166" i="4"/>
  <c r="G166" i="4"/>
  <c r="H166" i="4"/>
  <c r="I146" i="4"/>
  <c r="I147" i="4"/>
  <c r="I148" i="4"/>
  <c r="I149" i="4"/>
  <c r="I150" i="4"/>
  <c r="I151" i="4"/>
  <c r="I153" i="4"/>
  <c r="I154" i="4"/>
  <c r="I155" i="4"/>
  <c r="I156" i="4"/>
  <c r="I157" i="4"/>
  <c r="I159" i="4"/>
  <c r="I160" i="4"/>
  <c r="I161" i="4"/>
  <c r="I162" i="4"/>
  <c r="I163" i="4"/>
  <c r="I164" i="4"/>
  <c r="I165" i="4"/>
  <c r="I145" i="4"/>
  <c r="D166" i="4"/>
  <c r="D224" i="4" s="1"/>
  <c r="E143" i="4"/>
  <c r="F143" i="4"/>
  <c r="G143" i="4"/>
  <c r="H143" i="4"/>
  <c r="I137" i="4"/>
  <c r="I138" i="4"/>
  <c r="I139" i="4"/>
  <c r="I140" i="4"/>
  <c r="I141" i="4"/>
  <c r="I142" i="4"/>
  <c r="E131" i="4"/>
  <c r="F131" i="4"/>
  <c r="G131" i="4"/>
  <c r="H131" i="4"/>
  <c r="I126" i="4"/>
  <c r="I127" i="4"/>
  <c r="I128" i="4"/>
  <c r="I129" i="4"/>
  <c r="I130" i="4"/>
  <c r="I125" i="4"/>
  <c r="F122" i="4"/>
  <c r="G122" i="4"/>
  <c r="H122" i="4"/>
  <c r="E122" i="4"/>
  <c r="I115" i="4"/>
  <c r="I116" i="4"/>
  <c r="I117" i="4"/>
  <c r="I118" i="4"/>
  <c r="I119" i="4"/>
  <c r="I120" i="4"/>
  <c r="I121" i="4"/>
  <c r="I114" i="4"/>
  <c r="F108" i="4"/>
  <c r="G108" i="4"/>
  <c r="H108" i="4"/>
  <c r="E108" i="4"/>
  <c r="I101" i="4"/>
  <c r="I102" i="4"/>
  <c r="I103" i="4"/>
  <c r="I104" i="4"/>
  <c r="I105" i="4"/>
  <c r="I106" i="4"/>
  <c r="I100" i="4"/>
  <c r="F97" i="4"/>
  <c r="G97" i="4"/>
  <c r="H97" i="4"/>
  <c r="I89" i="4"/>
  <c r="I90" i="4"/>
  <c r="I91" i="4"/>
  <c r="I93" i="4"/>
  <c r="I94" i="4"/>
  <c r="I95" i="4"/>
  <c r="I96" i="4"/>
  <c r="I88" i="4"/>
  <c r="F83" i="4"/>
  <c r="G83" i="4"/>
  <c r="H83" i="4"/>
  <c r="E83" i="4"/>
  <c r="I82" i="4"/>
  <c r="F77" i="4"/>
  <c r="G77" i="4"/>
  <c r="H77" i="4"/>
  <c r="I63" i="4"/>
  <c r="I64" i="4"/>
  <c r="I65" i="4"/>
  <c r="I66" i="4"/>
  <c r="I67" i="4"/>
  <c r="I68" i="4"/>
  <c r="I69" i="4"/>
  <c r="I70" i="4"/>
  <c r="I71" i="4"/>
  <c r="I72" i="4"/>
  <c r="I73" i="4"/>
  <c r="I74" i="4"/>
  <c r="I76" i="4"/>
  <c r="I62" i="4"/>
  <c r="F60" i="4"/>
  <c r="G60" i="4"/>
  <c r="H60" i="4"/>
  <c r="I51" i="4"/>
  <c r="I52" i="4"/>
  <c r="I53" i="4"/>
  <c r="I54" i="4"/>
  <c r="I55" i="4"/>
  <c r="I56" i="4"/>
  <c r="I57" i="4"/>
  <c r="I58" i="4"/>
  <c r="I59" i="4"/>
  <c r="I49" i="4"/>
  <c r="F46" i="4"/>
  <c r="G46" i="4"/>
  <c r="H46" i="4"/>
  <c r="E46" i="4"/>
  <c r="I34" i="4"/>
  <c r="I35" i="4"/>
  <c r="I36" i="4"/>
  <c r="I38" i="4"/>
  <c r="I39" i="4"/>
  <c r="I40" i="4"/>
  <c r="I41" i="4"/>
  <c r="I42" i="4"/>
  <c r="I44" i="4"/>
  <c r="I45" i="4"/>
  <c r="I33" i="4"/>
  <c r="I22" i="4"/>
  <c r="I23" i="4"/>
  <c r="I24" i="4"/>
  <c r="I25" i="4"/>
  <c r="I26" i="4"/>
  <c r="I21" i="4"/>
  <c r="E17" i="4"/>
  <c r="F17" i="4"/>
  <c r="G17" i="4"/>
  <c r="H17" i="4"/>
  <c r="I8" i="4"/>
  <c r="I9" i="4"/>
  <c r="I10" i="4"/>
  <c r="I11" i="4"/>
  <c r="I12" i="4"/>
  <c r="I13" i="4"/>
  <c r="I14" i="4"/>
  <c r="I15" i="4"/>
  <c r="I16" i="4"/>
  <c r="I7" i="4"/>
  <c r="H224" i="4" l="1"/>
  <c r="F224" i="4"/>
  <c r="E224" i="4"/>
  <c r="G224" i="4"/>
  <c r="I143" i="4"/>
  <c r="I83" i="4"/>
  <c r="I27" i="4"/>
  <c r="I196" i="4"/>
  <c r="I220" i="4"/>
  <c r="I166" i="4"/>
  <c r="I131" i="4"/>
  <c r="I97" i="4"/>
  <c r="I122" i="4"/>
  <c r="I108" i="4"/>
  <c r="I107" i="4"/>
  <c r="I77" i="4"/>
  <c r="I60" i="4"/>
  <c r="I46" i="4"/>
  <c r="I17" i="4"/>
  <c r="H25" i="1"/>
  <c r="I224" i="4" l="1"/>
  <c r="D68" i="1"/>
  <c r="E68" i="1"/>
  <c r="F68" i="1"/>
  <c r="G68" i="1"/>
  <c r="H68" i="1"/>
  <c r="I68" i="1"/>
  <c r="J68" i="1"/>
  <c r="K68" i="1"/>
  <c r="L68" i="1"/>
  <c r="M68" i="1"/>
  <c r="N68" i="1"/>
  <c r="O68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53" i="1"/>
  <c r="P35" i="1"/>
  <c r="O49" i="1"/>
  <c r="N49" i="1"/>
  <c r="M49" i="1"/>
  <c r="L49" i="1"/>
  <c r="K49" i="1"/>
  <c r="J49" i="1"/>
  <c r="I49" i="1"/>
  <c r="H49" i="1"/>
  <c r="G49" i="1"/>
  <c r="F49" i="1"/>
  <c r="E49" i="1"/>
  <c r="D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4" i="1"/>
  <c r="P68" i="1" l="1"/>
  <c r="Q37" i="1"/>
  <c r="Q45" i="1"/>
  <c r="Q34" i="1"/>
  <c r="Q41" i="1"/>
  <c r="P49" i="1"/>
  <c r="P15" i="1"/>
  <c r="D25" i="1"/>
  <c r="E25" i="1"/>
  <c r="F25" i="1"/>
  <c r="G25" i="1"/>
  <c r="R37" i="1" l="1"/>
  <c r="R41" i="1"/>
  <c r="R34" i="1"/>
  <c r="R45" i="1"/>
  <c r="AT13" i="1"/>
  <c r="AT12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 l="1"/>
  <c r="AU12" i="1" s="1"/>
  <c r="P10" i="1" l="1"/>
  <c r="Q10" i="1" s="1"/>
  <c r="P11" i="1"/>
  <c r="P12" i="1"/>
  <c r="P13" i="1"/>
  <c r="P14" i="1"/>
  <c r="P16" i="1"/>
  <c r="P17" i="1"/>
  <c r="P18" i="1"/>
  <c r="P19" i="1"/>
  <c r="P20" i="1"/>
  <c r="P21" i="1"/>
  <c r="P22" i="1"/>
  <c r="P23" i="1"/>
  <c r="P24" i="1"/>
  <c r="I25" i="1"/>
  <c r="J25" i="1"/>
  <c r="M25" i="1"/>
  <c r="N25" i="1"/>
  <c r="O25" i="1"/>
  <c r="Q21" i="1" l="1"/>
  <c r="Q13" i="1"/>
  <c r="Q17" i="1"/>
  <c r="P25" i="1"/>
  <c r="R13" i="1" l="1"/>
  <c r="R21" i="1"/>
  <c r="R17" i="1"/>
  <c r="R10" i="1"/>
  <c r="AB21" i="1"/>
  <c r="AB22" i="1"/>
  <c r="AA23" i="1" l="1"/>
  <c r="Z23" i="1"/>
  <c r="Y23" i="1"/>
  <c r="X23" i="1"/>
  <c r="AB20" i="1"/>
  <c r="AB19" i="1"/>
  <c r="AB18" i="1"/>
  <c r="AB17" i="1"/>
  <c r="AB16" i="1"/>
  <c r="AB15" i="1"/>
  <c r="AB14" i="1"/>
  <c r="AB13" i="1"/>
  <c r="AB12" i="1"/>
  <c r="AB11" i="1"/>
  <c r="AB23" i="1" l="1"/>
  <c r="X24" i="1" s="1"/>
  <c r="AA24" i="1" l="1"/>
  <c r="Y24" i="1"/>
  <c r="AU13" i="1"/>
  <c r="Z24" i="1"/>
  <c r="T18" i="1"/>
  <c r="T23" i="1"/>
  <c r="T16" i="1"/>
  <c r="T12" i="1"/>
</calcChain>
</file>

<file path=xl/sharedStrings.xml><?xml version="1.0" encoding="utf-8"?>
<sst xmlns="http://schemas.openxmlformats.org/spreadsheetml/2006/main" count="515" uniqueCount="220">
  <si>
    <t>Región</t>
  </si>
  <si>
    <t>Departamento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</si>
  <si>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</si>
  <si>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</si>
  <si>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</si>
  <si>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</si>
  <si>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</si>
  <si>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</si>
  <si>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</si>
  <si>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</si>
  <si>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</si>
  <si>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</si>
  <si>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</si>
  <si>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Total</t>
  </si>
  <si>
    <t>Total Región</t>
  </si>
  <si>
    <t>Niña</t>
  </si>
  <si>
    <t>Niño</t>
  </si>
  <si>
    <t>La Adolescente</t>
  </si>
  <si>
    <t>El Adolescente</t>
  </si>
  <si>
    <t xml:space="preserve">Total </t>
  </si>
  <si>
    <t>Occidental</t>
  </si>
  <si>
    <t>Santa Ana</t>
  </si>
  <si>
    <t>Ahuachapán</t>
  </si>
  <si>
    <t>Derecho Vulnerado</t>
  </si>
  <si>
    <t>Porcentaje</t>
  </si>
  <si>
    <t>Mes</t>
  </si>
  <si>
    <t>Sonsonate</t>
  </si>
  <si>
    <t>Central</t>
  </si>
  <si>
    <t>La Libertad</t>
  </si>
  <si>
    <t>Chalatenango</t>
  </si>
  <si>
    <t>Paracentral</t>
  </si>
  <si>
    <t>Cabañas</t>
  </si>
  <si>
    <t>San Vicente</t>
  </si>
  <si>
    <t>TOTAL</t>
  </si>
  <si>
    <t>La Paz</t>
  </si>
  <si>
    <t>Oriental</t>
  </si>
  <si>
    <t>Usulután</t>
  </si>
  <si>
    <t>San Miguel</t>
  </si>
  <si>
    <t>La Unión</t>
  </si>
  <si>
    <t>Morazán</t>
  </si>
  <si>
    <t>Cuscatlán</t>
  </si>
  <si>
    <t>Dic</t>
  </si>
  <si>
    <t>Fuente: Registro de Medidas y Sanciones CONNA 2014.</t>
  </si>
  <si>
    <t>%</t>
  </si>
  <si>
    <t>37.- Derecho a la integridad personal</t>
  </si>
  <si>
    <t>San Salvador II</t>
  </si>
  <si>
    <t>San Salvador I</t>
  </si>
  <si>
    <t/>
  </si>
  <si>
    <t>Economico</t>
  </si>
  <si>
    <t>Amenaza</t>
  </si>
  <si>
    <t>R. Familiar</t>
  </si>
  <si>
    <t>Superación</t>
  </si>
  <si>
    <t>incompetente</t>
  </si>
  <si>
    <t>No especifico</t>
  </si>
  <si>
    <t>Discapacidad Mental</t>
  </si>
  <si>
    <t>Unidad de Información, Subdirección de Políticas</t>
  </si>
  <si>
    <t>* Se registran casos donde se reporta a más de un NNA, por lo tanto la cantidad de atención es superior al total de casos recibidos.</t>
  </si>
  <si>
    <t>* La Junta de Protección de San Salvador Dos se aperturo en el mes de febrero 2014.</t>
  </si>
  <si>
    <t>Candelaria la Frontera</t>
  </si>
  <si>
    <t>Coatepeque</t>
  </si>
  <si>
    <t>El Congo</t>
  </si>
  <si>
    <t>El Porvenir</t>
  </si>
  <si>
    <t>Metapán</t>
  </si>
  <si>
    <t>Santiago de la Frontera</t>
  </si>
  <si>
    <t>Texistepeque</t>
  </si>
  <si>
    <t>Atiquizaya</t>
  </si>
  <si>
    <t xml:space="preserve">Guaymango </t>
  </si>
  <si>
    <t>Jujutla</t>
  </si>
  <si>
    <t>San Francisco Menéndez</t>
  </si>
  <si>
    <t>San Pedro Puxtla</t>
  </si>
  <si>
    <t>Acajutla</t>
  </si>
  <si>
    <t>Cuisnahuat</t>
  </si>
  <si>
    <t xml:space="preserve">Izalco </t>
  </si>
  <si>
    <t>Nahuizalco</t>
  </si>
  <si>
    <t>San Antonio del Monte</t>
  </si>
  <si>
    <t>San Julián</t>
  </si>
  <si>
    <t>Santa isabel Ishuatán</t>
  </si>
  <si>
    <t>Sonzacate</t>
  </si>
  <si>
    <t>Ciudad Arce</t>
  </si>
  <si>
    <t>Colón</t>
  </si>
  <si>
    <t>Huizúcar</t>
  </si>
  <si>
    <t>Jayaque</t>
  </si>
  <si>
    <t>Opico</t>
  </si>
  <si>
    <t>San Pablo Tacachico</t>
  </si>
  <si>
    <t>Santa Tecla</t>
  </si>
  <si>
    <t>Tepecoyo</t>
  </si>
  <si>
    <t>Agua Caliente</t>
  </si>
  <si>
    <t>Citalá</t>
  </si>
  <si>
    <t>Comalapa</t>
  </si>
  <si>
    <t>Concepción Quezaltepeque</t>
  </si>
  <si>
    <t>Dulce Nombre de María</t>
  </si>
  <si>
    <t>El Paraíso</t>
  </si>
  <si>
    <t>La Laguna</t>
  </si>
  <si>
    <t>La Reina</t>
  </si>
  <si>
    <t>Nueva Concepción</t>
  </si>
  <si>
    <t>Ojos de Agua</t>
  </si>
  <si>
    <t>San Fernando</t>
  </si>
  <si>
    <t>San Rafael</t>
  </si>
  <si>
    <t>Tejutla</t>
  </si>
  <si>
    <t>San Martin</t>
  </si>
  <si>
    <t>Soyapango</t>
  </si>
  <si>
    <t>Aguilares</t>
  </si>
  <si>
    <t xml:space="preserve">Apopa </t>
  </si>
  <si>
    <t>Cuscatancingo</t>
  </si>
  <si>
    <t>El Paisnal</t>
  </si>
  <si>
    <t>Guazapa</t>
  </si>
  <si>
    <t>Mejicanos</t>
  </si>
  <si>
    <t>Tonacatepeque</t>
  </si>
  <si>
    <t>Dolores</t>
  </si>
  <si>
    <t>Guacotecti</t>
  </si>
  <si>
    <t>Ilobasco</t>
  </si>
  <si>
    <t>San Isidro</t>
  </si>
  <si>
    <t>Sensuntepeque</t>
  </si>
  <si>
    <t>Tejutepeque</t>
  </si>
  <si>
    <t>Victoria</t>
  </si>
  <si>
    <t>Apastepeque</t>
  </si>
  <si>
    <t>San Cayetano Istepeque</t>
  </si>
  <si>
    <t>San Idelfonso</t>
  </si>
  <si>
    <t>Santo Domingo</t>
  </si>
  <si>
    <t>Tecoluca</t>
  </si>
  <si>
    <t>Tepetitán</t>
  </si>
  <si>
    <t>Verapaz</t>
  </si>
  <si>
    <t>El Rosario</t>
  </si>
  <si>
    <t>Olocuilta</t>
  </si>
  <si>
    <t>San Juan Nonualco</t>
  </si>
  <si>
    <t>San Luis La Herradura</t>
  </si>
  <si>
    <t>San Pedro Masahuat</t>
  </si>
  <si>
    <t>Zacatecoluca</t>
  </si>
  <si>
    <t xml:space="preserve">Cuscatlán </t>
  </si>
  <si>
    <t>San Bartolomé Perulapía</t>
  </si>
  <si>
    <t>San Pedro Perulapán</t>
  </si>
  <si>
    <t>San Rafael Cedros</t>
  </si>
  <si>
    <t>Suchitoto</t>
  </si>
  <si>
    <t>Tenancingo</t>
  </si>
  <si>
    <t>Cojutepeque</t>
  </si>
  <si>
    <t>Alegría</t>
  </si>
  <si>
    <t>Concepción Batres</t>
  </si>
  <si>
    <t>El Triunfo</t>
  </si>
  <si>
    <t>Ereguaquín</t>
  </si>
  <si>
    <t>Estanzuelas</t>
  </si>
  <si>
    <t>Jiquilisco</t>
  </si>
  <si>
    <t>Jucuarán</t>
  </si>
  <si>
    <t>Mercedes Umaña</t>
  </si>
  <si>
    <t>Nueva Granada</t>
  </si>
  <si>
    <t>Ozatlán</t>
  </si>
  <si>
    <t>San Dionisio</t>
  </si>
  <si>
    <t>Santa Elena</t>
  </si>
  <si>
    <t>Santa María</t>
  </si>
  <si>
    <t>Santiago de María</t>
  </si>
  <si>
    <t>Tecapán</t>
  </si>
  <si>
    <t>Pasaquina</t>
  </si>
  <si>
    <t>Perquín</t>
  </si>
  <si>
    <t>Anamorós</t>
  </si>
  <si>
    <t>Conchagua</t>
  </si>
  <si>
    <t>El Carmen</t>
  </si>
  <si>
    <t>El Sauce</t>
  </si>
  <si>
    <t>Lislique</t>
  </si>
  <si>
    <t>Nueva Esparta</t>
  </si>
  <si>
    <t>Polorós</t>
  </si>
  <si>
    <t>San Alejo</t>
  </si>
  <si>
    <t>Santa Rosa de Lima</t>
  </si>
  <si>
    <t>Yayantique</t>
  </si>
  <si>
    <t>Yucuaquín</t>
  </si>
  <si>
    <t xml:space="preserve">Cacaopera </t>
  </si>
  <si>
    <t>Chilanga</t>
  </si>
  <si>
    <t>Corinto</t>
  </si>
  <si>
    <t>El divisadero</t>
  </si>
  <si>
    <t>Guatajiagua</t>
  </si>
  <si>
    <t>Joateca</t>
  </si>
  <si>
    <t>Jocoro</t>
  </si>
  <si>
    <t>Lolotiquillo</t>
  </si>
  <si>
    <t>Meanguera</t>
  </si>
  <si>
    <t>San Carlos</t>
  </si>
  <si>
    <t>San Francisco Gotera</t>
  </si>
  <si>
    <t>Sociedad</t>
  </si>
  <si>
    <t>Yamabal</t>
  </si>
  <si>
    <t>Yoloaiquín</t>
  </si>
  <si>
    <t>Santa Rosa Huachipilín</t>
  </si>
  <si>
    <t>Armenia</t>
  </si>
  <si>
    <t>San Matías</t>
  </si>
  <si>
    <t>Oratorio Concepción</t>
  </si>
  <si>
    <t>Berlín</t>
  </si>
  <si>
    <t>Bolívar</t>
  </si>
  <si>
    <t xml:space="preserve">Arambala </t>
  </si>
  <si>
    <t xml:space="preserve">San Simón </t>
  </si>
  <si>
    <t xml:space="preserve">Junta de Protección </t>
  </si>
  <si>
    <t>Municipio de residencia de NNA</t>
  </si>
  <si>
    <t>Observaciones</t>
  </si>
  <si>
    <t>Cantidad de casos</t>
  </si>
  <si>
    <t>La adolescente</t>
  </si>
  <si>
    <t>El adolescente</t>
  </si>
  <si>
    <t>NNA atendidos</t>
  </si>
  <si>
    <t>Procedencia de municipios de niñez migrante de casos recibidos por Junta de Protección de la Niñez y de la Adolescencia</t>
  </si>
  <si>
    <t>43.- Protección especial frente al  traslado y retención ilícitos</t>
  </si>
  <si>
    <t>Incompetentes</t>
  </si>
  <si>
    <t>Enero a Junio 2014</t>
  </si>
  <si>
    <t>Incompetentes por territorio remitidos a otras JP</t>
  </si>
  <si>
    <t>Improponibles</t>
  </si>
  <si>
    <t>Caluco</t>
  </si>
  <si>
    <t>Santa Rita</t>
  </si>
  <si>
    <t>Ciudad Delgado</t>
  </si>
  <si>
    <t>Candelaria</t>
  </si>
  <si>
    <t>Jucuapa</t>
  </si>
  <si>
    <t>Puerto el triunfo</t>
  </si>
  <si>
    <t>San Agustín</t>
  </si>
  <si>
    <t>El Tránsito</t>
  </si>
  <si>
    <t>Carolina</t>
  </si>
  <si>
    <t xml:space="preserve">Moncagua </t>
  </si>
  <si>
    <t>Isla Zacatillo</t>
  </si>
  <si>
    <t>Meanguera del Golfo</t>
  </si>
  <si>
    <t>Delicias de concepción</t>
  </si>
  <si>
    <t xml:space="preserve">Osicala </t>
  </si>
  <si>
    <t>ago</t>
  </si>
  <si>
    <t>sep</t>
  </si>
  <si>
    <t>Casos recibidos de niñas, niños  y adolescentes migrantes de enero a septiembre 2014.</t>
  </si>
  <si>
    <t>Grupo etario de niñez migrante de enero a septiembre 2014</t>
  </si>
  <si>
    <t>Derechos vulnerados a niñez migrante de enero a septiembre 2014.</t>
  </si>
  <si>
    <t>I. De enero a septiembre 2014 se recibieron 10,842 casos en las 15 Juntas de Protección de los cuales se contabilizan 2,243 relacionados a niñez migrante reflejando un cálculo del 20.7 % de atención.</t>
  </si>
  <si>
    <t>II. De enero a septiembre 2014 se atendio a 2,421 niñas, niños y adolescentes  en la  15 Juntas de Protección de la Niñez y de la Adolescencia.</t>
  </si>
  <si>
    <t>III.   De enero a septiembre 2014 se recibio un total de 2,243 amenazas o vulneraciones a derechos  a niñez migrante en las 15 Juntas de Protección de la Niñez y de la Adolescencia.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</si>
</sst>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</font>
    <font>
      <sz val="11"/>
      <color indexed="8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9" tint="0.79998168889431442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0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12" fillId="0" borderId="0"/>
    <xf numFmtId="0" fontId="12" fillId="0" borderId="0"/>
    <xf numFmtId="0" fontId="16" fillId="0" borderId="0"/>
  </cellStyleXfs>
  <cellXfs count="26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/>
    </xf>
    <xf numFmtId="165" fontId="2" fillId="0" borderId="0" xfId="0" applyNumberFormat="1" applyFont="1"/>
    <xf numFmtId="0" fontId="8" fillId="0" borderId="10" xfId="0" applyFon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5" fontId="0" fillId="0" borderId="0" xfId="0" applyNumberFormat="1"/>
    <xf numFmtId="0" fontId="5" fillId="0" borderId="32" xfId="0" applyFont="1" applyBorder="1" applyAlignment="1">
      <alignment vertical="center"/>
    </xf>
    <xf numFmtId="0" fontId="5" fillId="0" borderId="34" xfId="0" applyFont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65" fontId="0" fillId="0" borderId="1" xfId="0" applyNumberFormat="1" applyBorder="1"/>
    <xf numFmtId="0" fontId="0" fillId="0" borderId="0" xfId="0" applyBorder="1"/>
    <xf numFmtId="0" fontId="4" fillId="4" borderId="7" xfId="0" applyFont="1" applyFill="1" applyBorder="1" applyAlignment="1">
      <alignment horizontal="center" vertical="center"/>
    </xf>
    <xf numFmtId="0" fontId="6" fillId="0" borderId="0" xfId="0" applyFont="1"/>
    <xf numFmtId="0" fontId="4" fillId="6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165" fontId="9" fillId="5" borderId="7" xfId="0" applyNumberFormat="1" applyFont="1" applyFill="1" applyBorder="1" applyAlignment="1">
      <alignment horizontal="center" vertical="center"/>
    </xf>
    <xf numFmtId="165" fontId="9" fillId="5" borderId="8" xfId="0" applyNumberFormat="1" applyFont="1" applyFill="1" applyBorder="1" applyAlignment="1">
      <alignment horizontal="center" vertical="center"/>
    </xf>
    <xf numFmtId="165" fontId="9" fillId="5" borderId="44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165" fontId="0" fillId="0" borderId="0" xfId="0" applyNumberFormat="1" applyBorder="1"/>
    <xf numFmtId="0" fontId="0" fillId="0" borderId="4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49" fontId="0" fillId="0" borderId="0" xfId="0" applyNumberFormat="1"/>
    <xf numFmtId="165" fontId="9" fillId="5" borderId="32" xfId="0" applyNumberFormat="1" applyFont="1" applyFill="1" applyBorder="1" applyAlignment="1">
      <alignment horizontal="center" vertical="center"/>
    </xf>
    <xf numFmtId="165" fontId="9" fillId="5" borderId="1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textRotation="90"/>
    </xf>
    <xf numFmtId="0" fontId="0" fillId="0" borderId="17" xfId="0" applyBorder="1"/>
    <xf numFmtId="0" fontId="0" fillId="0" borderId="17" xfId="0" applyBorder="1" applyAlignment="1">
      <alignment horizontal="center" vertical="center" textRotation="90"/>
    </xf>
    <xf numFmtId="0" fontId="0" fillId="0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textRotation="90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/>
    <xf numFmtId="165" fontId="9" fillId="0" borderId="0" xfId="0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1" fillId="0" borderId="17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right" vertical="center" wrapText="1"/>
    </xf>
    <xf numFmtId="0" fontId="11" fillId="0" borderId="18" xfId="1" applyFont="1" applyFill="1" applyBorder="1" applyAlignment="1">
      <alignment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11" fillId="0" borderId="33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center" vertical="center" wrapText="1"/>
    </xf>
    <xf numFmtId="0" fontId="9" fillId="0" borderId="47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11" fillId="0" borderId="28" xfId="1" applyFont="1" applyFill="1" applyBorder="1" applyAlignment="1">
      <alignment vertical="center" wrapText="1"/>
    </xf>
    <xf numFmtId="0" fontId="11" fillId="0" borderId="26" xfId="1" applyFont="1" applyFill="1" applyBorder="1" applyAlignment="1">
      <alignment horizontal="center" vertical="center" wrapText="1"/>
    </xf>
    <xf numFmtId="0" fontId="11" fillId="0" borderId="27" xfId="1" applyFont="1" applyFill="1" applyBorder="1" applyAlignment="1">
      <alignment horizontal="center" vertical="center" wrapText="1"/>
    </xf>
    <xf numFmtId="0" fontId="11" fillId="0" borderId="28" xfId="1" applyFont="1" applyFill="1" applyBorder="1" applyAlignment="1">
      <alignment horizontal="center" vertical="center" wrapText="1"/>
    </xf>
    <xf numFmtId="0" fontId="0" fillId="0" borderId="53" xfId="0" applyBorder="1" applyAlignment="1">
      <alignment vertical="center"/>
    </xf>
    <xf numFmtId="0" fontId="14" fillId="0" borderId="19" xfId="1" applyFont="1" applyFill="1" applyBorder="1" applyAlignment="1">
      <alignment vertical="center" wrapText="1"/>
    </xf>
    <xf numFmtId="0" fontId="11" fillId="0" borderId="19" xfId="1" applyFont="1" applyFill="1" applyBorder="1" applyAlignment="1">
      <alignment vertical="center" wrapText="1"/>
    </xf>
    <xf numFmtId="0" fontId="11" fillId="0" borderId="54" xfId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1" fillId="0" borderId="55" xfId="1" applyFont="1" applyFill="1" applyBorder="1" applyAlignment="1">
      <alignment horizontal="right" vertical="center" wrapText="1"/>
    </xf>
    <xf numFmtId="0" fontId="0" fillId="0" borderId="30" xfId="0" applyBorder="1" applyAlignment="1">
      <alignment vertical="center"/>
    </xf>
    <xf numFmtId="0" fontId="15" fillId="0" borderId="33" xfId="1" applyFont="1" applyFill="1" applyBorder="1" applyAlignment="1">
      <alignment horizontal="center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15" fillId="0" borderId="34" xfId="1" applyFont="1" applyFill="1" applyBorder="1" applyAlignment="1">
      <alignment horizontal="center" vertical="center" wrapText="1"/>
    </xf>
    <xf numFmtId="0" fontId="15" fillId="6" borderId="3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6" borderId="15" xfId="1" applyFont="1" applyFill="1" applyBorder="1" applyAlignment="1">
      <alignment horizontal="center" vertical="center" wrapText="1"/>
    </xf>
    <xf numFmtId="0" fontId="15" fillId="6" borderId="25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4" fillId="0" borderId="45" xfId="1" applyFont="1" applyFill="1" applyBorder="1" applyAlignment="1">
      <alignment vertical="center" wrapText="1"/>
    </xf>
    <xf numFmtId="0" fontId="15" fillId="6" borderId="32" xfId="1" applyFont="1" applyFill="1" applyBorder="1" applyAlignment="1">
      <alignment horizontal="center" vertical="center" wrapText="1"/>
    </xf>
    <xf numFmtId="0" fontId="9" fillId="0" borderId="46" xfId="0" applyFont="1" applyBorder="1" applyAlignment="1">
      <alignment vertical="center"/>
    </xf>
    <xf numFmtId="0" fontId="15" fillId="7" borderId="6" xfId="1" applyFont="1" applyFill="1" applyBorder="1" applyAlignment="1">
      <alignment horizontal="center" vertical="center"/>
    </xf>
    <xf numFmtId="0" fontId="15" fillId="7" borderId="21" xfId="1" applyFont="1" applyFill="1" applyBorder="1" applyAlignment="1">
      <alignment horizontal="center" vertical="center"/>
    </xf>
    <xf numFmtId="0" fontId="15" fillId="8" borderId="6" xfId="1" applyFont="1" applyFill="1" applyBorder="1" applyAlignment="1">
      <alignment horizontal="center" vertical="center"/>
    </xf>
    <xf numFmtId="0" fontId="15" fillId="7" borderId="7" xfId="1" applyFont="1" applyFill="1" applyBorder="1" applyAlignment="1">
      <alignment horizontal="center" vertical="center"/>
    </xf>
    <xf numFmtId="0" fontId="15" fillId="7" borderId="8" xfId="1" applyFont="1" applyFill="1" applyBorder="1" applyAlignment="1">
      <alignment horizontal="center" vertical="center"/>
    </xf>
    <xf numFmtId="0" fontId="15" fillId="7" borderId="9" xfId="1" applyFont="1" applyFill="1" applyBorder="1" applyAlignment="1">
      <alignment horizontal="center" vertical="center"/>
    </xf>
    <xf numFmtId="0" fontId="15" fillId="7" borderId="44" xfId="1" applyFont="1" applyFill="1" applyBorder="1" applyAlignment="1">
      <alignment horizontal="center" vertical="center"/>
    </xf>
    <xf numFmtId="0" fontId="11" fillId="0" borderId="45" xfId="1" applyFont="1" applyFill="1" applyBorder="1" applyAlignment="1">
      <alignment vertical="center" wrapText="1"/>
    </xf>
    <xf numFmtId="0" fontId="0" fillId="0" borderId="46" xfId="0" applyBorder="1" applyAlignment="1">
      <alignment vertical="center"/>
    </xf>
    <xf numFmtId="0" fontId="13" fillId="0" borderId="19" xfId="1" applyFont="1" applyFill="1" applyBorder="1" applyAlignment="1">
      <alignment vertical="center" wrapText="1"/>
    </xf>
    <xf numFmtId="0" fontId="15" fillId="0" borderId="34" xfId="1" applyFont="1" applyFill="1" applyBorder="1" applyAlignment="1">
      <alignment horizontal="right" vertical="center" wrapText="1"/>
    </xf>
    <xf numFmtId="0" fontId="11" fillId="0" borderId="50" xfId="1" applyFont="1" applyFill="1" applyBorder="1" applyAlignment="1">
      <alignment horizontal="right" vertical="center" wrapText="1"/>
    </xf>
    <xf numFmtId="0" fontId="11" fillId="0" borderId="56" xfId="1" applyFont="1" applyFill="1" applyBorder="1" applyAlignment="1">
      <alignment horizontal="right" vertical="center" wrapText="1"/>
    </xf>
    <xf numFmtId="0" fontId="15" fillId="7" borderId="20" xfId="1" applyFont="1" applyFill="1" applyBorder="1" applyAlignment="1">
      <alignment horizontal="center" vertical="center"/>
    </xf>
    <xf numFmtId="0" fontId="11" fillId="0" borderId="34" xfId="1" applyFont="1" applyFill="1" applyBorder="1" applyAlignment="1">
      <alignment vertical="center" wrapText="1"/>
    </xf>
    <xf numFmtId="0" fontId="15" fillId="7" borderId="49" xfId="1" applyFont="1" applyFill="1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1" applyFont="1" applyFill="1" applyBorder="1" applyAlignment="1">
      <alignment horizontal="right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30" xfId="0" applyFill="1" applyBorder="1" applyAlignment="1">
      <alignment horizontal="center" vertical="center"/>
    </xf>
    <xf numFmtId="0" fontId="11" fillId="0" borderId="0" xfId="2" applyFont="1" applyFill="1" applyBorder="1" applyAlignment="1">
      <alignment horizontal="right" wrapText="1"/>
    </xf>
    <xf numFmtId="0" fontId="0" fillId="0" borderId="0" xfId="0" applyFill="1" applyBorder="1"/>
    <xf numFmtId="0" fontId="11" fillId="0" borderId="0" xfId="2" applyFont="1" applyFill="1" applyBorder="1" applyAlignment="1">
      <alignment horizontal="center"/>
    </xf>
    <xf numFmtId="0" fontId="14" fillId="0" borderId="31" xfId="1" applyFont="1" applyFill="1" applyBorder="1" applyAlignment="1">
      <alignment horizontal="left" vertical="center"/>
    </xf>
    <xf numFmtId="0" fontId="15" fillId="6" borderId="10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/>
    </xf>
    <xf numFmtId="0" fontId="15" fillId="6" borderId="35" xfId="1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3" fillId="0" borderId="45" xfId="1" applyFont="1" applyFill="1" applyBorder="1" applyAlignment="1">
      <alignment vertical="center" wrapText="1"/>
    </xf>
    <xf numFmtId="0" fontId="15" fillId="6" borderId="39" xfId="1" applyFont="1" applyFill="1" applyBorder="1" applyAlignment="1">
      <alignment horizontal="center" vertical="center" wrapText="1"/>
    </xf>
    <xf numFmtId="0" fontId="11" fillId="0" borderId="40" xfId="1" applyFont="1" applyFill="1" applyBorder="1" applyAlignment="1">
      <alignment horizontal="center" vertical="center" wrapText="1"/>
    </xf>
    <xf numFmtId="0" fontId="11" fillId="0" borderId="41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wrapText="1"/>
    </xf>
    <xf numFmtId="0" fontId="0" fillId="0" borderId="63" xfId="0" applyBorder="1" applyAlignment="1">
      <alignment vertical="center"/>
    </xf>
    <xf numFmtId="0" fontId="13" fillId="0" borderId="62" xfId="1" applyFont="1" applyFill="1" applyBorder="1" applyAlignment="1">
      <alignment vertical="center" wrapText="1"/>
    </xf>
    <xf numFmtId="0" fontId="0" fillId="0" borderId="61" xfId="0" applyBorder="1" applyAlignment="1">
      <alignment vertical="center"/>
    </xf>
    <xf numFmtId="0" fontId="11" fillId="0" borderId="3" xfId="1" applyFont="1" applyFill="1" applyBorder="1" applyAlignment="1">
      <alignment horizontal="right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5" fillId="7" borderId="12" xfId="1" applyFont="1" applyFill="1" applyBorder="1" applyAlignment="1">
      <alignment horizontal="center" vertical="center"/>
    </xf>
    <xf numFmtId="0" fontId="15" fillId="8" borderId="31" xfId="1" applyFont="1" applyFill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5" fillId="8" borderId="68" xfId="1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5" fillId="7" borderId="64" xfId="1" applyFont="1" applyFill="1" applyBorder="1" applyAlignment="1">
      <alignment horizontal="center" vertical="center"/>
    </xf>
    <xf numFmtId="0" fontId="15" fillId="7" borderId="65" xfId="1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7" fillId="10" borderId="69" xfId="3" applyFont="1" applyFill="1" applyBorder="1" applyAlignment="1">
      <alignment horizontal="center"/>
    </xf>
    <xf numFmtId="0" fontId="17" fillId="0" borderId="70" xfId="3" applyFont="1" applyFill="1" applyBorder="1" applyAlignment="1">
      <alignment horizontal="right" wrapText="1"/>
    </xf>
    <xf numFmtId="0" fontId="16" fillId="0" borderId="0" xfId="3"/>
    <xf numFmtId="37" fontId="4" fillId="4" borderId="6" xfId="0" applyNumberFormat="1" applyFont="1" applyFill="1" applyBorder="1" applyAlignment="1">
      <alignment horizontal="center" vertical="center"/>
    </xf>
    <xf numFmtId="37" fontId="4" fillId="6" borderId="6" xfId="0" applyNumberFormat="1" applyFont="1" applyFill="1" applyBorder="1" applyAlignment="1">
      <alignment horizontal="center" vertical="center"/>
    </xf>
    <xf numFmtId="37" fontId="1" fillId="6" borderId="7" xfId="0" applyNumberFormat="1" applyFont="1" applyFill="1" applyBorder="1" applyAlignment="1">
      <alignment horizontal="center" vertical="center"/>
    </xf>
    <xf numFmtId="37" fontId="1" fillId="6" borderId="8" xfId="0" applyNumberFormat="1" applyFont="1" applyFill="1" applyBorder="1" applyAlignment="1">
      <alignment horizontal="center" vertical="center"/>
    </xf>
    <xf numFmtId="37" fontId="1" fillId="6" borderId="9" xfId="0" applyNumberFormat="1" applyFont="1" applyFill="1" applyBorder="1" applyAlignment="1">
      <alignment horizontal="center" vertical="center"/>
    </xf>
    <xf numFmtId="37" fontId="1" fillId="4" borderId="31" xfId="0" applyNumberFormat="1" applyFont="1" applyFill="1" applyBorder="1" applyAlignment="1">
      <alignment horizontal="center" vertical="center"/>
    </xf>
    <xf numFmtId="37" fontId="1" fillId="4" borderId="38" xfId="0" applyNumberFormat="1" applyFont="1" applyFill="1" applyBorder="1" applyAlignment="1">
      <alignment horizontal="center" vertical="center"/>
    </xf>
    <xf numFmtId="37" fontId="1" fillId="4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164" fontId="9" fillId="5" borderId="5" xfId="0" applyNumberFormat="1" applyFont="1" applyFill="1" applyBorder="1" applyAlignment="1">
      <alignment horizontal="left" vertical="center"/>
    </xf>
    <xf numFmtId="164" fontId="9" fillId="5" borderId="23" xfId="0" applyNumberFormat="1" applyFont="1" applyFill="1" applyBorder="1" applyAlignment="1">
      <alignment horizontal="left" vertical="center"/>
    </xf>
    <xf numFmtId="164" fontId="9" fillId="5" borderId="36" xfId="0" applyNumberFormat="1" applyFont="1" applyFill="1" applyBorder="1" applyAlignment="1">
      <alignment horizontal="left" vertical="center"/>
    </xf>
    <xf numFmtId="165" fontId="9" fillId="5" borderId="4" xfId="0" applyNumberFormat="1" applyFont="1" applyFill="1" applyBorder="1" applyAlignment="1">
      <alignment horizontal="right" vertical="center"/>
    </xf>
    <xf numFmtId="165" fontId="9" fillId="5" borderId="0" xfId="0" applyNumberFormat="1" applyFont="1" applyFill="1" applyBorder="1" applyAlignment="1">
      <alignment horizontal="right" vertical="center"/>
    </xf>
    <xf numFmtId="165" fontId="9" fillId="5" borderId="43" xfId="0" applyNumberFormat="1" applyFont="1" applyFill="1" applyBorder="1" applyAlignment="1">
      <alignment horizontal="right" vertical="center"/>
    </xf>
    <xf numFmtId="165" fontId="9" fillId="5" borderId="4" xfId="0" applyNumberFormat="1" applyFont="1" applyFill="1" applyBorder="1" applyAlignment="1">
      <alignment horizontal="center" vertical="center"/>
    </xf>
    <xf numFmtId="165" fontId="9" fillId="5" borderId="0" xfId="0" applyNumberFormat="1" applyFont="1" applyFill="1" applyBorder="1" applyAlignment="1">
      <alignment horizontal="center" vertical="center"/>
    </xf>
    <xf numFmtId="165" fontId="9" fillId="5" borderId="43" xfId="0" applyNumberFormat="1" applyFont="1" applyFill="1" applyBorder="1" applyAlignment="1">
      <alignment horizontal="center" vertical="center"/>
    </xf>
    <xf numFmtId="164" fontId="9" fillId="5" borderId="5" xfId="0" applyNumberFormat="1" applyFont="1" applyFill="1" applyBorder="1" applyAlignment="1">
      <alignment horizontal="center" vertical="center"/>
    </xf>
    <xf numFmtId="164" fontId="9" fillId="5" borderId="23" xfId="0" applyNumberFormat="1" applyFont="1" applyFill="1" applyBorder="1" applyAlignment="1">
      <alignment horizontal="center" vertical="center"/>
    </xf>
    <xf numFmtId="164" fontId="9" fillId="5" borderId="3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48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right" vertical="center"/>
    </xf>
    <xf numFmtId="0" fontId="1" fillId="5" borderId="14" xfId="0" applyFont="1" applyFill="1" applyBorder="1" applyAlignment="1">
      <alignment horizontal="right" vertical="center"/>
    </xf>
    <xf numFmtId="0" fontId="1" fillId="5" borderId="24" xfId="0" applyFont="1" applyFill="1" applyBorder="1" applyAlignment="1">
      <alignment horizontal="right" vertical="center"/>
    </xf>
    <xf numFmtId="10" fontId="9" fillId="5" borderId="5" xfId="0" applyNumberFormat="1" applyFont="1" applyFill="1" applyBorder="1" applyAlignment="1">
      <alignment vertical="center"/>
    </xf>
    <xf numFmtId="10" fontId="9" fillId="5" borderId="23" xfId="0" applyNumberFormat="1" applyFont="1" applyFill="1" applyBorder="1" applyAlignment="1">
      <alignment vertical="center"/>
    </xf>
    <xf numFmtId="10" fontId="9" fillId="5" borderId="36" xfId="0" applyNumberFormat="1" applyFont="1" applyFill="1" applyBorder="1" applyAlignment="1">
      <alignment vertical="center"/>
    </xf>
    <xf numFmtId="0" fontId="0" fillId="0" borderId="0" xfId="0" applyAlignment="1">
      <alignment horizontal="left" wrapText="1"/>
    </xf>
    <xf numFmtId="0" fontId="9" fillId="5" borderId="4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right" vertical="center"/>
    </xf>
    <xf numFmtId="0" fontId="9" fillId="5" borderId="43" xfId="0" applyFont="1" applyFill="1" applyBorder="1" applyAlignment="1">
      <alignment horizontal="right" vertical="center"/>
    </xf>
    <xf numFmtId="0" fontId="11" fillId="0" borderId="22" xfId="1" applyFont="1" applyFill="1" applyBorder="1" applyAlignment="1">
      <alignment horizontal="center" vertical="center" wrapText="1"/>
    </xf>
    <xf numFmtId="0" fontId="11" fillId="0" borderId="35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57" xfId="1" applyFont="1" applyFill="1" applyBorder="1" applyAlignment="1">
      <alignment horizontal="center" vertical="center" wrapText="1"/>
    </xf>
    <xf numFmtId="0" fontId="11" fillId="0" borderId="51" xfId="1" applyFont="1" applyFill="1" applyBorder="1" applyAlignment="1">
      <alignment horizontal="center" vertical="center" wrapText="1"/>
    </xf>
    <xf numFmtId="0" fontId="11" fillId="0" borderId="5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35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 wrapText="1"/>
    </xf>
    <xf numFmtId="0" fontId="11" fillId="0" borderId="25" xfId="1" applyFont="1" applyFill="1" applyBorder="1" applyAlignment="1">
      <alignment horizontal="center" vertical="center" wrapText="1"/>
    </xf>
    <xf numFmtId="0" fontId="11" fillId="0" borderId="32" xfId="1" applyFont="1" applyFill="1" applyBorder="1" applyAlignment="1">
      <alignment horizontal="center" vertical="center" wrapText="1"/>
    </xf>
    <xf numFmtId="0" fontId="11" fillId="0" borderId="39" xfId="1" applyFont="1" applyFill="1" applyBorder="1" applyAlignment="1">
      <alignment horizontal="center" vertical="center" wrapText="1"/>
    </xf>
  </cellXfs>
  <cellStyles count="4">
    <cellStyle name="Normal" xfId="0" builtinId="0"/>
    <cellStyle name="Normal_Consolidado" xfId="2"/>
    <cellStyle name="Normal_Hoja1" xfId="3"/>
    <cellStyle name="Normal_Hoja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228920</xdr:colOff>
      <xdr:row>0</xdr:row>
      <xdr:rowOff>43222</xdr:rowOff>
    </xdr:from>
    <xdr:to>
      <xdr:col>19</xdr:col>
      <xdr:colOff>95464</xdr:colOff>
      <xdr:row>2</xdr:row>
      <xdr:rowOff>56830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5045" y="43222"/>
          <a:ext cx="774594" cy="394608"/>
        </a:xfrm>
        <a:prstGeom prst="rect">
          <a:avLst/>
        </a:prstGeom>
      </xdr:spPr>
    </xdr:pic>
    <xdr:clientData/>
  </xdr:twoCellAnchor>
  <xdr:twoCellAnchor editAs="oneCell">
    <xdr:from>
      <xdr:col>45</xdr:col>
      <xdr:colOff>168943</xdr:colOff>
      <xdr:row>0</xdr:row>
      <xdr:rowOff>56242</xdr:rowOff>
    </xdr:from>
    <xdr:to>
      <xdr:col>47</xdr:col>
      <xdr:colOff>57045</xdr:colOff>
      <xdr:row>2</xdr:row>
      <xdr:rowOff>69850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7243" y="56242"/>
          <a:ext cx="777102" cy="3946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350745</xdr:colOff>
      <xdr:row>3</xdr:row>
      <xdr:rowOff>28575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0" y="0"/>
          <a:ext cx="598395" cy="600075"/>
        </a:xfrm>
        <a:prstGeom prst="rect">
          <a:avLst/>
        </a:prstGeom>
      </xdr:spPr>
    </xdr:pic>
    <xdr:clientData/>
  </xdr:twoCellAnchor>
  <xdr:twoCellAnchor editAs="oneCell">
    <xdr:from>
      <xdr:col>31</xdr:col>
      <xdr:colOff>60512</xdr:colOff>
      <xdr:row>0</xdr:row>
      <xdr:rowOff>31937</xdr:rowOff>
    </xdr:from>
    <xdr:to>
      <xdr:col>32</xdr:col>
      <xdr:colOff>565151</xdr:colOff>
      <xdr:row>3</xdr:row>
      <xdr:rowOff>60512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8232962" y="31937"/>
          <a:ext cx="575983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9524</xdr:colOff>
      <xdr:row>0</xdr:row>
      <xdr:rowOff>0</xdr:rowOff>
    </xdr:from>
    <xdr:to>
      <xdr:col>21</xdr:col>
      <xdr:colOff>614362</xdr:colOff>
      <xdr:row>3</xdr:row>
      <xdr:rowOff>28575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16411574" y="0"/>
          <a:ext cx="604838" cy="600075"/>
        </a:xfrm>
        <a:prstGeom prst="rect">
          <a:avLst/>
        </a:prstGeom>
      </xdr:spPr>
    </xdr:pic>
    <xdr:clientData/>
  </xdr:twoCellAnchor>
  <xdr:twoCellAnchor editAs="oneCell">
    <xdr:from>
      <xdr:col>28</xdr:col>
      <xdr:colOff>120197</xdr:colOff>
      <xdr:row>0</xdr:row>
      <xdr:rowOff>21317</xdr:rowOff>
    </xdr:from>
    <xdr:to>
      <xdr:col>30</xdr:col>
      <xdr:colOff>344103</xdr:colOff>
      <xdr:row>2</xdr:row>
      <xdr:rowOff>34925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94597" y="21317"/>
          <a:ext cx="808106" cy="3946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160192</xdr:colOff>
      <xdr:row>0</xdr:row>
      <xdr:rowOff>43220</xdr:rowOff>
    </xdr:from>
    <xdr:to>
      <xdr:col>11</xdr:col>
      <xdr:colOff>179136</xdr:colOff>
      <xdr:row>2</xdr:row>
      <xdr:rowOff>45622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2692" y="43220"/>
          <a:ext cx="780944" cy="3946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632413</xdr:colOff>
      <xdr:row>2</xdr:row>
      <xdr:rowOff>235323</xdr:rowOff>
    </xdr:to>
    <xdr:pic>
      <xdr:nvPicPr>
        <xdr:cNvPr id="3" name="Imagen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0" y="0"/>
          <a:ext cx="632413" cy="627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V104"/>
  <sheetViews>
    <sheetView tabSelected="1" zoomScale="75" zoomScaleNormal="75" zoomScalePageLayoutView="10" workbookViewId="0">
      <selection activeCell="AQ19" sqref="AQ19"/>
    </sheetView>
  </sheetViews>
  <sheetFormatPr baseColWidth="10" defaultRowHeight="15" x14ac:dyDescent="0.25"/>
  <cols>
    <col min="1" max="1" width="3.7109375" customWidth="1"/>
    <col min="3" max="3" width="13.7109375" customWidth="1"/>
    <col min="4" max="15" width="5.7109375" customWidth="1"/>
    <col min="16" max="16" width="8" customWidth="1"/>
    <col min="17" max="17" width="5.140625" customWidth="1"/>
    <col min="18" max="18" width="5" customWidth="1"/>
    <col min="19" max="19" width="3.5703125" style="1" customWidth="1"/>
    <col min="20" max="20" width="4.42578125" customWidth="1"/>
    <col min="21" max="21" width="2.7109375" customWidth="1"/>
    <col min="22" max="22" width="12.140625" customWidth="1"/>
    <col min="23" max="23" width="17" customWidth="1"/>
    <col min="24" max="25" width="14.28515625" customWidth="1"/>
    <col min="26" max="27" width="17.28515625" customWidth="1"/>
    <col min="28" max="28" width="13.140625" customWidth="1"/>
    <col min="29" max="29" width="3.85546875" customWidth="1"/>
    <col min="30" max="30" width="4.85546875" customWidth="1"/>
    <col min="31" max="31" width="6" customWidth="1"/>
    <col min="32" max="32" width="1.140625" customWidth="1"/>
    <col min="33" max="33" width="45.28515625" customWidth="1"/>
    <col min="34" max="45" width="5.28515625" customWidth="1"/>
    <col min="46" max="46" width="7.140625" customWidth="1"/>
    <col min="47" max="47" width="6" customWidth="1"/>
    <col min="48" max="48" width="1" customWidth="1"/>
  </cols>
  <sheetData>
    <row r="5" spans="1:48" ht="18.75" x14ac:dyDescent="0.3">
      <c r="A5" s="233" t="s">
        <v>214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V5" s="233" t="s">
        <v>215</v>
      </c>
      <c r="W5" s="233"/>
      <c r="X5" s="233"/>
      <c r="Y5" s="233"/>
      <c r="Z5" s="233"/>
      <c r="AA5" s="233"/>
      <c r="AB5" s="233"/>
      <c r="AC5" s="233"/>
      <c r="AD5" s="233"/>
      <c r="AE5" s="233"/>
      <c r="AF5" s="233" t="s">
        <v>216</v>
      </c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3"/>
      <c r="AV5" s="88"/>
    </row>
    <row r="6" spans="1:48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71"/>
      <c r="O6" s="2"/>
      <c r="P6" s="2"/>
      <c r="Q6" s="2"/>
      <c r="R6" s="87"/>
    </row>
    <row r="7" spans="1:48" ht="15" customHeight="1" x14ac:dyDescent="0.25">
      <c r="A7" s="243" t="s">
        <v>217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V7" s="214" t="s">
        <v>218</v>
      </c>
      <c r="W7" s="214"/>
      <c r="X7" s="214"/>
      <c r="Y7" s="214"/>
      <c r="Z7" s="214"/>
      <c r="AA7" s="214"/>
      <c r="AB7" s="214"/>
      <c r="AC7" s="214"/>
      <c r="AD7" s="214"/>
      <c r="AE7" s="214"/>
      <c r="AF7" s="214" t="s">
        <v>219</v>
      </c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89"/>
    </row>
    <row r="8" spans="1:48" ht="15.75" thickBot="1" x14ac:dyDescent="0.3">
      <c r="A8" s="243"/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89"/>
    </row>
    <row r="9" spans="1:48" ht="21" customHeight="1" thickBot="1" x14ac:dyDescent="0.3">
      <c r="B9" s="3" t="s">
        <v>0</v>
      </c>
      <c r="C9" s="4" t="s">
        <v>1</v>
      </c>
      <c r="D9" s="5" t="s">
        <v>2</v>
      </c>
      <c r="E9" s="5" t="s">
        <v>3</v>
      </c>
      <c r="F9" s="5" t="s">
        <v>4</v>
      </c>
      <c r="G9" s="5" t="s">
        <v>5</v>
      </c>
      <c r="H9" s="5" t="s">
        <v>6</v>
      </c>
      <c r="I9" s="5" t="s">
        <v>7</v>
      </c>
      <c r="J9" s="5" t="s">
        <v>8</v>
      </c>
      <c r="K9" s="5" t="s">
        <v>9</v>
      </c>
      <c r="L9" s="5" t="s">
        <v>10</v>
      </c>
      <c r="M9" s="5" t="s">
        <v>11</v>
      </c>
      <c r="N9" s="5" t="s">
        <v>12</v>
      </c>
      <c r="O9" s="5" t="s">
        <v>41</v>
      </c>
      <c r="P9" s="4" t="s">
        <v>13</v>
      </c>
      <c r="Q9" s="234" t="s">
        <v>14</v>
      </c>
      <c r="R9" s="235"/>
      <c r="S9" s="236"/>
      <c r="T9" s="1"/>
    </row>
    <row r="10" spans="1:48" ht="21" customHeight="1" thickBot="1" x14ac:dyDescent="0.3">
      <c r="B10" s="215" t="s">
        <v>20</v>
      </c>
      <c r="C10" s="10" t="s">
        <v>21</v>
      </c>
      <c r="D10" s="11">
        <v>9</v>
      </c>
      <c r="E10" s="12">
        <v>8</v>
      </c>
      <c r="F10" s="12">
        <v>5</v>
      </c>
      <c r="G10" s="12">
        <v>13</v>
      </c>
      <c r="H10" s="12">
        <v>12</v>
      </c>
      <c r="I10" s="12">
        <v>22</v>
      </c>
      <c r="J10" s="12">
        <v>53</v>
      </c>
      <c r="K10" s="12">
        <v>26</v>
      </c>
      <c r="L10" s="12">
        <v>29</v>
      </c>
      <c r="M10" s="12"/>
      <c r="N10" s="75"/>
      <c r="O10" s="13"/>
      <c r="P10" s="14">
        <f t="shared" ref="P10:P25" si="0">SUM(D10:O10)</f>
        <v>177</v>
      </c>
      <c r="Q10" s="237">
        <f>P10+P11+P12</f>
        <v>557</v>
      </c>
      <c r="R10" s="224">
        <f>Q10*100/P25</f>
        <v>24.832813196611681</v>
      </c>
      <c r="S10" s="240" t="s">
        <v>43</v>
      </c>
      <c r="T10" s="1"/>
      <c r="W10" s="24" t="s">
        <v>25</v>
      </c>
      <c r="X10" s="6" t="s">
        <v>15</v>
      </c>
      <c r="Y10" s="7" t="s">
        <v>16</v>
      </c>
      <c r="Z10" s="7" t="s">
        <v>17</v>
      </c>
      <c r="AA10" s="8" t="s">
        <v>18</v>
      </c>
      <c r="AB10" s="9" t="s">
        <v>19</v>
      </c>
    </row>
    <row r="11" spans="1:48" ht="21" customHeight="1" thickBot="1" x14ac:dyDescent="0.3">
      <c r="B11" s="216"/>
      <c r="C11" s="15" t="s">
        <v>22</v>
      </c>
      <c r="D11" s="16">
        <v>16</v>
      </c>
      <c r="E11" s="17">
        <v>12</v>
      </c>
      <c r="F11" s="17">
        <v>50</v>
      </c>
      <c r="G11" s="17">
        <v>31</v>
      </c>
      <c r="H11" s="17">
        <v>19</v>
      </c>
      <c r="I11" s="17">
        <v>36</v>
      </c>
      <c r="J11" s="17">
        <v>51</v>
      </c>
      <c r="K11" s="17">
        <v>16</v>
      </c>
      <c r="L11" s="17">
        <v>20</v>
      </c>
      <c r="M11" s="17"/>
      <c r="N11" s="76"/>
      <c r="O11" s="18"/>
      <c r="P11" s="19">
        <f t="shared" si="0"/>
        <v>251</v>
      </c>
      <c r="Q11" s="238"/>
      <c r="R11" s="225"/>
      <c r="S11" s="241"/>
      <c r="T11" s="1"/>
      <c r="W11" s="38" t="s">
        <v>2</v>
      </c>
      <c r="X11" s="39">
        <v>7</v>
      </c>
      <c r="Y11" s="40">
        <v>7</v>
      </c>
      <c r="Z11" s="40">
        <v>33</v>
      </c>
      <c r="AA11" s="41">
        <v>50</v>
      </c>
      <c r="AB11" s="42">
        <f>SUM(X11:AA11)</f>
        <v>97</v>
      </c>
      <c r="AG11" s="20" t="s">
        <v>23</v>
      </c>
      <c r="AH11" s="21" t="s">
        <v>2</v>
      </c>
      <c r="AI11" s="22" t="s">
        <v>3</v>
      </c>
      <c r="AJ11" s="22" t="s">
        <v>4</v>
      </c>
      <c r="AK11" s="22" t="s">
        <v>5</v>
      </c>
      <c r="AL11" s="22" t="s">
        <v>6</v>
      </c>
      <c r="AM11" s="22" t="s">
        <v>7</v>
      </c>
      <c r="AN11" s="22" t="s">
        <v>8</v>
      </c>
      <c r="AO11" s="22" t="s">
        <v>9</v>
      </c>
      <c r="AP11" s="22" t="s">
        <v>10</v>
      </c>
      <c r="AQ11" s="22" t="s">
        <v>11</v>
      </c>
      <c r="AR11" s="23" t="s">
        <v>12</v>
      </c>
      <c r="AS11" s="82" t="s">
        <v>41</v>
      </c>
      <c r="AT11" s="23" t="s">
        <v>13</v>
      </c>
      <c r="AU11" s="20" t="s">
        <v>43</v>
      </c>
      <c r="AV11" s="93"/>
    </row>
    <row r="12" spans="1:48" ht="21" customHeight="1" thickBot="1" x14ac:dyDescent="0.3">
      <c r="B12" s="217"/>
      <c r="C12" s="29" t="s">
        <v>26</v>
      </c>
      <c r="D12" s="30">
        <v>3</v>
      </c>
      <c r="E12" s="31">
        <v>11</v>
      </c>
      <c r="F12" s="31">
        <v>7</v>
      </c>
      <c r="G12" s="31">
        <v>9</v>
      </c>
      <c r="H12" s="31">
        <v>16</v>
      </c>
      <c r="I12" s="31">
        <v>5</v>
      </c>
      <c r="J12" s="31">
        <v>34</v>
      </c>
      <c r="K12" s="31">
        <v>15</v>
      </c>
      <c r="L12" s="31">
        <v>29</v>
      </c>
      <c r="M12" s="31"/>
      <c r="N12" s="77"/>
      <c r="O12" s="32"/>
      <c r="P12" s="33">
        <f t="shared" si="0"/>
        <v>129</v>
      </c>
      <c r="Q12" s="239"/>
      <c r="R12" s="226"/>
      <c r="S12" s="242"/>
      <c r="T12" s="34">
        <f>Q10*100/P25</f>
        <v>24.832813196611681</v>
      </c>
      <c r="W12" s="52" t="s">
        <v>3</v>
      </c>
      <c r="X12" s="25">
        <v>4</v>
      </c>
      <c r="Y12" s="26">
        <v>3</v>
      </c>
      <c r="Z12" s="26">
        <v>33</v>
      </c>
      <c r="AA12" s="27">
        <v>66</v>
      </c>
      <c r="AB12" s="28">
        <f t="shared" ref="AB12:AB19" si="1">SUM(X12:AA12)</f>
        <v>106</v>
      </c>
      <c r="AG12" s="35" t="s">
        <v>44</v>
      </c>
      <c r="AH12" s="36">
        <v>58</v>
      </c>
      <c r="AI12" s="37">
        <v>48</v>
      </c>
      <c r="AJ12" s="37">
        <v>122</v>
      </c>
      <c r="AK12" s="37">
        <v>82</v>
      </c>
      <c r="AL12" s="37">
        <v>137</v>
      </c>
      <c r="AM12" s="169">
        <v>187</v>
      </c>
      <c r="AN12" s="37">
        <v>373</v>
      </c>
      <c r="AO12" s="37">
        <v>204</v>
      </c>
      <c r="AP12" s="37">
        <v>223</v>
      </c>
      <c r="AQ12" s="37"/>
      <c r="AR12" s="80"/>
      <c r="AS12" s="83"/>
      <c r="AT12" s="208">
        <f>SUM(AH12:AS12)</f>
        <v>1434</v>
      </c>
      <c r="AU12" s="91">
        <f>AT12*100/AT14</f>
        <v>63.932233615693271</v>
      </c>
      <c r="AV12" s="94"/>
    </row>
    <row r="13" spans="1:48" ht="21" customHeight="1" thickBot="1" x14ac:dyDescent="0.3">
      <c r="B13" s="215" t="s">
        <v>27</v>
      </c>
      <c r="C13" s="47" t="s">
        <v>28</v>
      </c>
      <c r="D13" s="39">
        <v>7</v>
      </c>
      <c r="E13" s="40">
        <v>4</v>
      </c>
      <c r="F13" s="40">
        <v>3</v>
      </c>
      <c r="G13" s="40">
        <v>3</v>
      </c>
      <c r="H13" s="40">
        <v>14</v>
      </c>
      <c r="I13" s="40">
        <v>6</v>
      </c>
      <c r="J13" s="40">
        <v>41</v>
      </c>
      <c r="K13" s="40">
        <v>17</v>
      </c>
      <c r="L13" s="40">
        <v>34</v>
      </c>
      <c r="M13" s="40"/>
      <c r="N13" s="41"/>
      <c r="O13" s="48"/>
      <c r="P13" s="49">
        <f t="shared" si="0"/>
        <v>129</v>
      </c>
      <c r="Q13" s="218">
        <f>P13+P14+P16+P15</f>
        <v>382</v>
      </c>
      <c r="R13" s="227">
        <f>Q13*100/P25</f>
        <v>17.03076237182345</v>
      </c>
      <c r="S13" s="230" t="s">
        <v>43</v>
      </c>
      <c r="T13" s="1"/>
      <c r="W13" s="52" t="s">
        <v>4</v>
      </c>
      <c r="X13" s="25">
        <v>10</v>
      </c>
      <c r="Y13" s="26">
        <v>19</v>
      </c>
      <c r="Z13" s="26">
        <v>63</v>
      </c>
      <c r="AA13" s="27">
        <v>104</v>
      </c>
      <c r="AB13" s="28">
        <f t="shared" si="1"/>
        <v>196</v>
      </c>
      <c r="AG13" s="50" t="s">
        <v>193</v>
      </c>
      <c r="AH13" s="51">
        <v>32</v>
      </c>
      <c r="AI13" s="26">
        <v>57</v>
      </c>
      <c r="AJ13" s="26">
        <v>64</v>
      </c>
      <c r="AK13" s="26">
        <v>75</v>
      </c>
      <c r="AL13" s="26">
        <v>72</v>
      </c>
      <c r="AM13" s="167">
        <v>78</v>
      </c>
      <c r="AN13" s="26">
        <v>213</v>
      </c>
      <c r="AO13" s="26">
        <v>88</v>
      </c>
      <c r="AP13" s="26">
        <v>130</v>
      </c>
      <c r="AQ13" s="26"/>
      <c r="AR13" s="81"/>
      <c r="AS13" s="84"/>
      <c r="AT13" s="209">
        <f t="shared" ref="AT13" si="2">SUM(AH13:AS13)</f>
        <v>809</v>
      </c>
      <c r="AU13" s="92">
        <f>AT13*100/AT14</f>
        <v>36.067766384306729</v>
      </c>
      <c r="AV13" s="94"/>
    </row>
    <row r="14" spans="1:48" ht="21" customHeight="1" thickBot="1" x14ac:dyDescent="0.3">
      <c r="B14" s="216"/>
      <c r="C14" s="15" t="s">
        <v>29</v>
      </c>
      <c r="D14" s="16">
        <v>0</v>
      </c>
      <c r="E14" s="17">
        <v>0</v>
      </c>
      <c r="F14" s="17">
        <v>13</v>
      </c>
      <c r="G14" s="17">
        <v>7</v>
      </c>
      <c r="H14" s="17">
        <v>14</v>
      </c>
      <c r="I14" s="17">
        <v>10</v>
      </c>
      <c r="J14" s="17">
        <v>25</v>
      </c>
      <c r="K14" s="17">
        <v>21</v>
      </c>
      <c r="L14" s="17">
        <v>6</v>
      </c>
      <c r="M14" s="17"/>
      <c r="N14" s="76"/>
      <c r="O14" s="18"/>
      <c r="P14" s="19">
        <f t="shared" si="0"/>
        <v>96</v>
      </c>
      <c r="Q14" s="219"/>
      <c r="R14" s="228"/>
      <c r="S14" s="231"/>
      <c r="T14" s="1"/>
      <c r="W14" s="52" t="s">
        <v>5</v>
      </c>
      <c r="X14" s="25">
        <v>4</v>
      </c>
      <c r="Y14" s="26">
        <v>12</v>
      </c>
      <c r="Z14" s="26">
        <v>61</v>
      </c>
      <c r="AA14" s="27">
        <v>101</v>
      </c>
      <c r="AB14" s="28">
        <f t="shared" si="1"/>
        <v>178</v>
      </c>
      <c r="AG14" s="58" t="s">
        <v>33</v>
      </c>
      <c r="AH14" s="59">
        <f t="shared" ref="AH14:AT14" si="3">SUM(AH12:AH13)</f>
        <v>90</v>
      </c>
      <c r="AI14" s="60">
        <f t="shared" si="3"/>
        <v>105</v>
      </c>
      <c r="AJ14" s="60">
        <f t="shared" si="3"/>
        <v>186</v>
      </c>
      <c r="AK14" s="60">
        <f t="shared" si="3"/>
        <v>157</v>
      </c>
      <c r="AL14" s="60">
        <f t="shared" si="3"/>
        <v>209</v>
      </c>
      <c r="AM14" s="60">
        <f t="shared" si="3"/>
        <v>265</v>
      </c>
      <c r="AN14" s="60">
        <f t="shared" si="3"/>
        <v>586</v>
      </c>
      <c r="AO14" s="60">
        <f t="shared" si="3"/>
        <v>292</v>
      </c>
      <c r="AP14" s="60">
        <f t="shared" si="3"/>
        <v>353</v>
      </c>
      <c r="AQ14" s="60">
        <f t="shared" si="3"/>
        <v>0</v>
      </c>
      <c r="AR14" s="60">
        <f t="shared" si="3"/>
        <v>0</v>
      </c>
      <c r="AS14" s="85">
        <f t="shared" si="3"/>
        <v>0</v>
      </c>
      <c r="AT14" s="210">
        <f t="shared" si="3"/>
        <v>2243</v>
      </c>
      <c r="AU14" s="61"/>
      <c r="AV14" s="79"/>
    </row>
    <row r="15" spans="1:48" ht="21" customHeight="1" x14ac:dyDescent="0.25">
      <c r="B15" s="216"/>
      <c r="C15" s="53" t="s">
        <v>46</v>
      </c>
      <c r="D15" s="54">
        <v>0</v>
      </c>
      <c r="E15" s="55">
        <v>1</v>
      </c>
      <c r="F15" s="55">
        <v>1</v>
      </c>
      <c r="G15" s="55">
        <v>0</v>
      </c>
      <c r="H15" s="55">
        <v>0</v>
      </c>
      <c r="I15" s="55">
        <v>1</v>
      </c>
      <c r="J15" s="55">
        <v>1</v>
      </c>
      <c r="K15" s="55">
        <v>30</v>
      </c>
      <c r="L15" s="55">
        <v>37</v>
      </c>
      <c r="M15" s="55"/>
      <c r="N15" s="78"/>
      <c r="O15" s="56"/>
      <c r="P15" s="19">
        <f t="shared" si="0"/>
        <v>71</v>
      </c>
      <c r="Q15" s="219"/>
      <c r="R15" s="228"/>
      <c r="S15" s="231"/>
      <c r="T15" s="1"/>
      <c r="W15" s="52" t="s">
        <v>6</v>
      </c>
      <c r="X15" s="25">
        <v>21</v>
      </c>
      <c r="Y15" s="26">
        <v>18</v>
      </c>
      <c r="Z15" s="26">
        <v>69</v>
      </c>
      <c r="AA15" s="27">
        <v>126</v>
      </c>
      <c r="AB15" s="28">
        <f t="shared" si="1"/>
        <v>234</v>
      </c>
      <c r="AG15" s="93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79"/>
      <c r="AV15" s="79"/>
    </row>
    <row r="16" spans="1:48" ht="21" customHeight="1" thickBot="1" x14ac:dyDescent="0.3">
      <c r="B16" s="217"/>
      <c r="C16" s="53" t="s">
        <v>45</v>
      </c>
      <c r="D16" s="54"/>
      <c r="E16" s="55">
        <v>4</v>
      </c>
      <c r="F16" s="55">
        <v>3</v>
      </c>
      <c r="G16" s="55">
        <v>5</v>
      </c>
      <c r="H16" s="55">
        <v>9</v>
      </c>
      <c r="I16" s="55">
        <v>12</v>
      </c>
      <c r="J16" s="55">
        <v>17</v>
      </c>
      <c r="K16" s="55">
        <v>18</v>
      </c>
      <c r="L16" s="55">
        <v>18</v>
      </c>
      <c r="M16" s="55"/>
      <c r="N16" s="78"/>
      <c r="O16" s="56"/>
      <c r="P16" s="57">
        <f t="shared" si="0"/>
        <v>86</v>
      </c>
      <c r="Q16" s="220"/>
      <c r="R16" s="229"/>
      <c r="S16" s="232"/>
      <c r="T16" s="34">
        <f>Q13*100/P25</f>
        <v>17.03076237182345</v>
      </c>
      <c r="W16" s="52" t="s">
        <v>7</v>
      </c>
      <c r="X16" s="166">
        <v>25</v>
      </c>
      <c r="Y16" s="167">
        <v>24</v>
      </c>
      <c r="Z16" s="167">
        <v>85</v>
      </c>
      <c r="AA16" s="168">
        <v>151</v>
      </c>
      <c r="AB16" s="28">
        <f t="shared" si="1"/>
        <v>285</v>
      </c>
      <c r="AG16" s="93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79"/>
      <c r="AV16" s="79"/>
    </row>
    <row r="17" spans="2:48" ht="21" customHeight="1" x14ac:dyDescent="0.25">
      <c r="B17" s="215" t="s">
        <v>30</v>
      </c>
      <c r="C17" s="10" t="s">
        <v>31</v>
      </c>
      <c r="D17" s="11">
        <v>11</v>
      </c>
      <c r="E17" s="12">
        <v>5</v>
      </c>
      <c r="F17" s="12">
        <v>13</v>
      </c>
      <c r="G17" s="12">
        <v>13</v>
      </c>
      <c r="H17" s="12">
        <v>17</v>
      </c>
      <c r="I17" s="165">
        <v>30</v>
      </c>
      <c r="J17" s="12">
        <v>35</v>
      </c>
      <c r="K17" s="12">
        <v>20</v>
      </c>
      <c r="L17" s="12">
        <v>7</v>
      </c>
      <c r="M17" s="12"/>
      <c r="N17" s="75"/>
      <c r="O17" s="13"/>
      <c r="P17" s="14">
        <f t="shared" si="0"/>
        <v>151</v>
      </c>
      <c r="Q17" s="218">
        <f>P17+P20+P18+P19</f>
        <v>399</v>
      </c>
      <c r="R17" s="224">
        <f>Q17*100/P25</f>
        <v>17.788675880517165</v>
      </c>
      <c r="S17" s="221" t="s">
        <v>43</v>
      </c>
      <c r="T17" s="1"/>
      <c r="W17" s="52" t="s">
        <v>8</v>
      </c>
      <c r="X17" s="25">
        <v>40</v>
      </c>
      <c r="Y17" s="26">
        <v>38</v>
      </c>
      <c r="Z17" s="26">
        <v>235</v>
      </c>
      <c r="AA17" s="27">
        <v>315</v>
      </c>
      <c r="AB17" s="28">
        <f t="shared" si="1"/>
        <v>628</v>
      </c>
      <c r="AG17" s="93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79"/>
      <c r="AV17" s="79"/>
    </row>
    <row r="18" spans="2:48" ht="21" customHeight="1" x14ac:dyDescent="0.25">
      <c r="B18" s="216"/>
      <c r="C18" s="15" t="s">
        <v>32</v>
      </c>
      <c r="D18" s="16">
        <v>2</v>
      </c>
      <c r="E18" s="17">
        <v>6</v>
      </c>
      <c r="F18" s="17">
        <v>18</v>
      </c>
      <c r="G18" s="17">
        <v>4</v>
      </c>
      <c r="H18" s="17">
        <v>14</v>
      </c>
      <c r="I18" s="17">
        <v>8</v>
      </c>
      <c r="J18" s="17">
        <v>40</v>
      </c>
      <c r="K18" s="17">
        <v>6</v>
      </c>
      <c r="L18" s="17">
        <v>0</v>
      </c>
      <c r="M18" s="17"/>
      <c r="N18" s="76"/>
      <c r="O18" s="18"/>
      <c r="P18" s="19">
        <f t="shared" si="0"/>
        <v>98</v>
      </c>
      <c r="Q18" s="219"/>
      <c r="R18" s="225"/>
      <c r="S18" s="222"/>
      <c r="T18" s="34">
        <f>Q17*100/P25</f>
        <v>17.788675880517165</v>
      </c>
      <c r="W18" s="52" t="s">
        <v>9</v>
      </c>
      <c r="X18" s="25">
        <v>27</v>
      </c>
      <c r="Y18" s="26">
        <v>40</v>
      </c>
      <c r="Z18" s="26">
        <v>75</v>
      </c>
      <c r="AA18" s="27">
        <v>173</v>
      </c>
      <c r="AB18" s="28">
        <f t="shared" si="1"/>
        <v>315</v>
      </c>
      <c r="AU18" s="79"/>
      <c r="AV18" s="79"/>
    </row>
    <row r="19" spans="2:48" ht="21" customHeight="1" x14ac:dyDescent="0.25">
      <c r="B19" s="216"/>
      <c r="C19" s="15" t="s">
        <v>34</v>
      </c>
      <c r="D19" s="16">
        <v>7</v>
      </c>
      <c r="E19" s="17">
        <v>3</v>
      </c>
      <c r="F19" s="17">
        <v>5</v>
      </c>
      <c r="G19" s="17">
        <v>5</v>
      </c>
      <c r="H19" s="17">
        <v>8</v>
      </c>
      <c r="I19" s="17">
        <v>10</v>
      </c>
      <c r="J19" s="17">
        <v>28</v>
      </c>
      <c r="K19" s="17">
        <v>21</v>
      </c>
      <c r="L19" s="17">
        <v>26</v>
      </c>
      <c r="M19" s="17"/>
      <c r="N19" s="76"/>
      <c r="O19" s="18"/>
      <c r="P19" s="19">
        <f t="shared" si="0"/>
        <v>113</v>
      </c>
      <c r="Q19" s="219"/>
      <c r="R19" s="225"/>
      <c r="S19" s="222"/>
      <c r="T19" s="34"/>
      <c r="W19" s="52" t="s">
        <v>10</v>
      </c>
      <c r="X19" s="25">
        <v>43</v>
      </c>
      <c r="Y19" s="26">
        <v>65</v>
      </c>
      <c r="Z19" s="26">
        <v>83</v>
      </c>
      <c r="AA19" s="27">
        <v>191</v>
      </c>
      <c r="AB19" s="28">
        <f t="shared" si="1"/>
        <v>382</v>
      </c>
    </row>
    <row r="20" spans="2:48" ht="21" customHeight="1" thickBot="1" x14ac:dyDescent="0.3">
      <c r="B20" s="217"/>
      <c r="C20" s="29" t="s">
        <v>40</v>
      </c>
      <c r="D20" s="30">
        <v>4</v>
      </c>
      <c r="E20" s="31">
        <v>4</v>
      </c>
      <c r="F20" s="31">
        <v>2</v>
      </c>
      <c r="G20" s="31">
        <v>1</v>
      </c>
      <c r="H20" s="31">
        <v>4</v>
      </c>
      <c r="I20" s="31">
        <v>14</v>
      </c>
      <c r="J20" s="31">
        <v>2</v>
      </c>
      <c r="K20" s="31">
        <v>3</v>
      </c>
      <c r="L20" s="31">
        <v>3</v>
      </c>
      <c r="M20" s="31"/>
      <c r="N20" s="77"/>
      <c r="O20" s="32"/>
      <c r="P20" s="33">
        <f t="shared" si="0"/>
        <v>37</v>
      </c>
      <c r="Q20" s="220"/>
      <c r="R20" s="226"/>
      <c r="S20" s="223"/>
      <c r="T20" s="1"/>
      <c r="W20" s="52" t="s">
        <v>11</v>
      </c>
      <c r="X20" s="25"/>
      <c r="Y20" s="26"/>
      <c r="Z20" s="26"/>
      <c r="AA20" s="27"/>
      <c r="AB20" s="28">
        <f>SUM(X20:AA20)</f>
        <v>0</v>
      </c>
      <c r="AJ20" s="46"/>
    </row>
    <row r="21" spans="2:48" ht="21" customHeight="1" x14ac:dyDescent="0.25">
      <c r="B21" s="215" t="s">
        <v>35</v>
      </c>
      <c r="C21" s="47" t="s">
        <v>36</v>
      </c>
      <c r="D21" s="39">
        <v>12</v>
      </c>
      <c r="E21" s="40">
        <v>12</v>
      </c>
      <c r="F21" s="40">
        <v>8</v>
      </c>
      <c r="G21" s="40">
        <v>17</v>
      </c>
      <c r="H21" s="40">
        <v>13</v>
      </c>
      <c r="I21" s="40">
        <v>37</v>
      </c>
      <c r="J21" s="40">
        <v>89</v>
      </c>
      <c r="K21" s="40">
        <v>28</v>
      </c>
      <c r="L21" s="40">
        <v>45</v>
      </c>
      <c r="M21" s="40"/>
      <c r="N21" s="41"/>
      <c r="O21" s="48"/>
      <c r="P21" s="49">
        <f t="shared" si="0"/>
        <v>261</v>
      </c>
      <c r="Q21" s="237">
        <f>P21+P22+P23+P24</f>
        <v>905</v>
      </c>
      <c r="R21" s="244">
        <f>Q21*100/P25</f>
        <v>40.347748551047701</v>
      </c>
      <c r="S21" s="221" t="s">
        <v>43</v>
      </c>
      <c r="T21" s="1"/>
      <c r="W21" s="52" t="s">
        <v>12</v>
      </c>
      <c r="X21" s="25"/>
      <c r="Y21" s="26"/>
      <c r="Z21" s="26"/>
      <c r="AA21" s="27"/>
      <c r="AB21" s="28">
        <f t="shared" ref="AB21:AB22" si="4">SUM(X21:AA21)</f>
        <v>0</v>
      </c>
      <c r="AJ21" s="46"/>
    </row>
    <row r="22" spans="2:48" ht="21" customHeight="1" thickBot="1" x14ac:dyDescent="0.3">
      <c r="B22" s="216"/>
      <c r="C22" s="15" t="s">
        <v>37</v>
      </c>
      <c r="D22" s="16">
        <v>9</v>
      </c>
      <c r="E22" s="17">
        <v>14</v>
      </c>
      <c r="F22" s="17">
        <v>24</v>
      </c>
      <c r="G22" s="17">
        <v>26</v>
      </c>
      <c r="H22" s="17">
        <v>31</v>
      </c>
      <c r="I22" s="17">
        <v>37</v>
      </c>
      <c r="J22" s="17">
        <v>79</v>
      </c>
      <c r="K22" s="17">
        <v>26</v>
      </c>
      <c r="L22" s="17">
        <v>56</v>
      </c>
      <c r="M22" s="17"/>
      <c r="N22" s="76"/>
      <c r="O22" s="18"/>
      <c r="P22" s="19">
        <f t="shared" si="0"/>
        <v>302</v>
      </c>
      <c r="Q22" s="238"/>
      <c r="R22" s="245"/>
      <c r="S22" s="222"/>
      <c r="T22" s="1"/>
      <c r="W22" s="86" t="s">
        <v>41</v>
      </c>
      <c r="X22" s="43"/>
      <c r="Y22" s="44"/>
      <c r="Z22" s="44"/>
      <c r="AA22" s="45"/>
      <c r="AB22" s="28">
        <f t="shared" si="4"/>
        <v>0</v>
      </c>
      <c r="AJ22" s="46"/>
    </row>
    <row r="23" spans="2:48" ht="21" customHeight="1" thickBot="1" x14ac:dyDescent="0.3">
      <c r="B23" s="216"/>
      <c r="C23" s="15" t="s">
        <v>38</v>
      </c>
      <c r="D23" s="16">
        <v>6</v>
      </c>
      <c r="E23" s="17">
        <v>16</v>
      </c>
      <c r="F23" s="17">
        <v>19</v>
      </c>
      <c r="G23" s="17">
        <v>14</v>
      </c>
      <c r="H23" s="17">
        <v>19</v>
      </c>
      <c r="I23" s="17">
        <v>19</v>
      </c>
      <c r="J23" s="17">
        <v>59</v>
      </c>
      <c r="K23" s="17">
        <v>24</v>
      </c>
      <c r="L23" s="17">
        <v>30</v>
      </c>
      <c r="M23" s="17"/>
      <c r="N23" s="76"/>
      <c r="O23" s="18"/>
      <c r="P23" s="19">
        <f t="shared" si="0"/>
        <v>206</v>
      </c>
      <c r="Q23" s="238"/>
      <c r="R23" s="245"/>
      <c r="S23" s="222"/>
      <c r="T23" s="34">
        <f>Q21*100/P25</f>
        <v>40.347748551047701</v>
      </c>
      <c r="W23" s="65" t="s">
        <v>13</v>
      </c>
      <c r="X23" s="205">
        <f>SUM(X11:X22)</f>
        <v>181</v>
      </c>
      <c r="Y23" s="206">
        <f>SUM(Y11:Y22)</f>
        <v>226</v>
      </c>
      <c r="Z23" s="206">
        <f>SUM(Z11:Z22)</f>
        <v>737</v>
      </c>
      <c r="AA23" s="207">
        <f>SUM(AA11:AA22)</f>
        <v>1277</v>
      </c>
      <c r="AB23" s="204">
        <f>SUM(AB11:AB22)</f>
        <v>2421</v>
      </c>
      <c r="AJ23" s="46"/>
    </row>
    <row r="24" spans="2:48" ht="21" customHeight="1" thickBot="1" x14ac:dyDescent="0.3">
      <c r="B24" s="217"/>
      <c r="C24" s="29" t="s">
        <v>39</v>
      </c>
      <c r="D24" s="30">
        <v>4</v>
      </c>
      <c r="E24" s="31">
        <v>5</v>
      </c>
      <c r="F24" s="31">
        <v>15</v>
      </c>
      <c r="G24" s="31">
        <v>9</v>
      </c>
      <c r="H24" s="31">
        <v>19</v>
      </c>
      <c r="I24" s="31">
        <v>18</v>
      </c>
      <c r="J24" s="31">
        <v>32</v>
      </c>
      <c r="K24" s="31">
        <v>21</v>
      </c>
      <c r="L24" s="31">
        <v>13</v>
      </c>
      <c r="M24" s="31"/>
      <c r="N24" s="77"/>
      <c r="O24" s="32"/>
      <c r="P24" s="33">
        <f t="shared" si="0"/>
        <v>136</v>
      </c>
      <c r="Q24" s="239"/>
      <c r="R24" s="246"/>
      <c r="S24" s="223"/>
      <c r="T24" s="1"/>
      <c r="W24" s="66" t="s">
        <v>24</v>
      </c>
      <c r="X24" s="67">
        <f>X23*100/AB23</f>
        <v>7.4762494836844278</v>
      </c>
      <c r="Y24" s="68">
        <f>Y23*100/AB23</f>
        <v>9.334985543163981</v>
      </c>
      <c r="Z24" s="68">
        <f>Z23*100/AB23</f>
        <v>30.441966129698471</v>
      </c>
      <c r="AA24" s="69">
        <f>AA23*100/AB23</f>
        <v>52.746798843453121</v>
      </c>
    </row>
    <row r="25" spans="2:48" ht="21.75" customHeight="1" thickBot="1" x14ac:dyDescent="0.3">
      <c r="B25" s="62"/>
      <c r="C25" s="58" t="s">
        <v>33</v>
      </c>
      <c r="D25" s="63">
        <f t="shared" ref="D25:O25" si="5">SUM(D10:D24)</f>
        <v>90</v>
      </c>
      <c r="E25" s="63">
        <f t="shared" si="5"/>
        <v>105</v>
      </c>
      <c r="F25" s="63">
        <f t="shared" si="5"/>
        <v>186</v>
      </c>
      <c r="G25" s="63">
        <f t="shared" si="5"/>
        <v>157</v>
      </c>
      <c r="H25" s="63">
        <f t="shared" si="5"/>
        <v>209</v>
      </c>
      <c r="I25" s="63">
        <f t="shared" si="5"/>
        <v>265</v>
      </c>
      <c r="J25" s="63">
        <f t="shared" si="5"/>
        <v>586</v>
      </c>
      <c r="K25" s="63">
        <f t="shared" si="5"/>
        <v>292</v>
      </c>
      <c r="L25" s="63">
        <f t="shared" si="5"/>
        <v>353</v>
      </c>
      <c r="M25" s="63">
        <f t="shared" si="5"/>
        <v>0</v>
      </c>
      <c r="N25" s="63">
        <f t="shared" si="5"/>
        <v>0</v>
      </c>
      <c r="O25" s="63">
        <f t="shared" si="5"/>
        <v>0</v>
      </c>
      <c r="P25" s="203">
        <f t="shared" si="0"/>
        <v>2243</v>
      </c>
      <c r="S25" s="64"/>
      <c r="U25" s="213" t="s">
        <v>56</v>
      </c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</row>
    <row r="26" spans="2:48" x14ac:dyDescent="0.25">
      <c r="B26" s="212" t="s">
        <v>57</v>
      </c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</row>
    <row r="27" spans="2:48" s="101" customFormat="1" x14ac:dyDescent="0.25">
      <c r="H27" s="211" t="s">
        <v>42</v>
      </c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104"/>
      <c r="V27" s="105"/>
      <c r="W27" s="105"/>
      <c r="X27" s="105"/>
      <c r="Y27" s="105"/>
      <c r="Z27" s="211" t="s">
        <v>42</v>
      </c>
      <c r="AA27" s="211"/>
      <c r="AB27" s="211"/>
      <c r="AC27" s="211"/>
      <c r="AD27" s="211"/>
      <c r="AE27" s="211"/>
      <c r="AG27" s="211" t="s">
        <v>42</v>
      </c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</row>
    <row r="28" spans="2:48" s="101" customFormat="1" ht="12" x14ac:dyDescent="0.2">
      <c r="H28" s="211" t="s">
        <v>55</v>
      </c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102"/>
      <c r="V28" s="106"/>
      <c r="Z28" s="211" t="s">
        <v>55</v>
      </c>
      <c r="AA28" s="211"/>
      <c r="AB28" s="211"/>
      <c r="AC28" s="211"/>
      <c r="AD28" s="211"/>
      <c r="AE28" s="211"/>
      <c r="AL28" s="211" t="s">
        <v>55</v>
      </c>
      <c r="AM28" s="211"/>
      <c r="AN28" s="211"/>
      <c r="AO28" s="211"/>
      <c r="AP28" s="211"/>
      <c r="AQ28" s="211"/>
      <c r="AR28" s="211"/>
      <c r="AS28" s="211"/>
      <c r="AT28" s="211"/>
      <c r="AU28" s="211"/>
    </row>
    <row r="29" spans="2:48" s="73" customFormat="1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 s="1"/>
      <c r="T29" s="73">
        <v>1</v>
      </c>
      <c r="U29" s="102"/>
      <c r="V29" s="101"/>
      <c r="W29" s="101"/>
      <c r="X29" s="101"/>
      <c r="Y29" s="101"/>
      <c r="Z29" s="103"/>
      <c r="AA29" s="103"/>
      <c r="AB29" s="103"/>
      <c r="AC29" s="103"/>
      <c r="AD29" s="103"/>
      <c r="AE29" s="102">
        <v>2</v>
      </c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>
        <v>3</v>
      </c>
      <c r="AV29"/>
    </row>
    <row r="30" spans="2:48" hidden="1" x14ac:dyDescent="0.25"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U30" s="73"/>
      <c r="V30" s="73"/>
      <c r="W30" s="73"/>
      <c r="X30" s="73"/>
      <c r="Y30" s="73"/>
      <c r="Z30" s="73"/>
      <c r="AA30" s="73"/>
      <c r="AB30" s="73"/>
      <c r="AC30" s="73"/>
      <c r="AD30" s="74"/>
      <c r="AE30" s="74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</row>
    <row r="31" spans="2:48" hidden="1" x14ac:dyDescent="0.25">
      <c r="N31" s="46"/>
      <c r="P31" s="46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</row>
    <row r="32" spans="2:48" ht="15.75" hidden="1" thickBot="1" x14ac:dyDescent="0.3">
      <c r="P32" s="46"/>
      <c r="AU32" s="73"/>
      <c r="AV32" s="73"/>
    </row>
    <row r="33" spans="2:33" ht="19.5" hidden="1" customHeight="1" thickBot="1" x14ac:dyDescent="0.3">
      <c r="B33" s="3" t="s">
        <v>0</v>
      </c>
      <c r="C33" s="4" t="s">
        <v>1</v>
      </c>
      <c r="D33" s="5" t="s">
        <v>2</v>
      </c>
      <c r="E33" s="5" t="s">
        <v>3</v>
      </c>
      <c r="F33" s="5" t="s">
        <v>4</v>
      </c>
      <c r="G33" s="5" t="s">
        <v>5</v>
      </c>
      <c r="H33" s="5" t="s">
        <v>6</v>
      </c>
      <c r="I33" s="5" t="s">
        <v>7</v>
      </c>
      <c r="J33" s="5" t="s">
        <v>8</v>
      </c>
      <c r="K33" s="5" t="s">
        <v>9</v>
      </c>
      <c r="L33" s="5" t="s">
        <v>10</v>
      </c>
      <c r="M33" s="5" t="s">
        <v>11</v>
      </c>
      <c r="N33" s="5" t="s">
        <v>12</v>
      </c>
      <c r="O33" s="5" t="s">
        <v>41</v>
      </c>
      <c r="P33" s="4" t="s">
        <v>13</v>
      </c>
      <c r="Q33" s="234" t="s">
        <v>14</v>
      </c>
      <c r="R33" s="235"/>
      <c r="S33" s="236"/>
      <c r="AG33" s="70"/>
    </row>
    <row r="34" spans="2:33" ht="19.5" hidden="1" customHeight="1" x14ac:dyDescent="0.25">
      <c r="B34" s="215" t="s">
        <v>20</v>
      </c>
      <c r="C34" s="10" t="s">
        <v>21</v>
      </c>
      <c r="D34" s="11"/>
      <c r="E34" s="12"/>
      <c r="F34" s="12"/>
      <c r="G34" s="12"/>
      <c r="H34" s="12"/>
      <c r="I34" s="12"/>
      <c r="J34" s="12"/>
      <c r="K34" s="12"/>
      <c r="L34" s="12"/>
      <c r="M34" s="12"/>
      <c r="N34" s="75"/>
      <c r="O34" s="13"/>
      <c r="P34" s="14">
        <f t="shared" ref="P34:P49" si="6">SUM(D34:O34)</f>
        <v>0</v>
      </c>
      <c r="Q34" s="237">
        <f>P34+P35+P36</f>
        <v>50</v>
      </c>
      <c r="R34" s="224">
        <f>Q34*100/P49</f>
        <v>14.409221902017292</v>
      </c>
      <c r="S34" s="240" t="s">
        <v>43</v>
      </c>
      <c r="AG34" s="90"/>
    </row>
    <row r="35" spans="2:33" ht="19.5" hidden="1" customHeight="1" x14ac:dyDescent="0.25">
      <c r="B35" s="216"/>
      <c r="C35" s="15" t="s">
        <v>22</v>
      </c>
      <c r="D35" s="16">
        <v>6</v>
      </c>
      <c r="E35" s="17">
        <v>5</v>
      </c>
      <c r="F35" s="17">
        <v>11</v>
      </c>
      <c r="G35" s="17">
        <v>14</v>
      </c>
      <c r="H35" s="17">
        <v>7</v>
      </c>
      <c r="I35" s="17">
        <v>7</v>
      </c>
      <c r="J35" s="17"/>
      <c r="K35" s="17"/>
      <c r="L35" s="17"/>
      <c r="M35" s="17"/>
      <c r="N35" s="76"/>
      <c r="O35" s="18"/>
      <c r="P35" s="19">
        <f>SUM(D35:O35)</f>
        <v>50</v>
      </c>
      <c r="Q35" s="238"/>
      <c r="R35" s="225"/>
      <c r="S35" s="241"/>
      <c r="AG35" s="90"/>
    </row>
    <row r="36" spans="2:33" ht="19.5" hidden="1" customHeight="1" thickBot="1" x14ac:dyDescent="0.3">
      <c r="B36" s="217"/>
      <c r="C36" s="29" t="s">
        <v>26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77"/>
      <c r="O36" s="32"/>
      <c r="P36" s="33">
        <f t="shared" si="6"/>
        <v>0</v>
      </c>
      <c r="Q36" s="239"/>
      <c r="R36" s="226"/>
      <c r="S36" s="242"/>
      <c r="AG36" s="90"/>
    </row>
    <row r="37" spans="2:33" ht="19.5" hidden="1" customHeight="1" x14ac:dyDescent="0.25">
      <c r="B37" s="215" t="s">
        <v>27</v>
      </c>
      <c r="C37" s="47" t="s">
        <v>28</v>
      </c>
      <c r="D37" s="39">
        <v>8</v>
      </c>
      <c r="E37" s="40">
        <v>5</v>
      </c>
      <c r="F37" s="40">
        <v>5</v>
      </c>
      <c r="G37" s="40">
        <v>3</v>
      </c>
      <c r="H37" s="40">
        <v>14</v>
      </c>
      <c r="I37" s="40">
        <v>1</v>
      </c>
      <c r="J37" s="40"/>
      <c r="K37" s="40"/>
      <c r="L37" s="40"/>
      <c r="M37" s="40"/>
      <c r="N37" s="41"/>
      <c r="O37" s="48"/>
      <c r="P37" s="49">
        <f t="shared" si="6"/>
        <v>36</v>
      </c>
      <c r="Q37" s="218">
        <f>P37+P38+P40+P39</f>
        <v>110</v>
      </c>
      <c r="R37" s="227">
        <f>Q37*100/P49</f>
        <v>31.70028818443804</v>
      </c>
      <c r="S37" s="230" t="s">
        <v>43</v>
      </c>
    </row>
    <row r="38" spans="2:33" ht="19.5" hidden="1" customHeight="1" x14ac:dyDescent="0.25">
      <c r="B38" s="216"/>
      <c r="C38" s="15" t="s">
        <v>29</v>
      </c>
      <c r="D38" s="16">
        <v>4</v>
      </c>
      <c r="E38" s="17">
        <v>1</v>
      </c>
      <c r="F38" s="17">
        <v>1</v>
      </c>
      <c r="G38" s="17">
        <v>0</v>
      </c>
      <c r="H38" s="17">
        <v>1</v>
      </c>
      <c r="I38" s="17">
        <v>2</v>
      </c>
      <c r="J38" s="17"/>
      <c r="K38" s="17"/>
      <c r="L38" s="17"/>
      <c r="M38" s="17"/>
      <c r="N38" s="76"/>
      <c r="O38" s="18"/>
      <c r="P38" s="19">
        <f t="shared" si="6"/>
        <v>9</v>
      </c>
      <c r="Q38" s="219"/>
      <c r="R38" s="228"/>
      <c r="S38" s="231"/>
    </row>
    <row r="39" spans="2:33" ht="19.5" hidden="1" customHeight="1" x14ac:dyDescent="0.25">
      <c r="B39" s="216"/>
      <c r="C39" s="53" t="s">
        <v>46</v>
      </c>
      <c r="D39" s="54">
        <v>5</v>
      </c>
      <c r="E39" s="55">
        <v>4</v>
      </c>
      <c r="F39" s="55">
        <v>10</v>
      </c>
      <c r="G39" s="55">
        <v>13</v>
      </c>
      <c r="H39" s="55">
        <v>0</v>
      </c>
      <c r="I39" s="55">
        <v>5</v>
      </c>
      <c r="J39" s="55"/>
      <c r="K39" s="55"/>
      <c r="L39" s="55"/>
      <c r="M39" s="55"/>
      <c r="N39" s="78"/>
      <c r="O39" s="56"/>
      <c r="P39" s="19">
        <f t="shared" si="6"/>
        <v>37</v>
      </c>
      <c r="Q39" s="219"/>
      <c r="R39" s="228"/>
      <c r="S39" s="231"/>
    </row>
    <row r="40" spans="2:33" ht="19.5" hidden="1" customHeight="1" thickBot="1" x14ac:dyDescent="0.3">
      <c r="B40" s="217"/>
      <c r="C40" s="53" t="s">
        <v>45</v>
      </c>
      <c r="D40" s="54"/>
      <c r="E40" s="55">
        <v>3</v>
      </c>
      <c r="F40" s="55">
        <v>3</v>
      </c>
      <c r="G40" s="55">
        <v>6</v>
      </c>
      <c r="H40" s="55">
        <v>10</v>
      </c>
      <c r="I40" s="55">
        <v>6</v>
      </c>
      <c r="J40" s="55"/>
      <c r="K40" s="55"/>
      <c r="L40" s="55"/>
      <c r="M40" s="55"/>
      <c r="N40" s="78"/>
      <c r="O40" s="56"/>
      <c r="P40" s="57">
        <f t="shared" si="6"/>
        <v>28</v>
      </c>
      <c r="Q40" s="220"/>
      <c r="R40" s="229"/>
      <c r="S40" s="232"/>
    </row>
    <row r="41" spans="2:33" ht="19.5" hidden="1" customHeight="1" x14ac:dyDescent="0.25">
      <c r="B41" s="215" t="s">
        <v>30</v>
      </c>
      <c r="C41" s="10" t="s">
        <v>31</v>
      </c>
      <c r="D41" s="11"/>
      <c r="E41" s="12"/>
      <c r="F41" s="12"/>
      <c r="G41" s="12"/>
      <c r="H41" s="12"/>
      <c r="I41" s="12"/>
      <c r="J41" s="12"/>
      <c r="K41" s="12"/>
      <c r="L41" s="12"/>
      <c r="M41" s="12"/>
      <c r="N41" s="75"/>
      <c r="O41" s="13"/>
      <c r="P41" s="14">
        <f t="shared" si="6"/>
        <v>0</v>
      </c>
      <c r="Q41" s="218">
        <f>P41+P44+P42+P43</f>
        <v>38</v>
      </c>
      <c r="R41" s="224">
        <f>Q41*100/P49</f>
        <v>10.951008645533141</v>
      </c>
      <c r="S41" s="221" t="s">
        <v>43</v>
      </c>
    </row>
    <row r="42" spans="2:33" ht="19.5" hidden="1" customHeight="1" x14ac:dyDescent="0.25">
      <c r="B42" s="216"/>
      <c r="C42" s="15" t="s">
        <v>32</v>
      </c>
      <c r="D42" s="16">
        <v>2</v>
      </c>
      <c r="E42" s="17">
        <v>1</v>
      </c>
      <c r="F42" s="17">
        <v>0</v>
      </c>
      <c r="G42" s="17">
        <v>0</v>
      </c>
      <c r="H42" s="17">
        <v>0</v>
      </c>
      <c r="I42" s="17">
        <v>0</v>
      </c>
      <c r="J42" s="17"/>
      <c r="K42" s="17"/>
      <c r="L42" s="17"/>
      <c r="M42" s="17"/>
      <c r="N42" s="76"/>
      <c r="O42" s="18"/>
      <c r="P42" s="19">
        <f t="shared" si="6"/>
        <v>3</v>
      </c>
      <c r="Q42" s="219"/>
      <c r="R42" s="225"/>
      <c r="S42" s="222"/>
    </row>
    <row r="43" spans="2:33" ht="19.5" hidden="1" customHeight="1" x14ac:dyDescent="0.25">
      <c r="B43" s="216"/>
      <c r="C43" s="15" t="s">
        <v>34</v>
      </c>
      <c r="D43" s="16">
        <v>4</v>
      </c>
      <c r="E43" s="17">
        <v>4</v>
      </c>
      <c r="F43" s="17">
        <v>4</v>
      </c>
      <c r="G43" s="17">
        <v>9</v>
      </c>
      <c r="H43" s="17">
        <v>10</v>
      </c>
      <c r="I43" s="17">
        <v>4</v>
      </c>
      <c r="J43" s="17"/>
      <c r="K43" s="17"/>
      <c r="L43" s="17"/>
      <c r="M43" s="17"/>
      <c r="N43" s="76"/>
      <c r="O43" s="18"/>
      <c r="P43" s="19">
        <f t="shared" si="6"/>
        <v>35</v>
      </c>
      <c r="Q43" s="219"/>
      <c r="R43" s="225"/>
      <c r="S43" s="222"/>
    </row>
    <row r="44" spans="2:33" ht="19.5" hidden="1" customHeight="1" thickBot="1" x14ac:dyDescent="0.3">
      <c r="B44" s="217"/>
      <c r="C44" s="29" t="s">
        <v>40</v>
      </c>
      <c r="D44" s="30"/>
      <c r="E44" s="31"/>
      <c r="F44" s="31"/>
      <c r="G44" s="31"/>
      <c r="H44" s="31"/>
      <c r="I44" s="31"/>
      <c r="J44" s="31"/>
      <c r="K44" s="31"/>
      <c r="L44" s="31"/>
      <c r="M44" s="31"/>
      <c r="N44" s="77"/>
      <c r="O44" s="32"/>
      <c r="P44" s="33">
        <f t="shared" si="6"/>
        <v>0</v>
      </c>
      <c r="Q44" s="220"/>
      <c r="R44" s="226"/>
      <c r="S44" s="223"/>
    </row>
    <row r="45" spans="2:33" ht="19.5" hidden="1" customHeight="1" x14ac:dyDescent="0.25">
      <c r="B45" s="215" t="s">
        <v>35</v>
      </c>
      <c r="C45" s="47" t="s">
        <v>36</v>
      </c>
      <c r="D45" s="39"/>
      <c r="E45" s="40"/>
      <c r="F45" s="40"/>
      <c r="G45" s="40"/>
      <c r="H45" s="40"/>
      <c r="I45" s="40"/>
      <c r="J45" s="40"/>
      <c r="K45" s="40"/>
      <c r="L45" s="40"/>
      <c r="M45" s="40"/>
      <c r="N45" s="41"/>
      <c r="O45" s="48"/>
      <c r="P45" s="49">
        <f t="shared" si="6"/>
        <v>0</v>
      </c>
      <c r="Q45" s="237">
        <f>P45+P46+P47+P48</f>
        <v>149</v>
      </c>
      <c r="R45" s="244">
        <f>Q45*100/P49</f>
        <v>42.939481268011527</v>
      </c>
      <c r="S45" s="221" t="s">
        <v>43</v>
      </c>
    </row>
    <row r="46" spans="2:33" ht="19.5" hidden="1" customHeight="1" x14ac:dyDescent="0.25">
      <c r="B46" s="216"/>
      <c r="C46" s="15" t="s">
        <v>37</v>
      </c>
      <c r="D46" s="16"/>
      <c r="E46" s="17"/>
      <c r="F46" s="17"/>
      <c r="G46" s="17"/>
      <c r="H46" s="17"/>
      <c r="I46" s="17"/>
      <c r="J46" s="17"/>
      <c r="K46" s="17"/>
      <c r="L46" s="17"/>
      <c r="M46" s="17"/>
      <c r="N46" s="76"/>
      <c r="O46" s="18"/>
      <c r="P46" s="19">
        <f t="shared" si="6"/>
        <v>0</v>
      </c>
      <c r="Q46" s="238"/>
      <c r="R46" s="245"/>
      <c r="S46" s="222"/>
    </row>
    <row r="47" spans="2:33" ht="19.5" hidden="1" customHeight="1" x14ac:dyDescent="0.25">
      <c r="B47" s="216"/>
      <c r="C47" s="15" t="s">
        <v>38</v>
      </c>
      <c r="D47" s="16">
        <v>5</v>
      </c>
      <c r="E47" s="17">
        <v>16</v>
      </c>
      <c r="F47" s="17">
        <v>21</v>
      </c>
      <c r="G47" s="17">
        <v>15</v>
      </c>
      <c r="H47" s="17">
        <v>24</v>
      </c>
      <c r="I47" s="17">
        <v>10</v>
      </c>
      <c r="J47" s="17"/>
      <c r="K47" s="17"/>
      <c r="L47" s="17"/>
      <c r="M47" s="17"/>
      <c r="N47" s="76"/>
      <c r="O47" s="18"/>
      <c r="P47" s="19">
        <f t="shared" si="6"/>
        <v>91</v>
      </c>
      <c r="Q47" s="238"/>
      <c r="R47" s="245"/>
      <c r="S47" s="222"/>
    </row>
    <row r="48" spans="2:33" ht="19.5" hidden="1" customHeight="1" thickBot="1" x14ac:dyDescent="0.3">
      <c r="B48" s="217"/>
      <c r="C48" s="29" t="s">
        <v>39</v>
      </c>
      <c r="D48" s="30">
        <v>3</v>
      </c>
      <c r="E48" s="31">
        <v>5</v>
      </c>
      <c r="F48" s="31">
        <v>17</v>
      </c>
      <c r="G48" s="31">
        <v>10</v>
      </c>
      <c r="H48" s="31">
        <v>16</v>
      </c>
      <c r="I48" s="31">
        <v>7</v>
      </c>
      <c r="J48" s="31"/>
      <c r="K48" s="31"/>
      <c r="L48" s="31"/>
      <c r="M48" s="31"/>
      <c r="N48" s="77"/>
      <c r="O48" s="32"/>
      <c r="P48" s="33">
        <f t="shared" si="6"/>
        <v>58</v>
      </c>
      <c r="Q48" s="239"/>
      <c r="R48" s="246"/>
      <c r="S48" s="223"/>
    </row>
    <row r="49" spans="2:19" ht="19.5" hidden="1" customHeight="1" thickBot="1" x14ac:dyDescent="0.3">
      <c r="B49" s="62"/>
      <c r="C49" s="58" t="s">
        <v>33</v>
      </c>
      <c r="D49" s="63">
        <f t="shared" ref="D49:O49" si="7">SUM(D34:D48)</f>
        <v>37</v>
      </c>
      <c r="E49" s="63">
        <f t="shared" si="7"/>
        <v>44</v>
      </c>
      <c r="F49" s="63">
        <f t="shared" si="7"/>
        <v>72</v>
      </c>
      <c r="G49" s="63">
        <f t="shared" si="7"/>
        <v>70</v>
      </c>
      <c r="H49" s="63">
        <f t="shared" si="7"/>
        <v>82</v>
      </c>
      <c r="I49" s="63">
        <f t="shared" si="7"/>
        <v>42</v>
      </c>
      <c r="J49" s="63">
        <f t="shared" si="7"/>
        <v>0</v>
      </c>
      <c r="K49" s="63">
        <f t="shared" si="7"/>
        <v>0</v>
      </c>
      <c r="L49" s="63">
        <f t="shared" si="7"/>
        <v>0</v>
      </c>
      <c r="M49" s="63">
        <f t="shared" si="7"/>
        <v>0</v>
      </c>
      <c r="N49" s="63">
        <f t="shared" si="7"/>
        <v>0</v>
      </c>
      <c r="O49" s="63">
        <f t="shared" si="7"/>
        <v>0</v>
      </c>
      <c r="P49" s="58">
        <f t="shared" si="6"/>
        <v>347</v>
      </c>
      <c r="S49" s="64"/>
    </row>
    <row r="50" spans="2:19" hidden="1" x14ac:dyDescent="0.25"/>
    <row r="51" spans="2:19" hidden="1" x14ac:dyDescent="0.25"/>
    <row r="52" spans="2:19" ht="106.5" hidden="1" customHeight="1" x14ac:dyDescent="0.25">
      <c r="C52" s="26"/>
      <c r="D52" s="100" t="s">
        <v>48</v>
      </c>
      <c r="E52" s="100" t="s">
        <v>49</v>
      </c>
      <c r="F52" s="100" t="s">
        <v>50</v>
      </c>
      <c r="G52" s="100" t="s">
        <v>51</v>
      </c>
      <c r="H52" s="100" t="s">
        <v>53</v>
      </c>
      <c r="I52" s="100" t="s">
        <v>54</v>
      </c>
      <c r="J52" s="100" t="s">
        <v>52</v>
      </c>
      <c r="K52" s="98"/>
      <c r="L52" s="98"/>
      <c r="M52" s="98"/>
      <c r="N52" s="98"/>
      <c r="O52" s="98"/>
      <c r="P52" s="98"/>
      <c r="Q52" s="96"/>
    </row>
    <row r="53" spans="2:19" ht="21.75" hidden="1" customHeight="1" x14ac:dyDescent="0.25">
      <c r="C53" s="26" t="s">
        <v>21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>
        <f>SUM(D53:O53)</f>
        <v>0</v>
      </c>
    </row>
    <row r="54" spans="2:19" ht="21.75" hidden="1" customHeight="1" x14ac:dyDescent="0.25">
      <c r="C54" s="26" t="s">
        <v>22</v>
      </c>
      <c r="D54" s="26">
        <v>18</v>
      </c>
      <c r="E54" s="26">
        <v>3</v>
      </c>
      <c r="F54" s="26">
        <v>8</v>
      </c>
      <c r="G54" s="26">
        <v>6</v>
      </c>
      <c r="H54" s="26">
        <v>12</v>
      </c>
      <c r="I54" s="26">
        <v>0</v>
      </c>
      <c r="J54" s="26">
        <v>3</v>
      </c>
      <c r="K54" s="26"/>
      <c r="L54" s="26"/>
      <c r="M54" s="26"/>
      <c r="N54" s="26"/>
      <c r="O54" s="26"/>
      <c r="P54" s="26">
        <f t="shared" ref="P54:P67" si="8">SUM(D54:O54)</f>
        <v>50</v>
      </c>
    </row>
    <row r="55" spans="2:19" ht="21.75" hidden="1" customHeight="1" x14ac:dyDescent="0.25">
      <c r="C55" s="26" t="s">
        <v>26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>
        <f t="shared" si="8"/>
        <v>0</v>
      </c>
    </row>
    <row r="56" spans="2:19" ht="21.75" hidden="1" customHeight="1" x14ac:dyDescent="0.25">
      <c r="C56" s="26" t="s">
        <v>28</v>
      </c>
      <c r="D56" s="26">
        <v>0</v>
      </c>
      <c r="E56" s="26">
        <v>1</v>
      </c>
      <c r="F56" s="26">
        <v>35</v>
      </c>
      <c r="G56" s="26">
        <v>0</v>
      </c>
      <c r="H56" s="26">
        <v>0</v>
      </c>
      <c r="I56" s="26">
        <v>0</v>
      </c>
      <c r="J56" s="26">
        <v>0</v>
      </c>
      <c r="K56" s="26"/>
      <c r="L56" s="26"/>
      <c r="M56" s="26"/>
      <c r="N56" s="26"/>
      <c r="O56" s="26"/>
      <c r="P56" s="26">
        <f t="shared" si="8"/>
        <v>36</v>
      </c>
    </row>
    <row r="57" spans="2:19" ht="21.75" hidden="1" customHeight="1" x14ac:dyDescent="0.25">
      <c r="C57" s="26" t="s">
        <v>29</v>
      </c>
      <c r="D57" s="26">
        <v>0</v>
      </c>
      <c r="E57" s="26">
        <v>1</v>
      </c>
      <c r="F57" s="26">
        <v>3</v>
      </c>
      <c r="G57" s="26">
        <v>5</v>
      </c>
      <c r="H57" s="26">
        <v>0</v>
      </c>
      <c r="I57" s="26">
        <v>0</v>
      </c>
      <c r="J57" s="26">
        <v>0</v>
      </c>
      <c r="K57" s="26"/>
      <c r="L57" s="26"/>
      <c r="M57" s="26"/>
      <c r="N57" s="26"/>
      <c r="O57" s="26"/>
      <c r="P57" s="26">
        <f t="shared" si="8"/>
        <v>9</v>
      </c>
    </row>
    <row r="58" spans="2:19" ht="21.75" hidden="1" customHeight="1" x14ac:dyDescent="0.25">
      <c r="C58" s="26" t="s">
        <v>46</v>
      </c>
      <c r="D58" s="26">
        <v>5</v>
      </c>
      <c r="E58" s="26">
        <v>3</v>
      </c>
      <c r="F58" s="26">
        <v>13</v>
      </c>
      <c r="G58" s="26">
        <v>0</v>
      </c>
      <c r="H58" s="26">
        <v>15</v>
      </c>
      <c r="I58" s="26">
        <v>1</v>
      </c>
      <c r="J58" s="26">
        <v>0</v>
      </c>
      <c r="K58" s="26"/>
      <c r="L58" s="26"/>
      <c r="M58" s="26"/>
      <c r="N58" s="26"/>
      <c r="O58" s="26"/>
      <c r="P58" s="26">
        <f t="shared" si="8"/>
        <v>37</v>
      </c>
    </row>
    <row r="59" spans="2:19" ht="21.75" hidden="1" customHeight="1" x14ac:dyDescent="0.25">
      <c r="C59" s="26" t="s">
        <v>45</v>
      </c>
      <c r="D59" s="26">
        <v>2</v>
      </c>
      <c r="E59" s="26">
        <v>5</v>
      </c>
      <c r="F59" s="26">
        <v>6</v>
      </c>
      <c r="G59" s="26">
        <v>0</v>
      </c>
      <c r="H59" s="26">
        <v>15</v>
      </c>
      <c r="I59" s="26">
        <v>0</v>
      </c>
      <c r="J59" s="26">
        <v>0</v>
      </c>
      <c r="K59" s="26"/>
      <c r="L59" s="26"/>
      <c r="M59" s="26"/>
      <c r="N59" s="26"/>
      <c r="O59" s="26"/>
      <c r="P59" s="26">
        <f t="shared" si="8"/>
        <v>28</v>
      </c>
    </row>
    <row r="60" spans="2:19" ht="21.75" hidden="1" customHeight="1" x14ac:dyDescent="0.25">
      <c r="C60" s="26" t="s">
        <v>31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>
        <f t="shared" si="8"/>
        <v>0</v>
      </c>
    </row>
    <row r="61" spans="2:19" ht="21.75" hidden="1" customHeight="1" x14ac:dyDescent="0.25">
      <c r="C61" s="26" t="s">
        <v>32</v>
      </c>
      <c r="D61" s="26">
        <v>1</v>
      </c>
      <c r="E61" s="26">
        <v>1</v>
      </c>
      <c r="F61" s="26">
        <v>1</v>
      </c>
      <c r="G61" s="26">
        <v>0</v>
      </c>
      <c r="H61" s="26">
        <v>0</v>
      </c>
      <c r="I61" s="26">
        <v>0</v>
      </c>
      <c r="J61" s="26">
        <v>0</v>
      </c>
      <c r="K61" s="26"/>
      <c r="L61" s="26"/>
      <c r="M61" s="26"/>
      <c r="N61" s="26"/>
      <c r="O61" s="26"/>
      <c r="P61" s="26">
        <f t="shared" si="8"/>
        <v>3</v>
      </c>
    </row>
    <row r="62" spans="2:19" ht="21.75" hidden="1" customHeight="1" x14ac:dyDescent="0.25">
      <c r="C62" s="26" t="s">
        <v>34</v>
      </c>
      <c r="D62" s="26">
        <v>2</v>
      </c>
      <c r="E62" s="26">
        <v>11</v>
      </c>
      <c r="F62" s="26">
        <v>4</v>
      </c>
      <c r="G62" s="26">
        <v>0</v>
      </c>
      <c r="H62" s="26">
        <v>18</v>
      </c>
      <c r="I62" s="26">
        <v>0</v>
      </c>
      <c r="J62" s="26">
        <v>0</v>
      </c>
      <c r="K62" s="26"/>
      <c r="L62" s="26"/>
      <c r="M62" s="26"/>
      <c r="N62" s="26"/>
      <c r="O62" s="26"/>
      <c r="P62" s="26">
        <f t="shared" si="8"/>
        <v>35</v>
      </c>
    </row>
    <row r="63" spans="2:19" ht="21.75" hidden="1" customHeight="1" x14ac:dyDescent="0.25">
      <c r="C63" s="26" t="s">
        <v>40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>
        <f t="shared" si="8"/>
        <v>0</v>
      </c>
    </row>
    <row r="64" spans="2:19" ht="21.75" hidden="1" customHeight="1" x14ac:dyDescent="0.25">
      <c r="C64" s="26" t="s">
        <v>36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>
        <f t="shared" si="8"/>
        <v>0</v>
      </c>
    </row>
    <row r="65" spans="3:16" ht="21.75" hidden="1" customHeight="1" x14ac:dyDescent="0.25">
      <c r="C65" s="26" t="s">
        <v>37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>
        <f t="shared" si="8"/>
        <v>0</v>
      </c>
    </row>
    <row r="66" spans="3:16" ht="21.75" hidden="1" customHeight="1" x14ac:dyDescent="0.25">
      <c r="C66" s="26" t="s">
        <v>38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>
        <f t="shared" si="8"/>
        <v>0</v>
      </c>
    </row>
    <row r="67" spans="3:16" ht="21.75" hidden="1" customHeight="1" x14ac:dyDescent="0.25">
      <c r="C67" s="26" t="s">
        <v>39</v>
      </c>
      <c r="D67" s="26">
        <v>15</v>
      </c>
      <c r="E67" s="26">
        <v>17</v>
      </c>
      <c r="F67" s="26">
        <v>24</v>
      </c>
      <c r="G67" s="26">
        <v>2</v>
      </c>
      <c r="H67" s="26">
        <v>0</v>
      </c>
      <c r="I67" s="26">
        <v>0</v>
      </c>
      <c r="J67" s="26">
        <v>0</v>
      </c>
      <c r="K67" s="26"/>
      <c r="L67" s="26"/>
      <c r="M67" s="26"/>
      <c r="N67" s="26"/>
      <c r="O67" s="26"/>
      <c r="P67" s="26">
        <f t="shared" si="8"/>
        <v>58</v>
      </c>
    </row>
    <row r="68" spans="3:16" ht="26.25" hidden="1" customHeight="1" x14ac:dyDescent="0.25">
      <c r="C68" s="97"/>
      <c r="D68" s="99">
        <f t="shared" ref="D68:O68" si="9">SUM(D53:D67)</f>
        <v>43</v>
      </c>
      <c r="E68" s="99">
        <f t="shared" si="9"/>
        <v>42</v>
      </c>
      <c r="F68" s="99">
        <f t="shared" si="9"/>
        <v>94</v>
      </c>
      <c r="G68" s="99">
        <f t="shared" si="9"/>
        <v>13</v>
      </c>
      <c r="H68" s="99">
        <f t="shared" si="9"/>
        <v>60</v>
      </c>
      <c r="I68" s="99">
        <f t="shared" si="9"/>
        <v>1</v>
      </c>
      <c r="J68" s="99">
        <f t="shared" si="9"/>
        <v>3</v>
      </c>
      <c r="K68" s="99">
        <f t="shared" si="9"/>
        <v>0</v>
      </c>
      <c r="L68" s="99">
        <f t="shared" si="9"/>
        <v>0</v>
      </c>
      <c r="M68" s="99">
        <f t="shared" si="9"/>
        <v>0</v>
      </c>
      <c r="N68" s="99">
        <f t="shared" si="9"/>
        <v>0</v>
      </c>
      <c r="O68" s="99">
        <f t="shared" si="9"/>
        <v>0</v>
      </c>
      <c r="P68" s="99">
        <f>SUM(P53:P67)</f>
        <v>256</v>
      </c>
    </row>
    <row r="69" spans="3:16" hidden="1" x14ac:dyDescent="0.25"/>
    <row r="70" spans="3:16" hidden="1" x14ac:dyDescent="0.25"/>
    <row r="71" spans="3:16" hidden="1" x14ac:dyDescent="0.25"/>
    <row r="72" spans="3:16" hidden="1" x14ac:dyDescent="0.25"/>
    <row r="73" spans="3:16" hidden="1" x14ac:dyDescent="0.25"/>
    <row r="74" spans="3:16" hidden="1" x14ac:dyDescent="0.25"/>
    <row r="75" spans="3:16" hidden="1" x14ac:dyDescent="0.25"/>
    <row r="76" spans="3:16" hidden="1" x14ac:dyDescent="0.25"/>
    <row r="77" spans="3:16" hidden="1" x14ac:dyDescent="0.25"/>
    <row r="78" spans="3:16" hidden="1" x14ac:dyDescent="0.25"/>
    <row r="79" spans="3:16" hidden="1" x14ac:dyDescent="0.25"/>
    <row r="82" spans="8:16" x14ac:dyDescent="0.25">
      <c r="P82" s="46"/>
    </row>
    <row r="85" spans="8:16" x14ac:dyDescent="0.25">
      <c r="H85" s="171"/>
      <c r="I85" s="171"/>
      <c r="J85" s="171"/>
      <c r="K85" s="172"/>
      <c r="L85" s="171"/>
      <c r="M85" s="171"/>
      <c r="N85" s="171"/>
      <c r="O85" s="171"/>
      <c r="P85" s="171"/>
    </row>
    <row r="86" spans="8:16" x14ac:dyDescent="0.25">
      <c r="H86" s="171"/>
      <c r="I86" s="171"/>
      <c r="J86" s="171"/>
      <c r="K86" s="170"/>
      <c r="L86" s="171"/>
      <c r="M86" s="171"/>
      <c r="N86" s="171"/>
      <c r="O86" s="171"/>
      <c r="P86" s="171"/>
    </row>
    <row r="87" spans="8:16" x14ac:dyDescent="0.25">
      <c r="H87" s="171"/>
      <c r="I87" s="171"/>
      <c r="J87" s="171"/>
      <c r="K87" s="170"/>
      <c r="L87" s="171"/>
      <c r="M87" s="171"/>
      <c r="N87" s="171"/>
      <c r="O87" s="171"/>
      <c r="P87" s="171"/>
    </row>
    <row r="88" spans="8:16" x14ac:dyDescent="0.25">
      <c r="H88" s="171"/>
      <c r="I88" s="171"/>
      <c r="J88" s="171"/>
      <c r="K88" s="170"/>
      <c r="L88" s="171"/>
      <c r="M88" s="171"/>
      <c r="N88" s="171"/>
      <c r="O88" s="171"/>
      <c r="P88" s="171"/>
    </row>
    <row r="89" spans="8:16" x14ac:dyDescent="0.25">
      <c r="H89" s="171"/>
      <c r="I89" s="171"/>
      <c r="J89" s="171"/>
      <c r="K89" s="170"/>
      <c r="L89" s="171"/>
      <c r="M89" s="171"/>
      <c r="N89" s="171"/>
      <c r="O89" s="171"/>
      <c r="P89" s="171"/>
    </row>
    <row r="90" spans="8:16" x14ac:dyDescent="0.25">
      <c r="H90" s="171"/>
      <c r="I90" s="171"/>
      <c r="J90" s="171"/>
      <c r="K90" s="170"/>
      <c r="L90" s="171"/>
      <c r="M90" s="171"/>
      <c r="N90" s="171"/>
      <c r="O90" s="171"/>
      <c r="P90" s="171"/>
    </row>
    <row r="91" spans="8:16" x14ac:dyDescent="0.25">
      <c r="H91" s="171"/>
      <c r="I91" s="171"/>
      <c r="J91" s="171"/>
      <c r="K91" s="170"/>
      <c r="L91" s="171"/>
      <c r="M91" s="171"/>
      <c r="N91" s="171"/>
      <c r="O91" s="171"/>
      <c r="P91" s="171"/>
    </row>
    <row r="92" spans="8:16" x14ac:dyDescent="0.25">
      <c r="H92" s="171"/>
      <c r="I92" s="171"/>
      <c r="J92" s="171"/>
      <c r="K92" s="170"/>
      <c r="L92" s="171"/>
      <c r="M92" s="171"/>
      <c r="N92" s="171"/>
      <c r="O92" s="171"/>
      <c r="P92" s="171"/>
    </row>
    <row r="93" spans="8:16" x14ac:dyDescent="0.25">
      <c r="H93" s="171"/>
      <c r="I93" s="171"/>
      <c r="J93" s="171"/>
      <c r="K93" s="170"/>
      <c r="L93" s="171"/>
      <c r="M93" s="171"/>
      <c r="N93" s="171"/>
      <c r="O93" s="171"/>
      <c r="P93" s="171"/>
    </row>
    <row r="94" spans="8:16" x14ac:dyDescent="0.25">
      <c r="H94" s="171"/>
      <c r="I94" s="171"/>
      <c r="J94" s="171"/>
      <c r="K94" s="170"/>
      <c r="L94" s="171"/>
      <c r="M94" s="171"/>
      <c r="N94" s="171"/>
      <c r="O94" s="171"/>
      <c r="P94" s="171"/>
    </row>
    <row r="95" spans="8:16" x14ac:dyDescent="0.25">
      <c r="H95" s="171"/>
      <c r="I95" s="171"/>
      <c r="J95" s="171"/>
      <c r="K95" s="170"/>
      <c r="L95" s="171"/>
      <c r="M95" s="171"/>
      <c r="N95" s="171"/>
      <c r="O95" s="171"/>
      <c r="P95" s="171"/>
    </row>
    <row r="96" spans="8:16" x14ac:dyDescent="0.25">
      <c r="H96" s="171"/>
      <c r="I96" s="171"/>
      <c r="J96" s="171"/>
      <c r="K96" s="170"/>
      <c r="L96" s="171"/>
      <c r="M96" s="171"/>
      <c r="N96" s="171"/>
      <c r="O96" s="171"/>
      <c r="P96" s="171"/>
    </row>
    <row r="97" spans="8:16" x14ac:dyDescent="0.25">
      <c r="H97" s="171"/>
      <c r="I97" s="171"/>
      <c r="J97" s="171"/>
      <c r="K97" s="170"/>
      <c r="L97" s="171"/>
      <c r="M97" s="171"/>
      <c r="N97" s="171"/>
      <c r="O97" s="171"/>
      <c r="P97" s="171"/>
    </row>
    <row r="98" spans="8:16" x14ac:dyDescent="0.25">
      <c r="H98" s="171"/>
      <c r="I98" s="171"/>
      <c r="J98" s="171"/>
      <c r="K98" s="170"/>
      <c r="L98" s="171"/>
      <c r="M98" s="171"/>
      <c r="N98" s="171"/>
      <c r="O98" s="171"/>
      <c r="P98" s="171"/>
    </row>
    <row r="99" spans="8:16" x14ac:dyDescent="0.25">
      <c r="H99" s="171"/>
      <c r="I99" s="171"/>
      <c r="J99" s="171"/>
      <c r="K99" s="170"/>
      <c r="L99" s="171"/>
      <c r="M99" s="171"/>
      <c r="N99" s="171"/>
      <c r="O99" s="171"/>
      <c r="P99" s="171"/>
    </row>
    <row r="100" spans="8:16" x14ac:dyDescent="0.25">
      <c r="H100" s="171"/>
      <c r="I100" s="171"/>
      <c r="J100" s="171"/>
      <c r="K100" s="170"/>
      <c r="L100" s="171"/>
      <c r="M100" s="171"/>
      <c r="N100" s="171"/>
      <c r="O100" s="171"/>
      <c r="P100" s="171"/>
    </row>
    <row r="101" spans="8:16" x14ac:dyDescent="0.25">
      <c r="H101" s="171"/>
      <c r="I101" s="171"/>
      <c r="J101" s="171"/>
      <c r="K101" s="171"/>
      <c r="L101" s="171"/>
      <c r="M101" s="171"/>
      <c r="N101" s="171"/>
      <c r="O101" s="171"/>
      <c r="P101" s="171"/>
    </row>
    <row r="102" spans="8:16" x14ac:dyDescent="0.25">
      <c r="H102" s="171"/>
      <c r="I102" s="171"/>
      <c r="J102" s="171"/>
      <c r="K102" s="171"/>
      <c r="L102" s="171"/>
      <c r="M102" s="171"/>
      <c r="N102" s="171"/>
      <c r="O102" s="171"/>
      <c r="P102" s="171"/>
    </row>
    <row r="103" spans="8:16" x14ac:dyDescent="0.25">
      <c r="H103" s="171"/>
      <c r="I103" s="171"/>
      <c r="J103" s="171"/>
      <c r="K103" s="171"/>
      <c r="L103" s="171"/>
      <c r="M103" s="171"/>
      <c r="N103" s="171"/>
      <c r="O103" s="171"/>
      <c r="P103" s="171"/>
    </row>
    <row r="104" spans="8:16" x14ac:dyDescent="0.25">
      <c r="H104" s="171"/>
      <c r="I104" s="171"/>
      <c r="J104" s="171"/>
      <c r="K104" s="171"/>
      <c r="L104" s="171"/>
      <c r="M104" s="171"/>
      <c r="N104" s="171"/>
      <c r="O104" s="171"/>
      <c r="P104" s="171"/>
    </row>
  </sheetData>
  <mergeCells count="48">
    <mergeCell ref="B41:B44"/>
    <mergeCell ref="Q41:Q44"/>
    <mergeCell ref="R41:R44"/>
    <mergeCell ref="S41:S44"/>
    <mergeCell ref="B45:B48"/>
    <mergeCell ref="Q45:Q48"/>
    <mergeCell ref="R45:R48"/>
    <mergeCell ref="S45:S48"/>
    <mergeCell ref="Z28:AE28"/>
    <mergeCell ref="Q33:S33"/>
    <mergeCell ref="B34:B36"/>
    <mergeCell ref="Q34:Q36"/>
    <mergeCell ref="R34:R36"/>
    <mergeCell ref="S34:S36"/>
    <mergeCell ref="H28:T28"/>
    <mergeCell ref="Q21:Q24"/>
    <mergeCell ref="S21:S24"/>
    <mergeCell ref="R21:R24"/>
    <mergeCell ref="B13:B16"/>
    <mergeCell ref="B37:B40"/>
    <mergeCell ref="Q37:Q40"/>
    <mergeCell ref="R37:R40"/>
    <mergeCell ref="S37:S40"/>
    <mergeCell ref="A5:S5"/>
    <mergeCell ref="AF5:AU5"/>
    <mergeCell ref="V5:AE5"/>
    <mergeCell ref="Q9:S9"/>
    <mergeCell ref="B10:B12"/>
    <mergeCell ref="Q10:Q12"/>
    <mergeCell ref="S10:S12"/>
    <mergeCell ref="R10:R12"/>
    <mergeCell ref="A7:S8"/>
    <mergeCell ref="AL28:AU28"/>
    <mergeCell ref="B26:S26"/>
    <mergeCell ref="U25:AE26"/>
    <mergeCell ref="AF7:AU8"/>
    <mergeCell ref="V7:AE8"/>
    <mergeCell ref="Z27:AE27"/>
    <mergeCell ref="AG27:AV27"/>
    <mergeCell ref="B17:B20"/>
    <mergeCell ref="Q17:Q20"/>
    <mergeCell ref="S17:S20"/>
    <mergeCell ref="H27:T27"/>
    <mergeCell ref="R17:R20"/>
    <mergeCell ref="Q13:Q16"/>
    <mergeCell ref="R13:R16"/>
    <mergeCell ref="S13:S16"/>
    <mergeCell ref="B21:B24"/>
  </mergeCells>
  <pageMargins left="0.8" right="0.48" top="0.34" bottom="0.74803149606299213" header="0.31496062992125984" footer="0.31496062992125984"/>
  <pageSetup pageOrder="overThenDown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4"/>
  <sheetViews>
    <sheetView topLeftCell="A7" zoomScale="85" zoomScaleNormal="85" workbookViewId="0">
      <selection activeCell="G229" sqref="G229"/>
    </sheetView>
  </sheetViews>
  <sheetFormatPr baseColWidth="10" defaultRowHeight="20.25" customHeight="1" x14ac:dyDescent="0.25"/>
  <cols>
    <col min="1" max="1" width="11.140625" style="107" customWidth="1"/>
    <col min="2" max="2" width="19" style="107" customWidth="1"/>
    <col min="3" max="3" width="33.5703125" style="107" customWidth="1"/>
    <col min="4" max="4" width="17.7109375" style="136" customWidth="1"/>
    <col min="5" max="6" width="7.42578125" style="108" customWidth="1"/>
    <col min="7" max="8" width="15.7109375" style="108" customWidth="1"/>
    <col min="9" max="9" width="15.7109375" style="136" customWidth="1"/>
    <col min="10" max="10" width="47.140625" style="107" customWidth="1"/>
    <col min="11" max="11" width="11.42578125" style="107"/>
    <col min="12" max="12" width="3.28515625" style="107" customWidth="1"/>
    <col min="13" max="16384" width="11.42578125" style="107"/>
  </cols>
  <sheetData>
    <row r="1" spans="1:12" ht="13.5" customHeight="1" x14ac:dyDescent="0.25"/>
    <row r="2" spans="1:12" ht="17.25" customHeight="1" x14ac:dyDescent="0.25"/>
    <row r="3" spans="1:12" ht="20.25" customHeight="1" x14ac:dyDescent="0.25">
      <c r="A3" s="253" t="s">
        <v>192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</row>
    <row r="4" spans="1:12" ht="20.25" customHeight="1" x14ac:dyDescent="0.25">
      <c r="A4" s="253" t="s">
        <v>195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</row>
    <row r="5" spans="1:12" ht="6.75" customHeight="1" thickBot="1" x14ac:dyDescent="0.3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</row>
    <row r="6" spans="1:12" s="129" customFormat="1" ht="20.25" customHeight="1" thickBot="1" x14ac:dyDescent="0.3">
      <c r="B6" s="143" t="s">
        <v>185</v>
      </c>
      <c r="C6" s="144" t="s">
        <v>186</v>
      </c>
      <c r="D6" s="145" t="s">
        <v>188</v>
      </c>
      <c r="E6" s="146" t="s">
        <v>15</v>
      </c>
      <c r="F6" s="147" t="s">
        <v>16</v>
      </c>
      <c r="G6" s="147" t="s">
        <v>189</v>
      </c>
      <c r="H6" s="148" t="s">
        <v>190</v>
      </c>
      <c r="I6" s="145" t="s">
        <v>191</v>
      </c>
      <c r="J6" s="149" t="s">
        <v>187</v>
      </c>
    </row>
    <row r="7" spans="1:12" ht="20.25" customHeight="1" x14ac:dyDescent="0.25">
      <c r="B7" s="256" t="s">
        <v>21</v>
      </c>
      <c r="C7" s="140" t="s">
        <v>194</v>
      </c>
      <c r="D7" s="141">
        <v>20</v>
      </c>
      <c r="E7" s="116"/>
      <c r="F7" s="117"/>
      <c r="G7" s="117">
        <v>2</v>
      </c>
      <c r="H7" s="118">
        <v>1</v>
      </c>
      <c r="I7" s="141">
        <f>SUM(E7:H7)</f>
        <v>3</v>
      </c>
      <c r="J7" s="142" t="s">
        <v>196</v>
      </c>
    </row>
    <row r="8" spans="1:12" ht="20.25" customHeight="1" x14ac:dyDescent="0.25">
      <c r="B8" s="256"/>
      <c r="C8" s="127" t="s">
        <v>58</v>
      </c>
      <c r="D8" s="137">
        <v>3</v>
      </c>
      <c r="E8" s="114"/>
      <c r="F8" s="109"/>
      <c r="G8" s="109">
        <v>2</v>
      </c>
      <c r="H8" s="115">
        <v>2</v>
      </c>
      <c r="I8" s="137">
        <f t="shared" ref="I8:I17" si="0">SUM(E8:H8)</f>
        <v>4</v>
      </c>
      <c r="J8" s="120"/>
    </row>
    <row r="9" spans="1:12" ht="20.25" customHeight="1" x14ac:dyDescent="0.25">
      <c r="B9" s="256"/>
      <c r="C9" s="127" t="s">
        <v>59</v>
      </c>
      <c r="D9" s="137">
        <v>1</v>
      </c>
      <c r="E9" s="114"/>
      <c r="F9" s="109"/>
      <c r="G9" s="109">
        <v>1</v>
      </c>
      <c r="H9" s="115"/>
      <c r="I9" s="137">
        <f t="shared" si="0"/>
        <v>1</v>
      </c>
      <c r="J9" s="120"/>
    </row>
    <row r="10" spans="1:12" ht="20.25" customHeight="1" x14ac:dyDescent="0.25">
      <c r="B10" s="256"/>
      <c r="C10" s="127" t="s">
        <v>60</v>
      </c>
      <c r="D10" s="137">
        <v>2</v>
      </c>
      <c r="E10" s="114"/>
      <c r="F10" s="109"/>
      <c r="G10" s="109">
        <v>1</v>
      </c>
      <c r="H10" s="115">
        <v>1</v>
      </c>
      <c r="I10" s="137">
        <f t="shared" si="0"/>
        <v>2</v>
      </c>
      <c r="J10" s="120"/>
    </row>
    <row r="11" spans="1:12" ht="20.25" customHeight="1" x14ac:dyDescent="0.25">
      <c r="B11" s="256"/>
      <c r="C11" s="127" t="s">
        <v>61</v>
      </c>
      <c r="D11" s="137">
        <v>1</v>
      </c>
      <c r="E11" s="114"/>
      <c r="F11" s="109"/>
      <c r="G11" s="109">
        <v>1</v>
      </c>
      <c r="H11" s="115"/>
      <c r="I11" s="137">
        <f t="shared" si="0"/>
        <v>1</v>
      </c>
      <c r="J11" s="120"/>
    </row>
    <row r="12" spans="1:12" ht="20.25" customHeight="1" x14ac:dyDescent="0.25">
      <c r="B12" s="256"/>
      <c r="C12" s="127" t="s">
        <v>62</v>
      </c>
      <c r="D12" s="137">
        <v>8</v>
      </c>
      <c r="E12" s="114"/>
      <c r="F12" s="109"/>
      <c r="G12" s="109">
        <v>3</v>
      </c>
      <c r="H12" s="115">
        <v>4</v>
      </c>
      <c r="I12" s="137">
        <f t="shared" si="0"/>
        <v>7</v>
      </c>
      <c r="J12" s="120"/>
    </row>
    <row r="13" spans="1:12" ht="20.25" customHeight="1" x14ac:dyDescent="0.25">
      <c r="B13" s="256"/>
      <c r="C13" s="127" t="s">
        <v>21</v>
      </c>
      <c r="D13" s="137">
        <v>26</v>
      </c>
      <c r="E13" s="114">
        <v>2</v>
      </c>
      <c r="F13" s="109">
        <v>2</v>
      </c>
      <c r="G13" s="109">
        <v>11</v>
      </c>
      <c r="H13" s="115">
        <v>9</v>
      </c>
      <c r="I13" s="137">
        <f t="shared" si="0"/>
        <v>24</v>
      </c>
      <c r="J13" s="120"/>
    </row>
    <row r="14" spans="1:12" ht="20.25" customHeight="1" x14ac:dyDescent="0.25">
      <c r="B14" s="256"/>
      <c r="C14" s="127" t="s">
        <v>177</v>
      </c>
      <c r="D14" s="137">
        <v>1</v>
      </c>
      <c r="E14" s="114"/>
      <c r="F14" s="109"/>
      <c r="G14" s="109"/>
      <c r="H14" s="115">
        <v>1</v>
      </c>
      <c r="I14" s="137">
        <f t="shared" si="0"/>
        <v>1</v>
      </c>
      <c r="J14" s="120"/>
    </row>
    <row r="15" spans="1:12" ht="20.25" customHeight="1" x14ac:dyDescent="0.25">
      <c r="B15" s="256"/>
      <c r="C15" s="127" t="s">
        <v>63</v>
      </c>
      <c r="D15" s="137">
        <v>5</v>
      </c>
      <c r="E15" s="114">
        <v>2</v>
      </c>
      <c r="F15" s="109"/>
      <c r="G15" s="109">
        <v>1</v>
      </c>
      <c r="H15" s="115">
        <v>3</v>
      </c>
      <c r="I15" s="137">
        <f t="shared" si="0"/>
        <v>6</v>
      </c>
      <c r="J15" s="120"/>
    </row>
    <row r="16" spans="1:12" ht="20.25" customHeight="1" thickBot="1" x14ac:dyDescent="0.3">
      <c r="B16" s="257"/>
      <c r="C16" s="128" t="s">
        <v>64</v>
      </c>
      <c r="D16" s="138">
        <v>2</v>
      </c>
      <c r="E16" s="122"/>
      <c r="F16" s="123"/>
      <c r="G16" s="123"/>
      <c r="H16" s="124">
        <v>2</v>
      </c>
      <c r="I16" s="138">
        <f t="shared" si="0"/>
        <v>2</v>
      </c>
      <c r="J16" s="125"/>
    </row>
    <row r="17" spans="2:10" ht="20.25" customHeight="1" thickBot="1" x14ac:dyDescent="0.3">
      <c r="B17" s="110"/>
      <c r="C17" s="153" t="s">
        <v>13</v>
      </c>
      <c r="D17" s="135">
        <f>SUM(D7:D16)</f>
        <v>69</v>
      </c>
      <c r="E17" s="132">
        <f t="shared" ref="E17:G17" si="1">SUM(E7:E16)</f>
        <v>4</v>
      </c>
      <c r="F17" s="133">
        <f t="shared" si="1"/>
        <v>2</v>
      </c>
      <c r="G17" s="133">
        <f t="shared" si="1"/>
        <v>22</v>
      </c>
      <c r="H17" s="134">
        <f>SUM(H7:H16)</f>
        <v>23</v>
      </c>
      <c r="I17" s="135">
        <f t="shared" si="0"/>
        <v>51</v>
      </c>
    </row>
    <row r="18" spans="2:10" ht="15" customHeight="1" thickBot="1" x14ac:dyDescent="0.3">
      <c r="B18" s="110"/>
      <c r="C18" s="110"/>
      <c r="D18" s="139"/>
      <c r="E18" s="111"/>
      <c r="F18" s="111"/>
      <c r="G18" s="111"/>
      <c r="H18" s="111"/>
      <c r="I18" s="139"/>
    </row>
    <row r="19" spans="2:10" ht="20.25" customHeight="1" thickBot="1" x14ac:dyDescent="0.3">
      <c r="B19" s="143" t="s">
        <v>185</v>
      </c>
      <c r="C19" s="144" t="s">
        <v>186</v>
      </c>
      <c r="D19" s="145" t="s">
        <v>188</v>
      </c>
      <c r="E19" s="146" t="s">
        <v>15</v>
      </c>
      <c r="F19" s="147" t="s">
        <v>16</v>
      </c>
      <c r="G19" s="147" t="s">
        <v>189</v>
      </c>
      <c r="H19" s="148" t="s">
        <v>190</v>
      </c>
      <c r="I19" s="145" t="s">
        <v>191</v>
      </c>
      <c r="J19" s="149" t="s">
        <v>187</v>
      </c>
    </row>
    <row r="20" spans="2:10" ht="20.25" customHeight="1" x14ac:dyDescent="0.25">
      <c r="B20" s="249" t="s">
        <v>22</v>
      </c>
      <c r="C20" s="173" t="s">
        <v>197</v>
      </c>
      <c r="D20" s="174">
        <v>1</v>
      </c>
      <c r="E20" s="175">
        <v>0</v>
      </c>
      <c r="F20" s="176">
        <v>0</v>
      </c>
      <c r="G20" s="176">
        <v>0</v>
      </c>
      <c r="H20" s="177">
        <v>1</v>
      </c>
      <c r="I20" s="174">
        <f>SUM(E20:H20)</f>
        <v>1</v>
      </c>
      <c r="J20" s="142" t="s">
        <v>196</v>
      </c>
    </row>
    <row r="21" spans="2:10" ht="20.25" customHeight="1" x14ac:dyDescent="0.25">
      <c r="B21" s="247"/>
      <c r="C21" s="150" t="s">
        <v>22</v>
      </c>
      <c r="D21" s="141">
        <v>72</v>
      </c>
      <c r="E21" s="116">
        <v>5</v>
      </c>
      <c r="F21" s="117">
        <v>5</v>
      </c>
      <c r="G21" s="117">
        <v>18</v>
      </c>
      <c r="H21" s="118">
        <v>53</v>
      </c>
      <c r="I21" s="141">
        <f>SUM(E21:H21)</f>
        <v>81</v>
      </c>
      <c r="J21" s="151"/>
    </row>
    <row r="22" spans="2:10" ht="20.25" customHeight="1" x14ac:dyDescent="0.25">
      <c r="B22" s="247"/>
      <c r="C22" s="127" t="s">
        <v>65</v>
      </c>
      <c r="D22" s="137">
        <v>1</v>
      </c>
      <c r="E22" s="114">
        <v>0</v>
      </c>
      <c r="F22" s="109">
        <v>0</v>
      </c>
      <c r="G22" s="109">
        <v>0</v>
      </c>
      <c r="H22" s="115">
        <v>1</v>
      </c>
      <c r="I22" s="137">
        <f t="shared" ref="I22:I26" si="2">SUM(E22:H22)</f>
        <v>1</v>
      </c>
      <c r="J22" s="120"/>
    </row>
    <row r="23" spans="2:10" ht="20.25" customHeight="1" x14ac:dyDescent="0.25">
      <c r="B23" s="247"/>
      <c r="C23" s="127" t="s">
        <v>66</v>
      </c>
      <c r="D23" s="137">
        <v>2</v>
      </c>
      <c r="E23" s="114">
        <v>0</v>
      </c>
      <c r="F23" s="109">
        <v>0</v>
      </c>
      <c r="G23" s="109">
        <v>2</v>
      </c>
      <c r="H23" s="115">
        <v>0</v>
      </c>
      <c r="I23" s="137">
        <f t="shared" si="2"/>
        <v>2</v>
      </c>
      <c r="J23" s="120"/>
    </row>
    <row r="24" spans="2:10" ht="20.25" customHeight="1" x14ac:dyDescent="0.25">
      <c r="B24" s="247"/>
      <c r="C24" s="127" t="s">
        <v>67</v>
      </c>
      <c r="D24" s="137">
        <v>6</v>
      </c>
      <c r="E24" s="114">
        <v>0</v>
      </c>
      <c r="F24" s="109">
        <v>0</v>
      </c>
      <c r="G24" s="109">
        <v>2</v>
      </c>
      <c r="H24" s="115">
        <v>4</v>
      </c>
      <c r="I24" s="137">
        <f t="shared" si="2"/>
        <v>6</v>
      </c>
      <c r="J24" s="120"/>
    </row>
    <row r="25" spans="2:10" ht="20.25" customHeight="1" x14ac:dyDescent="0.25">
      <c r="B25" s="247"/>
      <c r="C25" s="127" t="s">
        <v>68</v>
      </c>
      <c r="D25" s="137">
        <v>81</v>
      </c>
      <c r="E25" s="114">
        <v>5</v>
      </c>
      <c r="F25" s="109">
        <v>4</v>
      </c>
      <c r="G25" s="109">
        <v>30</v>
      </c>
      <c r="H25" s="115">
        <v>36</v>
      </c>
      <c r="I25" s="137">
        <f t="shared" si="2"/>
        <v>75</v>
      </c>
      <c r="J25" s="120"/>
    </row>
    <row r="26" spans="2:10" ht="20.25" customHeight="1" thickBot="1" x14ac:dyDescent="0.3">
      <c r="B26" s="248"/>
      <c r="C26" s="128" t="s">
        <v>69</v>
      </c>
      <c r="D26" s="138">
        <v>1</v>
      </c>
      <c r="E26" s="122">
        <v>0</v>
      </c>
      <c r="F26" s="123">
        <v>0</v>
      </c>
      <c r="G26" s="123">
        <v>0</v>
      </c>
      <c r="H26" s="124">
        <v>1</v>
      </c>
      <c r="I26" s="138">
        <f t="shared" si="2"/>
        <v>1</v>
      </c>
      <c r="J26" s="125"/>
    </row>
    <row r="27" spans="2:10" ht="20.25" customHeight="1" thickBot="1" x14ac:dyDescent="0.3">
      <c r="B27" s="130" t="s">
        <v>47</v>
      </c>
      <c r="C27" s="153" t="s">
        <v>13</v>
      </c>
      <c r="D27" s="178">
        <f t="shared" ref="D27:I27" si="3">SUM(D20:D26)</f>
        <v>164</v>
      </c>
      <c r="E27" s="132">
        <f t="shared" si="3"/>
        <v>10</v>
      </c>
      <c r="F27" s="133">
        <f t="shared" si="3"/>
        <v>9</v>
      </c>
      <c r="G27" s="133">
        <f t="shared" si="3"/>
        <v>52</v>
      </c>
      <c r="H27" s="134">
        <f t="shared" si="3"/>
        <v>96</v>
      </c>
      <c r="I27" s="135">
        <f t="shared" si="3"/>
        <v>167</v>
      </c>
      <c r="J27" s="131"/>
    </row>
    <row r="28" spans="2:10" s="180" customFormat="1" ht="20.25" customHeight="1" x14ac:dyDescent="0.25">
      <c r="B28" s="112"/>
      <c r="C28" s="163"/>
      <c r="D28" s="139"/>
      <c r="E28" s="139"/>
      <c r="F28" s="139"/>
      <c r="G28" s="139"/>
      <c r="H28" s="139"/>
      <c r="I28" s="139"/>
      <c r="J28" s="179"/>
    </row>
    <row r="29" spans="2:10" s="180" customFormat="1" ht="20.25" customHeight="1" x14ac:dyDescent="0.25">
      <c r="B29" s="112"/>
      <c r="C29" s="163"/>
      <c r="D29" s="139"/>
      <c r="E29" s="139"/>
      <c r="F29" s="139"/>
      <c r="G29" s="139"/>
      <c r="H29" s="139"/>
      <c r="I29" s="139"/>
      <c r="J29" s="179"/>
    </row>
    <row r="30" spans="2:10" s="180" customFormat="1" ht="20.25" customHeight="1" x14ac:dyDescent="0.25">
      <c r="B30" s="112"/>
      <c r="C30" s="163"/>
      <c r="D30" s="139"/>
      <c r="E30" s="139"/>
      <c r="F30" s="139"/>
      <c r="G30" s="139"/>
      <c r="H30" s="139"/>
      <c r="I30" s="139"/>
      <c r="J30" s="179"/>
    </row>
    <row r="31" spans="2:10" s="180" customFormat="1" ht="20.25" customHeight="1" thickBot="1" x14ac:dyDescent="0.3">
      <c r="B31" s="112"/>
      <c r="C31" s="163"/>
      <c r="D31" s="139"/>
      <c r="E31" s="139"/>
      <c r="F31" s="139"/>
      <c r="G31" s="139"/>
      <c r="H31" s="139"/>
      <c r="I31" s="139"/>
      <c r="J31" s="179"/>
    </row>
    <row r="32" spans="2:10" ht="18.2" customHeight="1" thickBot="1" x14ac:dyDescent="0.3">
      <c r="B32" s="143" t="s">
        <v>185</v>
      </c>
      <c r="C32" s="144" t="s">
        <v>186</v>
      </c>
      <c r="D32" s="145" t="s">
        <v>188</v>
      </c>
      <c r="E32" s="146" t="s">
        <v>15</v>
      </c>
      <c r="F32" s="147" t="s">
        <v>16</v>
      </c>
      <c r="G32" s="147" t="s">
        <v>189</v>
      </c>
      <c r="H32" s="148" t="s">
        <v>190</v>
      </c>
      <c r="I32" s="145" t="s">
        <v>191</v>
      </c>
      <c r="J32" s="149" t="s">
        <v>187</v>
      </c>
    </row>
    <row r="33" spans="2:10" ht="18.2" customHeight="1" x14ac:dyDescent="0.25">
      <c r="B33" s="258" t="s">
        <v>26</v>
      </c>
      <c r="C33" s="126" t="s">
        <v>194</v>
      </c>
      <c r="D33" s="137">
        <v>3</v>
      </c>
      <c r="E33" s="114">
        <v>0</v>
      </c>
      <c r="F33" s="109">
        <v>0</v>
      </c>
      <c r="G33" s="109">
        <v>1</v>
      </c>
      <c r="H33" s="115">
        <v>2</v>
      </c>
      <c r="I33" s="137">
        <f>SUM(E33:H33)</f>
        <v>3</v>
      </c>
      <c r="J33" s="119" t="s">
        <v>196</v>
      </c>
    </row>
    <row r="34" spans="2:10" ht="18.2" customHeight="1" x14ac:dyDescent="0.25">
      <c r="B34" s="258"/>
      <c r="C34" s="127" t="s">
        <v>70</v>
      </c>
      <c r="D34" s="137">
        <v>6</v>
      </c>
      <c r="E34" s="114">
        <v>1</v>
      </c>
      <c r="F34" s="109">
        <v>0</v>
      </c>
      <c r="G34" s="109">
        <v>3</v>
      </c>
      <c r="H34" s="115">
        <v>3</v>
      </c>
      <c r="I34" s="137">
        <f t="shared" ref="I34:I46" si="4">SUM(E34:H34)</f>
        <v>7</v>
      </c>
      <c r="J34" s="120"/>
    </row>
    <row r="35" spans="2:10" ht="18.2" customHeight="1" x14ac:dyDescent="0.25">
      <c r="B35" s="258"/>
      <c r="C35" s="127" t="s">
        <v>178</v>
      </c>
      <c r="D35" s="137">
        <v>1</v>
      </c>
      <c r="E35" s="114">
        <v>0</v>
      </c>
      <c r="F35" s="109">
        <v>0</v>
      </c>
      <c r="G35" s="109">
        <v>1</v>
      </c>
      <c r="H35" s="115">
        <v>0</v>
      </c>
      <c r="I35" s="137">
        <f t="shared" si="4"/>
        <v>1</v>
      </c>
      <c r="J35" s="120"/>
    </row>
    <row r="36" spans="2:10" ht="18.2" customHeight="1" x14ac:dyDescent="0.25">
      <c r="B36" s="258"/>
      <c r="C36" s="127" t="s">
        <v>71</v>
      </c>
      <c r="D36" s="137">
        <v>1</v>
      </c>
      <c r="E36" s="114">
        <v>0</v>
      </c>
      <c r="F36" s="109">
        <v>0</v>
      </c>
      <c r="G36" s="109">
        <v>0</v>
      </c>
      <c r="H36" s="115">
        <v>1</v>
      </c>
      <c r="I36" s="137">
        <f t="shared" si="4"/>
        <v>1</v>
      </c>
      <c r="J36" s="120"/>
    </row>
    <row r="37" spans="2:10" ht="18.2" customHeight="1" x14ac:dyDescent="0.25">
      <c r="B37" s="258"/>
      <c r="C37" s="152" t="s">
        <v>198</v>
      </c>
      <c r="D37" s="137">
        <v>1</v>
      </c>
      <c r="E37" s="114">
        <v>0</v>
      </c>
      <c r="F37" s="109">
        <v>0</v>
      </c>
      <c r="G37" s="109">
        <v>0</v>
      </c>
      <c r="H37" s="115">
        <v>1</v>
      </c>
      <c r="I37" s="137">
        <f t="shared" si="4"/>
        <v>1</v>
      </c>
      <c r="J37" s="120"/>
    </row>
    <row r="38" spans="2:10" ht="18.2" customHeight="1" x14ac:dyDescent="0.25">
      <c r="B38" s="258"/>
      <c r="C38" s="127" t="s">
        <v>72</v>
      </c>
      <c r="D38" s="137">
        <v>7</v>
      </c>
      <c r="E38" s="114">
        <v>0</v>
      </c>
      <c r="F38" s="109">
        <v>0</v>
      </c>
      <c r="G38" s="109">
        <v>1</v>
      </c>
      <c r="H38" s="115">
        <v>6</v>
      </c>
      <c r="I38" s="137">
        <f t="shared" si="4"/>
        <v>7</v>
      </c>
      <c r="J38" s="120"/>
    </row>
    <row r="39" spans="2:10" ht="18.2" customHeight="1" x14ac:dyDescent="0.25">
      <c r="B39" s="258"/>
      <c r="C39" s="127" t="s">
        <v>73</v>
      </c>
      <c r="D39" s="137">
        <v>1</v>
      </c>
      <c r="E39" s="114">
        <v>0</v>
      </c>
      <c r="F39" s="109">
        <v>0</v>
      </c>
      <c r="G39" s="109">
        <v>0</v>
      </c>
      <c r="H39" s="115">
        <v>1</v>
      </c>
      <c r="I39" s="137">
        <f t="shared" si="4"/>
        <v>1</v>
      </c>
      <c r="J39" s="120"/>
    </row>
    <row r="40" spans="2:10" ht="18.2" customHeight="1" x14ac:dyDescent="0.25">
      <c r="B40" s="258"/>
      <c r="C40" s="127" t="s">
        <v>74</v>
      </c>
      <c r="D40" s="137">
        <v>2</v>
      </c>
      <c r="E40" s="114">
        <v>0</v>
      </c>
      <c r="F40" s="109">
        <v>0</v>
      </c>
      <c r="G40" s="109">
        <v>0</v>
      </c>
      <c r="H40" s="115">
        <v>3</v>
      </c>
      <c r="I40" s="137">
        <f t="shared" si="4"/>
        <v>3</v>
      </c>
      <c r="J40" s="120"/>
    </row>
    <row r="41" spans="2:10" ht="18.2" customHeight="1" x14ac:dyDescent="0.25">
      <c r="B41" s="258"/>
      <c r="C41" s="127" t="s">
        <v>75</v>
      </c>
      <c r="D41" s="137">
        <v>3</v>
      </c>
      <c r="E41" s="114">
        <v>1</v>
      </c>
      <c r="F41" s="109">
        <v>1</v>
      </c>
      <c r="G41" s="109">
        <v>1</v>
      </c>
      <c r="H41" s="115">
        <v>0</v>
      </c>
      <c r="I41" s="137">
        <f t="shared" si="4"/>
        <v>3</v>
      </c>
      <c r="J41" s="120"/>
    </row>
    <row r="42" spans="2:10" ht="18.2" customHeight="1" x14ac:dyDescent="0.25">
      <c r="B42" s="258"/>
      <c r="C42" s="127" t="s">
        <v>76</v>
      </c>
      <c r="D42" s="137">
        <v>1</v>
      </c>
      <c r="E42" s="114">
        <v>0</v>
      </c>
      <c r="F42" s="109">
        <v>0</v>
      </c>
      <c r="G42" s="109">
        <v>0</v>
      </c>
      <c r="H42" s="115">
        <v>1</v>
      </c>
      <c r="I42" s="137">
        <f t="shared" si="4"/>
        <v>1</v>
      </c>
      <c r="J42" s="120"/>
    </row>
    <row r="43" spans="2:10" ht="18.2" customHeight="1" x14ac:dyDescent="0.25">
      <c r="B43" s="258"/>
      <c r="C43" s="152" t="s">
        <v>118</v>
      </c>
      <c r="D43" s="137">
        <v>1</v>
      </c>
      <c r="E43" s="114">
        <v>0</v>
      </c>
      <c r="F43" s="109">
        <v>0</v>
      </c>
      <c r="G43" s="109">
        <v>1</v>
      </c>
      <c r="H43" s="115">
        <v>0</v>
      </c>
      <c r="I43" s="137">
        <f t="shared" si="4"/>
        <v>1</v>
      </c>
      <c r="J43" s="120"/>
    </row>
    <row r="44" spans="2:10" ht="18.2" customHeight="1" x14ac:dyDescent="0.25">
      <c r="B44" s="258"/>
      <c r="C44" s="127" t="s">
        <v>26</v>
      </c>
      <c r="D44" s="137">
        <v>22</v>
      </c>
      <c r="E44" s="114">
        <v>1</v>
      </c>
      <c r="F44" s="109">
        <v>4</v>
      </c>
      <c r="G44" s="109">
        <v>7</v>
      </c>
      <c r="H44" s="115">
        <v>15</v>
      </c>
      <c r="I44" s="137">
        <f t="shared" si="4"/>
        <v>27</v>
      </c>
      <c r="J44" s="120"/>
    </row>
    <row r="45" spans="2:10" ht="18.2" customHeight="1" thickBot="1" x14ac:dyDescent="0.3">
      <c r="B45" s="259"/>
      <c r="C45" s="128" t="s">
        <v>77</v>
      </c>
      <c r="D45" s="138">
        <v>2</v>
      </c>
      <c r="E45" s="122">
        <v>0</v>
      </c>
      <c r="F45" s="123">
        <v>0</v>
      </c>
      <c r="G45" s="123">
        <v>0</v>
      </c>
      <c r="H45" s="124">
        <v>2</v>
      </c>
      <c r="I45" s="138">
        <f t="shared" si="4"/>
        <v>2</v>
      </c>
      <c r="J45" s="125"/>
    </row>
    <row r="46" spans="2:10" ht="18.2" customHeight="1" thickBot="1" x14ac:dyDescent="0.3">
      <c r="B46" s="130" t="s">
        <v>47</v>
      </c>
      <c r="C46" s="153" t="s">
        <v>19</v>
      </c>
      <c r="D46" s="135">
        <f>SUM(D33:D45)</f>
        <v>51</v>
      </c>
      <c r="E46" s="132">
        <f>SUM(E33:E45)</f>
        <v>3</v>
      </c>
      <c r="F46" s="133">
        <f>SUM(F33:F45)</f>
        <v>5</v>
      </c>
      <c r="G46" s="133">
        <f>SUM(G33:G45)</f>
        <v>15</v>
      </c>
      <c r="H46" s="134">
        <f>SUM(H33:H45)</f>
        <v>35</v>
      </c>
      <c r="I46" s="135">
        <f t="shared" si="4"/>
        <v>58</v>
      </c>
      <c r="J46" s="131"/>
    </row>
    <row r="47" spans="2:10" ht="18.2" customHeight="1" thickBot="1" x14ac:dyDescent="0.3">
      <c r="B47" s="112"/>
      <c r="C47" s="112"/>
      <c r="D47" s="139"/>
      <c r="E47" s="111"/>
      <c r="F47" s="111"/>
      <c r="G47" s="111"/>
      <c r="H47" s="111"/>
      <c r="I47" s="139"/>
    </row>
    <row r="48" spans="2:10" ht="18.2" customHeight="1" thickBot="1" x14ac:dyDescent="0.3">
      <c r="B48" s="143" t="s">
        <v>185</v>
      </c>
      <c r="C48" s="144" t="s">
        <v>186</v>
      </c>
      <c r="D48" s="145" t="s">
        <v>188</v>
      </c>
      <c r="E48" s="146" t="s">
        <v>15</v>
      </c>
      <c r="F48" s="147" t="s">
        <v>16</v>
      </c>
      <c r="G48" s="147" t="s">
        <v>189</v>
      </c>
      <c r="H48" s="148" t="s">
        <v>190</v>
      </c>
      <c r="I48" s="145" t="s">
        <v>191</v>
      </c>
      <c r="J48" s="149" t="s">
        <v>187</v>
      </c>
    </row>
    <row r="49" spans="2:10" ht="18.2" customHeight="1" x14ac:dyDescent="0.25">
      <c r="B49" s="247" t="s">
        <v>28</v>
      </c>
      <c r="C49" s="126" t="s">
        <v>194</v>
      </c>
      <c r="D49" s="141">
        <v>1</v>
      </c>
      <c r="E49" s="116">
        <v>0</v>
      </c>
      <c r="F49" s="117">
        <v>0</v>
      </c>
      <c r="G49" s="117">
        <v>1</v>
      </c>
      <c r="H49" s="118">
        <v>0</v>
      </c>
      <c r="I49" s="141">
        <f>SUM(E49:H49)</f>
        <v>1</v>
      </c>
      <c r="J49" s="151"/>
    </row>
    <row r="50" spans="2:10" ht="18.2" customHeight="1" x14ac:dyDescent="0.25">
      <c r="B50" s="247"/>
      <c r="C50" s="150" t="s">
        <v>78</v>
      </c>
      <c r="D50" s="141">
        <v>3</v>
      </c>
      <c r="E50" s="116">
        <v>0</v>
      </c>
      <c r="F50" s="117">
        <v>0</v>
      </c>
      <c r="G50" s="117">
        <v>3</v>
      </c>
      <c r="H50" s="118">
        <v>1</v>
      </c>
      <c r="I50" s="141">
        <f>SUM(E50:H50)</f>
        <v>4</v>
      </c>
      <c r="J50" s="151"/>
    </row>
    <row r="51" spans="2:10" ht="18.2" customHeight="1" x14ac:dyDescent="0.25">
      <c r="B51" s="247"/>
      <c r="C51" s="127" t="s">
        <v>79</v>
      </c>
      <c r="D51" s="137">
        <v>3</v>
      </c>
      <c r="E51" s="114">
        <v>0</v>
      </c>
      <c r="F51" s="109">
        <v>1</v>
      </c>
      <c r="G51" s="109">
        <v>1</v>
      </c>
      <c r="H51" s="115">
        <v>1</v>
      </c>
      <c r="I51" s="137">
        <f t="shared" ref="I51:I59" si="5">SUM(E51:H51)</f>
        <v>3</v>
      </c>
      <c r="J51" s="120"/>
    </row>
    <row r="52" spans="2:10" ht="18.2" customHeight="1" x14ac:dyDescent="0.25">
      <c r="B52" s="247"/>
      <c r="C52" s="127" t="s">
        <v>80</v>
      </c>
      <c r="D52" s="137">
        <v>1</v>
      </c>
      <c r="E52" s="114">
        <v>1</v>
      </c>
      <c r="F52" s="109">
        <v>1</v>
      </c>
      <c r="G52" s="109">
        <v>0</v>
      </c>
      <c r="H52" s="115">
        <v>0</v>
      </c>
      <c r="I52" s="137">
        <f t="shared" si="5"/>
        <v>2</v>
      </c>
      <c r="J52" s="120"/>
    </row>
    <row r="53" spans="2:10" ht="18.2" customHeight="1" x14ac:dyDescent="0.25">
      <c r="B53" s="247"/>
      <c r="C53" s="127" t="s">
        <v>81</v>
      </c>
      <c r="D53" s="137">
        <v>1</v>
      </c>
      <c r="E53" s="114">
        <v>0</v>
      </c>
      <c r="F53" s="109">
        <v>0</v>
      </c>
      <c r="G53" s="109">
        <v>0</v>
      </c>
      <c r="H53" s="115">
        <v>1</v>
      </c>
      <c r="I53" s="137">
        <f t="shared" si="5"/>
        <v>1</v>
      </c>
      <c r="J53" s="120"/>
    </row>
    <row r="54" spans="2:10" ht="18.2" customHeight="1" x14ac:dyDescent="0.25">
      <c r="B54" s="247"/>
      <c r="C54" s="127" t="s">
        <v>28</v>
      </c>
      <c r="D54" s="137">
        <v>16</v>
      </c>
      <c r="E54" s="114">
        <v>0</v>
      </c>
      <c r="F54" s="109">
        <v>0</v>
      </c>
      <c r="G54" s="109">
        <v>3</v>
      </c>
      <c r="H54" s="115">
        <v>13</v>
      </c>
      <c r="I54" s="137">
        <f t="shared" si="5"/>
        <v>16</v>
      </c>
      <c r="J54" s="120"/>
    </row>
    <row r="55" spans="2:10" ht="18.2" customHeight="1" x14ac:dyDescent="0.25">
      <c r="B55" s="247"/>
      <c r="C55" s="127" t="s">
        <v>82</v>
      </c>
      <c r="D55" s="137">
        <v>5</v>
      </c>
      <c r="E55" s="114">
        <v>0</v>
      </c>
      <c r="F55" s="109">
        <v>0</v>
      </c>
      <c r="G55" s="109">
        <v>2</v>
      </c>
      <c r="H55" s="115">
        <v>3</v>
      </c>
      <c r="I55" s="137">
        <f t="shared" si="5"/>
        <v>5</v>
      </c>
      <c r="J55" s="120"/>
    </row>
    <row r="56" spans="2:10" ht="18.2" customHeight="1" x14ac:dyDescent="0.25">
      <c r="B56" s="247"/>
      <c r="C56" s="127" t="s">
        <v>179</v>
      </c>
      <c r="D56" s="137">
        <v>1</v>
      </c>
      <c r="E56" s="114">
        <v>0</v>
      </c>
      <c r="F56" s="109">
        <v>0</v>
      </c>
      <c r="G56" s="109">
        <v>1</v>
      </c>
      <c r="H56" s="115">
        <v>0</v>
      </c>
      <c r="I56" s="137">
        <f t="shared" si="5"/>
        <v>1</v>
      </c>
      <c r="J56" s="120"/>
    </row>
    <row r="57" spans="2:10" ht="18.2" customHeight="1" x14ac:dyDescent="0.25">
      <c r="B57" s="247"/>
      <c r="C57" s="127" t="s">
        <v>83</v>
      </c>
      <c r="D57" s="137">
        <v>2</v>
      </c>
      <c r="E57" s="114">
        <v>0</v>
      </c>
      <c r="F57" s="109">
        <v>0</v>
      </c>
      <c r="G57" s="109">
        <v>1</v>
      </c>
      <c r="H57" s="115">
        <v>1</v>
      </c>
      <c r="I57" s="137">
        <f t="shared" si="5"/>
        <v>2</v>
      </c>
      <c r="J57" s="120"/>
    </row>
    <row r="58" spans="2:10" ht="18.2" customHeight="1" x14ac:dyDescent="0.25">
      <c r="B58" s="247"/>
      <c r="C58" s="127" t="s">
        <v>84</v>
      </c>
      <c r="D58" s="137">
        <v>3</v>
      </c>
      <c r="E58" s="114">
        <v>0</v>
      </c>
      <c r="F58" s="109">
        <v>0</v>
      </c>
      <c r="G58" s="109">
        <v>1</v>
      </c>
      <c r="H58" s="115">
        <v>2</v>
      </c>
      <c r="I58" s="137">
        <f t="shared" si="5"/>
        <v>3</v>
      </c>
      <c r="J58" s="120"/>
    </row>
    <row r="59" spans="2:10" ht="18.2" customHeight="1" thickBot="1" x14ac:dyDescent="0.3">
      <c r="B59" s="248"/>
      <c r="C59" s="128" t="s">
        <v>85</v>
      </c>
      <c r="D59" s="138">
        <v>1</v>
      </c>
      <c r="E59" s="122">
        <v>0</v>
      </c>
      <c r="F59" s="123">
        <v>0</v>
      </c>
      <c r="G59" s="123">
        <v>0</v>
      </c>
      <c r="H59" s="124">
        <v>1</v>
      </c>
      <c r="I59" s="138">
        <f t="shared" si="5"/>
        <v>1</v>
      </c>
      <c r="J59" s="125"/>
    </row>
    <row r="60" spans="2:10" ht="18.2" customHeight="1" thickBot="1" x14ac:dyDescent="0.3">
      <c r="B60" s="155" t="s">
        <v>47</v>
      </c>
      <c r="C60" s="153" t="s">
        <v>13</v>
      </c>
      <c r="D60" s="135">
        <f>SUM(D49:D59)</f>
        <v>37</v>
      </c>
      <c r="E60" s="132">
        <f>SUM(E49:E59)</f>
        <v>1</v>
      </c>
      <c r="F60" s="133">
        <f t="shared" ref="F60:H60" si="6">SUM(F49:F59)</f>
        <v>2</v>
      </c>
      <c r="G60" s="133">
        <f t="shared" si="6"/>
        <v>13</v>
      </c>
      <c r="H60" s="134">
        <f t="shared" si="6"/>
        <v>23</v>
      </c>
      <c r="I60" s="135">
        <f>SUM(E60:H60)</f>
        <v>39</v>
      </c>
    </row>
    <row r="61" spans="2:10" ht="20.25" customHeight="1" thickBot="1" x14ac:dyDescent="0.3">
      <c r="B61" s="143" t="s">
        <v>185</v>
      </c>
      <c r="C61" s="144" t="s">
        <v>186</v>
      </c>
      <c r="D61" s="145" t="s">
        <v>188</v>
      </c>
      <c r="E61" s="146" t="s">
        <v>15</v>
      </c>
      <c r="F61" s="147" t="s">
        <v>16</v>
      </c>
      <c r="G61" s="147" t="s">
        <v>189</v>
      </c>
      <c r="H61" s="148" t="s">
        <v>190</v>
      </c>
      <c r="I61" s="145" t="s">
        <v>191</v>
      </c>
      <c r="J61" s="149" t="s">
        <v>187</v>
      </c>
    </row>
    <row r="62" spans="2:10" ht="20.25" customHeight="1" x14ac:dyDescent="0.25">
      <c r="B62" s="260" t="s">
        <v>29</v>
      </c>
      <c r="C62" s="150" t="s">
        <v>86</v>
      </c>
      <c r="D62" s="141">
        <v>4</v>
      </c>
      <c r="E62" s="116">
        <v>0</v>
      </c>
      <c r="F62" s="117">
        <v>0</v>
      </c>
      <c r="G62" s="117">
        <v>1</v>
      </c>
      <c r="H62" s="118">
        <v>3</v>
      </c>
      <c r="I62" s="141">
        <f>SUM(E62:H62)</f>
        <v>4</v>
      </c>
      <c r="J62" s="151"/>
    </row>
    <row r="63" spans="2:10" ht="20.25" customHeight="1" x14ac:dyDescent="0.25">
      <c r="B63" s="258"/>
      <c r="C63" s="127" t="s">
        <v>29</v>
      </c>
      <c r="D63" s="137">
        <v>13</v>
      </c>
      <c r="E63" s="114">
        <v>0</v>
      </c>
      <c r="F63" s="109">
        <v>0</v>
      </c>
      <c r="G63" s="109">
        <v>6</v>
      </c>
      <c r="H63" s="115">
        <v>7</v>
      </c>
      <c r="I63" s="137">
        <f t="shared" ref="I63:I77" si="7">SUM(E63:H63)</f>
        <v>13</v>
      </c>
      <c r="J63" s="120"/>
    </row>
    <row r="64" spans="2:10" ht="20.25" customHeight="1" x14ac:dyDescent="0.25">
      <c r="B64" s="258"/>
      <c r="C64" s="127" t="s">
        <v>87</v>
      </c>
      <c r="D64" s="137">
        <v>1</v>
      </c>
      <c r="E64" s="114">
        <v>0</v>
      </c>
      <c r="F64" s="109">
        <v>0</v>
      </c>
      <c r="G64" s="109">
        <v>2</v>
      </c>
      <c r="H64" s="115">
        <v>0</v>
      </c>
      <c r="I64" s="137">
        <f t="shared" si="7"/>
        <v>2</v>
      </c>
      <c r="J64" s="120"/>
    </row>
    <row r="65" spans="2:10" ht="20.25" customHeight="1" x14ac:dyDescent="0.25">
      <c r="B65" s="258"/>
      <c r="C65" s="127" t="s">
        <v>88</v>
      </c>
      <c r="D65" s="137">
        <v>4</v>
      </c>
      <c r="E65" s="114">
        <v>0</v>
      </c>
      <c r="F65" s="109">
        <v>0</v>
      </c>
      <c r="G65" s="109">
        <v>1</v>
      </c>
      <c r="H65" s="115">
        <v>3</v>
      </c>
      <c r="I65" s="137">
        <f t="shared" si="7"/>
        <v>4</v>
      </c>
      <c r="J65" s="120"/>
    </row>
    <row r="66" spans="2:10" ht="20.25" customHeight="1" x14ac:dyDescent="0.25">
      <c r="B66" s="258"/>
      <c r="C66" s="127" t="s">
        <v>89</v>
      </c>
      <c r="D66" s="137">
        <v>1</v>
      </c>
      <c r="E66" s="114">
        <v>0</v>
      </c>
      <c r="F66" s="109">
        <v>0</v>
      </c>
      <c r="G66" s="109">
        <v>1</v>
      </c>
      <c r="H66" s="115">
        <v>0</v>
      </c>
      <c r="I66" s="137">
        <f t="shared" si="7"/>
        <v>1</v>
      </c>
      <c r="J66" s="120"/>
    </row>
    <row r="67" spans="2:10" ht="20.25" customHeight="1" x14ac:dyDescent="0.25">
      <c r="B67" s="258"/>
      <c r="C67" s="127" t="s">
        <v>90</v>
      </c>
      <c r="D67" s="137">
        <v>1</v>
      </c>
      <c r="E67" s="114">
        <v>0</v>
      </c>
      <c r="F67" s="109">
        <v>0</v>
      </c>
      <c r="G67" s="109">
        <v>0</v>
      </c>
      <c r="H67" s="115">
        <v>1</v>
      </c>
      <c r="I67" s="137">
        <f t="shared" si="7"/>
        <v>1</v>
      </c>
      <c r="J67" s="120"/>
    </row>
    <row r="68" spans="2:10" ht="20.25" customHeight="1" x14ac:dyDescent="0.25">
      <c r="B68" s="258"/>
      <c r="C68" s="127" t="s">
        <v>91</v>
      </c>
      <c r="D68" s="137">
        <v>1</v>
      </c>
      <c r="E68" s="114">
        <v>0</v>
      </c>
      <c r="F68" s="109">
        <v>0</v>
      </c>
      <c r="G68" s="109">
        <v>0</v>
      </c>
      <c r="H68" s="115">
        <v>1</v>
      </c>
      <c r="I68" s="137">
        <f t="shared" si="7"/>
        <v>1</v>
      </c>
      <c r="J68" s="120"/>
    </row>
    <row r="69" spans="2:10" ht="20.25" customHeight="1" x14ac:dyDescent="0.25">
      <c r="B69" s="258"/>
      <c r="C69" s="127" t="s">
        <v>92</v>
      </c>
      <c r="D69" s="137">
        <v>2</v>
      </c>
      <c r="E69" s="114">
        <v>1</v>
      </c>
      <c r="F69" s="109">
        <v>0</v>
      </c>
      <c r="G69" s="109">
        <v>1</v>
      </c>
      <c r="H69" s="115">
        <v>0</v>
      </c>
      <c r="I69" s="137">
        <f t="shared" si="7"/>
        <v>2</v>
      </c>
      <c r="J69" s="120"/>
    </row>
    <row r="70" spans="2:10" ht="20.25" customHeight="1" x14ac:dyDescent="0.25">
      <c r="B70" s="258"/>
      <c r="C70" s="127" t="s">
        <v>93</v>
      </c>
      <c r="D70" s="137">
        <v>3</v>
      </c>
      <c r="E70" s="114">
        <v>0</v>
      </c>
      <c r="F70" s="109">
        <v>0</v>
      </c>
      <c r="G70" s="109">
        <v>1</v>
      </c>
      <c r="H70" s="115">
        <v>2</v>
      </c>
      <c r="I70" s="137">
        <f t="shared" si="7"/>
        <v>3</v>
      </c>
      <c r="J70" s="120"/>
    </row>
    <row r="71" spans="2:10" ht="20.25" customHeight="1" x14ac:dyDescent="0.25">
      <c r="B71" s="258"/>
      <c r="C71" s="127" t="s">
        <v>94</v>
      </c>
      <c r="D71" s="137">
        <v>7</v>
      </c>
      <c r="E71" s="114">
        <v>0</v>
      </c>
      <c r="F71" s="109">
        <v>0</v>
      </c>
      <c r="G71" s="109">
        <v>5</v>
      </c>
      <c r="H71" s="115">
        <v>3</v>
      </c>
      <c r="I71" s="137">
        <f t="shared" si="7"/>
        <v>8</v>
      </c>
      <c r="J71" s="120"/>
    </row>
    <row r="72" spans="2:10" ht="20.25" customHeight="1" x14ac:dyDescent="0.25">
      <c r="B72" s="258"/>
      <c r="C72" s="127" t="s">
        <v>95</v>
      </c>
      <c r="D72" s="137">
        <v>2</v>
      </c>
      <c r="E72" s="114">
        <v>0</v>
      </c>
      <c r="F72" s="109">
        <v>0</v>
      </c>
      <c r="G72" s="109">
        <v>1</v>
      </c>
      <c r="H72" s="115">
        <v>1</v>
      </c>
      <c r="I72" s="137">
        <f t="shared" si="7"/>
        <v>2</v>
      </c>
      <c r="J72" s="120"/>
    </row>
    <row r="73" spans="2:10" ht="20.25" customHeight="1" x14ac:dyDescent="0.25">
      <c r="B73" s="258"/>
      <c r="C73" s="127" t="s">
        <v>96</v>
      </c>
      <c r="D73" s="137">
        <v>1</v>
      </c>
      <c r="E73" s="114">
        <v>0</v>
      </c>
      <c r="F73" s="109">
        <v>0</v>
      </c>
      <c r="G73" s="109">
        <v>0</v>
      </c>
      <c r="H73" s="115">
        <v>1</v>
      </c>
      <c r="I73" s="137">
        <f t="shared" si="7"/>
        <v>1</v>
      </c>
      <c r="J73" s="120"/>
    </row>
    <row r="74" spans="2:10" ht="20.25" customHeight="1" x14ac:dyDescent="0.25">
      <c r="B74" s="258"/>
      <c r="C74" s="127" t="s">
        <v>97</v>
      </c>
      <c r="D74" s="137">
        <v>1</v>
      </c>
      <c r="E74" s="114">
        <v>0</v>
      </c>
      <c r="F74" s="109">
        <v>0</v>
      </c>
      <c r="G74" s="109">
        <v>0</v>
      </c>
      <c r="H74" s="115">
        <v>1</v>
      </c>
      <c r="I74" s="137">
        <f t="shared" si="7"/>
        <v>1</v>
      </c>
      <c r="J74" s="120"/>
    </row>
    <row r="75" spans="2:10" ht="20.25" customHeight="1" x14ac:dyDescent="0.25">
      <c r="B75" s="261"/>
      <c r="C75" s="187" t="s">
        <v>199</v>
      </c>
      <c r="D75" s="182">
        <v>1</v>
      </c>
      <c r="E75" s="183">
        <v>0</v>
      </c>
      <c r="F75" s="184">
        <v>0</v>
      </c>
      <c r="G75" s="184">
        <v>2</v>
      </c>
      <c r="H75" s="185">
        <v>0</v>
      </c>
      <c r="I75" s="182">
        <f t="shared" si="7"/>
        <v>2</v>
      </c>
      <c r="J75" s="186"/>
    </row>
    <row r="76" spans="2:10" ht="20.25" customHeight="1" thickBot="1" x14ac:dyDescent="0.3">
      <c r="B76" s="259"/>
      <c r="C76" s="128" t="s">
        <v>98</v>
      </c>
      <c r="D76" s="138">
        <v>2</v>
      </c>
      <c r="E76" s="122">
        <v>0</v>
      </c>
      <c r="F76" s="123">
        <v>0</v>
      </c>
      <c r="G76" s="123">
        <v>2</v>
      </c>
      <c r="H76" s="124">
        <v>0</v>
      </c>
      <c r="I76" s="138">
        <f t="shared" si="7"/>
        <v>2</v>
      </c>
      <c r="J76" s="125"/>
    </row>
    <row r="77" spans="2:10" ht="20.25" customHeight="1" thickBot="1" x14ac:dyDescent="0.3">
      <c r="B77" s="189" t="s">
        <v>47</v>
      </c>
      <c r="C77" s="153" t="s">
        <v>13</v>
      </c>
      <c r="D77" s="135">
        <f>SUM(D62:D76)</f>
        <v>44</v>
      </c>
      <c r="E77" s="132">
        <f>SUM(E62:E76)</f>
        <v>1</v>
      </c>
      <c r="F77" s="133">
        <f t="shared" ref="F77:H77" si="8">SUM(F62:F76)</f>
        <v>0</v>
      </c>
      <c r="G77" s="133">
        <f t="shared" si="8"/>
        <v>23</v>
      </c>
      <c r="H77" s="134">
        <f t="shared" si="8"/>
        <v>23</v>
      </c>
      <c r="I77" s="135">
        <f t="shared" si="7"/>
        <v>47</v>
      </c>
    </row>
    <row r="78" spans="2:10" ht="20.25" customHeight="1" thickBot="1" x14ac:dyDescent="0.3">
      <c r="B78" s="112"/>
      <c r="C78" s="112"/>
      <c r="D78" s="139"/>
      <c r="E78" s="111"/>
      <c r="F78" s="111"/>
      <c r="G78" s="111"/>
      <c r="H78" s="111"/>
      <c r="I78" s="139"/>
    </row>
    <row r="79" spans="2:10" ht="20.25" customHeight="1" thickBot="1" x14ac:dyDescent="0.3">
      <c r="B79" s="143" t="s">
        <v>185</v>
      </c>
      <c r="C79" s="144" t="s">
        <v>186</v>
      </c>
      <c r="D79" s="145" t="s">
        <v>188</v>
      </c>
      <c r="E79" s="146" t="s">
        <v>15</v>
      </c>
      <c r="F79" s="147" t="s">
        <v>16</v>
      </c>
      <c r="G79" s="147" t="s">
        <v>189</v>
      </c>
      <c r="H79" s="148" t="s">
        <v>190</v>
      </c>
      <c r="I79" s="145" t="s">
        <v>191</v>
      </c>
      <c r="J79" s="149" t="s">
        <v>187</v>
      </c>
    </row>
    <row r="80" spans="2:10" ht="20.25" customHeight="1" x14ac:dyDescent="0.25">
      <c r="B80" s="247" t="s">
        <v>46</v>
      </c>
      <c r="C80" s="181" t="s">
        <v>200</v>
      </c>
      <c r="D80" s="141">
        <v>1</v>
      </c>
      <c r="E80" s="116">
        <v>0</v>
      </c>
      <c r="F80" s="117">
        <v>0</v>
      </c>
      <c r="G80" s="117">
        <v>0</v>
      </c>
      <c r="H80" s="118">
        <v>1</v>
      </c>
      <c r="I80" s="141">
        <f>SUM(E80:H80)</f>
        <v>1</v>
      </c>
      <c r="J80" s="151"/>
    </row>
    <row r="81" spans="2:10" ht="20.25" customHeight="1" x14ac:dyDescent="0.25">
      <c r="B81" s="247"/>
      <c r="C81" s="150" t="s">
        <v>99</v>
      </c>
      <c r="D81" s="141">
        <v>1</v>
      </c>
      <c r="E81" s="116">
        <v>0</v>
      </c>
      <c r="F81" s="117">
        <v>0</v>
      </c>
      <c r="G81" s="117">
        <v>0</v>
      </c>
      <c r="H81" s="118">
        <v>0</v>
      </c>
      <c r="I81" s="141">
        <f>SUM(E81:H81)</f>
        <v>0</v>
      </c>
      <c r="J81" s="188"/>
    </row>
    <row r="82" spans="2:10" ht="20.25" customHeight="1" thickBot="1" x14ac:dyDescent="0.3">
      <c r="B82" s="248"/>
      <c r="C82" s="128" t="s">
        <v>100</v>
      </c>
      <c r="D82" s="138">
        <v>1</v>
      </c>
      <c r="E82" s="122">
        <v>0</v>
      </c>
      <c r="F82" s="123">
        <v>1</v>
      </c>
      <c r="G82" s="123">
        <v>0</v>
      </c>
      <c r="H82" s="124">
        <v>0</v>
      </c>
      <c r="I82" s="138">
        <f t="shared" ref="I82" si="9">SUM(E82:H82)</f>
        <v>1</v>
      </c>
      <c r="J82" s="125"/>
    </row>
    <row r="83" spans="2:10" ht="20.25" customHeight="1" thickBot="1" x14ac:dyDescent="0.3">
      <c r="B83" s="130" t="s">
        <v>47</v>
      </c>
      <c r="C83" s="153" t="s">
        <v>13</v>
      </c>
      <c r="D83" s="135">
        <f>SUM(D80:D82)</f>
        <v>3</v>
      </c>
      <c r="E83" s="132">
        <f>SUM(E80:E82)</f>
        <v>0</v>
      </c>
      <c r="F83" s="133">
        <f t="shared" ref="F83:H83" si="10">SUM(F80:F82)</f>
        <v>1</v>
      </c>
      <c r="G83" s="133">
        <f t="shared" si="10"/>
        <v>0</v>
      </c>
      <c r="H83" s="134">
        <f t="shared" si="10"/>
        <v>1</v>
      </c>
      <c r="I83" s="135">
        <f>SUM(E83:H83)</f>
        <v>2</v>
      </c>
      <c r="J83" s="131"/>
    </row>
    <row r="84" spans="2:10" ht="20.25" customHeight="1" x14ac:dyDescent="0.25">
      <c r="B84" s="112"/>
      <c r="C84" s="254"/>
      <c r="D84" s="255"/>
      <c r="E84" s="255"/>
      <c r="F84" s="255"/>
      <c r="G84" s="255"/>
      <c r="H84" s="255"/>
      <c r="I84" s="255"/>
    </row>
    <row r="85" spans="2:10" ht="20.25" customHeight="1" x14ac:dyDescent="0.25">
      <c r="B85" s="112"/>
      <c r="C85" s="164"/>
      <c r="D85" s="111"/>
      <c r="E85" s="111"/>
      <c r="F85" s="111"/>
      <c r="G85" s="111"/>
      <c r="H85" s="111"/>
      <c r="I85" s="111"/>
    </row>
    <row r="86" spans="2:10" ht="20.25" customHeight="1" thickBot="1" x14ac:dyDescent="0.3">
      <c r="B86" s="112"/>
      <c r="C86" s="164"/>
      <c r="D86" s="111"/>
      <c r="E86" s="111"/>
      <c r="F86" s="111"/>
      <c r="G86" s="111"/>
      <c r="H86" s="111"/>
      <c r="I86" s="111"/>
    </row>
    <row r="87" spans="2:10" ht="20.25" customHeight="1" thickBot="1" x14ac:dyDescent="0.3">
      <c r="B87" s="143" t="s">
        <v>185</v>
      </c>
      <c r="C87" s="144" t="s">
        <v>186</v>
      </c>
      <c r="D87" s="145" t="s">
        <v>188</v>
      </c>
      <c r="E87" s="146" t="s">
        <v>15</v>
      </c>
      <c r="F87" s="147" t="s">
        <v>16</v>
      </c>
      <c r="G87" s="147" t="s">
        <v>189</v>
      </c>
      <c r="H87" s="148" t="s">
        <v>190</v>
      </c>
      <c r="I87" s="145" t="s">
        <v>191</v>
      </c>
      <c r="J87" s="149" t="s">
        <v>187</v>
      </c>
    </row>
    <row r="88" spans="2:10" ht="20.25" customHeight="1" x14ac:dyDescent="0.25">
      <c r="B88" s="247" t="s">
        <v>45</v>
      </c>
      <c r="C88" s="140" t="s">
        <v>194</v>
      </c>
      <c r="D88" s="141">
        <v>4</v>
      </c>
      <c r="E88" s="116">
        <v>0</v>
      </c>
      <c r="F88" s="117">
        <v>0</v>
      </c>
      <c r="G88" s="117">
        <v>1</v>
      </c>
      <c r="H88" s="118">
        <v>3</v>
      </c>
      <c r="I88" s="141">
        <f>SUM(E88:H88)</f>
        <v>4</v>
      </c>
      <c r="J88" s="151" t="s">
        <v>196</v>
      </c>
    </row>
    <row r="89" spans="2:10" ht="20.25" customHeight="1" x14ac:dyDescent="0.25">
      <c r="B89" s="247"/>
      <c r="C89" s="127" t="s">
        <v>101</v>
      </c>
      <c r="D89" s="137">
        <v>3</v>
      </c>
      <c r="E89" s="114">
        <v>1</v>
      </c>
      <c r="F89" s="109">
        <v>2</v>
      </c>
      <c r="G89" s="109">
        <v>1</v>
      </c>
      <c r="H89" s="115">
        <v>0</v>
      </c>
      <c r="I89" s="137">
        <f t="shared" ref="I89:I97" si="11">SUM(E89:H89)</f>
        <v>4</v>
      </c>
      <c r="J89" s="120"/>
    </row>
    <row r="90" spans="2:10" ht="20.25" customHeight="1" x14ac:dyDescent="0.25">
      <c r="B90" s="247"/>
      <c r="C90" s="127" t="s">
        <v>102</v>
      </c>
      <c r="D90" s="137">
        <v>5</v>
      </c>
      <c r="E90" s="114">
        <v>0</v>
      </c>
      <c r="F90" s="109">
        <v>0</v>
      </c>
      <c r="G90" s="109">
        <v>3</v>
      </c>
      <c r="H90" s="115">
        <v>2</v>
      </c>
      <c r="I90" s="137">
        <f t="shared" si="11"/>
        <v>5</v>
      </c>
      <c r="J90" s="120"/>
    </row>
    <row r="91" spans="2:10" ht="20.25" customHeight="1" x14ac:dyDescent="0.25">
      <c r="B91" s="247"/>
      <c r="C91" s="127" t="s">
        <v>103</v>
      </c>
      <c r="D91" s="137">
        <v>3</v>
      </c>
      <c r="E91" s="114">
        <v>0</v>
      </c>
      <c r="F91" s="109">
        <v>0</v>
      </c>
      <c r="G91" s="109">
        <v>3</v>
      </c>
      <c r="H91" s="115">
        <v>0</v>
      </c>
      <c r="I91" s="137">
        <f t="shared" si="11"/>
        <v>3</v>
      </c>
      <c r="J91" s="120"/>
    </row>
    <row r="92" spans="2:10" ht="20.25" customHeight="1" x14ac:dyDescent="0.25">
      <c r="B92" s="247"/>
      <c r="C92" s="152" t="s">
        <v>200</v>
      </c>
      <c r="D92" s="137">
        <v>2</v>
      </c>
      <c r="E92" s="114">
        <v>0</v>
      </c>
      <c r="F92" s="109">
        <v>0</v>
      </c>
      <c r="G92" s="109">
        <v>1</v>
      </c>
      <c r="H92" s="115">
        <v>1</v>
      </c>
      <c r="I92" s="137">
        <f t="shared" si="11"/>
        <v>2</v>
      </c>
      <c r="J92" s="120"/>
    </row>
    <row r="93" spans="2:10" ht="20.25" customHeight="1" x14ac:dyDescent="0.25">
      <c r="B93" s="247"/>
      <c r="C93" s="127" t="s">
        <v>104</v>
      </c>
      <c r="D93" s="137">
        <v>3</v>
      </c>
      <c r="E93" s="114">
        <v>0</v>
      </c>
      <c r="F93" s="109">
        <v>1</v>
      </c>
      <c r="G93" s="109">
        <v>0</v>
      </c>
      <c r="H93" s="115">
        <v>2</v>
      </c>
      <c r="I93" s="137">
        <f t="shared" si="11"/>
        <v>3</v>
      </c>
      <c r="J93" s="120"/>
    </row>
    <row r="94" spans="2:10" ht="20.25" customHeight="1" x14ac:dyDescent="0.25">
      <c r="B94" s="247"/>
      <c r="C94" s="127" t="s">
        <v>105</v>
      </c>
      <c r="D94" s="137">
        <v>4</v>
      </c>
      <c r="E94" s="114">
        <v>0</v>
      </c>
      <c r="F94" s="109">
        <v>0</v>
      </c>
      <c r="G94" s="109">
        <v>2</v>
      </c>
      <c r="H94" s="115">
        <v>2</v>
      </c>
      <c r="I94" s="137">
        <f t="shared" si="11"/>
        <v>4</v>
      </c>
      <c r="J94" s="120"/>
    </row>
    <row r="95" spans="2:10" ht="20.25" customHeight="1" x14ac:dyDescent="0.25">
      <c r="B95" s="247"/>
      <c r="C95" s="127" t="s">
        <v>106</v>
      </c>
      <c r="D95" s="137">
        <v>3</v>
      </c>
      <c r="E95" s="114">
        <v>0</v>
      </c>
      <c r="F95" s="109">
        <v>0</v>
      </c>
      <c r="G95" s="109">
        <v>0</v>
      </c>
      <c r="H95" s="115">
        <v>3</v>
      </c>
      <c r="I95" s="137">
        <f t="shared" si="11"/>
        <v>3</v>
      </c>
      <c r="J95" s="120"/>
    </row>
    <row r="96" spans="2:10" ht="20.25" customHeight="1" thickBot="1" x14ac:dyDescent="0.3">
      <c r="B96" s="248"/>
      <c r="C96" s="128" t="s">
        <v>107</v>
      </c>
      <c r="D96" s="138">
        <v>6</v>
      </c>
      <c r="E96" s="122">
        <v>1</v>
      </c>
      <c r="F96" s="123">
        <v>0</v>
      </c>
      <c r="G96" s="123">
        <v>2</v>
      </c>
      <c r="H96" s="124">
        <v>4</v>
      </c>
      <c r="I96" s="138">
        <f t="shared" si="11"/>
        <v>7</v>
      </c>
      <c r="J96" s="125"/>
    </row>
    <row r="97" spans="2:10" ht="20.25" customHeight="1" thickBot="1" x14ac:dyDescent="0.3">
      <c r="B97" s="154" t="s">
        <v>47</v>
      </c>
      <c r="C97" s="153" t="s">
        <v>13</v>
      </c>
      <c r="D97" s="135">
        <f>SUM(D88:D96)</f>
        <v>33</v>
      </c>
      <c r="E97" s="132">
        <f>SUM(E88:E96)</f>
        <v>2</v>
      </c>
      <c r="F97" s="133">
        <f>SUM(F88:F96)</f>
        <v>3</v>
      </c>
      <c r="G97" s="133">
        <f>SUM(G88:G96)</f>
        <v>13</v>
      </c>
      <c r="H97" s="134">
        <f>SUM(H88:H96)</f>
        <v>17</v>
      </c>
      <c r="I97" s="135">
        <f t="shared" si="11"/>
        <v>35</v>
      </c>
    </row>
    <row r="98" spans="2:10" ht="20.25" customHeight="1" thickBot="1" x14ac:dyDescent="0.3">
      <c r="B98" s="112"/>
      <c r="C98" s="112"/>
      <c r="D98" s="139"/>
      <c r="E98" s="111"/>
      <c r="F98" s="111"/>
      <c r="G98" s="111"/>
      <c r="H98" s="111"/>
      <c r="I98" s="139"/>
    </row>
    <row r="99" spans="2:10" ht="20.25" customHeight="1" thickBot="1" x14ac:dyDescent="0.3">
      <c r="B99" s="143" t="s">
        <v>185</v>
      </c>
      <c r="C99" s="144" t="s">
        <v>186</v>
      </c>
      <c r="D99" s="145" t="s">
        <v>188</v>
      </c>
      <c r="E99" s="146" t="s">
        <v>15</v>
      </c>
      <c r="F99" s="147" t="s">
        <v>16</v>
      </c>
      <c r="G99" s="147" t="s">
        <v>189</v>
      </c>
      <c r="H99" s="148" t="s">
        <v>190</v>
      </c>
      <c r="I99" s="145" t="s">
        <v>191</v>
      </c>
      <c r="J99" s="149" t="s">
        <v>187</v>
      </c>
    </row>
    <row r="100" spans="2:10" ht="20.25" customHeight="1" x14ac:dyDescent="0.25">
      <c r="B100" s="247" t="s">
        <v>31</v>
      </c>
      <c r="C100" s="140" t="s">
        <v>194</v>
      </c>
      <c r="D100" s="141">
        <v>1</v>
      </c>
      <c r="E100" s="116">
        <v>0</v>
      </c>
      <c r="F100" s="117">
        <v>0</v>
      </c>
      <c r="G100" s="117">
        <v>1</v>
      </c>
      <c r="H100" s="118">
        <v>0</v>
      </c>
      <c r="I100" s="141">
        <f>SUM(E100:H100)</f>
        <v>1</v>
      </c>
      <c r="J100" s="151" t="s">
        <v>196</v>
      </c>
    </row>
    <row r="101" spans="2:10" ht="20.25" customHeight="1" x14ac:dyDescent="0.25">
      <c r="B101" s="247"/>
      <c r="C101" s="127" t="s">
        <v>108</v>
      </c>
      <c r="D101" s="137">
        <v>3</v>
      </c>
      <c r="E101" s="114">
        <v>1</v>
      </c>
      <c r="F101" s="109">
        <v>1</v>
      </c>
      <c r="G101" s="109">
        <v>0</v>
      </c>
      <c r="H101" s="115">
        <v>2</v>
      </c>
      <c r="I101" s="137">
        <f t="shared" ref="I101:I108" si="12">SUM(E101:H101)</f>
        <v>4</v>
      </c>
      <c r="J101" s="120"/>
    </row>
    <row r="102" spans="2:10" ht="20.25" customHeight="1" x14ac:dyDescent="0.25">
      <c r="B102" s="247"/>
      <c r="C102" s="127" t="s">
        <v>109</v>
      </c>
      <c r="D102" s="137">
        <v>4</v>
      </c>
      <c r="E102" s="114">
        <v>0</v>
      </c>
      <c r="F102" s="109">
        <v>1</v>
      </c>
      <c r="G102" s="109">
        <v>1</v>
      </c>
      <c r="H102" s="115">
        <v>2</v>
      </c>
      <c r="I102" s="137">
        <f t="shared" si="12"/>
        <v>4</v>
      </c>
      <c r="J102" s="120"/>
    </row>
    <row r="103" spans="2:10" ht="20.25" customHeight="1" x14ac:dyDescent="0.25">
      <c r="B103" s="247"/>
      <c r="C103" s="127" t="s">
        <v>110</v>
      </c>
      <c r="D103" s="137">
        <v>22</v>
      </c>
      <c r="E103" s="114">
        <v>2</v>
      </c>
      <c r="F103" s="109">
        <v>4</v>
      </c>
      <c r="G103" s="109">
        <v>5</v>
      </c>
      <c r="H103" s="115">
        <v>14</v>
      </c>
      <c r="I103" s="137">
        <f t="shared" si="12"/>
        <v>25</v>
      </c>
      <c r="J103" s="120"/>
    </row>
    <row r="104" spans="2:10" ht="20.25" customHeight="1" x14ac:dyDescent="0.25">
      <c r="B104" s="247"/>
      <c r="C104" s="127" t="s">
        <v>111</v>
      </c>
      <c r="D104" s="137">
        <v>4</v>
      </c>
      <c r="E104" s="114">
        <v>0</v>
      </c>
      <c r="F104" s="109">
        <v>0</v>
      </c>
      <c r="G104" s="109">
        <v>2</v>
      </c>
      <c r="H104" s="115">
        <v>2</v>
      </c>
      <c r="I104" s="137">
        <f t="shared" si="12"/>
        <v>4</v>
      </c>
      <c r="J104" s="120"/>
    </row>
    <row r="105" spans="2:10" ht="20.25" customHeight="1" x14ac:dyDescent="0.25">
      <c r="B105" s="247"/>
      <c r="C105" s="127" t="s">
        <v>112</v>
      </c>
      <c r="D105" s="137">
        <v>47</v>
      </c>
      <c r="E105" s="114">
        <v>5</v>
      </c>
      <c r="F105" s="109">
        <v>3</v>
      </c>
      <c r="G105" s="109">
        <v>15</v>
      </c>
      <c r="H105" s="115">
        <v>13</v>
      </c>
      <c r="I105" s="137">
        <f t="shared" si="12"/>
        <v>36</v>
      </c>
      <c r="J105" s="120"/>
    </row>
    <row r="106" spans="2:10" ht="20.25" customHeight="1" x14ac:dyDescent="0.25">
      <c r="B106" s="247"/>
      <c r="C106" s="127" t="s">
        <v>113</v>
      </c>
      <c r="D106" s="137">
        <v>2</v>
      </c>
      <c r="E106" s="114">
        <v>0</v>
      </c>
      <c r="F106" s="109">
        <v>0</v>
      </c>
      <c r="G106" s="109">
        <v>1</v>
      </c>
      <c r="H106" s="115">
        <v>1</v>
      </c>
      <c r="I106" s="137">
        <f t="shared" si="12"/>
        <v>2</v>
      </c>
      <c r="J106" s="120"/>
    </row>
    <row r="107" spans="2:10" ht="20.25" customHeight="1" thickBot="1" x14ac:dyDescent="0.3">
      <c r="B107" s="248"/>
      <c r="C107" s="128" t="s">
        <v>114</v>
      </c>
      <c r="D107" s="138">
        <v>6</v>
      </c>
      <c r="E107" s="122">
        <v>1</v>
      </c>
      <c r="F107" s="123">
        <v>1</v>
      </c>
      <c r="G107" s="123">
        <v>2</v>
      </c>
      <c r="H107" s="124">
        <v>3</v>
      </c>
      <c r="I107" s="138">
        <f t="shared" si="12"/>
        <v>7</v>
      </c>
      <c r="J107" s="125"/>
    </row>
    <row r="108" spans="2:10" ht="20.25" customHeight="1" thickBot="1" x14ac:dyDescent="0.3">
      <c r="B108" s="110"/>
      <c r="C108" s="153" t="s">
        <v>13</v>
      </c>
      <c r="D108" s="135">
        <f>SUM(D100:D107)</f>
        <v>89</v>
      </c>
      <c r="E108" s="132">
        <f>SUM(E100:E107)</f>
        <v>9</v>
      </c>
      <c r="F108" s="133">
        <f t="shared" ref="F108:H108" si="13">SUM(F100:F107)</f>
        <v>10</v>
      </c>
      <c r="G108" s="133">
        <f t="shared" si="13"/>
        <v>27</v>
      </c>
      <c r="H108" s="134">
        <f t="shared" si="13"/>
        <v>37</v>
      </c>
      <c r="I108" s="135">
        <f t="shared" si="12"/>
        <v>83</v>
      </c>
    </row>
    <row r="109" spans="2:10" s="180" customFormat="1" ht="20.25" customHeight="1" x14ac:dyDescent="0.25">
      <c r="B109" s="110"/>
      <c r="C109" s="163"/>
      <c r="D109" s="139"/>
      <c r="E109" s="139"/>
      <c r="F109" s="139"/>
      <c r="G109" s="139"/>
      <c r="H109" s="139"/>
      <c r="I109" s="139"/>
    </row>
    <row r="110" spans="2:10" s="180" customFormat="1" ht="20.25" customHeight="1" x14ac:dyDescent="0.25">
      <c r="B110" s="110"/>
      <c r="C110" s="163"/>
      <c r="D110" s="139"/>
      <c r="E110" s="139"/>
      <c r="F110" s="139"/>
      <c r="G110" s="139"/>
      <c r="H110" s="139"/>
      <c r="I110" s="139"/>
    </row>
    <row r="111" spans="2:10" s="180" customFormat="1" ht="20.25" customHeight="1" x14ac:dyDescent="0.25">
      <c r="B111" s="110"/>
      <c r="C111" s="163"/>
      <c r="D111" s="139"/>
      <c r="E111" s="139"/>
      <c r="F111" s="139"/>
      <c r="G111" s="139"/>
      <c r="H111" s="139"/>
      <c r="I111" s="139"/>
    </row>
    <row r="112" spans="2:10" s="180" customFormat="1" ht="20.25" customHeight="1" thickBot="1" x14ac:dyDescent="0.3">
      <c r="B112" s="110"/>
      <c r="C112" s="163"/>
      <c r="D112" s="139"/>
      <c r="E112" s="139"/>
      <c r="F112" s="139"/>
      <c r="G112" s="139"/>
      <c r="H112" s="139"/>
      <c r="I112" s="139"/>
    </row>
    <row r="113" spans="2:10" ht="17.25" customHeight="1" thickBot="1" x14ac:dyDescent="0.3">
      <c r="B113" s="156" t="s">
        <v>185</v>
      </c>
      <c r="C113" s="148" t="s">
        <v>186</v>
      </c>
      <c r="D113" s="145" t="s">
        <v>188</v>
      </c>
      <c r="E113" s="146" t="s">
        <v>15</v>
      </c>
      <c r="F113" s="147" t="s">
        <v>16</v>
      </c>
      <c r="G113" s="147" t="s">
        <v>189</v>
      </c>
      <c r="H113" s="148" t="s">
        <v>190</v>
      </c>
      <c r="I113" s="145" t="s">
        <v>191</v>
      </c>
      <c r="J113" s="149" t="s">
        <v>187</v>
      </c>
    </row>
    <row r="114" spans="2:10" ht="17.25" customHeight="1" x14ac:dyDescent="0.25">
      <c r="B114" s="251" t="s">
        <v>32</v>
      </c>
      <c r="C114" s="157" t="s">
        <v>115</v>
      </c>
      <c r="D114" s="141">
        <v>6</v>
      </c>
      <c r="E114" s="116">
        <v>0</v>
      </c>
      <c r="F114" s="117">
        <v>0</v>
      </c>
      <c r="G114" s="117">
        <v>5</v>
      </c>
      <c r="H114" s="118">
        <v>2</v>
      </c>
      <c r="I114" s="141">
        <f>SUM(E114:H114)</f>
        <v>7</v>
      </c>
      <c r="J114" s="151"/>
    </row>
    <row r="115" spans="2:10" ht="17.25" customHeight="1" x14ac:dyDescent="0.25">
      <c r="B115" s="251"/>
      <c r="C115" s="113" t="s">
        <v>116</v>
      </c>
      <c r="D115" s="137">
        <v>2</v>
      </c>
      <c r="E115" s="114">
        <v>0</v>
      </c>
      <c r="F115" s="109">
        <v>0</v>
      </c>
      <c r="G115" s="109">
        <v>1</v>
      </c>
      <c r="H115" s="115">
        <v>1</v>
      </c>
      <c r="I115" s="137">
        <f t="shared" ref="I115:I122" si="14">SUM(E115:H115)</f>
        <v>2</v>
      </c>
      <c r="J115" s="120"/>
    </row>
    <row r="116" spans="2:10" ht="17.25" customHeight="1" x14ac:dyDescent="0.25">
      <c r="B116" s="251"/>
      <c r="C116" s="113" t="s">
        <v>117</v>
      </c>
      <c r="D116" s="137">
        <v>3</v>
      </c>
      <c r="E116" s="114">
        <v>0</v>
      </c>
      <c r="F116" s="109">
        <v>1</v>
      </c>
      <c r="G116" s="109">
        <v>0</v>
      </c>
      <c r="H116" s="115">
        <v>2</v>
      </c>
      <c r="I116" s="137">
        <f t="shared" si="14"/>
        <v>3</v>
      </c>
      <c r="J116" s="120"/>
    </row>
    <row r="117" spans="2:10" ht="17.25" customHeight="1" x14ac:dyDescent="0.25">
      <c r="B117" s="251"/>
      <c r="C117" s="113" t="s">
        <v>32</v>
      </c>
      <c r="D117" s="137">
        <v>28</v>
      </c>
      <c r="E117" s="114">
        <v>3</v>
      </c>
      <c r="F117" s="109">
        <v>5</v>
      </c>
      <c r="G117" s="109">
        <v>7</v>
      </c>
      <c r="H117" s="115">
        <v>16</v>
      </c>
      <c r="I117" s="137">
        <f t="shared" si="14"/>
        <v>31</v>
      </c>
      <c r="J117" s="120"/>
    </row>
    <row r="118" spans="2:10" ht="17.25" customHeight="1" x14ac:dyDescent="0.25">
      <c r="B118" s="251"/>
      <c r="C118" s="113" t="s">
        <v>118</v>
      </c>
      <c r="D118" s="137">
        <v>2</v>
      </c>
      <c r="E118" s="114">
        <v>0</v>
      </c>
      <c r="F118" s="109">
        <v>0</v>
      </c>
      <c r="G118" s="109">
        <v>0</v>
      </c>
      <c r="H118" s="115">
        <v>2</v>
      </c>
      <c r="I118" s="137">
        <f t="shared" si="14"/>
        <v>2</v>
      </c>
      <c r="J118" s="120"/>
    </row>
    <row r="119" spans="2:10" ht="17.25" customHeight="1" x14ac:dyDescent="0.25">
      <c r="B119" s="251"/>
      <c r="C119" s="113" t="s">
        <v>119</v>
      </c>
      <c r="D119" s="137">
        <v>6</v>
      </c>
      <c r="E119" s="114">
        <v>1</v>
      </c>
      <c r="F119" s="109">
        <v>0</v>
      </c>
      <c r="G119" s="109">
        <v>2</v>
      </c>
      <c r="H119" s="115">
        <v>3</v>
      </c>
      <c r="I119" s="137">
        <f t="shared" si="14"/>
        <v>6</v>
      </c>
      <c r="J119" s="120"/>
    </row>
    <row r="120" spans="2:10" ht="17.25" customHeight="1" x14ac:dyDescent="0.25">
      <c r="B120" s="251"/>
      <c r="C120" s="113" t="s">
        <v>120</v>
      </c>
      <c r="D120" s="137">
        <v>1</v>
      </c>
      <c r="E120" s="114">
        <v>1</v>
      </c>
      <c r="F120" s="109">
        <v>0</v>
      </c>
      <c r="G120" s="109">
        <v>0</v>
      </c>
      <c r="H120" s="115">
        <v>0</v>
      </c>
      <c r="I120" s="137">
        <f t="shared" si="14"/>
        <v>1</v>
      </c>
      <c r="J120" s="120"/>
    </row>
    <row r="121" spans="2:10" ht="17.25" customHeight="1" thickBot="1" x14ac:dyDescent="0.3">
      <c r="B121" s="252"/>
      <c r="C121" s="121" t="s">
        <v>121</v>
      </c>
      <c r="D121" s="138">
        <v>4</v>
      </c>
      <c r="E121" s="122">
        <v>0</v>
      </c>
      <c r="F121" s="123">
        <v>1</v>
      </c>
      <c r="G121" s="123">
        <v>1</v>
      </c>
      <c r="H121" s="124">
        <v>3</v>
      </c>
      <c r="I121" s="138">
        <f t="shared" si="14"/>
        <v>5</v>
      </c>
      <c r="J121" s="125"/>
    </row>
    <row r="122" spans="2:10" ht="17.25" customHeight="1" thickBot="1" x14ac:dyDescent="0.3">
      <c r="B122" s="110"/>
      <c r="C122" s="153" t="s">
        <v>13</v>
      </c>
      <c r="D122" s="135">
        <f>SUM(D114:D121)</f>
        <v>52</v>
      </c>
      <c r="E122" s="132">
        <f>SUM(E114:E121)</f>
        <v>5</v>
      </c>
      <c r="F122" s="133">
        <f t="shared" ref="F122:H122" si="15">SUM(F114:F121)</f>
        <v>7</v>
      </c>
      <c r="G122" s="133">
        <f t="shared" si="15"/>
        <v>16</v>
      </c>
      <c r="H122" s="134">
        <f t="shared" si="15"/>
        <v>29</v>
      </c>
      <c r="I122" s="135">
        <f t="shared" si="14"/>
        <v>57</v>
      </c>
    </row>
    <row r="123" spans="2:10" ht="17.25" customHeight="1" thickBot="1" x14ac:dyDescent="0.3">
      <c r="B123" s="110"/>
      <c r="C123" s="110"/>
      <c r="D123" s="139"/>
      <c r="E123" s="111"/>
      <c r="F123" s="111"/>
      <c r="G123" s="111"/>
      <c r="H123" s="111"/>
      <c r="I123" s="139"/>
    </row>
    <row r="124" spans="2:10" ht="17.25" customHeight="1" thickBot="1" x14ac:dyDescent="0.3">
      <c r="B124" s="156" t="s">
        <v>185</v>
      </c>
      <c r="C124" s="148" t="s">
        <v>186</v>
      </c>
      <c r="D124" s="145" t="s">
        <v>188</v>
      </c>
      <c r="E124" s="146" t="s">
        <v>15</v>
      </c>
      <c r="F124" s="147" t="s">
        <v>16</v>
      </c>
      <c r="G124" s="147" t="s">
        <v>189</v>
      </c>
      <c r="H124" s="148" t="s">
        <v>190</v>
      </c>
      <c r="I124" s="145" t="s">
        <v>191</v>
      </c>
      <c r="J124" s="149" t="s">
        <v>187</v>
      </c>
    </row>
    <row r="125" spans="2:10" ht="17.25" customHeight="1" x14ac:dyDescent="0.25">
      <c r="B125" s="250" t="s">
        <v>34</v>
      </c>
      <c r="C125" s="157" t="s">
        <v>122</v>
      </c>
      <c r="D125" s="141">
        <v>2</v>
      </c>
      <c r="E125" s="116">
        <v>0</v>
      </c>
      <c r="F125" s="117">
        <v>0</v>
      </c>
      <c r="G125" s="117">
        <v>1</v>
      </c>
      <c r="H125" s="118">
        <v>1</v>
      </c>
      <c r="I125" s="141">
        <f>SUM(E125:H125)</f>
        <v>2</v>
      </c>
      <c r="J125" s="151"/>
    </row>
    <row r="126" spans="2:10" ht="17.25" customHeight="1" x14ac:dyDescent="0.25">
      <c r="B126" s="251"/>
      <c r="C126" s="113" t="s">
        <v>123</v>
      </c>
      <c r="D126" s="137">
        <v>3</v>
      </c>
      <c r="E126" s="114">
        <v>0</v>
      </c>
      <c r="F126" s="109">
        <v>1</v>
      </c>
      <c r="G126" s="109">
        <v>0</v>
      </c>
      <c r="H126" s="115">
        <v>1</v>
      </c>
      <c r="I126" s="137">
        <f t="shared" ref="I126:I131" si="16">SUM(E126:H126)</f>
        <v>2</v>
      </c>
      <c r="J126" s="120"/>
    </row>
    <row r="127" spans="2:10" ht="17.25" customHeight="1" x14ac:dyDescent="0.25">
      <c r="B127" s="251"/>
      <c r="C127" s="113" t="s">
        <v>124</v>
      </c>
      <c r="D127" s="137">
        <v>4</v>
      </c>
      <c r="E127" s="114">
        <v>1</v>
      </c>
      <c r="F127" s="109">
        <v>0</v>
      </c>
      <c r="G127" s="109">
        <v>1</v>
      </c>
      <c r="H127" s="115">
        <v>2</v>
      </c>
      <c r="I127" s="137">
        <f t="shared" si="16"/>
        <v>4</v>
      </c>
      <c r="J127" s="120"/>
    </row>
    <row r="128" spans="2:10" ht="17.25" customHeight="1" x14ac:dyDescent="0.25">
      <c r="B128" s="251"/>
      <c r="C128" s="113" t="s">
        <v>125</v>
      </c>
      <c r="D128" s="137">
        <v>5</v>
      </c>
      <c r="E128" s="114">
        <v>2</v>
      </c>
      <c r="F128" s="109">
        <v>0</v>
      </c>
      <c r="G128" s="109">
        <v>2</v>
      </c>
      <c r="H128" s="115">
        <v>2</v>
      </c>
      <c r="I128" s="137">
        <f t="shared" si="16"/>
        <v>6</v>
      </c>
      <c r="J128" s="120"/>
    </row>
    <row r="129" spans="2:10" ht="17.25" customHeight="1" x14ac:dyDescent="0.25">
      <c r="B129" s="251"/>
      <c r="C129" s="113" t="s">
        <v>126</v>
      </c>
      <c r="D129" s="137">
        <v>7</v>
      </c>
      <c r="E129" s="114">
        <v>1</v>
      </c>
      <c r="F129" s="109">
        <v>0</v>
      </c>
      <c r="G129" s="109">
        <v>1</v>
      </c>
      <c r="H129" s="115">
        <v>5</v>
      </c>
      <c r="I129" s="137">
        <f t="shared" si="16"/>
        <v>7</v>
      </c>
      <c r="J129" s="120"/>
    </row>
    <row r="130" spans="2:10" ht="17.25" customHeight="1" thickBot="1" x14ac:dyDescent="0.3">
      <c r="B130" s="252"/>
      <c r="C130" s="121" t="s">
        <v>127</v>
      </c>
      <c r="D130" s="138">
        <v>17</v>
      </c>
      <c r="E130" s="122">
        <v>0</v>
      </c>
      <c r="F130" s="123">
        <v>0</v>
      </c>
      <c r="G130" s="123">
        <v>3</v>
      </c>
      <c r="H130" s="124">
        <v>12</v>
      </c>
      <c r="I130" s="138">
        <f t="shared" si="16"/>
        <v>15</v>
      </c>
      <c r="J130" s="125"/>
    </row>
    <row r="131" spans="2:10" ht="17.25" customHeight="1" thickBot="1" x14ac:dyDescent="0.3">
      <c r="B131" s="189" t="s">
        <v>47</v>
      </c>
      <c r="C131" s="153" t="s">
        <v>13</v>
      </c>
      <c r="D131" s="135">
        <f>SUM(D125:D130)</f>
        <v>38</v>
      </c>
      <c r="E131" s="132">
        <f>SUM(E125:E130)</f>
        <v>4</v>
      </c>
      <c r="F131" s="133">
        <f>SUM(F125:F130)</f>
        <v>1</v>
      </c>
      <c r="G131" s="133">
        <f>SUM(G125:G130)</f>
        <v>8</v>
      </c>
      <c r="H131" s="134">
        <f>SUM(H125:H130)</f>
        <v>23</v>
      </c>
      <c r="I131" s="135">
        <f t="shared" si="16"/>
        <v>36</v>
      </c>
    </row>
    <row r="132" spans="2:10" ht="17.25" customHeight="1" thickBot="1" x14ac:dyDescent="0.3">
      <c r="B132" s="112"/>
      <c r="C132" s="112"/>
      <c r="D132" s="139"/>
      <c r="E132" s="111"/>
      <c r="F132" s="111"/>
      <c r="G132" s="111"/>
      <c r="H132" s="111"/>
      <c r="I132" s="139"/>
    </row>
    <row r="133" spans="2:10" ht="17.25" customHeight="1" thickBot="1" x14ac:dyDescent="0.3">
      <c r="B133" s="143" t="s">
        <v>185</v>
      </c>
      <c r="C133" s="144" t="s">
        <v>186</v>
      </c>
      <c r="D133" s="145" t="s">
        <v>188</v>
      </c>
      <c r="E133" s="146" t="s">
        <v>15</v>
      </c>
      <c r="F133" s="147" t="s">
        <v>16</v>
      </c>
      <c r="G133" s="147" t="s">
        <v>189</v>
      </c>
      <c r="H133" s="148" t="s">
        <v>190</v>
      </c>
      <c r="I133" s="145" t="s">
        <v>191</v>
      </c>
      <c r="J133" s="149" t="s">
        <v>187</v>
      </c>
    </row>
    <row r="134" spans="2:10" ht="17.25" customHeight="1" x14ac:dyDescent="0.25">
      <c r="B134" s="247" t="s">
        <v>128</v>
      </c>
      <c r="C134" s="181" t="s">
        <v>194</v>
      </c>
      <c r="D134" s="141">
        <v>1</v>
      </c>
      <c r="E134" s="116">
        <v>0</v>
      </c>
      <c r="F134" s="117">
        <v>0</v>
      </c>
      <c r="G134" s="117">
        <v>0</v>
      </c>
      <c r="H134" s="118">
        <v>1</v>
      </c>
      <c r="I134" s="141">
        <f>SUM(E134:H134)</f>
        <v>1</v>
      </c>
      <c r="J134" s="151"/>
    </row>
    <row r="135" spans="2:10" ht="17.25" customHeight="1" x14ac:dyDescent="0.25">
      <c r="B135" s="247"/>
      <c r="C135" s="181" t="s">
        <v>201</v>
      </c>
      <c r="D135" s="141">
        <v>3</v>
      </c>
      <c r="E135" s="116">
        <v>0</v>
      </c>
      <c r="F135" s="117">
        <v>0</v>
      </c>
      <c r="G135" s="117">
        <v>1</v>
      </c>
      <c r="H135" s="118">
        <v>2</v>
      </c>
      <c r="I135" s="141">
        <f>SUM(E135:H135)</f>
        <v>3</v>
      </c>
      <c r="J135" s="151"/>
    </row>
    <row r="136" spans="2:10" ht="17.25" customHeight="1" x14ac:dyDescent="0.25">
      <c r="B136" s="247"/>
      <c r="C136" s="150" t="s">
        <v>134</v>
      </c>
      <c r="D136" s="141">
        <v>2</v>
      </c>
      <c r="E136" s="116">
        <v>0</v>
      </c>
      <c r="F136" s="117">
        <v>0</v>
      </c>
      <c r="G136" s="117">
        <v>0</v>
      </c>
      <c r="H136" s="118">
        <v>2</v>
      </c>
      <c r="I136" s="141">
        <f>SUM(E136:H136)</f>
        <v>2</v>
      </c>
      <c r="J136" s="151"/>
    </row>
    <row r="137" spans="2:10" ht="17.25" customHeight="1" x14ac:dyDescent="0.25">
      <c r="B137" s="247"/>
      <c r="C137" s="127" t="s">
        <v>180</v>
      </c>
      <c r="D137" s="137">
        <v>1</v>
      </c>
      <c r="E137" s="114">
        <v>0</v>
      </c>
      <c r="F137" s="109">
        <v>0</v>
      </c>
      <c r="G137" s="109">
        <v>0</v>
      </c>
      <c r="H137" s="115">
        <v>1</v>
      </c>
      <c r="I137" s="137">
        <f t="shared" ref="I137:I142" si="17">SUM(E137:H137)</f>
        <v>1</v>
      </c>
      <c r="J137" s="120"/>
    </row>
    <row r="138" spans="2:10" ht="17.25" customHeight="1" x14ac:dyDescent="0.25">
      <c r="B138" s="247"/>
      <c r="C138" s="127" t="s">
        <v>129</v>
      </c>
      <c r="D138" s="137">
        <v>1</v>
      </c>
      <c r="E138" s="114">
        <v>0</v>
      </c>
      <c r="F138" s="109">
        <v>0</v>
      </c>
      <c r="G138" s="109">
        <v>0</v>
      </c>
      <c r="H138" s="115">
        <v>1</v>
      </c>
      <c r="I138" s="137">
        <f t="shared" si="17"/>
        <v>1</v>
      </c>
      <c r="J138" s="120"/>
    </row>
    <row r="139" spans="2:10" ht="17.25" customHeight="1" x14ac:dyDescent="0.25">
      <c r="B139" s="247"/>
      <c r="C139" s="127" t="s">
        <v>130</v>
      </c>
      <c r="D139" s="137">
        <v>3</v>
      </c>
      <c r="E139" s="114">
        <v>0</v>
      </c>
      <c r="F139" s="109">
        <v>0</v>
      </c>
      <c r="G139" s="109">
        <v>0</v>
      </c>
      <c r="H139" s="115">
        <v>3</v>
      </c>
      <c r="I139" s="137">
        <f t="shared" si="17"/>
        <v>3</v>
      </c>
      <c r="J139" s="120"/>
    </row>
    <row r="140" spans="2:10" ht="17.25" customHeight="1" x14ac:dyDescent="0.25">
      <c r="B140" s="247"/>
      <c r="C140" s="127" t="s">
        <v>131</v>
      </c>
      <c r="D140" s="137">
        <v>7</v>
      </c>
      <c r="E140" s="114">
        <v>0</v>
      </c>
      <c r="F140" s="109">
        <v>1</v>
      </c>
      <c r="G140" s="109">
        <v>4</v>
      </c>
      <c r="H140" s="115">
        <v>2</v>
      </c>
      <c r="I140" s="137">
        <f t="shared" si="17"/>
        <v>7</v>
      </c>
      <c r="J140" s="120"/>
    </row>
    <row r="141" spans="2:10" ht="17.25" customHeight="1" x14ac:dyDescent="0.25">
      <c r="B141" s="247"/>
      <c r="C141" s="127" t="s">
        <v>132</v>
      </c>
      <c r="D141" s="137">
        <v>9</v>
      </c>
      <c r="E141" s="114">
        <v>0</v>
      </c>
      <c r="F141" s="109">
        <v>0</v>
      </c>
      <c r="G141" s="109">
        <v>3</v>
      </c>
      <c r="H141" s="115">
        <v>5</v>
      </c>
      <c r="I141" s="137">
        <f t="shared" si="17"/>
        <v>8</v>
      </c>
      <c r="J141" s="120"/>
    </row>
    <row r="142" spans="2:10" ht="17.25" customHeight="1" thickBot="1" x14ac:dyDescent="0.3">
      <c r="B142" s="248"/>
      <c r="C142" s="128" t="s">
        <v>133</v>
      </c>
      <c r="D142" s="138">
        <v>2</v>
      </c>
      <c r="E142" s="122">
        <v>0</v>
      </c>
      <c r="F142" s="123">
        <v>0</v>
      </c>
      <c r="G142" s="123">
        <v>0</v>
      </c>
      <c r="H142" s="124">
        <v>2</v>
      </c>
      <c r="I142" s="138">
        <f t="shared" si="17"/>
        <v>2</v>
      </c>
      <c r="J142" s="125"/>
    </row>
    <row r="143" spans="2:10" ht="17.25" customHeight="1" thickBot="1" x14ac:dyDescent="0.3">
      <c r="B143" s="154" t="s">
        <v>47</v>
      </c>
      <c r="C143" s="153" t="s">
        <v>13</v>
      </c>
      <c r="D143" s="135">
        <f>SUM(D134:D142)</f>
        <v>29</v>
      </c>
      <c r="E143" s="132">
        <f>SUM(E134:E142)</f>
        <v>0</v>
      </c>
      <c r="F143" s="133">
        <f>SUM(F134:F142)</f>
        <v>1</v>
      </c>
      <c r="G143" s="133">
        <f>SUM(G134:G142)</f>
        <v>8</v>
      </c>
      <c r="H143" s="134">
        <f>SUM(H134:H142)</f>
        <v>19</v>
      </c>
      <c r="I143" s="135">
        <f>SUM(E143:H143)</f>
        <v>28</v>
      </c>
    </row>
    <row r="144" spans="2:10" ht="20.25" customHeight="1" thickBot="1" x14ac:dyDescent="0.3">
      <c r="B144" s="143" t="s">
        <v>185</v>
      </c>
      <c r="C144" s="144" t="s">
        <v>186</v>
      </c>
      <c r="D144" s="145" t="s">
        <v>188</v>
      </c>
      <c r="E144" s="146" t="s">
        <v>15</v>
      </c>
      <c r="F144" s="147" t="s">
        <v>16</v>
      </c>
      <c r="G144" s="147" t="s">
        <v>189</v>
      </c>
      <c r="H144" s="148" t="s">
        <v>190</v>
      </c>
      <c r="I144" s="145" t="s">
        <v>191</v>
      </c>
      <c r="J144" s="149" t="s">
        <v>187</v>
      </c>
    </row>
    <row r="145" spans="2:10" ht="20.25" customHeight="1" x14ac:dyDescent="0.25">
      <c r="B145" s="247" t="s">
        <v>36</v>
      </c>
      <c r="C145" s="150" t="s">
        <v>135</v>
      </c>
      <c r="D145" s="141">
        <v>1</v>
      </c>
      <c r="E145" s="116">
        <v>0</v>
      </c>
      <c r="F145" s="117">
        <v>0</v>
      </c>
      <c r="G145" s="117">
        <v>0</v>
      </c>
      <c r="H145" s="118">
        <v>1</v>
      </c>
      <c r="I145" s="141">
        <f t="shared" ref="I145:I166" si="18">SUM(E145:H145)</f>
        <v>1</v>
      </c>
      <c r="J145" s="151"/>
    </row>
    <row r="146" spans="2:10" ht="20.25" customHeight="1" x14ac:dyDescent="0.25">
      <c r="B146" s="247"/>
      <c r="C146" s="127" t="s">
        <v>181</v>
      </c>
      <c r="D146" s="137">
        <v>2</v>
      </c>
      <c r="E146" s="114">
        <v>0</v>
      </c>
      <c r="F146" s="109">
        <v>0</v>
      </c>
      <c r="G146" s="109">
        <v>1</v>
      </c>
      <c r="H146" s="115">
        <v>0</v>
      </c>
      <c r="I146" s="137">
        <f t="shared" si="18"/>
        <v>1</v>
      </c>
      <c r="J146" s="120"/>
    </row>
    <row r="147" spans="2:10" ht="20.25" customHeight="1" x14ac:dyDescent="0.25">
      <c r="B147" s="247"/>
      <c r="C147" s="127" t="s">
        <v>136</v>
      </c>
      <c r="D147" s="137">
        <v>6</v>
      </c>
      <c r="E147" s="114">
        <v>1</v>
      </c>
      <c r="F147" s="109">
        <v>1</v>
      </c>
      <c r="G147" s="109">
        <v>2</v>
      </c>
      <c r="H147" s="115">
        <v>3</v>
      </c>
      <c r="I147" s="137">
        <f t="shared" si="18"/>
        <v>7</v>
      </c>
      <c r="J147" s="120"/>
    </row>
    <row r="148" spans="2:10" ht="20.25" customHeight="1" x14ac:dyDescent="0.25">
      <c r="B148" s="247"/>
      <c r="C148" s="127" t="s">
        <v>137</v>
      </c>
      <c r="D148" s="137">
        <v>2</v>
      </c>
      <c r="E148" s="114">
        <v>0</v>
      </c>
      <c r="F148" s="109">
        <v>0</v>
      </c>
      <c r="G148" s="109">
        <v>1</v>
      </c>
      <c r="H148" s="115">
        <v>2</v>
      </c>
      <c r="I148" s="137">
        <f t="shared" si="18"/>
        <v>3</v>
      </c>
      <c r="J148" s="120"/>
    </row>
    <row r="149" spans="2:10" ht="20.25" customHeight="1" x14ac:dyDescent="0.25">
      <c r="B149" s="247"/>
      <c r="C149" s="127" t="s">
        <v>138</v>
      </c>
      <c r="D149" s="137">
        <v>2</v>
      </c>
      <c r="E149" s="114">
        <v>0</v>
      </c>
      <c r="F149" s="109">
        <v>0</v>
      </c>
      <c r="G149" s="109">
        <v>0</v>
      </c>
      <c r="H149" s="115">
        <v>3</v>
      </c>
      <c r="I149" s="137">
        <f t="shared" si="18"/>
        <v>3</v>
      </c>
      <c r="J149" s="120"/>
    </row>
    <row r="150" spans="2:10" ht="20.25" customHeight="1" x14ac:dyDescent="0.25">
      <c r="B150" s="247"/>
      <c r="C150" s="127" t="s">
        <v>139</v>
      </c>
      <c r="D150" s="137">
        <v>5</v>
      </c>
      <c r="E150" s="114">
        <v>0</v>
      </c>
      <c r="F150" s="109">
        <v>0</v>
      </c>
      <c r="G150" s="109">
        <v>1</v>
      </c>
      <c r="H150" s="115">
        <v>4</v>
      </c>
      <c r="I150" s="137">
        <f t="shared" si="18"/>
        <v>5</v>
      </c>
      <c r="J150" s="120"/>
    </row>
    <row r="151" spans="2:10" ht="20.25" customHeight="1" x14ac:dyDescent="0.25">
      <c r="B151" s="247"/>
      <c r="C151" s="127" t="s">
        <v>140</v>
      </c>
      <c r="D151" s="137">
        <v>12</v>
      </c>
      <c r="E151" s="114">
        <v>1</v>
      </c>
      <c r="F151" s="109">
        <v>0</v>
      </c>
      <c r="G151" s="109">
        <v>3</v>
      </c>
      <c r="H151" s="115">
        <v>8</v>
      </c>
      <c r="I151" s="137">
        <f t="shared" si="18"/>
        <v>12</v>
      </c>
      <c r="J151" s="120"/>
    </row>
    <row r="152" spans="2:10" ht="20.25" customHeight="1" x14ac:dyDescent="0.25">
      <c r="B152" s="247"/>
      <c r="C152" s="152" t="s">
        <v>202</v>
      </c>
      <c r="D152" s="137">
        <v>1</v>
      </c>
      <c r="E152" s="114">
        <v>0</v>
      </c>
      <c r="F152" s="109">
        <v>0</v>
      </c>
      <c r="G152" s="109">
        <v>0</v>
      </c>
      <c r="H152" s="115">
        <v>1</v>
      </c>
      <c r="I152" s="137">
        <f t="shared" ref="I152" si="19">SUM(E152:H152)</f>
        <v>1</v>
      </c>
      <c r="J152" s="120"/>
    </row>
    <row r="153" spans="2:10" ht="20.25" customHeight="1" x14ac:dyDescent="0.25">
      <c r="B153" s="247"/>
      <c r="C153" s="127" t="s">
        <v>141</v>
      </c>
      <c r="D153" s="137">
        <v>5</v>
      </c>
      <c r="E153" s="114">
        <v>0</v>
      </c>
      <c r="F153" s="109">
        <v>0</v>
      </c>
      <c r="G153" s="109">
        <v>3</v>
      </c>
      <c r="H153" s="115">
        <v>2</v>
      </c>
      <c r="I153" s="137">
        <f t="shared" si="18"/>
        <v>5</v>
      </c>
      <c r="J153" s="120"/>
    </row>
    <row r="154" spans="2:10" ht="20.25" customHeight="1" x14ac:dyDescent="0.25">
      <c r="B154" s="247"/>
      <c r="C154" s="127" t="s">
        <v>142</v>
      </c>
      <c r="D154" s="137">
        <v>4</v>
      </c>
      <c r="E154" s="114">
        <v>1</v>
      </c>
      <c r="F154" s="109">
        <v>0</v>
      </c>
      <c r="G154" s="109">
        <v>3</v>
      </c>
      <c r="H154" s="115">
        <v>1</v>
      </c>
      <c r="I154" s="137">
        <f t="shared" si="18"/>
        <v>5</v>
      </c>
      <c r="J154" s="120"/>
    </row>
    <row r="155" spans="2:10" ht="20.25" customHeight="1" x14ac:dyDescent="0.25">
      <c r="B155" s="247"/>
      <c r="C155" s="127" t="s">
        <v>143</v>
      </c>
      <c r="D155" s="137">
        <v>2</v>
      </c>
      <c r="E155" s="114">
        <v>0</v>
      </c>
      <c r="F155" s="109">
        <v>0</v>
      </c>
      <c r="G155" s="109">
        <v>0</v>
      </c>
      <c r="H155" s="115">
        <v>2</v>
      </c>
      <c r="I155" s="137">
        <f t="shared" si="18"/>
        <v>2</v>
      </c>
      <c r="J155" s="120"/>
    </row>
    <row r="156" spans="2:10" ht="20.25" customHeight="1" x14ac:dyDescent="0.25">
      <c r="B156" s="247"/>
      <c r="C156" s="127" t="s">
        <v>144</v>
      </c>
      <c r="D156" s="137">
        <v>4</v>
      </c>
      <c r="E156" s="114">
        <v>0</v>
      </c>
      <c r="F156" s="109">
        <v>0</v>
      </c>
      <c r="G156" s="109">
        <v>2</v>
      </c>
      <c r="H156" s="115">
        <v>2</v>
      </c>
      <c r="I156" s="137">
        <f t="shared" si="18"/>
        <v>4</v>
      </c>
      <c r="J156" s="120"/>
    </row>
    <row r="157" spans="2:10" ht="20.25" customHeight="1" x14ac:dyDescent="0.25">
      <c r="B157" s="247"/>
      <c r="C157" s="152" t="s">
        <v>203</v>
      </c>
      <c r="D157" s="137">
        <v>4</v>
      </c>
      <c r="E157" s="114">
        <v>0</v>
      </c>
      <c r="F157" s="109">
        <v>0</v>
      </c>
      <c r="G157" s="109">
        <v>0</v>
      </c>
      <c r="H157" s="115">
        <v>4</v>
      </c>
      <c r="I157" s="137">
        <f t="shared" si="18"/>
        <v>4</v>
      </c>
      <c r="J157" s="120"/>
    </row>
    <row r="158" spans="2:10" ht="20.25" customHeight="1" x14ac:dyDescent="0.25">
      <c r="B158" s="247"/>
      <c r="C158" s="152" t="s">
        <v>204</v>
      </c>
      <c r="D158" s="137">
        <v>2</v>
      </c>
      <c r="E158" s="114">
        <v>0</v>
      </c>
      <c r="F158" s="109">
        <v>0</v>
      </c>
      <c r="G158" s="109">
        <v>2</v>
      </c>
      <c r="H158" s="115">
        <v>0</v>
      </c>
      <c r="I158" s="137">
        <f t="shared" si="18"/>
        <v>2</v>
      </c>
      <c r="J158" s="120"/>
    </row>
    <row r="159" spans="2:10" ht="20.25" customHeight="1" x14ac:dyDescent="0.25">
      <c r="B159" s="247"/>
      <c r="C159" s="127" t="s">
        <v>145</v>
      </c>
      <c r="D159" s="137">
        <v>2</v>
      </c>
      <c r="E159" s="114">
        <v>2</v>
      </c>
      <c r="F159" s="109">
        <v>0</v>
      </c>
      <c r="G159" s="109">
        <v>1</v>
      </c>
      <c r="H159" s="115">
        <v>0</v>
      </c>
      <c r="I159" s="137">
        <f t="shared" si="18"/>
        <v>3</v>
      </c>
      <c r="J159" s="120"/>
    </row>
    <row r="160" spans="2:10" ht="20.25" customHeight="1" x14ac:dyDescent="0.25">
      <c r="B160" s="247"/>
      <c r="C160" s="127" t="s">
        <v>146</v>
      </c>
      <c r="D160" s="137">
        <v>6</v>
      </c>
      <c r="E160" s="114">
        <v>0</v>
      </c>
      <c r="F160" s="109">
        <v>0</v>
      </c>
      <c r="G160" s="109">
        <v>1</v>
      </c>
      <c r="H160" s="115">
        <v>4</v>
      </c>
      <c r="I160" s="137">
        <f t="shared" si="18"/>
        <v>5</v>
      </c>
      <c r="J160" s="120"/>
    </row>
    <row r="161" spans="2:10" ht="20.25" customHeight="1" x14ac:dyDescent="0.25">
      <c r="B161" s="247"/>
      <c r="C161" s="127" t="s">
        <v>147</v>
      </c>
      <c r="D161" s="137">
        <v>2</v>
      </c>
      <c r="E161" s="114">
        <v>0</v>
      </c>
      <c r="F161" s="109">
        <v>0</v>
      </c>
      <c r="G161" s="109">
        <v>0</v>
      </c>
      <c r="H161" s="115">
        <v>1</v>
      </c>
      <c r="I161" s="137">
        <f t="shared" si="18"/>
        <v>1</v>
      </c>
      <c r="J161" s="120"/>
    </row>
    <row r="162" spans="2:10" ht="20.25" customHeight="1" x14ac:dyDescent="0.25">
      <c r="B162" s="247"/>
      <c r="C162" s="127" t="s">
        <v>148</v>
      </c>
      <c r="D162" s="137">
        <v>2</v>
      </c>
      <c r="E162" s="114">
        <v>0</v>
      </c>
      <c r="F162" s="109">
        <v>0</v>
      </c>
      <c r="G162" s="109">
        <v>1</v>
      </c>
      <c r="H162" s="115">
        <v>1</v>
      </c>
      <c r="I162" s="137">
        <f t="shared" si="18"/>
        <v>2</v>
      </c>
      <c r="J162" s="120"/>
    </row>
    <row r="163" spans="2:10" ht="20.25" customHeight="1" x14ac:dyDescent="0.25">
      <c r="B163" s="247"/>
      <c r="C163" s="127" t="s">
        <v>149</v>
      </c>
      <c r="D163" s="137">
        <v>1</v>
      </c>
      <c r="E163" s="114">
        <v>0</v>
      </c>
      <c r="F163" s="109">
        <v>0</v>
      </c>
      <c r="G163" s="109">
        <v>1</v>
      </c>
      <c r="H163" s="115">
        <v>0</v>
      </c>
      <c r="I163" s="137">
        <f t="shared" si="18"/>
        <v>1</v>
      </c>
      <c r="J163" s="120"/>
    </row>
    <row r="164" spans="2:10" ht="20.25" customHeight="1" x14ac:dyDescent="0.25">
      <c r="B164" s="247"/>
      <c r="C164" s="127" t="s">
        <v>107</v>
      </c>
      <c r="D164" s="137">
        <v>1</v>
      </c>
      <c r="E164" s="114">
        <v>0</v>
      </c>
      <c r="F164" s="109">
        <v>1</v>
      </c>
      <c r="G164" s="109">
        <v>0</v>
      </c>
      <c r="H164" s="115">
        <v>0</v>
      </c>
      <c r="I164" s="137">
        <f t="shared" si="18"/>
        <v>1</v>
      </c>
      <c r="J164" s="120"/>
    </row>
    <row r="165" spans="2:10" ht="20.25" customHeight="1" thickBot="1" x14ac:dyDescent="0.3">
      <c r="B165" s="248"/>
      <c r="C165" s="128" t="s">
        <v>36</v>
      </c>
      <c r="D165" s="138">
        <v>33</v>
      </c>
      <c r="E165" s="122">
        <v>2</v>
      </c>
      <c r="F165" s="123">
        <v>3</v>
      </c>
      <c r="G165" s="123">
        <v>7</v>
      </c>
      <c r="H165" s="124">
        <v>21</v>
      </c>
      <c r="I165" s="138">
        <f t="shared" si="18"/>
        <v>33</v>
      </c>
      <c r="J165" s="125"/>
    </row>
    <row r="166" spans="2:10" ht="20.25" customHeight="1" thickBot="1" x14ac:dyDescent="0.3">
      <c r="B166" s="189" t="s">
        <v>47</v>
      </c>
      <c r="C166" s="153" t="s">
        <v>13</v>
      </c>
      <c r="D166" s="135">
        <f>SUM(D145:D165)</f>
        <v>99</v>
      </c>
      <c r="E166" s="132">
        <f>SUM(E145:E165)</f>
        <v>7</v>
      </c>
      <c r="F166" s="133">
        <f>SUM(F145:F165)</f>
        <v>5</v>
      </c>
      <c r="G166" s="133">
        <f>SUM(G145:G165)</f>
        <v>29</v>
      </c>
      <c r="H166" s="134">
        <f>SUM(H145:H165)</f>
        <v>60</v>
      </c>
      <c r="I166" s="135">
        <f t="shared" si="18"/>
        <v>101</v>
      </c>
    </row>
    <row r="167" spans="2:10" s="180" customFormat="1" ht="20.25" customHeight="1" x14ac:dyDescent="0.25">
      <c r="B167" s="112"/>
      <c r="C167" s="163"/>
      <c r="D167" s="139"/>
      <c r="E167" s="139"/>
      <c r="F167" s="139"/>
      <c r="G167" s="139"/>
      <c r="H167" s="139"/>
      <c r="I167" s="139"/>
    </row>
    <row r="168" spans="2:10" s="180" customFormat="1" ht="20.25" customHeight="1" x14ac:dyDescent="0.25">
      <c r="B168" s="112"/>
      <c r="C168" s="163"/>
      <c r="D168" s="139"/>
      <c r="E168" s="139"/>
      <c r="F168" s="139"/>
      <c r="G168" s="139"/>
      <c r="H168" s="139"/>
      <c r="I168" s="139"/>
    </row>
    <row r="169" spans="2:10" ht="20.25" customHeight="1" thickBot="1" x14ac:dyDescent="0.3">
      <c r="B169" s="112"/>
      <c r="C169" s="112"/>
      <c r="D169" s="139"/>
      <c r="E169" s="111"/>
      <c r="F169" s="111"/>
      <c r="G169" s="111"/>
      <c r="H169" s="111"/>
      <c r="I169" s="139"/>
    </row>
    <row r="170" spans="2:10" ht="20.25" customHeight="1" thickBot="1" x14ac:dyDescent="0.3">
      <c r="B170" s="143" t="s">
        <v>185</v>
      </c>
      <c r="C170" s="144" t="s">
        <v>186</v>
      </c>
      <c r="D170" s="145" t="s">
        <v>188</v>
      </c>
      <c r="E170" s="146" t="s">
        <v>15</v>
      </c>
      <c r="F170" s="147" t="s">
        <v>16</v>
      </c>
      <c r="G170" s="147" t="s">
        <v>189</v>
      </c>
      <c r="H170" s="148" t="s">
        <v>190</v>
      </c>
      <c r="I170" s="145" t="s">
        <v>191</v>
      </c>
      <c r="J170" s="149" t="s">
        <v>187</v>
      </c>
    </row>
    <row r="171" spans="2:10" ht="20.25" customHeight="1" x14ac:dyDescent="0.25">
      <c r="B171" s="247" t="s">
        <v>37</v>
      </c>
      <c r="C171" s="140" t="s">
        <v>194</v>
      </c>
      <c r="D171" s="141">
        <v>22</v>
      </c>
      <c r="E171" s="116">
        <v>1</v>
      </c>
      <c r="F171" s="117">
        <v>4</v>
      </c>
      <c r="G171" s="117">
        <v>6</v>
      </c>
      <c r="H171" s="118">
        <v>16</v>
      </c>
      <c r="I171" s="141">
        <f>SUM(E171:H171)</f>
        <v>27</v>
      </c>
      <c r="J171" s="151" t="s">
        <v>196</v>
      </c>
    </row>
    <row r="172" spans="2:10" ht="20.25" customHeight="1" x14ac:dyDescent="0.25">
      <c r="B172" s="247"/>
      <c r="C172" s="127" t="s">
        <v>205</v>
      </c>
      <c r="D172" s="137">
        <v>1</v>
      </c>
      <c r="E172" s="114">
        <v>0</v>
      </c>
      <c r="F172" s="109">
        <v>0</v>
      </c>
      <c r="G172" s="109">
        <v>0</v>
      </c>
      <c r="H172" s="115">
        <v>1</v>
      </c>
      <c r="I172" s="137">
        <f t="shared" ref="I172:I174" si="20">SUM(E172:H172)</f>
        <v>1</v>
      </c>
      <c r="J172" s="120"/>
    </row>
    <row r="173" spans="2:10" ht="20.25" customHeight="1" x14ac:dyDescent="0.25">
      <c r="B173" s="247"/>
      <c r="C173" s="127" t="s">
        <v>206</v>
      </c>
      <c r="D173" s="137">
        <v>1</v>
      </c>
      <c r="E173" s="114">
        <v>1</v>
      </c>
      <c r="F173" s="109">
        <v>0</v>
      </c>
      <c r="G173" s="109">
        <v>0</v>
      </c>
      <c r="H173" s="115">
        <v>0</v>
      </c>
      <c r="I173" s="137">
        <f t="shared" si="20"/>
        <v>1</v>
      </c>
      <c r="J173" s="120"/>
    </row>
    <row r="174" spans="2:10" ht="20.25" customHeight="1" x14ac:dyDescent="0.25">
      <c r="B174" s="247"/>
      <c r="C174" s="152" t="s">
        <v>207</v>
      </c>
      <c r="D174" s="137">
        <v>1</v>
      </c>
      <c r="E174" s="114">
        <v>1</v>
      </c>
      <c r="F174" s="109">
        <v>0</v>
      </c>
      <c r="G174" s="109">
        <v>0</v>
      </c>
      <c r="H174" s="115">
        <v>0</v>
      </c>
      <c r="I174" s="137">
        <f t="shared" si="20"/>
        <v>1</v>
      </c>
      <c r="J174" s="120"/>
    </row>
    <row r="175" spans="2:10" ht="20.25" customHeight="1" thickBot="1" x14ac:dyDescent="0.3">
      <c r="B175" s="248"/>
      <c r="C175" s="128" t="s">
        <v>37</v>
      </c>
      <c r="D175" s="138">
        <v>116</v>
      </c>
      <c r="E175" s="122">
        <v>9</v>
      </c>
      <c r="F175" s="123">
        <v>14</v>
      </c>
      <c r="G175" s="123">
        <v>38</v>
      </c>
      <c r="H175" s="124">
        <v>67</v>
      </c>
      <c r="I175" s="138">
        <f>SUM(E175:H175)</f>
        <v>128</v>
      </c>
      <c r="J175" s="125"/>
    </row>
    <row r="176" spans="2:10" ht="20.25" customHeight="1" thickBot="1" x14ac:dyDescent="0.3">
      <c r="B176" s="189" t="s">
        <v>47</v>
      </c>
      <c r="C176" s="153" t="s">
        <v>13</v>
      </c>
      <c r="D176" s="135">
        <f>SUM(D171:D175)</f>
        <v>141</v>
      </c>
      <c r="E176" s="132">
        <f>SUM(E171:E175)</f>
        <v>12</v>
      </c>
      <c r="F176" s="133">
        <f t="shared" ref="F176:G176" si="21">SUM(F171:F175)</f>
        <v>18</v>
      </c>
      <c r="G176" s="133">
        <f t="shared" si="21"/>
        <v>44</v>
      </c>
      <c r="H176" s="134">
        <f>SUM(H171:H175)</f>
        <v>84</v>
      </c>
      <c r="I176" s="135">
        <f>SUM(E176:H176)</f>
        <v>158</v>
      </c>
    </row>
    <row r="177" spans="2:10" ht="20.25" customHeight="1" thickBot="1" x14ac:dyDescent="0.3">
      <c r="B177" s="112"/>
      <c r="C177" s="112"/>
      <c r="D177" s="139"/>
      <c r="E177" s="111"/>
      <c r="F177" s="111"/>
      <c r="G177" s="111"/>
      <c r="H177" s="111"/>
      <c r="I177" s="139"/>
    </row>
    <row r="178" spans="2:10" ht="20.25" customHeight="1" thickBot="1" x14ac:dyDescent="0.3">
      <c r="B178" s="143" t="s">
        <v>185</v>
      </c>
      <c r="C178" s="144" t="s">
        <v>186</v>
      </c>
      <c r="D178" s="145" t="s">
        <v>188</v>
      </c>
      <c r="E178" s="146" t="s">
        <v>15</v>
      </c>
      <c r="F178" s="147" t="s">
        <v>16</v>
      </c>
      <c r="G178" s="147" t="s">
        <v>189</v>
      </c>
      <c r="H178" s="148" t="s">
        <v>190</v>
      </c>
      <c r="I178" s="145" t="s">
        <v>191</v>
      </c>
      <c r="J178" s="149" t="s">
        <v>187</v>
      </c>
    </row>
    <row r="179" spans="2:10" ht="19.5" customHeight="1" x14ac:dyDescent="0.25">
      <c r="B179" s="249" t="s">
        <v>38</v>
      </c>
      <c r="C179" s="140" t="s">
        <v>194</v>
      </c>
      <c r="D179" s="141">
        <v>6</v>
      </c>
      <c r="E179" s="116">
        <v>0</v>
      </c>
      <c r="F179" s="117">
        <v>1</v>
      </c>
      <c r="G179" s="117">
        <v>2</v>
      </c>
      <c r="H179" s="118">
        <v>3</v>
      </c>
      <c r="I179" s="141">
        <f>SUM(E179:H179)</f>
        <v>6</v>
      </c>
      <c r="J179" s="151" t="s">
        <v>196</v>
      </c>
    </row>
    <row r="180" spans="2:10" ht="19.5" customHeight="1" x14ac:dyDescent="0.25">
      <c r="B180" s="247"/>
      <c r="C180" s="152" t="s">
        <v>152</v>
      </c>
      <c r="D180" s="137">
        <v>5</v>
      </c>
      <c r="E180" s="114">
        <v>0</v>
      </c>
      <c r="F180" s="109">
        <v>0</v>
      </c>
      <c r="G180" s="109">
        <v>3</v>
      </c>
      <c r="H180" s="115">
        <v>2</v>
      </c>
      <c r="I180" s="137">
        <f t="shared" ref="I180:I181" si="22">SUM(E180:H180)</f>
        <v>5</v>
      </c>
      <c r="J180" s="120"/>
    </row>
    <row r="181" spans="2:10" ht="19.5" customHeight="1" x14ac:dyDescent="0.25">
      <c r="B181" s="247"/>
      <c r="C181" s="127" t="s">
        <v>182</v>
      </c>
      <c r="D181" s="137">
        <v>2</v>
      </c>
      <c r="E181" s="114">
        <v>0</v>
      </c>
      <c r="F181" s="109">
        <v>1</v>
      </c>
      <c r="G181" s="109">
        <v>1</v>
      </c>
      <c r="H181" s="115">
        <v>1</v>
      </c>
      <c r="I181" s="137">
        <f t="shared" si="22"/>
        <v>3</v>
      </c>
      <c r="J181" s="120"/>
    </row>
    <row r="182" spans="2:10" ht="19.5" customHeight="1" x14ac:dyDescent="0.25">
      <c r="B182" s="247"/>
      <c r="C182" s="127" t="s">
        <v>153</v>
      </c>
      <c r="D182" s="137">
        <v>12</v>
      </c>
      <c r="E182" s="114">
        <v>4</v>
      </c>
      <c r="F182" s="109">
        <v>0</v>
      </c>
      <c r="G182" s="109">
        <v>4</v>
      </c>
      <c r="H182" s="115">
        <v>6</v>
      </c>
      <c r="I182" s="137">
        <f t="shared" ref="I182:I195" si="23">SUM(E182:H182)</f>
        <v>14</v>
      </c>
      <c r="J182" s="120"/>
    </row>
    <row r="183" spans="2:10" ht="19.5" customHeight="1" x14ac:dyDescent="0.25">
      <c r="B183" s="247"/>
      <c r="C183" s="127" t="s">
        <v>154</v>
      </c>
      <c r="D183" s="137">
        <v>2</v>
      </c>
      <c r="E183" s="114">
        <v>0</v>
      </c>
      <c r="F183" s="109">
        <v>0</v>
      </c>
      <c r="G183" s="109">
        <v>0</v>
      </c>
      <c r="H183" s="115">
        <v>2</v>
      </c>
      <c r="I183" s="137">
        <f t="shared" si="23"/>
        <v>2</v>
      </c>
      <c r="J183" s="120"/>
    </row>
    <row r="184" spans="2:10" ht="19.5" customHeight="1" x14ac:dyDescent="0.25">
      <c r="B184" s="247"/>
      <c r="C184" s="127" t="s">
        <v>155</v>
      </c>
      <c r="D184" s="137">
        <v>1</v>
      </c>
      <c r="E184" s="114">
        <v>0</v>
      </c>
      <c r="F184" s="109">
        <v>1</v>
      </c>
      <c r="G184" s="109">
        <v>0</v>
      </c>
      <c r="H184" s="115">
        <v>0</v>
      </c>
      <c r="I184" s="137">
        <f t="shared" si="23"/>
        <v>1</v>
      </c>
      <c r="J184" s="120"/>
    </row>
    <row r="185" spans="2:10" ht="19.5" customHeight="1" x14ac:dyDescent="0.25">
      <c r="B185" s="247"/>
      <c r="C185" s="127" t="s">
        <v>208</v>
      </c>
      <c r="D185" s="137">
        <v>2</v>
      </c>
      <c r="E185" s="114">
        <v>0</v>
      </c>
      <c r="F185" s="109">
        <v>1</v>
      </c>
      <c r="G185" s="109">
        <v>0</v>
      </c>
      <c r="H185" s="115">
        <v>1</v>
      </c>
      <c r="I185" s="137">
        <f t="shared" si="23"/>
        <v>2</v>
      </c>
      <c r="J185" s="120"/>
    </row>
    <row r="186" spans="2:10" ht="19.5" customHeight="1" x14ac:dyDescent="0.25">
      <c r="B186" s="247"/>
      <c r="C186" s="127" t="s">
        <v>38</v>
      </c>
      <c r="D186" s="137">
        <v>25</v>
      </c>
      <c r="E186" s="114">
        <v>1</v>
      </c>
      <c r="F186" s="109">
        <v>4</v>
      </c>
      <c r="G186" s="109">
        <v>8</v>
      </c>
      <c r="H186" s="115">
        <v>17</v>
      </c>
      <c r="I186" s="137">
        <f t="shared" si="23"/>
        <v>30</v>
      </c>
      <c r="J186" s="120"/>
    </row>
    <row r="187" spans="2:10" ht="19.5" customHeight="1" x14ac:dyDescent="0.25">
      <c r="B187" s="247"/>
      <c r="C187" s="127" t="s">
        <v>156</v>
      </c>
      <c r="D187" s="137">
        <v>4</v>
      </c>
      <c r="E187" s="114">
        <v>0</v>
      </c>
      <c r="F187" s="109">
        <v>1</v>
      </c>
      <c r="G187" s="109">
        <v>1</v>
      </c>
      <c r="H187" s="115">
        <v>2</v>
      </c>
      <c r="I187" s="137">
        <f t="shared" si="23"/>
        <v>4</v>
      </c>
      <c r="J187" s="120"/>
    </row>
    <row r="188" spans="2:10" ht="19.5" customHeight="1" x14ac:dyDescent="0.25">
      <c r="B188" s="247"/>
      <c r="C188" s="127" t="s">
        <v>209</v>
      </c>
      <c r="D188" s="137">
        <v>1</v>
      </c>
      <c r="E188" s="114">
        <v>0</v>
      </c>
      <c r="F188" s="109">
        <v>0</v>
      </c>
      <c r="G188" s="109">
        <v>0</v>
      </c>
      <c r="H188" s="115">
        <v>1</v>
      </c>
      <c r="I188" s="137">
        <f t="shared" si="23"/>
        <v>1</v>
      </c>
      <c r="J188" s="120"/>
    </row>
    <row r="189" spans="2:10" ht="19.5" customHeight="1" x14ac:dyDescent="0.25">
      <c r="B189" s="247"/>
      <c r="C189" s="127" t="s">
        <v>157</v>
      </c>
      <c r="D189" s="137">
        <v>5</v>
      </c>
      <c r="E189" s="114">
        <v>0</v>
      </c>
      <c r="F189" s="109">
        <v>0</v>
      </c>
      <c r="G189" s="109">
        <v>2</v>
      </c>
      <c r="H189" s="115">
        <v>3</v>
      </c>
      <c r="I189" s="137">
        <f t="shared" si="23"/>
        <v>5</v>
      </c>
      <c r="J189" s="120"/>
    </row>
    <row r="190" spans="2:10" ht="19.5" customHeight="1" x14ac:dyDescent="0.25">
      <c r="B190" s="247"/>
      <c r="C190" s="127" t="s">
        <v>150</v>
      </c>
      <c r="D190" s="137">
        <v>2</v>
      </c>
      <c r="E190" s="114">
        <v>0</v>
      </c>
      <c r="F190" s="109">
        <v>0</v>
      </c>
      <c r="G190" s="109">
        <v>0</v>
      </c>
      <c r="H190" s="115">
        <v>2</v>
      </c>
      <c r="I190" s="137">
        <f t="shared" si="23"/>
        <v>2</v>
      </c>
      <c r="J190" s="120"/>
    </row>
    <row r="191" spans="2:10" ht="19.5" customHeight="1" x14ac:dyDescent="0.25">
      <c r="B191" s="247"/>
      <c r="C191" s="127" t="s">
        <v>158</v>
      </c>
      <c r="D191" s="137">
        <v>3</v>
      </c>
      <c r="E191" s="114">
        <v>0</v>
      </c>
      <c r="F191" s="109">
        <v>0</v>
      </c>
      <c r="G191" s="109">
        <v>1</v>
      </c>
      <c r="H191" s="115">
        <v>2</v>
      </c>
      <c r="I191" s="137">
        <f t="shared" si="23"/>
        <v>3</v>
      </c>
      <c r="J191" s="120"/>
    </row>
    <row r="192" spans="2:10" ht="19.5" customHeight="1" x14ac:dyDescent="0.25">
      <c r="B192" s="247"/>
      <c r="C192" s="127" t="s">
        <v>159</v>
      </c>
      <c r="D192" s="137">
        <v>8</v>
      </c>
      <c r="E192" s="114">
        <v>0</v>
      </c>
      <c r="F192" s="109">
        <v>0</v>
      </c>
      <c r="G192" s="109">
        <v>2</v>
      </c>
      <c r="H192" s="115">
        <v>8</v>
      </c>
      <c r="I192" s="137">
        <f t="shared" si="23"/>
        <v>10</v>
      </c>
      <c r="J192" s="120"/>
    </row>
    <row r="193" spans="2:10" ht="19.5" customHeight="1" x14ac:dyDescent="0.25">
      <c r="B193" s="247"/>
      <c r="C193" s="127" t="s">
        <v>160</v>
      </c>
      <c r="D193" s="137">
        <v>13</v>
      </c>
      <c r="E193" s="114">
        <v>1</v>
      </c>
      <c r="F193" s="109">
        <v>1</v>
      </c>
      <c r="G193" s="109">
        <v>4</v>
      </c>
      <c r="H193" s="115">
        <v>8</v>
      </c>
      <c r="I193" s="137">
        <f t="shared" si="23"/>
        <v>14</v>
      </c>
      <c r="J193" s="120"/>
    </row>
    <row r="194" spans="2:10" ht="19.5" customHeight="1" x14ac:dyDescent="0.25">
      <c r="B194" s="247"/>
      <c r="C194" s="127" t="s">
        <v>161</v>
      </c>
      <c r="D194" s="137">
        <v>1</v>
      </c>
      <c r="E194" s="114">
        <v>0</v>
      </c>
      <c r="F194" s="109">
        <v>0</v>
      </c>
      <c r="G194" s="109">
        <v>1</v>
      </c>
      <c r="H194" s="115">
        <v>0</v>
      </c>
      <c r="I194" s="137">
        <f t="shared" si="23"/>
        <v>1</v>
      </c>
      <c r="J194" s="120"/>
    </row>
    <row r="195" spans="2:10" ht="19.5" customHeight="1" thickBot="1" x14ac:dyDescent="0.3">
      <c r="B195" s="248"/>
      <c r="C195" s="127" t="s">
        <v>162</v>
      </c>
      <c r="D195" s="137">
        <v>1</v>
      </c>
      <c r="E195" s="114">
        <v>0</v>
      </c>
      <c r="F195" s="109">
        <v>0</v>
      </c>
      <c r="G195" s="109">
        <v>1</v>
      </c>
      <c r="H195" s="115">
        <v>0</v>
      </c>
      <c r="I195" s="137">
        <f t="shared" si="23"/>
        <v>1</v>
      </c>
      <c r="J195" s="120"/>
    </row>
    <row r="196" spans="2:10" ht="19.5" customHeight="1" thickBot="1" x14ac:dyDescent="0.3">
      <c r="B196" s="190" t="s">
        <v>47</v>
      </c>
      <c r="C196" s="153" t="s">
        <v>13</v>
      </c>
      <c r="D196" s="135">
        <f>SUM(D179:D195)</f>
        <v>93</v>
      </c>
      <c r="E196" s="132">
        <f>SUM(E179:E195)</f>
        <v>6</v>
      </c>
      <c r="F196" s="133">
        <f>SUM(F179:F195)</f>
        <v>10</v>
      </c>
      <c r="G196" s="133">
        <f>SUM(G179:G195)</f>
        <v>30</v>
      </c>
      <c r="H196" s="134">
        <f>SUM(H179:H195)</f>
        <v>58</v>
      </c>
      <c r="I196" s="135">
        <f>SUM(E196:H196)</f>
        <v>104</v>
      </c>
    </row>
    <row r="197" spans="2:10" ht="20.25" customHeight="1" thickBot="1" x14ac:dyDescent="0.3">
      <c r="B197" s="143" t="s">
        <v>185</v>
      </c>
      <c r="C197" s="144" t="s">
        <v>186</v>
      </c>
      <c r="D197" s="145" t="s">
        <v>188</v>
      </c>
      <c r="E197" s="146" t="s">
        <v>15</v>
      </c>
      <c r="F197" s="147" t="s">
        <v>16</v>
      </c>
      <c r="G197" s="147" t="s">
        <v>189</v>
      </c>
      <c r="H197" s="148" t="s">
        <v>190</v>
      </c>
      <c r="I197" s="145" t="s">
        <v>191</v>
      </c>
      <c r="J197" s="158" t="s">
        <v>187</v>
      </c>
    </row>
    <row r="198" spans="2:10" ht="20.25" customHeight="1" x14ac:dyDescent="0.25">
      <c r="B198" s="247" t="s">
        <v>39</v>
      </c>
      <c r="C198" s="140" t="s">
        <v>194</v>
      </c>
      <c r="D198" s="141">
        <v>6</v>
      </c>
      <c r="E198" s="116">
        <v>0</v>
      </c>
      <c r="F198" s="117">
        <v>0</v>
      </c>
      <c r="G198" s="117">
        <v>1</v>
      </c>
      <c r="H198" s="118">
        <v>5</v>
      </c>
      <c r="I198" s="141">
        <f>SUM(E198:H198)</f>
        <v>6</v>
      </c>
      <c r="J198" s="159" t="s">
        <v>196</v>
      </c>
    </row>
    <row r="199" spans="2:10" ht="20.25" customHeight="1" x14ac:dyDescent="0.25">
      <c r="B199" s="247"/>
      <c r="C199" s="127" t="s">
        <v>183</v>
      </c>
      <c r="D199" s="137">
        <v>1</v>
      </c>
      <c r="E199" s="114">
        <v>0</v>
      </c>
      <c r="F199" s="109">
        <v>0</v>
      </c>
      <c r="G199" s="109">
        <v>0</v>
      </c>
      <c r="H199" s="115">
        <v>1</v>
      </c>
      <c r="I199" s="137">
        <f t="shared" ref="I199:I220" si="24">SUM(E199:H199)</f>
        <v>1</v>
      </c>
      <c r="J199" s="160"/>
    </row>
    <row r="200" spans="2:10" ht="20.25" customHeight="1" x14ac:dyDescent="0.25">
      <c r="B200" s="247"/>
      <c r="C200" s="127" t="s">
        <v>163</v>
      </c>
      <c r="D200" s="137">
        <v>1</v>
      </c>
      <c r="E200" s="114">
        <v>0</v>
      </c>
      <c r="F200" s="109">
        <v>0</v>
      </c>
      <c r="G200" s="109">
        <v>0</v>
      </c>
      <c r="H200" s="115">
        <v>1</v>
      </c>
      <c r="I200" s="137">
        <f t="shared" si="24"/>
        <v>1</v>
      </c>
      <c r="J200" s="160"/>
    </row>
    <row r="201" spans="2:10" ht="20.25" customHeight="1" x14ac:dyDescent="0.25">
      <c r="B201" s="247"/>
      <c r="C201" s="127" t="s">
        <v>164</v>
      </c>
      <c r="D201" s="137">
        <v>3</v>
      </c>
      <c r="E201" s="114">
        <v>0</v>
      </c>
      <c r="F201" s="109">
        <v>0</v>
      </c>
      <c r="G201" s="109">
        <v>2</v>
      </c>
      <c r="H201" s="115">
        <v>2</v>
      </c>
      <c r="I201" s="137">
        <f t="shared" si="24"/>
        <v>4</v>
      </c>
      <c r="J201" s="160"/>
    </row>
    <row r="202" spans="2:10" ht="20.25" customHeight="1" x14ac:dyDescent="0.25">
      <c r="B202" s="247"/>
      <c r="C202" s="127" t="s">
        <v>165</v>
      </c>
      <c r="D202" s="137">
        <v>14</v>
      </c>
      <c r="E202" s="114">
        <v>0</v>
      </c>
      <c r="F202" s="109">
        <v>0</v>
      </c>
      <c r="G202" s="109">
        <v>6</v>
      </c>
      <c r="H202" s="115">
        <v>8</v>
      </c>
      <c r="I202" s="137">
        <f t="shared" si="24"/>
        <v>14</v>
      </c>
      <c r="J202" s="160"/>
    </row>
    <row r="203" spans="2:10" ht="20.25" customHeight="1" x14ac:dyDescent="0.25">
      <c r="B203" s="247"/>
      <c r="C203" s="152" t="s">
        <v>210</v>
      </c>
      <c r="D203" s="137">
        <v>1</v>
      </c>
      <c r="E203" s="114">
        <v>0</v>
      </c>
      <c r="F203" s="109">
        <v>0</v>
      </c>
      <c r="G203" s="109">
        <v>1</v>
      </c>
      <c r="H203" s="115">
        <v>0</v>
      </c>
      <c r="I203" s="137">
        <f t="shared" si="24"/>
        <v>1</v>
      </c>
      <c r="J203" s="160"/>
    </row>
    <row r="204" spans="2:10" ht="20.25" customHeight="1" x14ac:dyDescent="0.25">
      <c r="B204" s="247"/>
      <c r="C204" s="127" t="s">
        <v>166</v>
      </c>
      <c r="D204" s="137">
        <v>2</v>
      </c>
      <c r="E204" s="114">
        <v>0</v>
      </c>
      <c r="F204" s="109">
        <v>0</v>
      </c>
      <c r="G204" s="109">
        <v>1</v>
      </c>
      <c r="H204" s="115">
        <v>1</v>
      </c>
      <c r="I204" s="137">
        <f t="shared" si="24"/>
        <v>2</v>
      </c>
      <c r="J204" s="160"/>
    </row>
    <row r="205" spans="2:10" ht="20.25" customHeight="1" x14ac:dyDescent="0.25">
      <c r="B205" s="247"/>
      <c r="C205" s="127" t="s">
        <v>167</v>
      </c>
      <c r="D205" s="137">
        <v>5</v>
      </c>
      <c r="E205" s="114">
        <v>0</v>
      </c>
      <c r="F205" s="109">
        <v>0</v>
      </c>
      <c r="G205" s="109">
        <v>1</v>
      </c>
      <c r="H205" s="115">
        <v>2</v>
      </c>
      <c r="I205" s="137">
        <f t="shared" si="24"/>
        <v>3</v>
      </c>
      <c r="J205" s="160"/>
    </row>
    <row r="206" spans="2:10" ht="20.25" customHeight="1" x14ac:dyDescent="0.25">
      <c r="B206" s="247"/>
      <c r="C206" s="127" t="s">
        <v>168</v>
      </c>
      <c r="D206" s="137">
        <v>2</v>
      </c>
      <c r="E206" s="114">
        <v>0</v>
      </c>
      <c r="F206" s="109">
        <v>0</v>
      </c>
      <c r="G206" s="109">
        <v>0</v>
      </c>
      <c r="H206" s="115">
        <v>2</v>
      </c>
      <c r="I206" s="137">
        <f t="shared" si="24"/>
        <v>2</v>
      </c>
      <c r="J206" s="160"/>
    </row>
    <row r="207" spans="2:10" ht="20.25" customHeight="1" x14ac:dyDescent="0.25">
      <c r="B207" s="247"/>
      <c r="C207" s="127" t="s">
        <v>169</v>
      </c>
      <c r="D207" s="137">
        <v>3</v>
      </c>
      <c r="E207" s="114">
        <v>0</v>
      </c>
      <c r="F207" s="109">
        <v>1</v>
      </c>
      <c r="G207" s="109">
        <v>0</v>
      </c>
      <c r="H207" s="115">
        <v>2</v>
      </c>
      <c r="I207" s="137">
        <f t="shared" si="24"/>
        <v>3</v>
      </c>
      <c r="J207" s="160"/>
    </row>
    <row r="208" spans="2:10" ht="20.25" customHeight="1" x14ac:dyDescent="0.25">
      <c r="B208" s="247"/>
      <c r="C208" s="127" t="s">
        <v>170</v>
      </c>
      <c r="D208" s="137">
        <v>2</v>
      </c>
      <c r="E208" s="114">
        <v>0</v>
      </c>
      <c r="F208" s="109">
        <v>0</v>
      </c>
      <c r="G208" s="109">
        <v>0</v>
      </c>
      <c r="H208" s="115">
        <v>2</v>
      </c>
      <c r="I208" s="137">
        <f t="shared" si="24"/>
        <v>2</v>
      </c>
      <c r="J208" s="160"/>
    </row>
    <row r="209" spans="2:10" ht="20.25" customHeight="1" x14ac:dyDescent="0.25">
      <c r="B209" s="247"/>
      <c r="C209" s="127" t="s">
        <v>171</v>
      </c>
      <c r="D209" s="137">
        <v>3</v>
      </c>
      <c r="E209" s="114">
        <v>1</v>
      </c>
      <c r="F209" s="109">
        <v>1</v>
      </c>
      <c r="G209" s="109">
        <v>0</v>
      </c>
      <c r="H209" s="115">
        <v>1</v>
      </c>
      <c r="I209" s="137">
        <f t="shared" si="24"/>
        <v>3</v>
      </c>
      <c r="J209" s="160"/>
    </row>
    <row r="210" spans="2:10" ht="20.25" customHeight="1" x14ac:dyDescent="0.25">
      <c r="B210" s="247"/>
      <c r="C210" s="127" t="s">
        <v>39</v>
      </c>
      <c r="D210" s="137">
        <v>3</v>
      </c>
      <c r="E210" s="114">
        <v>0</v>
      </c>
      <c r="F210" s="109">
        <v>0</v>
      </c>
      <c r="G210" s="109">
        <v>0</v>
      </c>
      <c r="H210" s="115">
        <v>3</v>
      </c>
      <c r="I210" s="137">
        <f t="shared" si="24"/>
        <v>3</v>
      </c>
      <c r="J210" s="160"/>
    </row>
    <row r="211" spans="2:10" ht="20.25" customHeight="1" x14ac:dyDescent="0.25">
      <c r="B211" s="247"/>
      <c r="C211" s="152" t="s">
        <v>211</v>
      </c>
      <c r="D211" s="137">
        <v>2</v>
      </c>
      <c r="E211" s="114">
        <v>1</v>
      </c>
      <c r="F211" s="109">
        <v>0</v>
      </c>
      <c r="G211" s="109">
        <v>0</v>
      </c>
      <c r="H211" s="115">
        <v>1</v>
      </c>
      <c r="I211" s="137">
        <f t="shared" si="24"/>
        <v>2</v>
      </c>
      <c r="J211" s="160"/>
    </row>
    <row r="212" spans="2:10" ht="20.25" customHeight="1" x14ac:dyDescent="0.25">
      <c r="B212" s="247"/>
      <c r="C212" s="127" t="s">
        <v>151</v>
      </c>
      <c r="D212" s="137">
        <v>2</v>
      </c>
      <c r="E212" s="114">
        <v>0</v>
      </c>
      <c r="F212" s="109">
        <v>1</v>
      </c>
      <c r="G212" s="109">
        <v>0</v>
      </c>
      <c r="H212" s="115">
        <v>1</v>
      </c>
      <c r="I212" s="137">
        <f t="shared" si="24"/>
        <v>2</v>
      </c>
      <c r="J212" s="160"/>
    </row>
    <row r="213" spans="2:10" ht="20.25" customHeight="1" x14ac:dyDescent="0.25">
      <c r="B213" s="247"/>
      <c r="C213" s="127" t="s">
        <v>172</v>
      </c>
      <c r="D213" s="137">
        <v>1</v>
      </c>
      <c r="E213" s="114">
        <v>0</v>
      </c>
      <c r="F213" s="109">
        <v>0</v>
      </c>
      <c r="G213" s="109">
        <v>0</v>
      </c>
      <c r="H213" s="115">
        <v>1</v>
      </c>
      <c r="I213" s="137">
        <f t="shared" si="24"/>
        <v>1</v>
      </c>
      <c r="J213" s="160"/>
    </row>
    <row r="214" spans="2:10" ht="20.25" customHeight="1" x14ac:dyDescent="0.25">
      <c r="B214" s="247"/>
      <c r="C214" s="127" t="s">
        <v>173</v>
      </c>
      <c r="D214" s="137">
        <v>4</v>
      </c>
      <c r="E214" s="114">
        <v>0</v>
      </c>
      <c r="F214" s="109">
        <v>1</v>
      </c>
      <c r="G214" s="109">
        <v>1</v>
      </c>
      <c r="H214" s="115">
        <v>3</v>
      </c>
      <c r="I214" s="137">
        <f t="shared" si="24"/>
        <v>5</v>
      </c>
      <c r="J214" s="160"/>
    </row>
    <row r="215" spans="2:10" ht="20.25" customHeight="1" x14ac:dyDescent="0.25">
      <c r="B215" s="247"/>
      <c r="C215" s="152" t="s">
        <v>111</v>
      </c>
      <c r="D215" s="137">
        <v>1</v>
      </c>
      <c r="E215" s="114">
        <v>0</v>
      </c>
      <c r="F215" s="109">
        <v>1</v>
      </c>
      <c r="G215" s="109">
        <v>0</v>
      </c>
      <c r="H215" s="115">
        <v>0</v>
      </c>
      <c r="I215" s="137">
        <f t="shared" si="24"/>
        <v>1</v>
      </c>
      <c r="J215" s="160"/>
    </row>
    <row r="216" spans="2:10" ht="20.25" customHeight="1" x14ac:dyDescent="0.25">
      <c r="B216" s="247"/>
      <c r="C216" s="127" t="s">
        <v>184</v>
      </c>
      <c r="D216" s="137">
        <v>3</v>
      </c>
      <c r="E216" s="114">
        <v>0</v>
      </c>
      <c r="F216" s="109">
        <v>0</v>
      </c>
      <c r="G216" s="109">
        <v>1</v>
      </c>
      <c r="H216" s="115">
        <v>2</v>
      </c>
      <c r="I216" s="137">
        <f t="shared" si="24"/>
        <v>3</v>
      </c>
      <c r="J216" s="160"/>
    </row>
    <row r="217" spans="2:10" ht="20.25" customHeight="1" x14ac:dyDescent="0.25">
      <c r="B217" s="247"/>
      <c r="C217" s="127" t="s">
        <v>174</v>
      </c>
      <c r="D217" s="137">
        <v>3</v>
      </c>
      <c r="E217" s="114">
        <v>0</v>
      </c>
      <c r="F217" s="109">
        <v>0</v>
      </c>
      <c r="G217" s="109">
        <v>0</v>
      </c>
      <c r="H217" s="115">
        <v>3</v>
      </c>
      <c r="I217" s="137">
        <f t="shared" si="24"/>
        <v>3</v>
      </c>
      <c r="J217" s="160"/>
    </row>
    <row r="218" spans="2:10" ht="20.25" customHeight="1" x14ac:dyDescent="0.25">
      <c r="B218" s="247"/>
      <c r="C218" s="127" t="s">
        <v>175</v>
      </c>
      <c r="D218" s="137">
        <v>4</v>
      </c>
      <c r="E218" s="114">
        <v>1</v>
      </c>
      <c r="F218" s="109">
        <v>0</v>
      </c>
      <c r="G218" s="109">
        <v>2</v>
      </c>
      <c r="H218" s="115">
        <v>1</v>
      </c>
      <c r="I218" s="137">
        <f t="shared" si="24"/>
        <v>4</v>
      </c>
      <c r="J218" s="160"/>
    </row>
    <row r="219" spans="2:10" ht="20.25" customHeight="1" thickBot="1" x14ac:dyDescent="0.3">
      <c r="B219" s="248"/>
      <c r="C219" s="128" t="s">
        <v>176</v>
      </c>
      <c r="D219" s="138">
        <v>4</v>
      </c>
      <c r="E219" s="122">
        <v>0</v>
      </c>
      <c r="F219" s="123">
        <v>2</v>
      </c>
      <c r="G219" s="123">
        <v>3</v>
      </c>
      <c r="H219" s="124">
        <v>0</v>
      </c>
      <c r="I219" s="138">
        <f t="shared" si="24"/>
        <v>5</v>
      </c>
      <c r="J219" s="161"/>
    </row>
    <row r="220" spans="2:10" ht="20.25" customHeight="1" thickBot="1" x14ac:dyDescent="0.3">
      <c r="B220" s="189" t="s">
        <v>47</v>
      </c>
      <c r="C220" s="153" t="s">
        <v>13</v>
      </c>
      <c r="D220" s="135">
        <f>SUM(D198:D219)</f>
        <v>70</v>
      </c>
      <c r="E220" s="132">
        <f>SUM(E198:E219)</f>
        <v>3</v>
      </c>
      <c r="F220" s="133">
        <f>SUM(F198:F219)</f>
        <v>7</v>
      </c>
      <c r="G220" s="133">
        <f>SUM(G198:G219)</f>
        <v>19</v>
      </c>
      <c r="H220" s="134">
        <f>SUM(H198:H219)</f>
        <v>42</v>
      </c>
      <c r="I220" s="135">
        <f t="shared" si="24"/>
        <v>71</v>
      </c>
    </row>
    <row r="222" spans="2:10" ht="20.25" customHeight="1" thickBot="1" x14ac:dyDescent="0.3"/>
    <row r="223" spans="2:10" ht="20.25" customHeight="1" x14ac:dyDescent="0.25">
      <c r="D223" s="192" t="s">
        <v>188</v>
      </c>
      <c r="E223" s="196" t="s">
        <v>15</v>
      </c>
      <c r="F223" s="191" t="s">
        <v>16</v>
      </c>
      <c r="G223" s="191" t="s">
        <v>189</v>
      </c>
      <c r="H223" s="197" t="s">
        <v>190</v>
      </c>
      <c r="I223" s="194" t="s">
        <v>191</v>
      </c>
    </row>
    <row r="224" spans="2:10" ht="20.25" customHeight="1" thickBot="1" x14ac:dyDescent="0.3">
      <c r="C224" s="108"/>
      <c r="D224" s="193">
        <f t="shared" ref="D224:I224" si="25">D220+D196+D176+D166+D143+D131+D122+D108+D97+D83+D77+D60+D46+D27+D17</f>
        <v>1012</v>
      </c>
      <c r="E224" s="198">
        <f t="shared" si="25"/>
        <v>67</v>
      </c>
      <c r="F224" s="44">
        <f t="shared" si="25"/>
        <v>81</v>
      </c>
      <c r="G224" s="44">
        <f t="shared" si="25"/>
        <v>319</v>
      </c>
      <c r="H224" s="199">
        <f t="shared" si="25"/>
        <v>570</v>
      </c>
      <c r="I224" s="195">
        <f t="shared" si="25"/>
        <v>1037</v>
      </c>
    </row>
  </sheetData>
  <mergeCells count="18">
    <mergeCell ref="A3:L3"/>
    <mergeCell ref="A4:L4"/>
    <mergeCell ref="B88:B96"/>
    <mergeCell ref="B100:B107"/>
    <mergeCell ref="B114:B121"/>
    <mergeCell ref="C84:I84"/>
    <mergeCell ref="B7:B16"/>
    <mergeCell ref="B33:B45"/>
    <mergeCell ref="B49:B59"/>
    <mergeCell ref="B62:B76"/>
    <mergeCell ref="B80:B82"/>
    <mergeCell ref="B20:B26"/>
    <mergeCell ref="B171:B175"/>
    <mergeCell ref="B179:B195"/>
    <mergeCell ref="B198:B219"/>
    <mergeCell ref="B125:B130"/>
    <mergeCell ref="B134:B142"/>
    <mergeCell ref="B145:B165"/>
  </mergeCells>
  <pageMargins left="0.70866141732283472" right="0.70866141732283472" top="0.74803149606299213" bottom="0.74803149606299213" header="0.31496062992125984" footer="0.31496062992125984"/>
  <pageSetup scale="85" orientation="landscape" r:id="rId1"/>
  <ignoredErrors>
    <ignoredError sqref="I7:I16 I20:I26 I51:I60 I100:I107 I114:I121 I125:I130 I137:I142 I171:I175 I215:I220 I44:I45 I33:I36 I38:I42 I49 I62:I77 I80:I82 I88:I96 I145:I165 I179:I195 I199:I21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2" sqref="D2:E16"/>
    </sheetView>
  </sheetViews>
  <sheetFormatPr baseColWidth="10" defaultRowHeight="15" x14ac:dyDescent="0.25"/>
  <sheetData>
    <row r="1" spans="1:5" x14ac:dyDescent="0.25">
      <c r="A1" s="200" t="s">
        <v>212</v>
      </c>
      <c r="B1" s="200" t="s">
        <v>213</v>
      </c>
      <c r="D1" s="200" t="s">
        <v>212</v>
      </c>
      <c r="E1" s="200" t="s">
        <v>213</v>
      </c>
    </row>
    <row r="2" spans="1:5" x14ac:dyDescent="0.25">
      <c r="A2" s="201">
        <v>26</v>
      </c>
      <c r="B2" s="201">
        <v>29</v>
      </c>
      <c r="D2" s="201">
        <v>26</v>
      </c>
      <c r="E2" s="201">
        <v>29</v>
      </c>
    </row>
    <row r="3" spans="1:5" x14ac:dyDescent="0.25">
      <c r="A3" s="201">
        <v>16</v>
      </c>
      <c r="B3" s="201">
        <v>20</v>
      </c>
      <c r="D3" s="201">
        <v>16</v>
      </c>
      <c r="E3" s="201">
        <v>20</v>
      </c>
    </row>
    <row r="4" spans="1:5" x14ac:dyDescent="0.25">
      <c r="A4" s="201">
        <v>15</v>
      </c>
      <c r="B4" s="201">
        <v>29</v>
      </c>
      <c r="D4" s="201">
        <v>15</v>
      </c>
      <c r="E4" s="201">
        <v>29</v>
      </c>
    </row>
    <row r="5" spans="1:5" x14ac:dyDescent="0.25">
      <c r="A5" s="201">
        <v>17</v>
      </c>
      <c r="B5" s="201">
        <v>34</v>
      </c>
      <c r="D5" s="201">
        <v>17</v>
      </c>
      <c r="E5" s="201">
        <v>34</v>
      </c>
    </row>
    <row r="6" spans="1:5" x14ac:dyDescent="0.25">
      <c r="A6" s="201">
        <v>21</v>
      </c>
      <c r="B6" s="201">
        <v>6</v>
      </c>
      <c r="D6" s="201">
        <v>21</v>
      </c>
      <c r="E6" s="201">
        <v>6</v>
      </c>
    </row>
    <row r="7" spans="1:5" x14ac:dyDescent="0.25">
      <c r="A7" s="201">
        <v>30</v>
      </c>
      <c r="B7" s="201">
        <v>37</v>
      </c>
      <c r="D7" s="201">
        <v>30</v>
      </c>
      <c r="E7" s="201">
        <v>37</v>
      </c>
    </row>
    <row r="8" spans="1:5" x14ac:dyDescent="0.25">
      <c r="A8" s="201">
        <v>18</v>
      </c>
      <c r="B8" s="201">
        <v>18</v>
      </c>
      <c r="D8" s="201">
        <v>18</v>
      </c>
      <c r="E8" s="201">
        <v>18</v>
      </c>
    </row>
    <row r="9" spans="1:5" x14ac:dyDescent="0.25">
      <c r="A9" s="201">
        <v>20</v>
      </c>
      <c r="B9" s="201">
        <v>7</v>
      </c>
      <c r="D9" s="201">
        <v>20</v>
      </c>
      <c r="E9" s="201">
        <v>7</v>
      </c>
    </row>
    <row r="10" spans="1:5" x14ac:dyDescent="0.25">
      <c r="A10" s="201">
        <v>6</v>
      </c>
      <c r="B10" s="202"/>
      <c r="D10" s="201">
        <v>6</v>
      </c>
      <c r="E10" s="202"/>
    </row>
    <row r="11" spans="1:5" x14ac:dyDescent="0.25">
      <c r="A11" s="201">
        <v>21</v>
      </c>
      <c r="B11" s="201">
        <v>26</v>
      </c>
      <c r="D11" s="201">
        <v>21</v>
      </c>
      <c r="E11" s="201">
        <v>26</v>
      </c>
    </row>
    <row r="12" spans="1:5" x14ac:dyDescent="0.25">
      <c r="A12" s="201">
        <v>3</v>
      </c>
      <c r="B12" s="201">
        <v>3</v>
      </c>
      <c r="D12" s="201">
        <v>3</v>
      </c>
      <c r="E12" s="201">
        <v>3</v>
      </c>
    </row>
    <row r="13" spans="1:5" x14ac:dyDescent="0.25">
      <c r="A13" s="201">
        <v>27</v>
      </c>
      <c r="B13" s="201">
        <v>45</v>
      </c>
      <c r="D13" s="201">
        <v>28</v>
      </c>
      <c r="E13" s="201">
        <v>45</v>
      </c>
    </row>
    <row r="14" spans="1:5" x14ac:dyDescent="0.25">
      <c r="A14" s="201">
        <v>26</v>
      </c>
      <c r="B14" s="201">
        <v>56</v>
      </c>
      <c r="D14" s="201">
        <v>26</v>
      </c>
      <c r="E14" s="201">
        <v>56</v>
      </c>
    </row>
    <row r="15" spans="1:5" x14ac:dyDescent="0.25">
      <c r="A15" s="201">
        <v>24</v>
      </c>
      <c r="B15" s="201">
        <v>23</v>
      </c>
      <c r="D15" s="201">
        <v>24</v>
      </c>
      <c r="E15" s="201">
        <v>30</v>
      </c>
    </row>
    <row r="16" spans="1:5" x14ac:dyDescent="0.25">
      <c r="A16" s="201">
        <v>21</v>
      </c>
      <c r="B16" s="201">
        <v>12</v>
      </c>
      <c r="D16" s="201">
        <v>21</v>
      </c>
      <c r="E16" s="201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Consolidado</vt:lpstr>
      <vt:lpstr>Total por municipio</vt:lpstr>
      <vt:lpstr>Hoja1</vt:lpstr>
      <vt:lpstr>'Total por municipio'!Títulos_a_imprimir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RegistroSubdireccion</dc:creator>
  <cp:lastModifiedBy>Maria Ines MH. Hernandez Vidal</cp:lastModifiedBy>
  <cp:lastPrinted>2014-07-11T17:16:39Z</cp:lastPrinted>
  <dcterms:created xsi:type="dcterms:W3CDTF">2013-12-16T21:26:05Z</dcterms:created>
  <dcterms:modified xsi:type="dcterms:W3CDTF">2014-10-24T14:31:57Z</dcterms:modified>
</cp:coreProperties>
</file>