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centeno\Desktop\UAIP CONNA\UAIP\ESTADISTICO DE SOLIC. DE INF\Estadístico 2020\"/>
    </mc:Choice>
  </mc:AlternateContent>
  <bookViews>
    <workbookView xWindow="0" yWindow="0" windowWidth="20490" windowHeight="7755" tabRatio="670"/>
  </bookViews>
  <sheets>
    <sheet name="Estadistico 2020" sheetId="2" r:id="rId1"/>
  </sheets>
  <calcPr calcId="152511"/>
</workbook>
</file>

<file path=xl/calcChain.xml><?xml version="1.0" encoding="utf-8"?>
<calcChain xmlns="http://schemas.openxmlformats.org/spreadsheetml/2006/main">
  <c r="AH38" i="2" l="1"/>
  <c r="AI38" i="2"/>
  <c r="AJ38" i="2"/>
  <c r="AK38" i="2"/>
  <c r="AL38" i="2"/>
  <c r="AM38" i="2"/>
  <c r="E38" i="2" l="1"/>
  <c r="H6" i="2" l="1"/>
  <c r="H7" i="2"/>
  <c r="H9" i="2"/>
  <c r="H10" i="2"/>
  <c r="H11" i="2"/>
  <c r="H12" i="2"/>
  <c r="H14" i="2"/>
  <c r="H15" i="2"/>
  <c r="H16" i="2"/>
  <c r="H17" i="2"/>
  <c r="H18" i="2"/>
  <c r="H5" i="2"/>
  <c r="Y38" i="2" l="1"/>
  <c r="V38" i="2"/>
  <c r="U38" i="2"/>
  <c r="T38" i="2"/>
  <c r="AD38" i="2"/>
  <c r="AE38" i="2" l="1"/>
  <c r="AT38" i="2" l="1"/>
  <c r="AS38" i="2"/>
  <c r="AR38" i="2"/>
  <c r="AQ38" i="2"/>
  <c r="AP38" i="2"/>
  <c r="AO38" i="2"/>
  <c r="AN38" i="2"/>
  <c r="AG38" i="2"/>
  <c r="AF38" i="2"/>
  <c r="AC38" i="2"/>
  <c r="AB38" i="2"/>
  <c r="AA38" i="2"/>
  <c r="Z38" i="2"/>
  <c r="X38" i="2"/>
  <c r="W38" i="2"/>
  <c r="S38" i="2"/>
  <c r="R38" i="2"/>
  <c r="Q38" i="2"/>
  <c r="P38" i="2"/>
  <c r="O38" i="2"/>
  <c r="N38" i="2"/>
  <c r="M38" i="2"/>
  <c r="L38" i="2"/>
  <c r="K38" i="2"/>
  <c r="J38" i="2"/>
  <c r="I38" i="2"/>
  <c r="F38" i="2"/>
  <c r="AU39" i="2"/>
  <c r="AJ40" i="2" l="1"/>
  <c r="L40" i="2" s="1"/>
  <c r="Z40" i="2"/>
  <c r="AQ40" i="2"/>
  <c r="AT40" i="2"/>
  <c r="H38" i="2"/>
  <c r="G39" i="2" s="1"/>
  <c r="E40" i="2"/>
  <c r="AV39" i="2"/>
  <c r="P40" i="2" l="1"/>
</calcChain>
</file>

<file path=xl/comments1.xml><?xml version="1.0" encoding="utf-8"?>
<comments xmlns="http://schemas.openxmlformats.org/spreadsheetml/2006/main">
  <authors>
    <author>SILVIA ORELLANA</author>
    <author>Oficial de Información</author>
    <author>Maria Ines MH. Hernandez Vidal</author>
  </authors>
  <commentList>
    <comment ref="J3" authorId="0" shapeId="0">
      <text>
        <r>
          <rPr>
            <b/>
            <sz val="9"/>
            <color indexed="81"/>
            <rFont val="Tahoma"/>
            <family val="2"/>
          </rPr>
          <t>Solicitudes recibidas incluyen tanto datos personales como peticiones de información (mixtas)</t>
        </r>
      </text>
    </comment>
    <comment ref="D5" authorId="1" shapeId="0">
      <text>
        <r>
          <rPr>
            <b/>
            <sz val="9"/>
            <color indexed="81"/>
            <rFont val="Tahoma"/>
            <family val="2"/>
          </rPr>
          <t>Vence 22.01.2020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Vence 06.02.2020
Ampliación 5 dias
Vence 13.02.2020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" authorId="1" shapeId="0">
      <text>
        <r>
          <rPr>
            <sz val="9"/>
            <color indexed="81"/>
            <rFont val="Tahoma"/>
            <family val="2"/>
          </rPr>
          <t xml:space="preserve">Vence 19/02/2020
</t>
        </r>
      </text>
    </comment>
    <comment ref="AF12" authorId="1" shapeId="0">
      <text>
        <r>
          <rPr>
            <b/>
            <sz val="9"/>
            <color indexed="81"/>
            <rFont val="Tahoma"/>
            <family val="2"/>
          </rPr>
          <t>5 Reservada
4 Confidencial</t>
        </r>
      </text>
    </comment>
    <comment ref="D16" authorId="1" shapeId="0">
      <text>
        <r>
          <rPr>
            <b/>
            <sz val="9"/>
            <color indexed="81"/>
            <rFont val="Tahoma"/>
            <family val="2"/>
          </rPr>
          <t>vence 17.03.2020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0" authorId="2" shapeId="0">
      <text>
        <r>
          <rPr>
            <b/>
            <sz val="9"/>
            <color indexed="81"/>
            <rFont val="Tahoma"/>
            <family val="2"/>
          </rPr>
          <t>La solic. de inf. No.10 la interpusieron dos personas</t>
        </r>
      </text>
    </comment>
    <comment ref="P40" authorId="2" shapeId="0">
      <text>
        <r>
          <rPr>
            <b/>
            <sz val="9"/>
            <color indexed="81"/>
            <rFont val="Tahoma"/>
            <family val="2"/>
          </rPr>
          <t>Este Total+NO son competencias del CONNA=Cant. de Requerimientos</t>
        </r>
      </text>
    </comment>
  </commentList>
</comments>
</file>

<file path=xl/sharedStrings.xml><?xml version="1.0" encoding="utf-8"?>
<sst xmlns="http://schemas.openxmlformats.org/spreadsheetml/2006/main" count="81" uniqueCount="71">
  <si>
    <t>FECHA</t>
  </si>
  <si>
    <t>GENERO</t>
  </si>
  <si>
    <t>F</t>
  </si>
  <si>
    <t>M</t>
  </si>
  <si>
    <t>Pro medio:</t>
  </si>
  <si>
    <t>FOLIOS</t>
  </si>
  <si>
    <t>Edad EL</t>
  </si>
  <si>
    <t>TOTAL:</t>
  </si>
  <si>
    <t>TOTAL</t>
  </si>
  <si>
    <t>Total</t>
  </si>
  <si>
    <t>Total Entregados</t>
  </si>
  <si>
    <t>Edad Ella</t>
  </si>
  <si>
    <t>PREVENCIONES</t>
  </si>
  <si>
    <t xml:space="preserve">  </t>
  </si>
  <si>
    <t>BASE DE DATOS SOLICITUDES DE INFORMACIÓN 2020</t>
  </si>
  <si>
    <t>1501/2020</t>
  </si>
  <si>
    <t>No</t>
  </si>
  <si>
    <t>Tipo de Solicitud</t>
  </si>
  <si>
    <t>Cantidad de requerimientos</t>
  </si>
  <si>
    <t>ENTREVISTAS</t>
  </si>
  <si>
    <t>Tipo de Información</t>
  </si>
  <si>
    <t>SI</t>
  </si>
  <si>
    <t>NO</t>
  </si>
  <si>
    <t>Otros solicitantes</t>
  </si>
  <si>
    <t>5 días</t>
  </si>
  <si>
    <t>Prórroga por complejidad</t>
  </si>
  <si>
    <t>10 días</t>
  </si>
  <si>
    <t>FUERA DEL PLAZO</t>
  </si>
  <si>
    <t>ENERO 2020</t>
  </si>
  <si>
    <t>FEBRERO 2020</t>
  </si>
  <si>
    <t>MARZO 2020</t>
  </si>
  <si>
    <t>ABRIL 2020</t>
  </si>
  <si>
    <t>Modalidad Recibida</t>
  </si>
  <si>
    <t>Modalidad entregada.</t>
  </si>
  <si>
    <t>TIEMPO DE RESPUESTA</t>
  </si>
  <si>
    <t>inf.</t>
  </si>
  <si>
    <t>datos</t>
  </si>
  <si>
    <t>mixta</t>
  </si>
  <si>
    <t>O</t>
  </si>
  <si>
    <t>P</t>
  </si>
  <si>
    <t>R</t>
  </si>
  <si>
    <t>C</t>
  </si>
  <si>
    <t>Instituciones gubernamentales</t>
  </si>
  <si>
    <t>respuesta</t>
  </si>
  <si>
    <t>ingreso</t>
  </si>
  <si>
    <t>MAYO 2020</t>
  </si>
  <si>
    <t>JUNIO 2020</t>
  </si>
  <si>
    <t>JULIO 2020</t>
  </si>
  <si>
    <t>Respuesta no retirada</t>
  </si>
  <si>
    <t>DESISTIMADO</t>
  </si>
  <si>
    <t>estudiante</t>
  </si>
  <si>
    <t>periodista</t>
  </si>
  <si>
    <t>juridico</t>
  </si>
  <si>
    <t>sindicato</t>
  </si>
  <si>
    <t>profesional</t>
  </si>
  <si>
    <t>investigador</t>
  </si>
  <si>
    <t>Recibido</t>
  </si>
  <si>
    <t>Entregado</t>
  </si>
  <si>
    <t>SOLICITANTES</t>
  </si>
  <si>
    <t>extranjero</t>
  </si>
  <si>
    <t>menor</t>
  </si>
  <si>
    <t>discapacitado</t>
  </si>
  <si>
    <t>academico</t>
  </si>
  <si>
    <t>version publica</t>
  </si>
  <si>
    <t>Tipos de respuestas</t>
  </si>
  <si>
    <t>No competencia</t>
  </si>
  <si>
    <t>denegado</t>
  </si>
  <si>
    <t>inexistente</t>
  </si>
  <si>
    <t>OTROS REQUERIMIENTOS</t>
  </si>
  <si>
    <t>E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</si>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</sst>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;@"/>
  </numFmts>
  <fonts count="31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7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b/>
      <sz val="7"/>
      <color theme="1"/>
      <name val="Calibri"/>
      <family val="2"/>
      <scheme val="minor"/>
    </font>
    <font>
      <sz val="7"/>
      <color rgb="FF000000"/>
      <name val="Times New Roman"/>
      <family val="1"/>
    </font>
    <font>
      <sz val="10"/>
      <name val="Arial"/>
      <family val="2"/>
    </font>
    <font>
      <b/>
      <sz val="16"/>
      <color rgb="FFC00000"/>
      <name val="Calibri"/>
      <family val="2"/>
      <scheme val="minor"/>
    </font>
    <font>
      <b/>
      <sz val="14"/>
      <color rgb="FFFF0000"/>
      <name val="Arial"/>
      <family val="2"/>
    </font>
    <font>
      <b/>
      <sz val="14"/>
      <color rgb="FFFF0000"/>
      <name val="Calibri"/>
      <family val="2"/>
      <scheme val="minor"/>
    </font>
    <font>
      <b/>
      <sz val="12"/>
      <color rgb="FFFF0000"/>
      <name val="Arial"/>
      <family val="2"/>
    </font>
    <font>
      <u/>
      <sz val="10"/>
      <color theme="10"/>
      <name val="Arial"/>
      <family val="2"/>
    </font>
    <font>
      <sz val="10"/>
      <color theme="0" tint="-0.499984740745262"/>
      <name val="Arial"/>
      <family val="2"/>
    </font>
    <font>
      <b/>
      <sz val="12"/>
      <name val="Calibri"/>
      <family val="2"/>
      <scheme val="minor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7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234">
    <xf numFmtId="0" fontId="0" fillId="0" borderId="0" xfId="0" applyAlignment="1">
      <alignment wrapText="1"/>
    </xf>
    <xf numFmtId="0" fontId="0" fillId="0" borderId="0" xfId="0"/>
    <xf numFmtId="0" fontId="0" fillId="0" borderId="2" xfId="0" applyBorder="1"/>
    <xf numFmtId="0" fontId="0" fillId="2" borderId="10" xfId="0" applyFill="1" applyBorder="1"/>
    <xf numFmtId="0" fontId="0" fillId="0" borderId="10" xfId="0" applyBorder="1"/>
    <xf numFmtId="0" fontId="0" fillId="2" borderId="14" xfId="0" applyFill="1" applyBorder="1"/>
    <xf numFmtId="0" fontId="9" fillId="2" borderId="17" xfId="0" applyFont="1" applyFill="1" applyBorder="1" applyAlignment="1">
      <alignment horizontal="center" vertical="center" wrapText="1"/>
    </xf>
    <xf numFmtId="0" fontId="0" fillId="2" borderId="0" xfId="0" applyFill="1"/>
    <xf numFmtId="0" fontId="9" fillId="2" borderId="5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5" xfId="0" applyBorder="1"/>
    <xf numFmtId="0" fontId="0" fillId="0" borderId="14" xfId="0" applyBorder="1"/>
    <xf numFmtId="165" fontId="7" fillId="2" borderId="14" xfId="0" applyNumberFormat="1" applyFont="1" applyFill="1" applyBorder="1" applyAlignment="1">
      <alignment horizontal="center" vertical="center"/>
    </xf>
    <xf numFmtId="0" fontId="3" fillId="2" borderId="5" xfId="0" applyFont="1" applyFill="1" applyBorder="1"/>
    <xf numFmtId="0" fontId="3" fillId="2" borderId="6" xfId="0" applyFont="1" applyFill="1" applyBorder="1"/>
    <xf numFmtId="0" fontId="1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0" fillId="2" borderId="9" xfId="0" applyFill="1" applyBorder="1" applyAlignment="1">
      <alignment horizontal="center" vertical="center"/>
    </xf>
    <xf numFmtId="0" fontId="0" fillId="0" borderId="11" xfId="0" applyBorder="1"/>
    <xf numFmtId="0" fontId="0" fillId="2" borderId="36" xfId="0" applyFill="1" applyBorder="1"/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2" borderId="5" xfId="0" applyFont="1" applyFill="1" applyBorder="1" applyAlignment="1">
      <alignment horizontal="right"/>
    </xf>
    <xf numFmtId="0" fontId="0" fillId="0" borderId="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5" fontId="14" fillId="2" borderId="14" xfId="0" applyNumberFormat="1" applyFont="1" applyFill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4" fillId="0" borderId="0" xfId="0" applyFont="1"/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20" fillId="2" borderId="1" xfId="0" applyNumberFormat="1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/>
    <xf numFmtId="0" fontId="3" fillId="3" borderId="6" xfId="0" applyFont="1" applyFill="1" applyBorder="1"/>
    <xf numFmtId="0" fontId="22" fillId="3" borderId="6" xfId="0" applyFont="1" applyFill="1" applyBorder="1" applyAlignment="1">
      <alignment horizontal="center" vertical="center"/>
    </xf>
    <xf numFmtId="0" fontId="6" fillId="2" borderId="0" xfId="0" applyFont="1" applyFill="1" applyBorder="1" applyAlignment="1"/>
    <xf numFmtId="0" fontId="4" fillId="2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38" xfId="0" applyFont="1" applyFill="1" applyBorder="1"/>
    <xf numFmtId="0" fontId="19" fillId="0" borderId="0" xfId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14" xfId="0" applyFont="1" applyFill="1" applyBorder="1"/>
    <xf numFmtId="0" fontId="3" fillId="0" borderId="14" xfId="0" applyFont="1" applyBorder="1"/>
    <xf numFmtId="0" fontId="3" fillId="0" borderId="15" xfId="0" applyFont="1" applyBorder="1"/>
    <xf numFmtId="165" fontId="14" fillId="2" borderId="34" xfId="0" applyNumberFormat="1" applyFont="1" applyFill="1" applyBorder="1" applyAlignment="1">
      <alignment horizontal="center" vertical="center"/>
    </xf>
    <xf numFmtId="165" fontId="20" fillId="2" borderId="14" xfId="0" applyNumberFormat="1" applyFont="1" applyFill="1" applyBorder="1" applyAlignment="1">
      <alignment horizontal="center" vertical="center"/>
    </xf>
    <xf numFmtId="165" fontId="14" fillId="2" borderId="29" xfId="0" applyNumberFormat="1" applyFont="1" applyFill="1" applyBorder="1" applyAlignment="1">
      <alignment horizontal="center" vertical="center"/>
    </xf>
    <xf numFmtId="165" fontId="20" fillId="2" borderId="48" xfId="0" applyNumberFormat="1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/>
    </xf>
    <xf numFmtId="0" fontId="0" fillId="2" borderId="18" xfId="0" applyFill="1" applyBorder="1"/>
    <xf numFmtId="0" fontId="0" fillId="0" borderId="49" xfId="0" applyBorder="1" applyAlignment="1">
      <alignment horizontal="center" vertical="center"/>
    </xf>
    <xf numFmtId="0" fontId="0" fillId="0" borderId="18" xfId="0" applyBorder="1"/>
    <xf numFmtId="0" fontId="0" fillId="0" borderId="25" xfId="0" applyBorder="1"/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" fillId="2" borderId="0" xfId="0" applyFont="1" applyFill="1" applyBorder="1"/>
    <xf numFmtId="0" fontId="4" fillId="2" borderId="50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2" borderId="18" xfId="0" applyFont="1" applyFill="1" applyBorder="1"/>
    <xf numFmtId="0" fontId="3" fillId="0" borderId="18" xfId="0" applyFont="1" applyBorder="1"/>
    <xf numFmtId="0" fontId="3" fillId="0" borderId="18" xfId="0" applyFont="1" applyBorder="1" applyAlignment="1">
      <alignment horizontal="center" vertical="center"/>
    </xf>
    <xf numFmtId="0" fontId="3" fillId="0" borderId="25" xfId="0" applyFont="1" applyBorder="1"/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28" fillId="0" borderId="0" xfId="0" applyFont="1"/>
    <xf numFmtId="0" fontId="1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 vertical="center"/>
    </xf>
    <xf numFmtId="0" fontId="29" fillId="0" borderId="0" xfId="0" applyFont="1"/>
    <xf numFmtId="0" fontId="0" fillId="8" borderId="2" xfId="0" applyFill="1" applyBorder="1" applyAlignment="1">
      <alignment horizontal="left"/>
    </xf>
    <xf numFmtId="0" fontId="0" fillId="8" borderId="46" xfId="0" applyFill="1" applyBorder="1"/>
    <xf numFmtId="0" fontId="0" fillId="8" borderId="47" xfId="0" applyFill="1" applyBorder="1" applyAlignment="1">
      <alignment vertical="center"/>
    </xf>
    <xf numFmtId="0" fontId="0" fillId="8" borderId="47" xfId="0" applyFill="1" applyBorder="1"/>
    <xf numFmtId="17" fontId="5" fillId="8" borderId="47" xfId="0" quotePrefix="1" applyNumberFormat="1" applyFont="1" applyFill="1" applyBorder="1" applyAlignment="1">
      <alignment horizontal="left"/>
    </xf>
    <xf numFmtId="0" fontId="0" fillId="8" borderId="47" xfId="0" applyFill="1" applyBorder="1" applyAlignment="1">
      <alignment horizontal="center" vertical="center"/>
    </xf>
    <xf numFmtId="0" fontId="0" fillId="8" borderId="47" xfId="0" applyFill="1" applyBorder="1" applyAlignment="1">
      <alignment horizontal="left"/>
    </xf>
    <xf numFmtId="0" fontId="26" fillId="8" borderId="47" xfId="0" applyFont="1" applyFill="1" applyBorder="1" applyAlignment="1">
      <alignment horizontal="left"/>
    </xf>
    <xf numFmtId="0" fontId="0" fillId="8" borderId="47" xfId="0" applyFill="1" applyBorder="1" applyAlignment="1">
      <alignment horizontal="left" wrapText="1"/>
    </xf>
    <xf numFmtId="0" fontId="0" fillId="8" borderId="47" xfId="0" applyFill="1" applyBorder="1" applyAlignment="1">
      <alignment horizontal="center"/>
    </xf>
    <xf numFmtId="0" fontId="0" fillId="8" borderId="46" xfId="0" applyFill="1" applyBorder="1" applyAlignment="1">
      <alignment horizontal="center" vertical="center"/>
    </xf>
    <xf numFmtId="0" fontId="19" fillId="0" borderId="1" xfId="1" applyBorder="1" applyAlignment="1">
      <alignment horizontal="center"/>
    </xf>
    <xf numFmtId="165" fontId="14" fillId="2" borderId="34" xfId="0" applyNumberFormat="1" applyFont="1" applyFill="1" applyBorder="1" applyAlignment="1">
      <alignment horizontal="center"/>
    </xf>
    <xf numFmtId="0" fontId="25" fillId="7" borderId="14" xfId="0" applyFont="1" applyFill="1" applyBorder="1" applyAlignment="1">
      <alignment horizontal="center" vertical="center"/>
    </xf>
    <xf numFmtId="0" fontId="25" fillId="7" borderId="14" xfId="0" applyFont="1" applyFill="1" applyBorder="1" applyAlignment="1">
      <alignment horizontal="center" vertical="center" wrapText="1"/>
    </xf>
    <xf numFmtId="0" fontId="25" fillId="7" borderId="14" xfId="0" applyFont="1" applyFill="1" applyBorder="1" applyAlignment="1" applyProtection="1">
      <alignment horizontal="center" vertical="center" wrapText="1"/>
      <protection locked="0"/>
    </xf>
    <xf numFmtId="0" fontId="19" fillId="0" borderId="48" xfId="1" applyBorder="1" applyAlignment="1">
      <alignment horizontal="center" vertical="center"/>
    </xf>
    <xf numFmtId="165" fontId="14" fillId="2" borderId="18" xfId="0" applyNumberFormat="1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9" fillId="0" borderId="14" xfId="1" applyBorder="1" applyAlignment="1">
      <alignment horizontal="center"/>
    </xf>
    <xf numFmtId="165" fontId="14" fillId="2" borderId="18" xfId="0" applyNumberFormat="1" applyFont="1" applyFill="1" applyBorder="1" applyAlignment="1">
      <alignment horizontal="center"/>
    </xf>
    <xf numFmtId="0" fontId="19" fillId="0" borderId="48" xfId="1" applyBorder="1" applyAlignment="1">
      <alignment horizontal="center"/>
    </xf>
    <xf numFmtId="165" fontId="14" fillId="2" borderId="29" xfId="0" applyNumberFormat="1" applyFont="1" applyFill="1" applyBorder="1" applyAlignment="1">
      <alignment horizontal="center"/>
    </xf>
    <xf numFmtId="164" fontId="10" fillId="2" borderId="4" xfId="0" applyNumberFormat="1" applyFont="1" applyFill="1" applyBorder="1" applyAlignment="1">
      <alignment horizontal="center"/>
    </xf>
    <xf numFmtId="164" fontId="10" fillId="2" borderId="8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3" borderId="6" xfId="0" applyFont="1" applyFill="1" applyBorder="1" applyAlignment="1">
      <alignment horizontal="right"/>
    </xf>
    <xf numFmtId="0" fontId="0" fillId="8" borderId="1" xfId="0" applyFill="1" applyBorder="1" applyAlignment="1">
      <alignment horizontal="center" vertical="center"/>
    </xf>
    <xf numFmtId="0" fontId="0" fillId="8" borderId="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7" fillId="7" borderId="14" xfId="0" applyFont="1" applyFill="1" applyBorder="1" applyAlignment="1">
      <alignment horizontal="center" vertical="center" wrapText="1" readingOrder="1"/>
    </xf>
    <xf numFmtId="0" fontId="27" fillId="7" borderId="14" xfId="0" applyFont="1" applyFill="1" applyBorder="1" applyAlignment="1">
      <alignment horizontal="center" vertical="center" wrapText="1"/>
    </xf>
    <xf numFmtId="0" fontId="27" fillId="7" borderId="14" xfId="0" applyFont="1" applyFill="1" applyBorder="1" applyAlignment="1" applyProtection="1">
      <alignment horizontal="center" vertical="center" shrinkToFit="1" readingOrder="1"/>
      <protection locked="0"/>
    </xf>
    <xf numFmtId="0" fontId="27" fillId="7" borderId="14" xfId="0" applyFont="1" applyFill="1" applyBorder="1" applyAlignment="1" applyProtection="1">
      <alignment horizontal="center" vertical="center" readingOrder="1"/>
      <protection locked="0"/>
    </xf>
    <xf numFmtId="0" fontId="27" fillId="7" borderId="14" xfId="0" applyFont="1" applyFill="1" applyBorder="1" applyAlignment="1" applyProtection="1">
      <alignment horizontal="center" vertical="center" wrapText="1" readingOrder="1"/>
      <protection locked="0"/>
    </xf>
    <xf numFmtId="0" fontId="27" fillId="7" borderId="14" xfId="0" applyFont="1" applyFill="1" applyBorder="1" applyAlignment="1" applyProtection="1">
      <alignment horizontal="center" vertical="center" wrapText="1"/>
      <protection locked="0"/>
    </xf>
    <xf numFmtId="0" fontId="25" fillId="7" borderId="14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 applyProtection="1">
      <alignment horizontal="center" vertical="center" wrapText="1"/>
      <protection locked="0"/>
    </xf>
    <xf numFmtId="0" fontId="27" fillId="7" borderId="1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25" fillId="7" borderId="14" xfId="0" applyFont="1" applyFill="1" applyBorder="1" applyAlignment="1" applyProtection="1">
      <alignment horizontal="center" vertical="center" textRotation="180" wrapText="1"/>
      <protection locked="0"/>
    </xf>
    <xf numFmtId="0" fontId="25" fillId="7" borderId="48" xfId="0" applyFont="1" applyFill="1" applyBorder="1" applyAlignment="1" applyProtection="1">
      <alignment horizontal="center" vertical="center" textRotation="180" wrapText="1"/>
      <protection locked="0"/>
    </xf>
    <xf numFmtId="0" fontId="25" fillId="7" borderId="15" xfId="0" applyFont="1" applyFill="1" applyBorder="1" applyAlignment="1" applyProtection="1">
      <alignment horizontal="center" vertical="center" wrapText="1"/>
      <protection locked="0"/>
    </xf>
    <xf numFmtId="0" fontId="25" fillId="7" borderId="38" xfId="0" applyFont="1" applyFill="1" applyBorder="1" applyAlignment="1" applyProtection="1">
      <alignment horizontal="center" vertical="center" wrapText="1"/>
      <protection locked="0"/>
    </xf>
    <xf numFmtId="0" fontId="25" fillId="7" borderId="34" xfId="0" applyFont="1" applyFill="1" applyBorder="1" applyAlignment="1" applyProtection="1">
      <alignment horizontal="center" vertical="center" wrapText="1"/>
      <protection locked="0"/>
    </xf>
    <xf numFmtId="0" fontId="5" fillId="3" borderId="2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0" fillId="2" borderId="4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25" fillId="7" borderId="1" xfId="0" applyFont="1" applyFill="1" applyBorder="1" applyAlignment="1">
      <alignment horizontal="center" vertical="center" textRotation="180" wrapText="1"/>
    </xf>
    <xf numFmtId="0" fontId="25" fillId="7" borderId="14" xfId="0" applyFont="1" applyFill="1" applyBorder="1" applyAlignment="1">
      <alignment horizontal="center" vertical="center" textRotation="180" wrapText="1"/>
    </xf>
    <xf numFmtId="0" fontId="24" fillId="5" borderId="4" xfId="0" applyFont="1" applyFill="1" applyBorder="1" applyAlignment="1">
      <alignment horizontal="center" vertical="center"/>
    </xf>
    <xf numFmtId="0" fontId="24" fillId="5" borderId="22" xfId="0" applyFont="1" applyFill="1" applyBorder="1" applyAlignment="1">
      <alignment horizontal="center" vertical="center"/>
    </xf>
    <xf numFmtId="0" fontId="24" fillId="5" borderId="8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 wrapText="1"/>
    </xf>
    <xf numFmtId="0" fontId="25" fillId="7" borderId="1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5" fillId="9" borderId="22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7" fillId="4" borderId="29" xfId="0" applyFont="1" applyFill="1" applyBorder="1" applyAlignment="1">
      <alignment horizontal="center" vertical="center"/>
    </xf>
    <xf numFmtId="0" fontId="17" fillId="4" borderId="30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/>
    </xf>
    <xf numFmtId="0" fontId="18" fillId="2" borderId="3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right" vertical="center"/>
    </xf>
    <xf numFmtId="0" fontId="25" fillId="7" borderId="1" xfId="0" applyFont="1" applyFill="1" applyBorder="1" applyAlignment="1" applyProtection="1">
      <alignment horizontal="center" vertical="center" wrapText="1"/>
      <protection locked="0"/>
    </xf>
    <xf numFmtId="0" fontId="25" fillId="7" borderId="1" xfId="0" applyFont="1" applyFill="1" applyBorder="1" applyAlignment="1">
      <alignment horizontal="center" vertical="center" textRotation="255" wrapText="1"/>
    </xf>
    <xf numFmtId="0" fontId="25" fillId="7" borderId="14" xfId="0" applyFont="1" applyFill="1" applyBorder="1" applyAlignment="1">
      <alignment horizontal="center" vertical="center" textRotation="255" wrapText="1"/>
    </xf>
    <xf numFmtId="0" fontId="13" fillId="0" borderId="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25" fillId="7" borderId="2" xfId="0" applyFont="1" applyFill="1" applyBorder="1" applyAlignment="1" applyProtection="1">
      <alignment horizontal="center" vertical="center" wrapText="1"/>
      <protection locked="0"/>
    </xf>
    <xf numFmtId="0" fontId="25" fillId="7" borderId="47" xfId="0" applyFont="1" applyFill="1" applyBorder="1" applyAlignment="1" applyProtection="1">
      <alignment horizontal="center" vertical="center" wrapText="1"/>
      <protection locked="0"/>
    </xf>
    <xf numFmtId="0" fontId="25" fillId="7" borderId="46" xfId="0" applyFont="1" applyFill="1" applyBorder="1" applyAlignment="1" applyProtection="1">
      <alignment horizontal="center" vertical="center" wrapText="1"/>
      <protection locked="0"/>
    </xf>
    <xf numFmtId="0" fontId="27" fillId="7" borderId="14" xfId="0" applyFont="1" applyFill="1" applyBorder="1" applyAlignment="1">
      <alignment horizontal="center"/>
    </xf>
    <xf numFmtId="0" fontId="27" fillId="7" borderId="48" xfId="0" applyFont="1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33" xfId="0" applyFill="1" applyBorder="1" applyAlignment="1">
      <alignment horizontal="center" wrapText="1"/>
    </xf>
    <xf numFmtId="0" fontId="3" fillId="4" borderId="5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0" fontId="5" fillId="4" borderId="31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horizontal="center" vertical="center"/>
    </xf>
    <xf numFmtId="0" fontId="5" fillId="4" borderId="42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65" fontId="14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30" fillId="4" borderId="6" xfId="0" applyFont="1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1706F4"/>
      <color rgb="FFCDF789"/>
      <color rgb="FFFBD26D"/>
      <color rgb="FFFA5C04"/>
      <color rgb="FF2BD3B7"/>
      <color rgb="FFA8A000"/>
      <color rgb="FFFDB017"/>
      <color rgb="FFDCE4DE"/>
      <color rgb="FFF9FCCC"/>
      <color rgb="FFE6F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49"/>
  <sheetViews>
    <sheetView tabSelected="1" zoomScale="85" zoomScaleNormal="85" workbookViewId="0">
      <pane ySplit="3" topLeftCell="A4" activePane="bottomLeft" state="frozen"/>
      <selection pane="bottomLeft" activeCell="A17" sqref="A17"/>
    </sheetView>
  </sheetViews>
  <sheetFormatPr baseColWidth="10" defaultRowHeight="12.75" x14ac:dyDescent="0.2"/>
  <cols>
    <col min="1" max="1" width="4.140625" style="10" customWidth="1"/>
    <col min="2" max="2" width="5.28515625" style="10" customWidth="1"/>
    <col min="3" max="3" width="9.140625" style="1" customWidth="1"/>
    <col min="4" max="4" width="10.28515625" style="1" customWidth="1"/>
    <col min="5" max="6" width="5.140625" style="10" customWidth="1"/>
    <col min="7" max="7" width="12.7109375" style="10" customWidth="1"/>
    <col min="8" max="8" width="5.140625" style="1" customWidth="1"/>
    <col min="9" max="9" width="6.140625" style="1" customWidth="1"/>
    <col min="10" max="10" width="5.28515625" style="1" customWidth="1"/>
    <col min="11" max="12" width="8.28515625" style="15" customWidth="1"/>
    <col min="13" max="13" width="6.5703125" style="7" customWidth="1"/>
    <col min="14" max="14" width="5.28515625" style="15" customWidth="1"/>
    <col min="15" max="15" width="5.140625" style="10" customWidth="1"/>
    <col min="16" max="16" width="6.28515625" style="10" customWidth="1"/>
    <col min="17" max="17" width="5.7109375" style="10" customWidth="1"/>
    <col min="18" max="18" width="9.28515625" style="10" customWidth="1"/>
    <col min="19" max="19" width="8.5703125" style="15" customWidth="1"/>
    <col min="20" max="20" width="7.85546875" style="15" customWidth="1"/>
    <col min="21" max="21" width="5.85546875" style="15" customWidth="1"/>
    <col min="22" max="22" width="7.28515625" style="15" customWidth="1"/>
    <col min="23" max="23" width="9.85546875" style="1" customWidth="1"/>
    <col min="24" max="24" width="8.42578125" style="15" customWidth="1"/>
    <col min="25" max="25" width="8.140625" style="15" customWidth="1"/>
    <col min="26" max="26" width="7.85546875" style="1" customWidth="1"/>
    <col min="27" max="27" width="5.85546875" style="1" customWidth="1"/>
    <col min="28" max="28" width="10.85546875" style="1" customWidth="1"/>
    <col min="29" max="29" width="9" style="15" customWidth="1"/>
    <col min="30" max="30" width="4.28515625" style="15" customWidth="1"/>
    <col min="31" max="31" width="6.42578125" style="10" customWidth="1"/>
    <col min="32" max="32" width="7.85546875" style="1" customWidth="1"/>
    <col min="33" max="33" width="8.28515625" style="10" customWidth="1"/>
    <col min="34" max="34" width="10.28515625" style="10" customWidth="1"/>
    <col min="35" max="35" width="4.7109375" style="1" customWidth="1"/>
    <col min="36" max="36" width="6.42578125" style="1" customWidth="1"/>
    <col min="37" max="37" width="7.28515625" style="44" customWidth="1"/>
    <col min="38" max="38" width="10.140625" style="1" customWidth="1"/>
    <col min="39" max="39" width="9.140625" style="1" customWidth="1"/>
    <col min="40" max="40" width="12.28515625" style="1" customWidth="1"/>
    <col min="41" max="41" width="3" style="1" customWidth="1"/>
    <col min="42" max="42" width="4.140625" style="1" customWidth="1"/>
    <col min="43" max="43" width="3.85546875" style="1" customWidth="1"/>
    <col min="44" max="44" width="3.42578125" style="1" customWidth="1"/>
    <col min="45" max="45" width="4.28515625" style="1" customWidth="1"/>
    <col min="46" max="46" width="3.42578125" style="1" customWidth="1"/>
    <col min="47" max="47" width="5" style="1" customWidth="1"/>
    <col min="48" max="48" width="6.5703125" style="1" customWidth="1"/>
    <col min="49" max="49" width="6.42578125" style="15" customWidth="1"/>
    <col min="50" max="16384" width="11.42578125" style="1"/>
  </cols>
  <sheetData>
    <row r="1" spans="1:50" s="7" customFormat="1" ht="30" customHeight="1" x14ac:dyDescent="0.25">
      <c r="A1" s="12"/>
      <c r="B1" s="89"/>
      <c r="C1" s="54"/>
      <c r="D1" s="54"/>
      <c r="E1" s="12"/>
      <c r="F1" s="91"/>
      <c r="G1" s="89" t="s">
        <v>14</v>
      </c>
      <c r="H1" s="54"/>
      <c r="I1" s="54"/>
      <c r="J1" s="54"/>
      <c r="K1" s="90"/>
      <c r="L1" s="90"/>
      <c r="M1" s="54"/>
      <c r="N1" s="90"/>
      <c r="O1" s="91"/>
      <c r="P1" s="91"/>
      <c r="Q1" s="91"/>
      <c r="R1" s="91"/>
      <c r="S1" s="90"/>
      <c r="T1" s="90"/>
      <c r="U1" s="90"/>
      <c r="V1" s="90"/>
      <c r="W1" s="54"/>
      <c r="X1" s="90"/>
      <c r="Y1" s="90"/>
      <c r="Z1" s="54"/>
      <c r="AA1" s="54"/>
      <c r="AB1" s="54"/>
      <c r="AC1" s="90"/>
      <c r="AD1" s="90"/>
      <c r="AE1" s="91"/>
      <c r="AF1" s="54"/>
      <c r="AG1" s="91"/>
      <c r="AH1" s="91"/>
      <c r="AI1" s="54"/>
      <c r="AJ1" s="54"/>
      <c r="AK1" s="92"/>
      <c r="AL1" s="54"/>
      <c r="AM1" s="54"/>
      <c r="AN1" s="54"/>
      <c r="AW1" s="14"/>
    </row>
    <row r="2" spans="1:50" s="93" customFormat="1" ht="40.5" customHeight="1" x14ac:dyDescent="0.2">
      <c r="A2" s="203"/>
      <c r="B2" s="165" t="s">
        <v>16</v>
      </c>
      <c r="C2" s="149" t="s">
        <v>0</v>
      </c>
      <c r="D2" s="149"/>
      <c r="E2" s="165" t="s">
        <v>1</v>
      </c>
      <c r="F2" s="165"/>
      <c r="G2" s="165" t="s">
        <v>34</v>
      </c>
      <c r="H2" s="193" t="s">
        <v>17</v>
      </c>
      <c r="I2" s="193"/>
      <c r="J2" s="193"/>
      <c r="K2" s="165" t="s">
        <v>18</v>
      </c>
      <c r="L2" s="165"/>
      <c r="M2" s="158" t="s">
        <v>19</v>
      </c>
      <c r="N2" s="149" t="s">
        <v>20</v>
      </c>
      <c r="O2" s="149"/>
      <c r="P2" s="149"/>
      <c r="Q2" s="149"/>
      <c r="R2" s="165" t="s">
        <v>58</v>
      </c>
      <c r="S2" s="165"/>
      <c r="T2" s="165"/>
      <c r="U2" s="165"/>
      <c r="V2" s="165"/>
      <c r="W2" s="165"/>
      <c r="X2" s="165" t="s">
        <v>42</v>
      </c>
      <c r="Y2" s="165"/>
      <c r="Z2" s="165" t="s">
        <v>23</v>
      </c>
      <c r="AA2" s="165"/>
      <c r="AB2" s="165"/>
      <c r="AC2" s="165"/>
      <c r="AD2" s="158" t="s">
        <v>12</v>
      </c>
      <c r="AE2" s="144" t="s">
        <v>64</v>
      </c>
      <c r="AF2" s="145"/>
      <c r="AG2" s="145"/>
      <c r="AH2" s="146"/>
      <c r="AI2" s="142" t="s">
        <v>27</v>
      </c>
      <c r="AJ2" s="193" t="s">
        <v>25</v>
      </c>
      <c r="AK2" s="193"/>
      <c r="AL2" s="200" t="s">
        <v>68</v>
      </c>
      <c r="AM2" s="201"/>
      <c r="AN2" s="202"/>
      <c r="AO2" s="165" t="s">
        <v>32</v>
      </c>
      <c r="AP2" s="165"/>
      <c r="AQ2" s="165"/>
      <c r="AR2" s="165" t="s">
        <v>33</v>
      </c>
      <c r="AS2" s="165"/>
      <c r="AT2" s="165"/>
      <c r="AU2" s="194" t="s">
        <v>11</v>
      </c>
      <c r="AV2" s="194" t="s">
        <v>6</v>
      </c>
      <c r="AW2" s="194" t="s">
        <v>5</v>
      </c>
    </row>
    <row r="3" spans="1:50" s="88" customFormat="1" ht="42" customHeight="1" x14ac:dyDescent="0.2">
      <c r="A3" s="204"/>
      <c r="B3" s="166"/>
      <c r="C3" s="107" t="s">
        <v>44</v>
      </c>
      <c r="D3" s="108" t="s">
        <v>43</v>
      </c>
      <c r="E3" s="108" t="s">
        <v>2</v>
      </c>
      <c r="F3" s="107" t="s">
        <v>3</v>
      </c>
      <c r="G3" s="166"/>
      <c r="H3" s="132" t="s">
        <v>35</v>
      </c>
      <c r="I3" s="132" t="s">
        <v>36</v>
      </c>
      <c r="J3" s="133" t="s">
        <v>37</v>
      </c>
      <c r="K3" s="134" t="s">
        <v>56</v>
      </c>
      <c r="L3" s="134" t="s">
        <v>57</v>
      </c>
      <c r="M3" s="159"/>
      <c r="N3" s="108" t="s">
        <v>38</v>
      </c>
      <c r="O3" s="108" t="s">
        <v>39</v>
      </c>
      <c r="P3" s="136" t="s">
        <v>40</v>
      </c>
      <c r="Q3" s="136" t="s">
        <v>41</v>
      </c>
      <c r="R3" s="131" t="s">
        <v>54</v>
      </c>
      <c r="S3" s="130" t="s">
        <v>50</v>
      </c>
      <c r="T3" s="130" t="s">
        <v>51</v>
      </c>
      <c r="U3" s="130" t="s">
        <v>52</v>
      </c>
      <c r="V3" s="130" t="s">
        <v>53</v>
      </c>
      <c r="W3" s="130" t="s">
        <v>55</v>
      </c>
      <c r="X3" s="131" t="s">
        <v>21</v>
      </c>
      <c r="Y3" s="131" t="s">
        <v>22</v>
      </c>
      <c r="Z3" s="131" t="s">
        <v>59</v>
      </c>
      <c r="AA3" s="131" t="s">
        <v>60</v>
      </c>
      <c r="AB3" s="135" t="s">
        <v>61</v>
      </c>
      <c r="AC3" s="131" t="s">
        <v>62</v>
      </c>
      <c r="AD3" s="159"/>
      <c r="AE3" s="137" t="s">
        <v>63</v>
      </c>
      <c r="AF3" s="138" t="s">
        <v>66</v>
      </c>
      <c r="AG3" s="138" t="s">
        <v>67</v>
      </c>
      <c r="AH3" s="138" t="s">
        <v>65</v>
      </c>
      <c r="AI3" s="143"/>
      <c r="AJ3" s="109" t="s">
        <v>24</v>
      </c>
      <c r="AK3" s="109" t="s">
        <v>26</v>
      </c>
      <c r="AL3" s="137" t="s">
        <v>27</v>
      </c>
      <c r="AM3" s="138" t="s">
        <v>48</v>
      </c>
      <c r="AN3" s="138" t="s">
        <v>49</v>
      </c>
      <c r="AO3" s="107" t="s">
        <v>2</v>
      </c>
      <c r="AP3" s="107" t="s">
        <v>69</v>
      </c>
      <c r="AQ3" s="107" t="s">
        <v>70</v>
      </c>
      <c r="AR3" s="107" t="s">
        <v>2</v>
      </c>
      <c r="AS3" s="107" t="s">
        <v>69</v>
      </c>
      <c r="AT3" s="107" t="s">
        <v>70</v>
      </c>
      <c r="AU3" s="195"/>
      <c r="AV3" s="195"/>
      <c r="AW3" s="195"/>
    </row>
    <row r="4" spans="1:50" s="15" customFormat="1" ht="18.75" customHeight="1" x14ac:dyDescent="0.25">
      <c r="A4" s="128"/>
      <c r="B4" s="98" t="s">
        <v>28</v>
      </c>
      <c r="C4" s="99"/>
      <c r="D4" s="99"/>
      <c r="E4" s="103"/>
      <c r="F4" s="103"/>
      <c r="G4" s="103"/>
      <c r="H4" s="100"/>
      <c r="I4" s="100"/>
      <c r="J4" s="100"/>
      <c r="K4" s="100"/>
      <c r="L4" s="100"/>
      <c r="M4" s="94"/>
      <c r="N4" s="100"/>
      <c r="O4" s="100"/>
      <c r="P4" s="103"/>
      <c r="Q4" s="103"/>
      <c r="R4" s="103"/>
      <c r="S4" s="100"/>
      <c r="T4" s="100"/>
      <c r="U4" s="100"/>
      <c r="V4" s="100"/>
      <c r="W4" s="100"/>
      <c r="X4" s="101"/>
      <c r="Y4" s="102"/>
      <c r="Z4" s="100"/>
      <c r="AA4" s="100"/>
      <c r="AB4" s="103"/>
      <c r="AC4" s="97"/>
      <c r="AD4" s="97"/>
      <c r="AE4" s="103"/>
      <c r="AF4" s="97"/>
      <c r="AG4" s="103"/>
      <c r="AH4" s="103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6"/>
      <c r="AW4" s="95"/>
      <c r="AX4" s="56"/>
    </row>
    <row r="5" spans="1:50" ht="18.75" customHeight="1" x14ac:dyDescent="0.2">
      <c r="A5" s="10">
        <v>1</v>
      </c>
      <c r="B5" s="110">
        <v>1</v>
      </c>
      <c r="C5" s="111">
        <v>43838</v>
      </c>
      <c r="D5" s="69">
        <v>43846</v>
      </c>
      <c r="E5" s="79"/>
      <c r="F5" s="79">
        <v>1</v>
      </c>
      <c r="G5" s="79">
        <v>6</v>
      </c>
      <c r="H5" s="72">
        <f t="shared" ref="H5:H18" si="0">E5+F5</f>
        <v>1</v>
      </c>
      <c r="I5" s="85"/>
      <c r="J5" s="112"/>
      <c r="K5" s="75">
        <v>2</v>
      </c>
      <c r="L5" s="76">
        <v>2</v>
      </c>
      <c r="M5" s="113"/>
      <c r="N5" s="78"/>
      <c r="O5" s="79">
        <v>1</v>
      </c>
      <c r="P5" s="79"/>
      <c r="Q5" s="114"/>
      <c r="R5" s="115"/>
      <c r="S5" s="79"/>
      <c r="T5" s="79"/>
      <c r="U5" s="79"/>
      <c r="V5" s="79">
        <v>1</v>
      </c>
      <c r="W5" s="85"/>
      <c r="X5" s="79"/>
      <c r="Y5" s="79"/>
      <c r="Z5" s="79"/>
      <c r="AA5" s="85"/>
      <c r="AB5" s="85"/>
      <c r="AC5" s="76"/>
      <c r="AD5" s="80"/>
      <c r="AE5" s="116"/>
      <c r="AF5" s="117"/>
      <c r="AG5" s="117"/>
      <c r="AH5" s="117"/>
      <c r="AI5" s="117"/>
      <c r="AJ5" s="83"/>
      <c r="AK5" s="83"/>
      <c r="AL5" s="83"/>
      <c r="AM5" s="118"/>
      <c r="AN5" s="118"/>
      <c r="AO5" s="75">
        <v>1</v>
      </c>
      <c r="AP5" s="85"/>
      <c r="AQ5" s="76"/>
      <c r="AR5" s="75"/>
      <c r="AS5" s="85">
        <v>1</v>
      </c>
      <c r="AT5" s="76"/>
      <c r="AU5" s="86"/>
      <c r="AV5" s="80"/>
      <c r="AW5" s="87"/>
      <c r="AX5" s="40"/>
    </row>
    <row r="6" spans="1:50" ht="18.75" customHeight="1" x14ac:dyDescent="0.25">
      <c r="A6" s="10">
        <v>2</v>
      </c>
      <c r="B6" s="105">
        <v>2</v>
      </c>
      <c r="C6" s="33" t="s">
        <v>15</v>
      </c>
      <c r="D6" s="45">
        <v>43859</v>
      </c>
      <c r="E6" s="9">
        <v>1</v>
      </c>
      <c r="F6" s="9"/>
      <c r="G6" s="36">
        <v>10</v>
      </c>
      <c r="H6" s="60">
        <f t="shared" si="0"/>
        <v>1</v>
      </c>
      <c r="I6" s="18"/>
      <c r="J6" s="17"/>
      <c r="K6" s="34">
        <v>2</v>
      </c>
      <c r="L6" s="35">
        <v>2</v>
      </c>
      <c r="M6" s="57"/>
      <c r="N6" s="55"/>
      <c r="O6" s="9">
        <v>1</v>
      </c>
      <c r="P6" s="9"/>
      <c r="Q6" s="224"/>
      <c r="R6" s="139"/>
      <c r="S6" s="36">
        <v>1</v>
      </c>
      <c r="T6" s="36"/>
      <c r="U6" s="36"/>
      <c r="V6" s="36"/>
      <c r="W6" s="18"/>
      <c r="X6" s="36"/>
      <c r="Y6" s="36"/>
      <c r="Z6" s="5"/>
      <c r="AA6" s="18"/>
      <c r="AB6" s="18"/>
      <c r="AC6" s="35"/>
      <c r="AD6" s="38"/>
      <c r="AE6" s="230"/>
      <c r="AF6" s="63"/>
      <c r="AG6" s="228"/>
      <c r="AH6" s="228"/>
      <c r="AI6" s="63"/>
      <c r="AJ6" s="64"/>
      <c r="AK6" s="62"/>
      <c r="AL6" s="64"/>
      <c r="AM6" s="65"/>
      <c r="AN6" s="65"/>
      <c r="AO6" s="34"/>
      <c r="AP6" s="41">
        <v>1</v>
      </c>
      <c r="AQ6" s="35"/>
      <c r="AR6" s="34"/>
      <c r="AS6" s="41">
        <v>1</v>
      </c>
      <c r="AT6" s="35"/>
      <c r="AU6" s="16"/>
      <c r="AV6" s="38"/>
      <c r="AW6" s="39"/>
      <c r="AX6" s="40"/>
    </row>
    <row r="7" spans="1:50" ht="18.75" customHeight="1" x14ac:dyDescent="0.25">
      <c r="A7" s="10">
        <v>2</v>
      </c>
      <c r="B7" s="119">
        <v>3</v>
      </c>
      <c r="C7" s="33">
        <v>43854</v>
      </c>
      <c r="D7" s="67">
        <v>43872</v>
      </c>
      <c r="E7" s="9"/>
      <c r="F7" s="9">
        <v>1</v>
      </c>
      <c r="G7" s="36">
        <v>10</v>
      </c>
      <c r="H7" s="61">
        <f t="shared" si="0"/>
        <v>1</v>
      </c>
      <c r="I7" s="18"/>
      <c r="J7" s="17"/>
      <c r="K7" s="34">
        <v>4</v>
      </c>
      <c r="L7" s="35">
        <v>4</v>
      </c>
      <c r="M7" s="57"/>
      <c r="N7" s="55"/>
      <c r="O7" s="9">
        <v>4</v>
      </c>
      <c r="P7" s="9"/>
      <c r="Q7" s="224"/>
      <c r="R7" s="139"/>
      <c r="S7" s="36"/>
      <c r="T7" s="36"/>
      <c r="U7" s="36"/>
      <c r="V7" s="36"/>
      <c r="W7" s="18"/>
      <c r="X7" s="36"/>
      <c r="Y7" s="36"/>
      <c r="Z7" s="5"/>
      <c r="AA7" s="18"/>
      <c r="AB7" s="18"/>
      <c r="AC7" s="35">
        <v>1</v>
      </c>
      <c r="AD7" s="38"/>
      <c r="AE7" s="230"/>
      <c r="AF7" s="63"/>
      <c r="AG7" s="228"/>
      <c r="AH7" s="228"/>
      <c r="AI7" s="63"/>
      <c r="AJ7" s="229">
        <v>1</v>
      </c>
      <c r="AK7" s="62"/>
      <c r="AL7" s="64"/>
      <c r="AM7" s="65"/>
      <c r="AN7" s="65"/>
      <c r="AO7" s="34"/>
      <c r="AP7" s="41">
        <v>1</v>
      </c>
      <c r="AQ7" s="35"/>
      <c r="AR7" s="34"/>
      <c r="AS7" s="41">
        <v>1</v>
      </c>
      <c r="AT7" s="35"/>
      <c r="AU7" s="38"/>
      <c r="AV7" s="38"/>
      <c r="AW7" s="39"/>
      <c r="AX7" s="40"/>
    </row>
    <row r="8" spans="1:50" ht="18.75" customHeight="1" x14ac:dyDescent="0.25">
      <c r="A8" s="128"/>
      <c r="B8" s="98" t="s">
        <v>29</v>
      </c>
      <c r="C8" s="99"/>
      <c r="D8" s="97"/>
      <c r="E8" s="103"/>
      <c r="F8" s="103"/>
      <c r="G8" s="103"/>
      <c r="H8" s="100"/>
      <c r="I8" s="100"/>
      <c r="J8" s="100"/>
      <c r="K8" s="100"/>
      <c r="L8" s="100"/>
      <c r="M8" s="100"/>
      <c r="N8" s="100"/>
      <c r="O8" s="100"/>
      <c r="P8" s="103"/>
      <c r="Q8" s="103"/>
      <c r="R8" s="103"/>
      <c r="S8" s="100"/>
      <c r="T8" s="100"/>
      <c r="U8" s="100"/>
      <c r="V8" s="100"/>
      <c r="W8" s="100"/>
      <c r="X8" s="101"/>
      <c r="Y8" s="102"/>
      <c r="Z8" s="100"/>
      <c r="AA8" s="100"/>
      <c r="AB8" s="103"/>
      <c r="AC8" s="97"/>
      <c r="AD8" s="97"/>
      <c r="AE8" s="103"/>
      <c r="AF8" s="97"/>
      <c r="AG8" s="103"/>
      <c r="AH8" s="103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6"/>
      <c r="AW8" s="95"/>
      <c r="AX8" s="40"/>
    </row>
    <row r="9" spans="1:50" ht="18.75" customHeight="1" x14ac:dyDescent="0.25">
      <c r="A9" s="129">
        <v>1</v>
      </c>
      <c r="B9" s="58">
        <v>4</v>
      </c>
      <c r="C9" s="120">
        <v>43865</v>
      </c>
      <c r="D9" s="69">
        <v>43878</v>
      </c>
      <c r="E9" s="70">
        <v>1</v>
      </c>
      <c r="F9" s="70"/>
      <c r="G9" s="79">
        <v>9</v>
      </c>
      <c r="H9" s="72">
        <f t="shared" si="0"/>
        <v>1</v>
      </c>
      <c r="I9" s="73"/>
      <c r="J9" s="74"/>
      <c r="K9" s="75">
        <v>1</v>
      </c>
      <c r="L9" s="76">
        <v>1</v>
      </c>
      <c r="M9" s="77"/>
      <c r="N9" s="78"/>
      <c r="O9" s="70">
        <v>1</v>
      </c>
      <c r="P9" s="70"/>
      <c r="Q9" s="225"/>
      <c r="R9" s="140">
        <v>1</v>
      </c>
      <c r="S9" s="79"/>
      <c r="T9" s="79"/>
      <c r="U9" s="79"/>
      <c r="V9" s="79"/>
      <c r="W9" s="73"/>
      <c r="X9" s="79"/>
      <c r="Y9" s="79"/>
      <c r="Z9" s="71"/>
      <c r="AA9" s="73"/>
      <c r="AB9" s="73"/>
      <c r="AC9" s="76"/>
      <c r="AD9" s="80"/>
      <c r="AE9" s="231"/>
      <c r="AF9" s="81"/>
      <c r="AG9" s="232"/>
      <c r="AH9" s="232"/>
      <c r="AI9" s="81"/>
      <c r="AJ9" s="82"/>
      <c r="AK9" s="83"/>
      <c r="AL9" s="82"/>
      <c r="AM9" s="84"/>
      <c r="AN9" s="84"/>
      <c r="AO9" s="75"/>
      <c r="AP9" s="85">
        <v>1</v>
      </c>
      <c r="AQ9" s="76"/>
      <c r="AR9" s="75"/>
      <c r="AS9" s="85">
        <v>1</v>
      </c>
      <c r="AT9" s="76"/>
      <c r="AU9" s="86"/>
      <c r="AV9" s="80"/>
      <c r="AW9" s="87"/>
      <c r="AX9" s="40"/>
    </row>
    <row r="10" spans="1:50" ht="18.75" customHeight="1" x14ac:dyDescent="0.25">
      <c r="A10" s="129">
        <v>2</v>
      </c>
      <c r="B10" s="105">
        <v>5</v>
      </c>
      <c r="C10" s="33">
        <v>43867</v>
      </c>
      <c r="D10" s="45">
        <v>43874</v>
      </c>
      <c r="E10" s="9">
        <v>1</v>
      </c>
      <c r="F10" s="9"/>
      <c r="G10" s="36">
        <v>6</v>
      </c>
      <c r="H10" s="60">
        <f t="shared" si="0"/>
        <v>1</v>
      </c>
      <c r="I10" s="18"/>
      <c r="J10" s="17"/>
      <c r="K10" s="34">
        <v>14</v>
      </c>
      <c r="L10" s="35">
        <v>14</v>
      </c>
      <c r="M10" s="57"/>
      <c r="N10" s="55"/>
      <c r="O10" s="9">
        <v>14</v>
      </c>
      <c r="P10" s="9"/>
      <c r="Q10" s="224"/>
      <c r="R10" s="139"/>
      <c r="S10" s="36">
        <v>1</v>
      </c>
      <c r="T10" s="36"/>
      <c r="U10" s="36"/>
      <c r="V10" s="36"/>
      <c r="W10" s="18"/>
      <c r="X10" s="36"/>
      <c r="Y10" s="36"/>
      <c r="Z10" s="5"/>
      <c r="AA10" s="18"/>
      <c r="AB10" s="18"/>
      <c r="AC10" s="35"/>
      <c r="AD10" s="38"/>
      <c r="AE10" s="230"/>
      <c r="AF10" s="63"/>
      <c r="AG10" s="228"/>
      <c r="AH10" s="228"/>
      <c r="AI10" s="63"/>
      <c r="AJ10" s="64"/>
      <c r="AK10" s="62"/>
      <c r="AL10" s="64"/>
      <c r="AM10" s="65"/>
      <c r="AN10" s="65"/>
      <c r="AO10" s="34"/>
      <c r="AP10" s="41">
        <v>1</v>
      </c>
      <c r="AQ10" s="35"/>
      <c r="AR10" s="34"/>
      <c r="AS10" s="41">
        <v>1</v>
      </c>
      <c r="AT10" s="35"/>
      <c r="AU10" s="16"/>
      <c r="AV10" s="38"/>
      <c r="AW10" s="39"/>
      <c r="AX10" s="40"/>
    </row>
    <row r="11" spans="1:50" ht="18.75" customHeight="1" x14ac:dyDescent="0.25">
      <c r="A11" s="129">
        <v>3</v>
      </c>
      <c r="B11" s="105">
        <v>6</v>
      </c>
      <c r="C11" s="33">
        <v>43874</v>
      </c>
      <c r="D11" s="45">
        <v>43887</v>
      </c>
      <c r="E11" s="9"/>
      <c r="F11" s="9">
        <v>1</v>
      </c>
      <c r="G11" s="36">
        <v>10</v>
      </c>
      <c r="H11" s="60">
        <f t="shared" si="0"/>
        <v>1</v>
      </c>
      <c r="I11" s="18"/>
      <c r="J11" s="17"/>
      <c r="K11" s="34">
        <v>11</v>
      </c>
      <c r="L11" s="35">
        <v>11</v>
      </c>
      <c r="M11" s="57"/>
      <c r="N11" s="55"/>
      <c r="O11" s="9">
        <v>11</v>
      </c>
      <c r="P11" s="9"/>
      <c r="Q11" s="224"/>
      <c r="R11" s="139"/>
      <c r="S11" s="36"/>
      <c r="T11" s="36"/>
      <c r="U11" s="36">
        <v>1</v>
      </c>
      <c r="V11" s="36"/>
      <c r="W11" s="18"/>
      <c r="X11" s="36"/>
      <c r="Y11" s="36"/>
      <c r="Z11" s="5"/>
      <c r="AA11" s="18"/>
      <c r="AB11" s="18"/>
      <c r="AC11" s="35"/>
      <c r="AD11" s="38"/>
      <c r="AE11" s="230"/>
      <c r="AF11" s="63"/>
      <c r="AG11" s="228"/>
      <c r="AH11" s="228"/>
      <c r="AI11" s="63"/>
      <c r="AJ11" s="64"/>
      <c r="AK11" s="62"/>
      <c r="AL11" s="64"/>
      <c r="AM11" s="65"/>
      <c r="AN11" s="65"/>
      <c r="AO11" s="34"/>
      <c r="AP11" s="41">
        <v>1</v>
      </c>
      <c r="AQ11" s="35"/>
      <c r="AR11" s="34"/>
      <c r="AS11" s="41">
        <v>1</v>
      </c>
      <c r="AT11" s="35"/>
      <c r="AU11" s="16"/>
      <c r="AV11" s="38"/>
      <c r="AW11" s="39"/>
      <c r="AX11" s="40"/>
    </row>
    <row r="12" spans="1:50" ht="18.75" customHeight="1" x14ac:dyDescent="0.25">
      <c r="A12" s="129">
        <v>4</v>
      </c>
      <c r="B12" s="119">
        <v>7</v>
      </c>
      <c r="C12" s="33">
        <v>43879</v>
      </c>
      <c r="D12" s="67">
        <v>43863</v>
      </c>
      <c r="E12" s="9">
        <v>1</v>
      </c>
      <c r="F12" s="9"/>
      <c r="G12" s="36">
        <v>10</v>
      </c>
      <c r="H12" s="61">
        <f t="shared" si="0"/>
        <v>1</v>
      </c>
      <c r="I12" s="18"/>
      <c r="J12" s="17"/>
      <c r="K12" s="34">
        <v>21</v>
      </c>
      <c r="L12" s="35">
        <v>9</v>
      </c>
      <c r="M12" s="57"/>
      <c r="N12" s="55"/>
      <c r="O12" s="9"/>
      <c r="P12" s="9">
        <v>5</v>
      </c>
      <c r="Q12" s="224">
        <v>4</v>
      </c>
      <c r="R12" s="139">
        <v>1</v>
      </c>
      <c r="S12" s="36"/>
      <c r="T12" s="36"/>
      <c r="U12" s="36"/>
      <c r="V12" s="36"/>
      <c r="W12" s="18"/>
      <c r="X12" s="36"/>
      <c r="Y12" s="36"/>
      <c r="Z12" s="5"/>
      <c r="AA12" s="18"/>
      <c r="AB12" s="18"/>
      <c r="AC12" s="35"/>
      <c r="AD12" s="38"/>
      <c r="AE12" s="230"/>
      <c r="AF12" s="228">
        <v>9</v>
      </c>
      <c r="AG12" s="228">
        <v>3</v>
      </c>
      <c r="AH12" s="228"/>
      <c r="AI12" s="63"/>
      <c r="AJ12" s="229">
        <v>1</v>
      </c>
      <c r="AK12" s="62"/>
      <c r="AL12" s="64"/>
      <c r="AM12" s="65"/>
      <c r="AN12" s="65"/>
      <c r="AO12" s="34"/>
      <c r="AP12" s="41">
        <v>1</v>
      </c>
      <c r="AQ12" s="35"/>
      <c r="AR12" s="34"/>
      <c r="AS12" s="41">
        <v>1</v>
      </c>
      <c r="AT12" s="35"/>
      <c r="AU12" s="38"/>
      <c r="AV12" s="38"/>
      <c r="AW12" s="39"/>
      <c r="AX12" s="40"/>
    </row>
    <row r="13" spans="1:50" ht="18.75" customHeight="1" x14ac:dyDescent="0.25">
      <c r="A13" s="128"/>
      <c r="B13" s="98" t="s">
        <v>30</v>
      </c>
      <c r="C13" s="99"/>
      <c r="D13" s="97"/>
      <c r="E13" s="103"/>
      <c r="F13" s="103"/>
      <c r="G13" s="103"/>
      <c r="H13" s="100"/>
      <c r="I13" s="100"/>
      <c r="J13" s="100"/>
      <c r="K13" s="100"/>
      <c r="L13" s="100"/>
      <c r="M13" s="100"/>
      <c r="N13" s="100"/>
      <c r="O13" s="100"/>
      <c r="P13" s="103"/>
      <c r="Q13" s="103"/>
      <c r="R13" s="103"/>
      <c r="S13" s="100"/>
      <c r="T13" s="100"/>
      <c r="U13" s="100"/>
      <c r="V13" s="100"/>
      <c r="W13" s="100"/>
      <c r="X13" s="101"/>
      <c r="Y13" s="102"/>
      <c r="Z13" s="100"/>
      <c r="AA13" s="100"/>
      <c r="AB13" s="103"/>
      <c r="AC13" s="97"/>
      <c r="AD13" s="97"/>
      <c r="AE13" s="103"/>
      <c r="AF13" s="97"/>
      <c r="AG13" s="103"/>
      <c r="AH13" s="103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6"/>
      <c r="AW13" s="95"/>
      <c r="AX13" s="40"/>
    </row>
    <row r="14" spans="1:50" ht="18.75" customHeight="1" x14ac:dyDescent="0.25">
      <c r="A14" s="129">
        <v>1</v>
      </c>
      <c r="B14" s="121">
        <v>8</v>
      </c>
      <c r="C14" s="122">
        <v>43892</v>
      </c>
      <c r="D14" s="69">
        <v>43903</v>
      </c>
      <c r="E14" s="70">
        <v>1</v>
      </c>
      <c r="F14" s="70"/>
      <c r="G14" s="79">
        <v>7</v>
      </c>
      <c r="H14" s="72">
        <f t="shared" si="0"/>
        <v>1</v>
      </c>
      <c r="I14" s="73"/>
      <c r="J14" s="74"/>
      <c r="K14" s="75">
        <v>2</v>
      </c>
      <c r="L14" s="76">
        <v>2</v>
      </c>
      <c r="M14" s="77"/>
      <c r="N14" s="78"/>
      <c r="O14" s="70">
        <v>2</v>
      </c>
      <c r="P14" s="70"/>
      <c r="Q14" s="225"/>
      <c r="R14" s="140">
        <v>1</v>
      </c>
      <c r="S14" s="79"/>
      <c r="T14" s="79"/>
      <c r="U14" s="79"/>
      <c r="V14" s="79"/>
      <c r="W14" s="73"/>
      <c r="X14" s="79"/>
      <c r="Y14" s="79"/>
      <c r="Z14" s="71"/>
      <c r="AA14" s="73"/>
      <c r="AB14" s="73"/>
      <c r="AC14" s="76"/>
      <c r="AD14" s="80"/>
      <c r="AE14" s="231">
        <v>1</v>
      </c>
      <c r="AF14" s="81"/>
      <c r="AG14" s="232"/>
      <c r="AH14" s="232"/>
      <c r="AI14" s="81"/>
      <c r="AJ14" s="82"/>
      <c r="AK14" s="83"/>
      <c r="AL14" s="82"/>
      <c r="AM14" s="84"/>
      <c r="AN14" s="84"/>
      <c r="AO14" s="75"/>
      <c r="AP14" s="85">
        <v>1</v>
      </c>
      <c r="AQ14" s="76"/>
      <c r="AR14" s="75"/>
      <c r="AS14" s="85">
        <v>1</v>
      </c>
      <c r="AT14" s="76"/>
      <c r="AU14" s="86"/>
      <c r="AV14" s="80"/>
      <c r="AW14" s="87"/>
      <c r="AX14" s="40"/>
    </row>
    <row r="15" spans="1:50" ht="18.75" customHeight="1" x14ac:dyDescent="0.25">
      <c r="A15" s="129">
        <v>2</v>
      </c>
      <c r="B15" s="105">
        <v>9</v>
      </c>
      <c r="C15" s="106">
        <v>43889</v>
      </c>
      <c r="D15" s="45">
        <v>43903</v>
      </c>
      <c r="E15" s="9">
        <v>1</v>
      </c>
      <c r="F15" s="9"/>
      <c r="G15" s="36">
        <v>9</v>
      </c>
      <c r="H15" s="60">
        <f t="shared" si="0"/>
        <v>1</v>
      </c>
      <c r="I15" s="18"/>
      <c r="J15" s="17"/>
      <c r="K15" s="34">
        <v>2</v>
      </c>
      <c r="L15" s="35">
        <v>2</v>
      </c>
      <c r="M15" s="57"/>
      <c r="N15" s="55"/>
      <c r="O15" s="9">
        <v>2</v>
      </c>
      <c r="P15" s="9"/>
      <c r="Q15" s="224"/>
      <c r="R15" s="139"/>
      <c r="S15" s="36"/>
      <c r="T15" s="36"/>
      <c r="U15" s="36">
        <v>1</v>
      </c>
      <c r="V15" s="36"/>
      <c r="W15" s="18"/>
      <c r="X15" s="36"/>
      <c r="Y15" s="36"/>
      <c r="Z15" s="5"/>
      <c r="AA15" s="18"/>
      <c r="AB15" s="18"/>
      <c r="AC15" s="35"/>
      <c r="AD15" s="38"/>
      <c r="AE15" s="230"/>
      <c r="AF15" s="63"/>
      <c r="AG15" s="228"/>
      <c r="AH15" s="228"/>
      <c r="AI15" s="63"/>
      <c r="AJ15" s="64"/>
      <c r="AK15" s="62"/>
      <c r="AL15" s="64"/>
      <c r="AM15" s="65"/>
      <c r="AN15" s="65"/>
      <c r="AO15" s="34"/>
      <c r="AP15" s="41">
        <v>1</v>
      </c>
      <c r="AQ15" s="35"/>
      <c r="AR15" s="34"/>
      <c r="AS15" s="41">
        <v>1</v>
      </c>
      <c r="AT15" s="35"/>
      <c r="AU15" s="16"/>
      <c r="AV15" s="38"/>
      <c r="AW15" s="39"/>
      <c r="AX15" s="40"/>
    </row>
    <row r="16" spans="1:50" ht="18.75" customHeight="1" x14ac:dyDescent="0.25">
      <c r="A16" s="129">
        <v>3</v>
      </c>
      <c r="B16" s="105">
        <v>10</v>
      </c>
      <c r="C16" s="106">
        <v>43894</v>
      </c>
      <c r="D16" s="45">
        <v>43900</v>
      </c>
      <c r="E16" s="9"/>
      <c r="F16" s="9">
        <v>1</v>
      </c>
      <c r="G16" s="36">
        <v>5</v>
      </c>
      <c r="H16" s="60">
        <f t="shared" si="0"/>
        <v>1</v>
      </c>
      <c r="I16" s="18"/>
      <c r="J16" s="17"/>
      <c r="K16" s="34">
        <v>1</v>
      </c>
      <c r="L16" s="35">
        <v>1</v>
      </c>
      <c r="M16" s="57"/>
      <c r="N16" s="55"/>
      <c r="O16" s="9">
        <v>1</v>
      </c>
      <c r="P16" s="9"/>
      <c r="Q16" s="224"/>
      <c r="R16" s="139"/>
      <c r="S16" s="36">
        <v>1</v>
      </c>
      <c r="T16" s="36"/>
      <c r="U16" s="36"/>
      <c r="V16" s="36"/>
      <c r="W16" s="18"/>
      <c r="X16" s="36"/>
      <c r="Y16" s="36"/>
      <c r="Z16" s="5"/>
      <c r="AA16" s="18"/>
      <c r="AB16" s="18"/>
      <c r="AC16" s="35"/>
      <c r="AD16" s="38"/>
      <c r="AE16" s="230">
        <v>1</v>
      </c>
      <c r="AF16" s="63"/>
      <c r="AG16" s="228"/>
      <c r="AH16" s="228"/>
      <c r="AI16" s="63"/>
      <c r="AJ16" s="64"/>
      <c r="AK16" s="62"/>
      <c r="AL16" s="64"/>
      <c r="AM16" s="65"/>
      <c r="AN16" s="65"/>
      <c r="AO16" s="34"/>
      <c r="AP16" s="41">
        <v>1</v>
      </c>
      <c r="AQ16" s="35"/>
      <c r="AR16" s="34"/>
      <c r="AS16" s="41">
        <v>1</v>
      </c>
      <c r="AT16" s="35"/>
      <c r="AU16" s="16"/>
      <c r="AV16" s="38"/>
      <c r="AW16" s="39"/>
      <c r="AX16" s="40"/>
    </row>
    <row r="17" spans="1:50" ht="18.75" customHeight="1" x14ac:dyDescent="0.25">
      <c r="A17" s="129">
        <v>4</v>
      </c>
      <c r="B17" s="105">
        <v>11</v>
      </c>
      <c r="C17" s="106">
        <v>43896</v>
      </c>
      <c r="D17" s="45">
        <v>43909</v>
      </c>
      <c r="E17" s="9">
        <v>2</v>
      </c>
      <c r="F17" s="9">
        <v>1</v>
      </c>
      <c r="G17" s="36">
        <v>3</v>
      </c>
      <c r="H17" s="60">
        <f t="shared" si="0"/>
        <v>3</v>
      </c>
      <c r="I17" s="18"/>
      <c r="J17" s="17"/>
      <c r="K17" s="34">
        <v>4</v>
      </c>
      <c r="L17" s="35">
        <v>4</v>
      </c>
      <c r="M17" s="57"/>
      <c r="N17" s="55"/>
      <c r="O17" s="36">
        <v>4</v>
      </c>
      <c r="P17" s="9"/>
      <c r="Q17" s="224"/>
      <c r="R17" s="139"/>
      <c r="S17" s="36"/>
      <c r="T17" s="36"/>
      <c r="U17" s="36">
        <v>1</v>
      </c>
      <c r="V17" s="36"/>
      <c r="W17" s="18"/>
      <c r="X17" s="36"/>
      <c r="Y17" s="36"/>
      <c r="Z17" s="5"/>
      <c r="AA17" s="18"/>
      <c r="AB17" s="18"/>
      <c r="AC17" s="35"/>
      <c r="AD17" s="38"/>
      <c r="AE17" s="230"/>
      <c r="AF17" s="63"/>
      <c r="AG17" s="228"/>
      <c r="AH17" s="228"/>
      <c r="AI17" s="63"/>
      <c r="AJ17" s="64"/>
      <c r="AK17" s="62"/>
      <c r="AL17" s="64"/>
      <c r="AM17" s="65"/>
      <c r="AN17" s="65"/>
      <c r="AO17" s="34"/>
      <c r="AP17" s="41">
        <v>1</v>
      </c>
      <c r="AQ17" s="35"/>
      <c r="AR17" s="34"/>
      <c r="AS17" s="41">
        <v>1</v>
      </c>
      <c r="AT17" s="35"/>
      <c r="AU17" s="16"/>
      <c r="AV17" s="38"/>
      <c r="AW17" s="39"/>
      <c r="AX17" s="40"/>
    </row>
    <row r="18" spans="1:50" ht="18.75" customHeight="1" x14ac:dyDescent="0.25">
      <c r="A18" s="129">
        <v>5</v>
      </c>
      <c r="B18" s="105">
        <v>12</v>
      </c>
      <c r="C18" s="106">
        <v>43896</v>
      </c>
      <c r="D18" s="45">
        <v>43909</v>
      </c>
      <c r="E18" s="9">
        <v>1</v>
      </c>
      <c r="F18" s="9"/>
      <c r="G18" s="36"/>
      <c r="H18" s="60">
        <f t="shared" si="0"/>
        <v>1</v>
      </c>
      <c r="I18" s="18"/>
      <c r="J18" s="17"/>
      <c r="K18" s="34">
        <v>5</v>
      </c>
      <c r="L18" s="35">
        <v>5</v>
      </c>
      <c r="M18" s="57"/>
      <c r="N18" s="55"/>
      <c r="O18" s="9">
        <v>5</v>
      </c>
      <c r="P18" s="9"/>
      <c r="Q18" s="224"/>
      <c r="R18" s="139"/>
      <c r="S18" s="36"/>
      <c r="T18" s="36"/>
      <c r="U18" s="36"/>
      <c r="V18" s="36"/>
      <c r="W18" s="18"/>
      <c r="X18" s="36"/>
      <c r="Y18" s="36"/>
      <c r="Z18" s="5"/>
      <c r="AA18" s="18"/>
      <c r="AB18" s="18"/>
      <c r="AC18" s="35">
        <v>1</v>
      </c>
      <c r="AD18" s="38"/>
      <c r="AE18" s="230"/>
      <c r="AF18" s="63"/>
      <c r="AG18" s="228"/>
      <c r="AH18" s="228"/>
      <c r="AI18" s="63"/>
      <c r="AJ18" s="64"/>
      <c r="AK18" s="62"/>
      <c r="AL18" s="64"/>
      <c r="AM18" s="65"/>
      <c r="AN18" s="65">
        <v>1</v>
      </c>
      <c r="AO18" s="34"/>
      <c r="AP18" s="41">
        <v>1</v>
      </c>
      <c r="AQ18" s="35"/>
      <c r="AR18" s="34"/>
      <c r="AS18" s="41">
        <v>1</v>
      </c>
      <c r="AT18" s="35"/>
      <c r="AU18" s="16"/>
      <c r="AV18" s="38"/>
      <c r="AW18" s="39"/>
      <c r="AX18" s="40"/>
    </row>
    <row r="19" spans="1:50" ht="18.75" customHeight="1" x14ac:dyDescent="0.25">
      <c r="A19" s="129">
        <v>6</v>
      </c>
      <c r="B19" s="105">
        <v>13</v>
      </c>
      <c r="C19" s="66">
        <v>43909</v>
      </c>
      <c r="D19" s="45">
        <v>43966</v>
      </c>
      <c r="E19" s="9">
        <v>1</v>
      </c>
      <c r="F19" s="9"/>
      <c r="G19" s="36">
        <v>3</v>
      </c>
      <c r="H19" s="60">
        <v>1</v>
      </c>
      <c r="I19" s="18"/>
      <c r="J19" s="17"/>
      <c r="K19" s="34">
        <v>6</v>
      </c>
      <c r="L19" s="35">
        <v>3</v>
      </c>
      <c r="M19" s="57"/>
      <c r="N19" s="55"/>
      <c r="O19" s="9">
        <v>3</v>
      </c>
      <c r="P19" s="9"/>
      <c r="Q19" s="224"/>
      <c r="R19" s="139"/>
      <c r="S19" s="36">
        <v>1</v>
      </c>
      <c r="T19" s="36"/>
      <c r="U19" s="36"/>
      <c r="V19" s="36"/>
      <c r="W19" s="18"/>
      <c r="X19" s="36"/>
      <c r="Y19" s="36"/>
      <c r="Z19" s="5"/>
      <c r="AA19" s="18"/>
      <c r="AB19" s="18"/>
      <c r="AC19" s="35"/>
      <c r="AD19" s="38"/>
      <c r="AE19" s="230"/>
      <c r="AF19" s="63"/>
      <c r="AG19" s="228"/>
      <c r="AH19" s="228">
        <v>3</v>
      </c>
      <c r="AI19" s="63"/>
      <c r="AJ19" s="64"/>
      <c r="AK19" s="62"/>
      <c r="AL19" s="64"/>
      <c r="AM19" s="65"/>
      <c r="AN19" s="65"/>
      <c r="AO19" s="34"/>
      <c r="AP19" s="41">
        <v>1</v>
      </c>
      <c r="AQ19" s="35"/>
      <c r="AR19" s="34"/>
      <c r="AS19" s="41">
        <v>1</v>
      </c>
      <c r="AT19" s="35"/>
      <c r="AU19" s="16"/>
      <c r="AV19" s="38"/>
      <c r="AW19" s="39"/>
      <c r="AX19" s="40"/>
    </row>
    <row r="20" spans="1:50" ht="18.75" customHeight="1" x14ac:dyDescent="0.25">
      <c r="A20" s="129">
        <v>7</v>
      </c>
      <c r="B20" s="105">
        <v>14</v>
      </c>
      <c r="C20" s="66">
        <v>43913</v>
      </c>
      <c r="D20" s="45">
        <v>43944</v>
      </c>
      <c r="E20" s="9">
        <v>1</v>
      </c>
      <c r="F20" s="9"/>
      <c r="G20" s="36">
        <v>3</v>
      </c>
      <c r="H20" s="60">
        <v>1</v>
      </c>
      <c r="I20" s="18"/>
      <c r="J20" s="17"/>
      <c r="K20" s="34">
        <v>5</v>
      </c>
      <c r="L20" s="35">
        <v>5</v>
      </c>
      <c r="M20" s="57"/>
      <c r="N20" s="55"/>
      <c r="O20" s="9">
        <v>5</v>
      </c>
      <c r="P20" s="9"/>
      <c r="Q20" s="224"/>
      <c r="R20" s="139">
        <v>1</v>
      </c>
      <c r="S20" s="36"/>
      <c r="T20" s="36"/>
      <c r="U20" s="36"/>
      <c r="V20" s="36"/>
      <c r="W20" s="18"/>
      <c r="X20" s="36"/>
      <c r="Y20" s="36"/>
      <c r="Z20" s="5"/>
      <c r="AA20" s="18"/>
      <c r="AB20" s="18"/>
      <c r="AC20" s="35"/>
      <c r="AD20" s="38"/>
      <c r="AE20" s="230"/>
      <c r="AF20" s="63"/>
      <c r="AG20" s="228"/>
      <c r="AH20" s="228"/>
      <c r="AI20" s="63"/>
      <c r="AJ20" s="64"/>
      <c r="AK20" s="62"/>
      <c r="AL20" s="64"/>
      <c r="AM20" s="65"/>
      <c r="AN20" s="65"/>
      <c r="AO20" s="34"/>
      <c r="AP20" s="41">
        <v>1</v>
      </c>
      <c r="AQ20" s="35"/>
      <c r="AR20" s="34"/>
      <c r="AS20" s="41">
        <v>1</v>
      </c>
      <c r="AT20" s="35"/>
      <c r="AU20" s="16"/>
      <c r="AV20" s="38"/>
      <c r="AW20" s="39"/>
      <c r="AX20" s="40"/>
    </row>
    <row r="21" spans="1:50" ht="18.75" customHeight="1" x14ac:dyDescent="0.25">
      <c r="A21" s="129">
        <v>8</v>
      </c>
      <c r="B21" s="105">
        <v>15</v>
      </c>
      <c r="C21" s="66">
        <v>43901</v>
      </c>
      <c r="D21" s="67">
        <v>43963</v>
      </c>
      <c r="E21" s="9">
        <v>1</v>
      </c>
      <c r="F21" s="9"/>
      <c r="G21" s="36">
        <v>3</v>
      </c>
      <c r="H21" s="61">
        <v>1</v>
      </c>
      <c r="I21" s="18"/>
      <c r="J21" s="17"/>
      <c r="K21" s="34">
        <v>4</v>
      </c>
      <c r="L21" s="35">
        <v>3</v>
      </c>
      <c r="M21" s="57"/>
      <c r="N21" s="55"/>
      <c r="O21" s="9">
        <v>3</v>
      </c>
      <c r="P21" s="9"/>
      <c r="Q21" s="224"/>
      <c r="R21" s="139">
        <v>1</v>
      </c>
      <c r="S21" s="36"/>
      <c r="T21" s="36"/>
      <c r="U21" s="36"/>
      <c r="V21" s="36"/>
      <c r="W21" s="18"/>
      <c r="X21" s="36"/>
      <c r="Y21" s="36"/>
      <c r="Z21" s="5"/>
      <c r="AA21" s="18"/>
      <c r="AB21" s="18"/>
      <c r="AC21" s="35"/>
      <c r="AD21" s="38"/>
      <c r="AE21" s="230"/>
      <c r="AF21" s="63"/>
      <c r="AG21" s="228">
        <v>1</v>
      </c>
      <c r="AH21" s="228"/>
      <c r="AI21" s="63"/>
      <c r="AJ21" s="64"/>
      <c r="AK21" s="62"/>
      <c r="AL21" s="64"/>
      <c r="AM21" s="65"/>
      <c r="AN21" s="65"/>
      <c r="AO21" s="34"/>
      <c r="AP21" s="41">
        <v>1</v>
      </c>
      <c r="AQ21" s="35"/>
      <c r="AR21" s="34"/>
      <c r="AS21" s="41">
        <v>1</v>
      </c>
      <c r="AT21" s="35"/>
      <c r="AU21" s="38"/>
      <c r="AV21" s="38"/>
      <c r="AW21" s="39"/>
      <c r="AX21" s="40"/>
    </row>
    <row r="22" spans="1:50" ht="18.75" customHeight="1" x14ac:dyDescent="0.25">
      <c r="A22" s="128"/>
      <c r="B22" s="98" t="s">
        <v>31</v>
      </c>
      <c r="C22" s="99"/>
      <c r="D22" s="100"/>
      <c r="E22" s="103"/>
      <c r="F22" s="103"/>
      <c r="G22" s="103"/>
      <c r="H22" s="100"/>
      <c r="I22" s="100"/>
      <c r="J22" s="100"/>
      <c r="K22" s="100"/>
      <c r="L22" s="100"/>
      <c r="M22" s="100"/>
      <c r="N22" s="100"/>
      <c r="O22" s="100"/>
      <c r="P22" s="103"/>
      <c r="Q22" s="103"/>
      <c r="R22" s="103"/>
      <c r="S22" s="100"/>
      <c r="T22" s="100"/>
      <c r="U22" s="100"/>
      <c r="V22" s="100"/>
      <c r="W22" s="101"/>
      <c r="X22" s="102"/>
      <c r="Y22" s="100"/>
      <c r="Z22" s="100"/>
      <c r="AA22" s="103"/>
      <c r="AB22" s="97"/>
      <c r="AC22" s="97"/>
      <c r="AD22" s="97"/>
      <c r="AE22" s="103"/>
      <c r="AF22" s="97"/>
      <c r="AG22" s="103"/>
      <c r="AH22" s="103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6"/>
      <c r="AV22" s="97"/>
      <c r="AW22" s="104"/>
      <c r="AX22" s="40"/>
    </row>
    <row r="23" spans="1:50" ht="18.75" customHeight="1" x14ac:dyDescent="0.25">
      <c r="A23" s="129">
        <v>1</v>
      </c>
      <c r="B23" s="105">
        <v>16</v>
      </c>
      <c r="C23" s="68">
        <v>43924</v>
      </c>
      <c r="D23" s="69">
        <v>43948</v>
      </c>
      <c r="E23" s="70">
        <v>1</v>
      </c>
      <c r="F23" s="70"/>
      <c r="G23" s="79">
        <v>3</v>
      </c>
      <c r="H23" s="72">
        <v>1</v>
      </c>
      <c r="I23" s="73"/>
      <c r="J23" s="74"/>
      <c r="K23" s="75">
        <v>4</v>
      </c>
      <c r="L23" s="76">
        <v>4</v>
      </c>
      <c r="M23" s="77"/>
      <c r="N23" s="78"/>
      <c r="O23" s="70">
        <v>4</v>
      </c>
      <c r="P23" s="70"/>
      <c r="Q23" s="225"/>
      <c r="R23" s="140">
        <v>1</v>
      </c>
      <c r="S23" s="79"/>
      <c r="T23" s="79"/>
      <c r="U23" s="79"/>
      <c r="V23" s="79"/>
      <c r="W23" s="73"/>
      <c r="X23" s="79"/>
      <c r="Y23" s="79"/>
      <c r="Z23" s="71"/>
      <c r="AA23" s="73"/>
      <c r="AB23" s="73"/>
      <c r="AC23" s="76"/>
      <c r="AD23" s="80"/>
      <c r="AE23" s="231"/>
      <c r="AF23" s="81"/>
      <c r="AG23" s="232"/>
      <c r="AH23" s="232"/>
      <c r="AI23" s="81"/>
      <c r="AJ23" s="82"/>
      <c r="AK23" s="83"/>
      <c r="AL23" s="82"/>
      <c r="AM23" s="84"/>
      <c r="AN23" s="84"/>
      <c r="AO23" s="75"/>
      <c r="AP23" s="85">
        <v>1</v>
      </c>
      <c r="AQ23" s="76"/>
      <c r="AR23" s="75"/>
      <c r="AS23" s="85">
        <v>1</v>
      </c>
      <c r="AT23" s="76"/>
      <c r="AU23" s="86"/>
      <c r="AV23" s="80"/>
      <c r="AW23" s="87"/>
      <c r="AX23" s="40"/>
    </row>
    <row r="24" spans="1:50" ht="18.75" customHeight="1" x14ac:dyDescent="0.25">
      <c r="A24" s="129">
        <v>2</v>
      </c>
      <c r="B24" s="105">
        <v>17</v>
      </c>
      <c r="C24" s="66">
        <v>43935</v>
      </c>
      <c r="D24" s="45">
        <v>43951</v>
      </c>
      <c r="E24" s="9">
        <v>2</v>
      </c>
      <c r="F24" s="9">
        <v>1</v>
      </c>
      <c r="G24" s="36">
        <v>3</v>
      </c>
      <c r="H24" s="60">
        <v>1</v>
      </c>
      <c r="I24" s="18"/>
      <c r="J24" s="17"/>
      <c r="K24" s="34">
        <v>2</v>
      </c>
      <c r="L24" s="35">
        <v>2</v>
      </c>
      <c r="M24" s="57"/>
      <c r="N24" s="55"/>
      <c r="O24" s="9">
        <v>2</v>
      </c>
      <c r="P24" s="9"/>
      <c r="Q24" s="224"/>
      <c r="R24" s="139">
        <v>1</v>
      </c>
      <c r="S24" s="36"/>
      <c r="T24" s="36"/>
      <c r="U24" s="36"/>
      <c r="V24" s="36"/>
      <c r="W24" s="18"/>
      <c r="X24" s="36"/>
      <c r="Y24" s="36"/>
      <c r="Z24" s="5"/>
      <c r="AA24" s="18"/>
      <c r="AB24" s="18"/>
      <c r="AC24" s="35"/>
      <c r="AD24" s="38"/>
      <c r="AE24" s="230"/>
      <c r="AF24" s="63"/>
      <c r="AG24" s="228"/>
      <c r="AH24" s="228"/>
      <c r="AI24" s="63"/>
      <c r="AJ24" s="64"/>
      <c r="AK24" s="62"/>
      <c r="AL24" s="64"/>
      <c r="AM24" s="65"/>
      <c r="AN24" s="65"/>
      <c r="AO24" s="34"/>
      <c r="AP24" s="41">
        <v>1</v>
      </c>
      <c r="AQ24" s="35"/>
      <c r="AR24" s="34"/>
      <c r="AS24" s="41">
        <v>1</v>
      </c>
      <c r="AT24" s="35"/>
      <c r="AU24" s="16"/>
      <c r="AV24" s="38"/>
      <c r="AW24" s="39"/>
      <c r="AX24" s="40"/>
    </row>
    <row r="25" spans="1:50" ht="18.75" customHeight="1" x14ac:dyDescent="0.25">
      <c r="A25" s="129">
        <v>3</v>
      </c>
      <c r="B25" s="105">
        <v>18</v>
      </c>
      <c r="C25" s="66">
        <v>43938</v>
      </c>
      <c r="D25" s="45">
        <v>43966</v>
      </c>
      <c r="E25" s="9"/>
      <c r="F25" s="9">
        <v>1</v>
      </c>
      <c r="G25" s="36">
        <v>3</v>
      </c>
      <c r="H25" s="60">
        <v>1</v>
      </c>
      <c r="I25" s="18"/>
      <c r="J25" s="17"/>
      <c r="K25" s="34">
        <v>3</v>
      </c>
      <c r="L25" s="35">
        <v>0</v>
      </c>
      <c r="M25" s="57"/>
      <c r="N25" s="55"/>
      <c r="O25" s="9">
        <v>3</v>
      </c>
      <c r="P25" s="9"/>
      <c r="Q25" s="224"/>
      <c r="R25" s="139">
        <v>1</v>
      </c>
      <c r="S25" s="36"/>
      <c r="T25" s="36"/>
      <c r="U25" s="36"/>
      <c r="V25" s="36"/>
      <c r="W25" s="18"/>
      <c r="X25" s="36"/>
      <c r="Y25" s="36"/>
      <c r="Z25" s="5"/>
      <c r="AA25" s="18"/>
      <c r="AB25" s="18"/>
      <c r="AC25" s="35"/>
      <c r="AD25" s="38"/>
      <c r="AE25" s="230"/>
      <c r="AF25" s="63"/>
      <c r="AG25" s="228">
        <v>1</v>
      </c>
      <c r="AH25" s="228"/>
      <c r="AI25" s="63"/>
      <c r="AJ25" s="64"/>
      <c r="AK25" s="62"/>
      <c r="AL25" s="64"/>
      <c r="AM25" s="65"/>
      <c r="AN25" s="65"/>
      <c r="AO25" s="34"/>
      <c r="AP25" s="41">
        <v>1</v>
      </c>
      <c r="AQ25" s="35"/>
      <c r="AR25" s="34"/>
      <c r="AS25" s="41">
        <v>1</v>
      </c>
      <c r="AT25" s="35"/>
      <c r="AU25" s="16"/>
      <c r="AV25" s="38"/>
      <c r="AW25" s="39"/>
      <c r="AX25" s="40"/>
    </row>
    <row r="26" spans="1:50" ht="18.75" customHeight="1" x14ac:dyDescent="0.25">
      <c r="A26" s="129">
        <v>4</v>
      </c>
      <c r="B26" s="105">
        <v>19</v>
      </c>
      <c r="C26" s="66">
        <v>43943</v>
      </c>
      <c r="D26" s="45">
        <v>43936</v>
      </c>
      <c r="E26" s="9"/>
      <c r="F26" s="9">
        <v>1</v>
      </c>
      <c r="G26" s="36">
        <v>3</v>
      </c>
      <c r="H26" s="60">
        <v>1</v>
      </c>
      <c r="I26" s="18"/>
      <c r="J26" s="17"/>
      <c r="K26" s="34">
        <v>5</v>
      </c>
      <c r="L26" s="35">
        <v>3</v>
      </c>
      <c r="M26" s="57"/>
      <c r="N26" s="55"/>
      <c r="O26" s="9">
        <v>3</v>
      </c>
      <c r="P26" s="9"/>
      <c r="Q26" s="224"/>
      <c r="R26" s="139">
        <v>1</v>
      </c>
      <c r="S26" s="36"/>
      <c r="T26" s="36"/>
      <c r="U26" s="36"/>
      <c r="V26" s="36"/>
      <c r="W26" s="18"/>
      <c r="X26" s="36"/>
      <c r="Y26" s="36"/>
      <c r="Z26" s="5"/>
      <c r="AA26" s="18"/>
      <c r="AB26" s="18"/>
      <c r="AC26" s="35"/>
      <c r="AD26" s="38"/>
      <c r="AE26" s="230"/>
      <c r="AF26" s="63"/>
      <c r="AG26" s="228">
        <v>1</v>
      </c>
      <c r="AH26" s="228">
        <v>1</v>
      </c>
      <c r="AI26" s="63"/>
      <c r="AJ26" s="64"/>
      <c r="AK26" s="62"/>
      <c r="AL26" s="64"/>
      <c r="AM26" s="65"/>
      <c r="AN26" s="65"/>
      <c r="AO26" s="34"/>
      <c r="AP26" s="41">
        <v>1</v>
      </c>
      <c r="AQ26" s="35"/>
      <c r="AR26" s="34"/>
      <c r="AS26" s="41">
        <v>1</v>
      </c>
      <c r="AT26" s="35"/>
      <c r="AU26" s="16"/>
      <c r="AV26" s="38"/>
      <c r="AW26" s="39"/>
      <c r="AX26" s="40"/>
    </row>
    <row r="27" spans="1:50" ht="18.75" customHeight="1" x14ac:dyDescent="0.25">
      <c r="A27" s="128"/>
      <c r="B27" s="98" t="s">
        <v>45</v>
      </c>
      <c r="C27" s="99"/>
      <c r="D27" s="100"/>
      <c r="E27" s="103"/>
      <c r="F27" s="103"/>
      <c r="G27" s="103"/>
      <c r="H27" s="100"/>
      <c r="I27" s="100"/>
      <c r="J27" s="100"/>
      <c r="K27" s="100"/>
      <c r="L27" s="100"/>
      <c r="M27" s="100"/>
      <c r="N27" s="100"/>
      <c r="O27" s="100"/>
      <c r="P27" s="103"/>
      <c r="Q27" s="103"/>
      <c r="R27" s="103"/>
      <c r="S27" s="100"/>
      <c r="T27" s="100"/>
      <c r="U27" s="100"/>
      <c r="V27" s="100"/>
      <c r="W27" s="101"/>
      <c r="X27" s="102"/>
      <c r="Y27" s="100"/>
      <c r="Z27" s="100"/>
      <c r="AA27" s="103"/>
      <c r="AB27" s="97"/>
      <c r="AC27" s="97"/>
      <c r="AD27" s="97"/>
      <c r="AE27" s="103"/>
      <c r="AF27" s="97"/>
      <c r="AG27" s="103"/>
      <c r="AH27" s="103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6"/>
      <c r="AV27" s="97"/>
      <c r="AW27" s="104"/>
      <c r="AX27" s="40"/>
    </row>
    <row r="28" spans="1:50" ht="18.75" customHeight="1" x14ac:dyDescent="0.25">
      <c r="A28" s="129">
        <v>1</v>
      </c>
      <c r="B28" s="105">
        <v>20</v>
      </c>
      <c r="C28" s="33">
        <v>43978</v>
      </c>
      <c r="D28" s="45">
        <v>44007</v>
      </c>
      <c r="E28" s="9">
        <v>1</v>
      </c>
      <c r="F28" s="9"/>
      <c r="G28" s="36">
        <v>10</v>
      </c>
      <c r="H28" s="60">
        <v>1</v>
      </c>
      <c r="I28" s="18"/>
      <c r="J28" s="17"/>
      <c r="K28" s="34">
        <v>3</v>
      </c>
      <c r="L28" s="35">
        <v>2</v>
      </c>
      <c r="M28" s="57"/>
      <c r="N28" s="55"/>
      <c r="O28" s="9">
        <v>2</v>
      </c>
      <c r="P28" s="9"/>
      <c r="Q28" s="224"/>
      <c r="R28" s="139">
        <v>1</v>
      </c>
      <c r="S28" s="36"/>
      <c r="T28" s="36"/>
      <c r="U28" s="36"/>
      <c r="V28" s="36"/>
      <c r="W28" s="18"/>
      <c r="X28" s="36"/>
      <c r="Y28" s="36"/>
      <c r="Z28" s="5"/>
      <c r="AA28" s="18"/>
      <c r="AB28" s="18"/>
      <c r="AC28" s="35"/>
      <c r="AD28" s="38">
        <v>1</v>
      </c>
      <c r="AE28" s="230"/>
      <c r="AF28" s="63"/>
      <c r="AG28" s="228">
        <v>1</v>
      </c>
      <c r="AH28" s="228"/>
      <c r="AI28" s="63"/>
      <c r="AJ28" s="64">
        <v>1</v>
      </c>
      <c r="AK28" s="62"/>
      <c r="AL28" s="64"/>
      <c r="AM28" s="65"/>
      <c r="AN28" s="65"/>
      <c r="AO28" s="34"/>
      <c r="AP28" s="41">
        <v>1</v>
      </c>
      <c r="AQ28" s="35"/>
      <c r="AR28" s="34"/>
      <c r="AS28" s="41">
        <v>1</v>
      </c>
      <c r="AT28" s="35"/>
      <c r="AU28" s="16"/>
      <c r="AV28" s="38"/>
      <c r="AW28" s="39"/>
      <c r="AX28" s="40"/>
    </row>
    <row r="29" spans="1:50" ht="18.75" customHeight="1" x14ac:dyDescent="0.25">
      <c r="A29" s="128"/>
      <c r="B29" s="98" t="s">
        <v>46</v>
      </c>
      <c r="C29" s="99"/>
      <c r="D29" s="100"/>
      <c r="E29" s="103"/>
      <c r="F29" s="103"/>
      <c r="G29" s="103"/>
      <c r="H29" s="100"/>
      <c r="I29" s="100"/>
      <c r="J29" s="100"/>
      <c r="K29" s="100"/>
      <c r="L29" s="100"/>
      <c r="M29" s="100"/>
      <c r="N29" s="100"/>
      <c r="O29" s="100"/>
      <c r="P29" s="103"/>
      <c r="Q29" s="103"/>
      <c r="R29" s="103"/>
      <c r="S29" s="100"/>
      <c r="T29" s="100"/>
      <c r="U29" s="100"/>
      <c r="V29" s="100"/>
      <c r="W29" s="101"/>
      <c r="X29" s="102"/>
      <c r="Y29" s="100"/>
      <c r="Z29" s="100"/>
      <c r="AA29" s="103"/>
      <c r="AB29" s="97"/>
      <c r="AC29" s="97"/>
      <c r="AD29" s="97"/>
      <c r="AE29" s="103"/>
      <c r="AF29" s="97"/>
      <c r="AG29" s="103"/>
      <c r="AH29" s="103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6"/>
      <c r="AV29" s="97"/>
      <c r="AW29" s="104"/>
      <c r="AX29" s="40"/>
    </row>
    <row r="30" spans="1:50" ht="18.75" customHeight="1" x14ac:dyDescent="0.25">
      <c r="A30" s="10">
        <v>1</v>
      </c>
      <c r="B30" s="105">
        <v>21</v>
      </c>
      <c r="C30" s="33">
        <v>43994</v>
      </c>
      <c r="D30" s="45">
        <v>44008</v>
      </c>
      <c r="E30" s="9"/>
      <c r="F30" s="9">
        <v>1</v>
      </c>
      <c r="G30" s="36">
        <v>8</v>
      </c>
      <c r="H30" s="125">
        <v>1</v>
      </c>
      <c r="I30" s="18"/>
      <c r="J30" s="17"/>
      <c r="K30" s="34">
        <v>4</v>
      </c>
      <c r="L30" s="35">
        <v>3</v>
      </c>
      <c r="M30" s="57"/>
      <c r="N30" s="55"/>
      <c r="O30" s="9">
        <v>3</v>
      </c>
      <c r="P30" s="9"/>
      <c r="Q30" s="224"/>
      <c r="R30" s="139">
        <v>1</v>
      </c>
      <c r="S30" s="36"/>
      <c r="T30" s="36"/>
      <c r="U30" s="36"/>
      <c r="V30" s="36"/>
      <c r="W30" s="18"/>
      <c r="X30" s="36"/>
      <c r="Y30" s="36"/>
      <c r="Z30" s="5"/>
      <c r="AA30" s="18"/>
      <c r="AB30" s="18"/>
      <c r="AC30" s="35"/>
      <c r="AD30" s="38"/>
      <c r="AE30" s="230"/>
      <c r="AF30" s="63"/>
      <c r="AG30" s="228"/>
      <c r="AH30" s="228">
        <v>1</v>
      </c>
      <c r="AI30" s="63"/>
      <c r="AJ30" s="64"/>
      <c r="AK30" s="62"/>
      <c r="AL30" s="64"/>
      <c r="AM30" s="65"/>
      <c r="AN30" s="65"/>
      <c r="AO30" s="34"/>
      <c r="AP30" s="41">
        <v>1</v>
      </c>
      <c r="AQ30" s="35"/>
      <c r="AR30" s="34"/>
      <c r="AS30" s="41">
        <v>1</v>
      </c>
      <c r="AT30" s="35"/>
      <c r="AU30" s="16"/>
      <c r="AV30" s="38"/>
      <c r="AW30" s="39"/>
      <c r="AX30" s="40"/>
    </row>
    <row r="31" spans="1:50" ht="18.75" customHeight="1" x14ac:dyDescent="0.25">
      <c r="A31" s="10">
        <v>2</v>
      </c>
      <c r="B31" s="105">
        <v>22</v>
      </c>
      <c r="C31" s="33">
        <v>43994</v>
      </c>
      <c r="D31" s="45">
        <v>44008</v>
      </c>
      <c r="E31" s="9">
        <v>1</v>
      </c>
      <c r="F31" s="9"/>
      <c r="G31" s="36">
        <v>10</v>
      </c>
      <c r="H31" s="125">
        <v>1</v>
      </c>
      <c r="I31" s="18"/>
      <c r="J31" s="17"/>
      <c r="K31" s="34">
        <v>3</v>
      </c>
      <c r="L31" s="35">
        <v>2</v>
      </c>
      <c r="M31" s="57"/>
      <c r="N31" s="55"/>
      <c r="O31" s="9">
        <v>2</v>
      </c>
      <c r="P31" s="9"/>
      <c r="Q31" s="224"/>
      <c r="R31" s="139">
        <v>1</v>
      </c>
      <c r="S31" s="36"/>
      <c r="T31" s="36"/>
      <c r="U31" s="36"/>
      <c r="V31" s="36"/>
      <c r="W31" s="18"/>
      <c r="X31" s="36"/>
      <c r="Y31" s="36"/>
      <c r="Z31" s="5"/>
      <c r="AA31" s="18"/>
      <c r="AB31" s="18"/>
      <c r="AC31" s="35"/>
      <c r="AD31" s="38"/>
      <c r="AE31" s="230"/>
      <c r="AF31" s="63"/>
      <c r="AG31" s="228">
        <v>1</v>
      </c>
      <c r="AH31" s="228"/>
      <c r="AI31" s="63"/>
      <c r="AJ31" s="64"/>
      <c r="AK31" s="62"/>
      <c r="AL31" s="64"/>
      <c r="AM31" s="65"/>
      <c r="AN31" s="65"/>
      <c r="AO31" s="34"/>
      <c r="AP31" s="41">
        <v>1</v>
      </c>
      <c r="AQ31" s="35"/>
      <c r="AR31" s="34"/>
      <c r="AS31" s="41">
        <v>1</v>
      </c>
      <c r="AT31" s="35"/>
      <c r="AU31" s="16"/>
      <c r="AV31" s="38"/>
      <c r="AW31" s="39"/>
      <c r="AX31" s="40"/>
    </row>
    <row r="32" spans="1:50" ht="18.75" customHeight="1" x14ac:dyDescent="0.25">
      <c r="A32" s="10">
        <v>3</v>
      </c>
      <c r="B32" s="105">
        <v>23</v>
      </c>
      <c r="C32" s="33">
        <v>43998</v>
      </c>
      <c r="D32" s="45">
        <v>44008</v>
      </c>
      <c r="E32" s="9">
        <v>1</v>
      </c>
      <c r="F32" s="9"/>
      <c r="G32" s="36">
        <v>8</v>
      </c>
      <c r="H32" s="125">
        <v>1</v>
      </c>
      <c r="I32" s="18"/>
      <c r="J32" s="17"/>
      <c r="K32" s="34">
        <v>2</v>
      </c>
      <c r="L32" s="35">
        <v>1</v>
      </c>
      <c r="M32" s="57"/>
      <c r="N32" s="55"/>
      <c r="O32" s="9">
        <v>1</v>
      </c>
      <c r="P32" s="9"/>
      <c r="Q32" s="224"/>
      <c r="R32" s="139">
        <v>1</v>
      </c>
      <c r="S32" s="36"/>
      <c r="T32" s="36"/>
      <c r="U32" s="36"/>
      <c r="V32" s="36"/>
      <c r="W32" s="18"/>
      <c r="X32" s="36"/>
      <c r="Y32" s="36"/>
      <c r="Z32" s="5"/>
      <c r="AA32" s="18"/>
      <c r="AB32" s="18"/>
      <c r="AC32" s="35"/>
      <c r="AD32" s="38"/>
      <c r="AE32" s="230"/>
      <c r="AF32" s="63"/>
      <c r="AG32" s="228">
        <v>1</v>
      </c>
      <c r="AH32" s="228"/>
      <c r="AI32" s="63"/>
      <c r="AJ32" s="64"/>
      <c r="AK32" s="62"/>
      <c r="AL32" s="64"/>
      <c r="AM32" s="65"/>
      <c r="AN32" s="65"/>
      <c r="AO32" s="34"/>
      <c r="AP32" s="41">
        <v>1</v>
      </c>
      <c r="AQ32" s="35"/>
      <c r="AR32" s="34"/>
      <c r="AS32" s="41">
        <v>1</v>
      </c>
      <c r="AT32" s="35"/>
      <c r="AU32" s="16"/>
      <c r="AV32" s="38"/>
      <c r="AW32" s="39"/>
      <c r="AX32" s="40"/>
    </row>
    <row r="33" spans="1:50" ht="18.75" customHeight="1" x14ac:dyDescent="0.25">
      <c r="A33" s="10">
        <v>4</v>
      </c>
      <c r="B33" s="105">
        <v>24</v>
      </c>
      <c r="C33" s="33">
        <v>44001</v>
      </c>
      <c r="D33" s="45">
        <v>44014</v>
      </c>
      <c r="E33" s="9">
        <v>1</v>
      </c>
      <c r="F33" s="9"/>
      <c r="G33" s="36">
        <v>7</v>
      </c>
      <c r="H33" s="125">
        <v>1</v>
      </c>
      <c r="I33" s="18"/>
      <c r="J33" s="17"/>
      <c r="K33" s="34">
        <v>1</v>
      </c>
      <c r="L33" s="35">
        <v>1</v>
      </c>
      <c r="M33" s="57"/>
      <c r="N33" s="55"/>
      <c r="O33" s="9">
        <v>1</v>
      </c>
      <c r="P33" s="9"/>
      <c r="Q33" s="224"/>
      <c r="R33" s="139">
        <v>1</v>
      </c>
      <c r="S33" s="36"/>
      <c r="T33" s="36"/>
      <c r="U33" s="36"/>
      <c r="V33" s="36"/>
      <c r="W33" s="18"/>
      <c r="X33" s="36"/>
      <c r="Y33" s="36"/>
      <c r="Z33" s="5"/>
      <c r="AA33" s="18"/>
      <c r="AB33" s="18"/>
      <c r="AC33" s="35"/>
      <c r="AD33" s="38">
        <v>1</v>
      </c>
      <c r="AE33" s="230"/>
      <c r="AF33" s="63"/>
      <c r="AG33" s="228"/>
      <c r="AH33" s="228"/>
      <c r="AI33" s="63"/>
      <c r="AJ33" s="64"/>
      <c r="AK33" s="62"/>
      <c r="AL33" s="64"/>
      <c r="AM33" s="65"/>
      <c r="AN33" s="65"/>
      <c r="AO33" s="34"/>
      <c r="AP33" s="41">
        <v>1</v>
      </c>
      <c r="AQ33" s="35"/>
      <c r="AR33" s="34"/>
      <c r="AS33" s="41">
        <v>1</v>
      </c>
      <c r="AT33" s="35"/>
      <c r="AU33" s="16"/>
      <c r="AV33" s="38"/>
      <c r="AW33" s="39"/>
      <c r="AX33" s="40"/>
    </row>
    <row r="34" spans="1:50" ht="18.75" customHeight="1" x14ac:dyDescent="0.25">
      <c r="A34" s="10">
        <v>5</v>
      </c>
      <c r="B34" s="105">
        <v>25</v>
      </c>
      <c r="C34" s="33">
        <v>44005</v>
      </c>
      <c r="D34" s="45">
        <v>44019</v>
      </c>
      <c r="E34" s="9">
        <v>1</v>
      </c>
      <c r="F34" s="9"/>
      <c r="G34" s="36">
        <v>10</v>
      </c>
      <c r="H34" s="125">
        <v>1</v>
      </c>
      <c r="I34" s="18"/>
      <c r="J34" s="17"/>
      <c r="K34" s="34">
        <v>8</v>
      </c>
      <c r="L34" s="35">
        <v>8</v>
      </c>
      <c r="M34" s="57"/>
      <c r="N34" s="55"/>
      <c r="O34" s="9">
        <v>8</v>
      </c>
      <c r="P34" s="9"/>
      <c r="Q34" s="224"/>
      <c r="R34" s="139">
        <v>1</v>
      </c>
      <c r="S34" s="36"/>
      <c r="T34" s="36"/>
      <c r="U34" s="36"/>
      <c r="V34" s="36"/>
      <c r="W34" s="18"/>
      <c r="X34" s="36"/>
      <c r="Y34" s="36"/>
      <c r="Z34" s="5"/>
      <c r="AA34" s="18"/>
      <c r="AB34" s="18"/>
      <c r="AC34" s="35"/>
      <c r="AD34" s="38"/>
      <c r="AE34" s="230"/>
      <c r="AF34" s="63"/>
      <c r="AG34" s="228"/>
      <c r="AH34" s="228"/>
      <c r="AI34" s="63"/>
      <c r="AJ34" s="64"/>
      <c r="AK34" s="62"/>
      <c r="AL34" s="64"/>
      <c r="AM34" s="65"/>
      <c r="AN34" s="65"/>
      <c r="AO34" s="34"/>
      <c r="AP34" s="41">
        <v>1</v>
      </c>
      <c r="AQ34" s="35"/>
      <c r="AR34" s="34"/>
      <c r="AS34" s="41">
        <v>1</v>
      </c>
      <c r="AT34" s="35"/>
      <c r="AU34" s="16"/>
      <c r="AV34" s="38"/>
      <c r="AW34" s="39"/>
      <c r="AX34" s="40"/>
    </row>
    <row r="35" spans="1:50" ht="18.75" customHeight="1" x14ac:dyDescent="0.25">
      <c r="A35" s="128"/>
      <c r="B35" s="98" t="s">
        <v>47</v>
      </c>
      <c r="C35" s="99"/>
      <c r="D35" s="100"/>
      <c r="E35" s="103"/>
      <c r="F35" s="103"/>
      <c r="G35" s="103"/>
      <c r="H35" s="100"/>
      <c r="I35" s="100"/>
      <c r="J35" s="100"/>
      <c r="K35" s="100"/>
      <c r="L35" s="100"/>
      <c r="M35" s="100"/>
      <c r="N35" s="100"/>
      <c r="O35" s="100"/>
      <c r="P35" s="103"/>
      <c r="Q35" s="103"/>
      <c r="R35" s="103"/>
      <c r="S35" s="100"/>
      <c r="T35" s="100"/>
      <c r="U35" s="100"/>
      <c r="V35" s="100"/>
      <c r="W35" s="101"/>
      <c r="X35" s="102"/>
      <c r="Y35" s="100"/>
      <c r="Z35" s="100"/>
      <c r="AA35" s="103"/>
      <c r="AB35" s="97"/>
      <c r="AC35" s="97"/>
      <c r="AD35" s="97"/>
      <c r="AE35" s="103"/>
      <c r="AF35" s="97"/>
      <c r="AG35" s="103"/>
      <c r="AH35" s="103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6"/>
      <c r="AV35" s="97"/>
      <c r="AW35" s="127"/>
      <c r="AX35" s="40"/>
    </row>
    <row r="36" spans="1:50" ht="18.75" customHeight="1" thickBot="1" x14ac:dyDescent="0.3">
      <c r="A36" s="218">
        <v>1</v>
      </c>
      <c r="B36" s="105">
        <v>26</v>
      </c>
      <c r="C36" s="219">
        <v>44026</v>
      </c>
      <c r="D36" s="45">
        <v>44033</v>
      </c>
      <c r="E36" s="220">
        <v>1</v>
      </c>
      <c r="F36" s="220"/>
      <c r="G36" s="221">
        <v>5</v>
      </c>
      <c r="H36" s="222">
        <v>1</v>
      </c>
      <c r="I36" s="222"/>
      <c r="J36" s="222"/>
      <c r="K36" s="217">
        <v>1</v>
      </c>
      <c r="L36" s="35">
        <v>1</v>
      </c>
      <c r="M36" s="57"/>
      <c r="N36" s="55"/>
      <c r="O36" s="9">
        <v>1</v>
      </c>
      <c r="P36" s="9"/>
      <c r="Q36" s="224"/>
      <c r="R36" s="139"/>
      <c r="S36" s="36">
        <v>1</v>
      </c>
      <c r="T36" s="36"/>
      <c r="U36" s="36"/>
      <c r="V36" s="36"/>
      <c r="W36" s="18"/>
      <c r="X36" s="36"/>
      <c r="Y36" s="36"/>
      <c r="Z36" s="5"/>
      <c r="AA36" s="18"/>
      <c r="AB36" s="18"/>
      <c r="AC36" s="35"/>
      <c r="AD36" s="38">
        <v>1</v>
      </c>
      <c r="AE36" s="230"/>
      <c r="AF36" s="63"/>
      <c r="AG36" s="228"/>
      <c r="AH36" s="228"/>
      <c r="AI36" s="63"/>
      <c r="AJ36" s="64"/>
      <c r="AK36" s="62"/>
      <c r="AL36" s="64"/>
      <c r="AM36" s="65"/>
      <c r="AN36" s="65"/>
      <c r="AO36" s="34"/>
      <c r="AP36" s="41">
        <v>1</v>
      </c>
      <c r="AQ36" s="35"/>
      <c r="AR36" s="34"/>
      <c r="AS36" s="41">
        <v>1</v>
      </c>
      <c r="AT36" s="35"/>
      <c r="AU36" s="16"/>
      <c r="AV36" s="38"/>
      <c r="AW36" s="39"/>
      <c r="AX36" s="40"/>
    </row>
    <row r="37" spans="1:50" ht="16.5" thickBot="1" x14ac:dyDescent="0.25">
      <c r="B37" s="46"/>
      <c r="C37" s="19"/>
      <c r="D37" s="19"/>
      <c r="E37" s="9"/>
      <c r="F37" s="9"/>
      <c r="G37" s="11"/>
      <c r="H37" s="2"/>
      <c r="I37" s="4"/>
      <c r="J37" s="25"/>
      <c r="K37" s="27"/>
      <c r="L37" s="28"/>
      <c r="M37" s="26"/>
      <c r="N37" s="24"/>
      <c r="O37" s="11"/>
      <c r="P37" s="11"/>
      <c r="Q37" s="226"/>
      <c r="R37" s="141"/>
      <c r="S37" s="13"/>
      <c r="T37" s="13"/>
      <c r="U37" s="13"/>
      <c r="V37" s="13"/>
      <c r="W37" s="4"/>
      <c r="X37" s="13"/>
      <c r="Y37" s="13"/>
      <c r="Z37" s="3"/>
      <c r="AA37" s="4"/>
      <c r="AB37" s="4"/>
      <c r="AC37" s="28"/>
      <c r="AD37" s="43"/>
      <c r="AE37" s="230"/>
      <c r="AF37" s="63"/>
      <c r="AG37" s="228"/>
      <c r="AH37" s="228"/>
      <c r="AI37" s="63"/>
      <c r="AJ37" s="64"/>
      <c r="AK37" s="62"/>
      <c r="AL37" s="64"/>
      <c r="AM37" s="65"/>
      <c r="AN37" s="65"/>
      <c r="AO37" s="27"/>
      <c r="AP37" s="42"/>
      <c r="AQ37" s="28"/>
      <c r="AR37" s="27"/>
      <c r="AS37" s="42"/>
      <c r="AT37" s="28"/>
      <c r="AU37" s="16"/>
      <c r="AV37" s="43"/>
      <c r="AW37" s="30"/>
    </row>
    <row r="38" spans="1:50" ht="27.75" thickBot="1" x14ac:dyDescent="0.25">
      <c r="B38" s="152"/>
      <c r="C38" s="153"/>
      <c r="D38" s="154"/>
      <c r="E38" s="181">
        <f>SUM(E5:E37)</f>
        <v>21</v>
      </c>
      <c r="F38" s="167">
        <f>SUM(F5:F37)</f>
        <v>9</v>
      </c>
      <c r="G38" s="22" t="s">
        <v>4</v>
      </c>
      <c r="H38" s="186">
        <f>SUM(H5:H37)</f>
        <v>28</v>
      </c>
      <c r="I38" s="167">
        <f>SUM(I5:I37)</f>
        <v>0</v>
      </c>
      <c r="J38" s="167">
        <f>SUM(J5:J37)</f>
        <v>0</v>
      </c>
      <c r="K38" s="183">
        <f>SUM(K5:K37)</f>
        <v>120</v>
      </c>
      <c r="L38" s="185">
        <f>SUM(L5:L37)</f>
        <v>95</v>
      </c>
      <c r="M38" s="170">
        <f>SUM(M5:M37)</f>
        <v>0</v>
      </c>
      <c r="N38" s="180">
        <f>SUM(N5:N37)</f>
        <v>0</v>
      </c>
      <c r="O38" s="180">
        <f>SUM(O5:O37)</f>
        <v>87</v>
      </c>
      <c r="P38" s="180">
        <f>SUM(P5:P37)</f>
        <v>5</v>
      </c>
      <c r="Q38" s="150">
        <f>SUM(Q5:Q37)</f>
        <v>4</v>
      </c>
      <c r="R38" s="211">
        <f>SUM(R5:R37)</f>
        <v>15</v>
      </c>
      <c r="S38" s="163">
        <f>SUM(S5:S37)</f>
        <v>5</v>
      </c>
      <c r="T38" s="163">
        <f>SUM(T5:T37)</f>
        <v>0</v>
      </c>
      <c r="U38" s="163">
        <f>SUM(U5:U37)</f>
        <v>3</v>
      </c>
      <c r="V38" s="163">
        <f>SUM(V5:V37)</f>
        <v>1</v>
      </c>
      <c r="W38" s="163">
        <f>SUM(W5:W37)</f>
        <v>0</v>
      </c>
      <c r="X38" s="163">
        <f>SUM(X5:X37)</f>
        <v>0</v>
      </c>
      <c r="Y38" s="163">
        <f>SUM(Y5:Y37)</f>
        <v>0</v>
      </c>
      <c r="Z38" s="163">
        <f>SUM(Z5:Z37)</f>
        <v>0</v>
      </c>
      <c r="AA38" s="163">
        <f>SUM(AA5:AA37)</f>
        <v>0</v>
      </c>
      <c r="AB38" s="163">
        <f>SUM(AB5:AB37)</f>
        <v>0</v>
      </c>
      <c r="AC38" s="213">
        <f>SUM(AC5:AC37)</f>
        <v>2</v>
      </c>
      <c r="AD38" s="160">
        <f>SUM(AD5:AD37)</f>
        <v>3</v>
      </c>
      <c r="AE38" s="215">
        <f>SUM(AE5:AE37)</f>
        <v>2</v>
      </c>
      <c r="AF38" s="147">
        <f>SUM(AF5:AF37)</f>
        <v>9</v>
      </c>
      <c r="AG38" s="147">
        <f>SUM(AG5:AG37)</f>
        <v>9</v>
      </c>
      <c r="AH38" s="147">
        <f>SUM(AH5:AH37)</f>
        <v>5</v>
      </c>
      <c r="AI38" s="147">
        <f>SUM(AI5:AI37)</f>
        <v>0</v>
      </c>
      <c r="AJ38" s="147">
        <f>SUM(AJ5:AJ37)</f>
        <v>3</v>
      </c>
      <c r="AK38" s="147">
        <f>SUM(AK5:AK37)</f>
        <v>0</v>
      </c>
      <c r="AL38" s="147">
        <f>SUM(AL5:AL37)</f>
        <v>0</v>
      </c>
      <c r="AM38" s="147">
        <f>SUM(AM5:AM37)</f>
        <v>0</v>
      </c>
      <c r="AN38" s="173">
        <f>SUM(AN5:AN37)</f>
        <v>1</v>
      </c>
      <c r="AO38" s="178">
        <f>SUM(AO5:AO37)</f>
        <v>1</v>
      </c>
      <c r="AP38" s="176">
        <f>SUM(AP5:AP37)</f>
        <v>25</v>
      </c>
      <c r="AQ38" s="176">
        <f>SUM(AQ5:AQ37)</f>
        <v>0</v>
      </c>
      <c r="AR38" s="198">
        <f>SUM(AR5:AR37)</f>
        <v>0</v>
      </c>
      <c r="AS38" s="185">
        <f>SUM(AS5:AS37)</f>
        <v>26</v>
      </c>
      <c r="AT38" s="185">
        <f>SUM(AT5:AT37)</f>
        <v>0</v>
      </c>
      <c r="AU38" s="6" t="s">
        <v>4</v>
      </c>
      <c r="AV38" s="8" t="s">
        <v>4</v>
      </c>
      <c r="AW38" s="31"/>
    </row>
    <row r="39" spans="1:50" ht="15.75" thickBot="1" x14ac:dyDescent="0.3">
      <c r="B39" s="155"/>
      <c r="C39" s="156"/>
      <c r="D39" s="157"/>
      <c r="E39" s="182"/>
      <c r="F39" s="169"/>
      <c r="G39" s="123">
        <f>SUM(G5:G37)/H38</f>
        <v>5.8571428571428568</v>
      </c>
      <c r="H39" s="187"/>
      <c r="I39" s="168"/>
      <c r="J39" s="168"/>
      <c r="K39" s="184"/>
      <c r="L39" s="164"/>
      <c r="M39" s="171"/>
      <c r="N39" s="177"/>
      <c r="O39" s="177"/>
      <c r="P39" s="177"/>
      <c r="Q39" s="151"/>
      <c r="R39" s="212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214"/>
      <c r="AD39" s="161"/>
      <c r="AE39" s="216"/>
      <c r="AF39" s="148"/>
      <c r="AG39" s="148"/>
      <c r="AH39" s="148"/>
      <c r="AI39" s="148"/>
      <c r="AJ39" s="148"/>
      <c r="AK39" s="148"/>
      <c r="AL39" s="148"/>
      <c r="AM39" s="148"/>
      <c r="AN39" s="174"/>
      <c r="AO39" s="179"/>
      <c r="AP39" s="177"/>
      <c r="AQ39" s="177"/>
      <c r="AR39" s="199"/>
      <c r="AS39" s="164"/>
      <c r="AT39" s="164"/>
      <c r="AU39" s="196">
        <f>SUM(AU5:AU37)/E38</f>
        <v>0</v>
      </c>
      <c r="AV39" s="196">
        <f>SUM(AV5:AV37)/F38</f>
        <v>0</v>
      </c>
      <c r="AW39" s="32"/>
    </row>
    <row r="40" spans="1:50" ht="42.75" customHeight="1" thickBot="1" x14ac:dyDescent="0.3">
      <c r="B40" s="205"/>
      <c r="C40" s="206"/>
      <c r="D40" s="29" t="s">
        <v>9</v>
      </c>
      <c r="E40" s="189">
        <f>E38+F38</f>
        <v>30</v>
      </c>
      <c r="F40" s="190"/>
      <c r="G40" s="124"/>
      <c r="H40" s="188"/>
      <c r="I40" s="169"/>
      <c r="J40" s="169"/>
      <c r="K40" s="223" t="s">
        <v>10</v>
      </c>
      <c r="L40" s="47">
        <f>L38+AJ40</f>
        <v>119</v>
      </c>
      <c r="M40" s="172"/>
      <c r="N40" s="191" t="s">
        <v>8</v>
      </c>
      <c r="O40" s="192"/>
      <c r="P40" s="48">
        <f>N38+O38+P38+AJ40</f>
        <v>116</v>
      </c>
      <c r="Q40" s="227"/>
      <c r="R40" s="207" t="s">
        <v>7</v>
      </c>
      <c r="S40" s="208"/>
      <c r="T40" s="208"/>
      <c r="U40" s="208"/>
      <c r="V40" s="208"/>
      <c r="W40" s="208"/>
      <c r="X40" s="208"/>
      <c r="Y40" s="49"/>
      <c r="Z40" s="50">
        <f>R38+S38+T38+U38+V38+W38+X38+Y38+Z38+AA38+AB38+AC38</f>
        <v>26</v>
      </c>
      <c r="AA40" s="51"/>
      <c r="AB40" s="51"/>
      <c r="AC40" s="47"/>
      <c r="AD40" s="162"/>
      <c r="AE40" s="209" t="s">
        <v>8</v>
      </c>
      <c r="AF40" s="210"/>
      <c r="AG40" s="210"/>
      <c r="AH40" s="233"/>
      <c r="AI40" s="126"/>
      <c r="AJ40" s="52">
        <f>AF38+AG38+AH38+AN38</f>
        <v>24</v>
      </c>
      <c r="AK40" s="53"/>
      <c r="AL40" s="52"/>
      <c r="AM40" s="52"/>
      <c r="AN40" s="175"/>
      <c r="AO40" s="20" t="s">
        <v>9</v>
      </c>
      <c r="AP40" s="21"/>
      <c r="AQ40" s="23">
        <f>AO38+AP38+AQ38</f>
        <v>26</v>
      </c>
      <c r="AR40" s="20" t="s">
        <v>9</v>
      </c>
      <c r="AS40" s="21"/>
      <c r="AT40" s="37">
        <f>AR38+AS38+AT38</f>
        <v>26</v>
      </c>
      <c r="AU40" s="197"/>
      <c r="AV40" s="197"/>
    </row>
    <row r="41" spans="1:50" ht="22.5" customHeight="1" x14ac:dyDescent="0.2">
      <c r="N41" s="14"/>
      <c r="O41" s="12"/>
      <c r="P41" s="12"/>
      <c r="Q41" s="12"/>
      <c r="R41" s="12"/>
      <c r="S41" s="14"/>
      <c r="T41" s="14"/>
      <c r="U41" s="14"/>
      <c r="V41" s="14"/>
      <c r="AF41" s="7"/>
    </row>
    <row r="42" spans="1:50" ht="48.75" customHeight="1" x14ac:dyDescent="0.2">
      <c r="N42" s="14"/>
      <c r="O42" s="12"/>
      <c r="P42" s="12"/>
      <c r="Q42" s="12"/>
      <c r="R42" s="12"/>
      <c r="S42" s="14"/>
      <c r="T42" s="14"/>
      <c r="U42" s="14"/>
      <c r="V42" s="14"/>
      <c r="AF42" s="7"/>
    </row>
    <row r="43" spans="1:50" x14ac:dyDescent="0.2">
      <c r="B43" s="59"/>
      <c r="M43" s="1"/>
      <c r="N43" s="14"/>
      <c r="AF43" s="7"/>
    </row>
    <row r="44" spans="1:50" x14ac:dyDescent="0.2">
      <c r="M44" s="1"/>
      <c r="N44" s="14"/>
      <c r="AF44" s="7"/>
    </row>
    <row r="45" spans="1:50" x14ac:dyDescent="0.2">
      <c r="M45" s="1"/>
      <c r="N45" s="14"/>
      <c r="AF45" s="7"/>
    </row>
    <row r="46" spans="1:50" x14ac:dyDescent="0.2">
      <c r="M46" s="1"/>
      <c r="N46" s="14"/>
    </row>
    <row r="48" spans="1:50" x14ac:dyDescent="0.2">
      <c r="K48" s="56" t="s">
        <v>13</v>
      </c>
    </row>
    <row r="49" ht="50.25" customHeight="1" x14ac:dyDescent="0.2"/>
  </sheetData>
  <mergeCells count="71">
    <mergeCell ref="A2:A3"/>
    <mergeCell ref="Z2:AC2"/>
    <mergeCell ref="AJ2:AK2"/>
    <mergeCell ref="B40:C40"/>
    <mergeCell ref="AK38:AK39"/>
    <mergeCell ref="R40:X40"/>
    <mergeCell ref="N38:N39"/>
    <mergeCell ref="AE40:AG40"/>
    <mergeCell ref="R38:R39"/>
    <mergeCell ref="AG38:AG39"/>
    <mergeCell ref="AC38:AC39"/>
    <mergeCell ref="AA38:AA39"/>
    <mergeCell ref="AB38:AB39"/>
    <mergeCell ref="AE38:AE39"/>
    <mergeCell ref="AS38:AS39"/>
    <mergeCell ref="AT38:AT39"/>
    <mergeCell ref="AR38:AR39"/>
    <mergeCell ref="AL2:AN2"/>
    <mergeCell ref="AU39:AU40"/>
    <mergeCell ref="AV39:AV40"/>
    <mergeCell ref="AW2:AW3"/>
    <mergeCell ref="AU2:AU3"/>
    <mergeCell ref="AV2:AV3"/>
    <mergeCell ref="AO2:AQ2"/>
    <mergeCell ref="AR2:AT2"/>
    <mergeCell ref="AF38:AF39"/>
    <mergeCell ref="Z38:Z39"/>
    <mergeCell ref="S38:S39"/>
    <mergeCell ref="E2:F2"/>
    <mergeCell ref="G2:G3"/>
    <mergeCell ref="E38:E39"/>
    <mergeCell ref="O38:O39"/>
    <mergeCell ref="F38:F39"/>
    <mergeCell ref="K38:K39"/>
    <mergeCell ref="L38:L39"/>
    <mergeCell ref="H38:H40"/>
    <mergeCell ref="I38:I40"/>
    <mergeCell ref="E40:F40"/>
    <mergeCell ref="N40:O40"/>
    <mergeCell ref="H2:J2"/>
    <mergeCell ref="K2:L2"/>
    <mergeCell ref="AN38:AN40"/>
    <mergeCell ref="AJ38:AJ39"/>
    <mergeCell ref="AP38:AP39"/>
    <mergeCell ref="AQ38:AQ39"/>
    <mergeCell ref="AO38:AO39"/>
    <mergeCell ref="AM38:AM39"/>
    <mergeCell ref="AL38:AL39"/>
    <mergeCell ref="W38:W39"/>
    <mergeCell ref="X38:X39"/>
    <mergeCell ref="R2:W2"/>
    <mergeCell ref="X2:Y2"/>
    <mergeCell ref="M38:M40"/>
    <mergeCell ref="P38:P39"/>
    <mergeCell ref="N2:Q2"/>
    <mergeCell ref="AI2:AI3"/>
    <mergeCell ref="AE2:AH2"/>
    <mergeCell ref="AH38:AH39"/>
    <mergeCell ref="AI38:AI39"/>
    <mergeCell ref="C2:D2"/>
    <mergeCell ref="Q38:Q39"/>
    <mergeCell ref="B38:D39"/>
    <mergeCell ref="AD2:AD3"/>
    <mergeCell ref="AD38:AD40"/>
    <mergeCell ref="T38:T39"/>
    <mergeCell ref="U38:U39"/>
    <mergeCell ref="V38:V39"/>
    <mergeCell ref="Y38:Y39"/>
    <mergeCell ref="B2:B3"/>
    <mergeCell ref="J38:J40"/>
    <mergeCell ref="M2:M3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Estadistico 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mmchavez</dc:creator>
  <cp:lastModifiedBy>Laura Lisett Centeno Zavaleta</cp:lastModifiedBy>
  <cp:lastPrinted>2018-12-18T20:20:40Z</cp:lastPrinted>
  <dcterms:created xsi:type="dcterms:W3CDTF">2013-09-11T19:47:44Z</dcterms:created>
  <dcterms:modified xsi:type="dcterms:W3CDTF">2020-07-28T20:01:54Z</dcterms:modified>
</cp:coreProperties>
</file>