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centeno\Desktop\UAIP CONNA\UAIP\ESTADISTICO DE SOLIC. DE INF\Estadístico 2019\"/>
    </mc:Choice>
  </mc:AlternateContent>
  <bookViews>
    <workbookView xWindow="0" yWindow="0" windowWidth="20490" windowHeight="7755" tabRatio="670"/>
  </bookViews>
  <sheets>
    <sheet name="Estadistico 2019" sheetId="2" r:id="rId1"/>
  </sheets>
  <calcPr calcId="152511"/>
  <fileRecoveryPr autoRecover="0"/>
</workbook>
</file>

<file path=xl/calcChain.xml><?xml version="1.0" encoding="utf-8"?>
<calcChain xmlns="http://schemas.openxmlformats.org/spreadsheetml/2006/main">
  <c r="AE59" i="2" l="1"/>
  <c r="AF59" i="2"/>
  <c r="AG59" i="2"/>
  <c r="AH59" i="2"/>
  <c r="AI59" i="2"/>
  <c r="AJ59" i="2"/>
  <c r="AK59" i="2"/>
  <c r="AR59" i="2" l="1"/>
  <c r="AQ59" i="2"/>
  <c r="AP59" i="2"/>
  <c r="AO59" i="2"/>
  <c r="AN59" i="2"/>
  <c r="AM59" i="2"/>
  <c r="AL59" i="2"/>
  <c r="AH61" i="2" s="1"/>
  <c r="AD59" i="2"/>
  <c r="AC59" i="2"/>
  <c r="AB59" i="2"/>
  <c r="AA59" i="2"/>
  <c r="Z59" i="2"/>
  <c r="Y59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E59" i="2"/>
  <c r="AT60" i="2" s="1"/>
  <c r="D59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AO61" i="2" l="1"/>
  <c r="K61" i="2"/>
  <c r="Y61" i="2"/>
  <c r="D61" i="2"/>
  <c r="AR61" i="2"/>
  <c r="AS60" i="2"/>
  <c r="G59" i="2"/>
  <c r="F60" i="2" s="1"/>
  <c r="O61" i="2" l="1"/>
</calcChain>
</file>

<file path=xl/comments1.xml><?xml version="1.0" encoding="utf-8"?>
<comments xmlns="http://schemas.openxmlformats.org/spreadsheetml/2006/main">
  <authors>
    <author>SILVIA ORELLANA</author>
    <author>Maria Ines MH. Hernandez Vidal</author>
  </authors>
  <commentList>
    <comment ref="I3" authorId="0" shapeId="0">
      <text>
        <r>
          <rPr>
            <b/>
            <sz val="9"/>
            <color indexed="81"/>
            <rFont val="Tahoma"/>
            <family val="2"/>
          </rPr>
          <t>Solicitudes recibidas incluyen tanto datos personales como peticiones de información (mixtas)</t>
        </r>
      </text>
    </comment>
    <comment ref="AK3" authorId="1" shapeId="0">
      <text>
        <r>
          <rPr>
            <sz val="9"/>
            <color indexed="81"/>
            <rFont val="Tahoma"/>
            <family val="2"/>
          </rPr>
          <t>El solicitante no desea continuar el trámite. O No subsanó la prevención.</t>
        </r>
      </text>
    </comment>
    <comment ref="C4" authorId="1" shapeId="0">
      <text>
        <r>
          <rPr>
            <b/>
            <sz val="9"/>
            <color indexed="81"/>
            <rFont val="Tahoma"/>
            <family val="2"/>
          </rPr>
          <t xml:space="preserve">
Vence: 14.02.2019
Ampliación Nva fecha:
21.02.2019</t>
        </r>
      </text>
    </comment>
    <comment ref="C5" authorId="1" shapeId="0">
      <text>
        <r>
          <rPr>
            <b/>
            <sz val="9"/>
            <color indexed="81"/>
            <rFont val="Tahoma"/>
            <family val="2"/>
          </rPr>
          <t xml:space="preserve">
Vence: 
19/02/2019</t>
        </r>
      </text>
    </comment>
    <comment ref="C6" authorId="1" shapeId="0">
      <text>
        <r>
          <rPr>
            <b/>
            <sz val="9"/>
            <color indexed="81"/>
            <rFont val="Tahoma"/>
            <family val="2"/>
          </rPr>
          <t xml:space="preserve">
Vence: 01/03/2019
</t>
        </r>
      </text>
    </comment>
    <comment ref="AC6" authorId="1" shapeId="0">
      <text>
        <r>
          <rPr>
            <b/>
            <sz val="9"/>
            <color indexed="81"/>
            <rFont val="Tahoma"/>
            <family val="2"/>
          </rPr>
          <t>Subsanar literales 
2, 4 y 13 
(De 18)</t>
        </r>
      </text>
    </comment>
    <comment ref="C7" authorId="1" shapeId="0">
      <text>
        <r>
          <rPr>
            <b/>
            <sz val="9"/>
            <color indexed="81"/>
            <rFont val="Tahoma"/>
            <family val="2"/>
          </rPr>
          <t xml:space="preserve">
Vence: 
25/03/2019
Ampliación:
08/04/2019</t>
        </r>
      </text>
    </comment>
    <comment ref="B8" authorId="1" shapeId="0">
      <text>
        <r>
          <rPr>
            <b/>
            <sz val="9"/>
            <color indexed="81"/>
            <rFont val="Tahoma"/>
            <family val="2"/>
          </rPr>
          <t xml:space="preserve"> Se cerró la solicitud por no subsanar la observación que se solicitó</t>
        </r>
      </text>
    </comment>
    <comment ref="C8" authorId="1" shapeId="0">
      <text>
        <r>
          <rPr>
            <b/>
            <sz val="9"/>
            <color indexed="81"/>
            <rFont val="Tahoma"/>
            <family val="2"/>
          </rPr>
          <t xml:space="preserve">
Vence: 
28/03/2019</t>
        </r>
      </text>
    </comment>
    <comment ref="C9" authorId="1" shapeId="0">
      <text>
        <r>
          <rPr>
            <b/>
            <sz val="9"/>
            <color indexed="81"/>
            <rFont val="Tahoma"/>
            <family val="2"/>
          </rPr>
          <t xml:space="preserve">
Vence: 
27/03/2019</t>
        </r>
      </text>
    </comment>
    <comment ref="C10" authorId="1" shapeId="0">
      <text>
        <r>
          <rPr>
            <b/>
            <sz val="9"/>
            <color indexed="81"/>
            <rFont val="Tahoma"/>
            <family val="2"/>
          </rPr>
          <t xml:space="preserve">
Vence: 
04/04/2019</t>
        </r>
      </text>
    </comment>
    <comment ref="C11" authorId="1" shapeId="0">
      <text>
        <r>
          <rPr>
            <b/>
            <sz val="9"/>
            <color indexed="81"/>
            <rFont val="Tahoma"/>
            <family val="2"/>
          </rPr>
          <t xml:space="preserve">
Vence: 
10/04/2019
10 dias de ampliación.
Vence:
03/05/2019</t>
        </r>
      </text>
    </comment>
    <comment ref="C12" authorId="1" shapeId="0">
      <text>
        <r>
          <rPr>
            <b/>
            <sz val="9"/>
            <color indexed="81"/>
            <rFont val="Tahoma"/>
            <family val="2"/>
          </rPr>
          <t xml:space="preserve">
Vence: 
10/04/2019
5 dias de Ampliación
25/04/2019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 xml:space="preserve">
Vence: 
10/04/2019
10 dias de Ampliación
03/05/2019</t>
        </r>
      </text>
    </comment>
    <comment ref="C14" authorId="1" shapeId="0">
      <text>
        <r>
          <rPr>
            <b/>
            <sz val="9"/>
            <color indexed="81"/>
            <rFont val="Tahoma"/>
            <family val="2"/>
          </rPr>
          <t>Vence: 
26/04/2019</t>
        </r>
      </text>
    </comment>
    <comment ref="C15" authorId="1" shapeId="0">
      <text>
        <r>
          <rPr>
            <b/>
            <sz val="9"/>
            <color indexed="81"/>
            <rFont val="Tahoma"/>
            <family val="2"/>
          </rPr>
          <t>Vence: 
06/05/2019</t>
        </r>
      </text>
    </comment>
    <comment ref="C16" authorId="1" shapeId="0">
      <text>
        <r>
          <rPr>
            <b/>
            <sz val="9"/>
            <color indexed="81"/>
            <rFont val="Tahoma"/>
            <family val="2"/>
          </rPr>
          <t>Vence: 
07/05/2019</t>
        </r>
      </text>
    </comment>
    <comment ref="C17" authorId="1" shapeId="0">
      <text>
        <r>
          <rPr>
            <b/>
            <sz val="9"/>
            <color indexed="81"/>
            <rFont val="Tahoma"/>
            <family val="2"/>
          </rPr>
          <t>Vence: 
08/05/2019</t>
        </r>
      </text>
    </comment>
    <comment ref="C18" authorId="1" shapeId="0">
      <text>
        <r>
          <rPr>
            <b/>
            <sz val="9"/>
            <color indexed="81"/>
            <rFont val="Tahoma"/>
            <family val="2"/>
          </rPr>
          <t>Vence
13/05/2019</t>
        </r>
      </text>
    </comment>
    <comment ref="C19" authorId="1" shapeId="0">
      <text>
        <r>
          <rPr>
            <b/>
            <sz val="9"/>
            <color indexed="81"/>
            <rFont val="Tahoma"/>
            <family val="2"/>
          </rPr>
          <t>Vence
13/05/2019</t>
        </r>
      </text>
    </comment>
    <comment ref="AF19" authorId="1" shapeId="0">
      <text>
        <r>
          <rPr>
            <b/>
            <sz val="9"/>
            <color indexed="81"/>
            <rFont val="Tahoma"/>
            <family val="2"/>
          </rPr>
          <t>En Constancia de Recepción se informó la no competencia.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8" authorId="1" shapeId="0">
      <text>
        <r>
          <rPr>
            <b/>
            <sz val="9"/>
            <color indexed="81"/>
            <rFont val="Tahoma"/>
            <family val="2"/>
          </rPr>
          <t xml:space="preserve">
Vence: 
31/07/2019
5 dias de Ampliación
13/08/2019</t>
        </r>
      </text>
    </comment>
    <comment ref="C31" authorId="1" shapeId="0">
      <text>
        <r>
          <rPr>
            <b/>
            <sz val="9"/>
            <color indexed="81"/>
            <rFont val="Tahoma"/>
            <family val="2"/>
          </rPr>
          <t xml:space="preserve">
Vence: 
161/08/2019
10 dias de Ampliación
02/09/2019</t>
        </r>
      </text>
    </comment>
    <comment ref="D61" authorId="1" shapeId="0">
      <text>
        <r>
          <rPr>
            <b/>
            <sz val="9"/>
            <color indexed="81"/>
            <rFont val="Tahoma"/>
            <family val="2"/>
          </rPr>
          <t>La solic. de inf. No.10 la interpusieron dos personas</t>
        </r>
      </text>
    </comment>
    <comment ref="O61" authorId="1" shapeId="0">
      <text>
        <r>
          <rPr>
            <b/>
            <sz val="9"/>
            <color indexed="81"/>
            <rFont val="Tahoma"/>
            <family val="2"/>
          </rPr>
          <t>Este Total+NO son competencias del CONNA=Cant. de Requerimientos</t>
        </r>
      </text>
    </comment>
  </commentList>
</comments>
</file>

<file path=xl/sharedStrings.xml><?xml version="1.0" encoding="utf-8"?>
<sst xmlns="http://schemas.openxmlformats.org/spreadsheetml/2006/main" count="77" uniqueCount="67">
  <si>
    <t>FECHA</t>
  </si>
  <si>
    <t>GENERO</t>
  </si>
  <si>
    <t>OFICIOSA</t>
  </si>
  <si>
    <t>PUBLICA</t>
  </si>
  <si>
    <t>RESERVADA</t>
  </si>
  <si>
    <t>INGRESO</t>
  </si>
  <si>
    <t>F</t>
  </si>
  <si>
    <t>M</t>
  </si>
  <si>
    <t>FOLIOS</t>
  </si>
  <si>
    <t>Edad EL</t>
  </si>
  <si>
    <t>RESPUESTA</t>
  </si>
  <si>
    <t>TOTAL:</t>
  </si>
  <si>
    <t>TOTAL</t>
  </si>
  <si>
    <t>Total</t>
  </si>
  <si>
    <t>Edad Ella</t>
  </si>
  <si>
    <t>BASE DE DATOS SOLICITUDES DE INFORMACIÓN 2019</t>
  </si>
  <si>
    <t>29/05/209</t>
  </si>
  <si>
    <t>PREVENCIONES</t>
  </si>
  <si>
    <t xml:space="preserve"> </t>
  </si>
  <si>
    <t xml:space="preserve">  </t>
  </si>
  <si>
    <t>Número sin validez, No se abrió expediente, se deribó al link de las Estadísticas</t>
  </si>
  <si>
    <t>No</t>
  </si>
  <si>
    <t>Tiempo de respuesta</t>
  </si>
  <si>
    <t>Información</t>
  </si>
  <si>
    <t>Datos Personales</t>
  </si>
  <si>
    <t>Mixta</t>
  </si>
  <si>
    <t>Recibidos</t>
  </si>
  <si>
    <t>Entregados</t>
  </si>
  <si>
    <t>CONFIDENCIAL</t>
  </si>
  <si>
    <t>NO</t>
  </si>
  <si>
    <r>
      <t>SI</t>
    </r>
    <r>
      <rPr>
        <sz val="7"/>
        <color rgb="FF7030A0"/>
        <rFont val="Calibri"/>
        <family val="2"/>
        <scheme val="minor"/>
      </rPr>
      <t/>
    </r>
  </si>
  <si>
    <t>Prórroga por complejidad</t>
  </si>
  <si>
    <t>5 días</t>
  </si>
  <si>
    <t>10 días</t>
  </si>
  <si>
    <t>Menor</t>
  </si>
  <si>
    <t>Versión pública</t>
  </si>
  <si>
    <t>Denegado</t>
  </si>
  <si>
    <t>Inexistente</t>
  </si>
  <si>
    <t>Extranjero</t>
  </si>
  <si>
    <t>Discapacitado</t>
  </si>
  <si>
    <t>Respuesta no retirada</t>
  </si>
  <si>
    <t>Fuera del plazo</t>
  </si>
  <si>
    <t>desistimado</t>
  </si>
  <si>
    <t>TIPO DE SOLICITUD</t>
  </si>
  <si>
    <t>REQUERIMIENTOS</t>
  </si>
  <si>
    <t>TIPO DE INFORMACIÓN</t>
  </si>
  <si>
    <t>OTROS SOLICITANTES</t>
  </si>
  <si>
    <t>TIPO DE RESPUESTA</t>
  </si>
  <si>
    <t>INSTITUCIONES GUBERNAMENTALES</t>
  </si>
  <si>
    <t>No competencia</t>
  </si>
  <si>
    <t>OTROS REQUERIMIENTOS</t>
  </si>
  <si>
    <t>Promedio:</t>
  </si>
  <si>
    <t>Total entregados</t>
  </si>
  <si>
    <t>E</t>
  </si>
  <si>
    <t>T</t>
  </si>
  <si>
    <r>
      <t>(</t>
    </r>
    <r>
      <rPr>
        <sz val="11"/>
        <color rgb="FFFF0000"/>
        <rFont val="Calibri"/>
        <family val="2"/>
        <scheme val="minor"/>
      </rPr>
      <t>*</t>
    </r>
    <r>
      <rPr>
        <sz val="10"/>
        <color rgb="FF000000"/>
        <rFont val="Arial"/>
      </rPr>
      <t xml:space="preserve">) </t>
    </r>
    <r>
      <rPr>
        <b/>
        <sz val="11"/>
        <color theme="1"/>
        <rFont val="Calibri"/>
        <family val="2"/>
        <scheme val="minor"/>
      </rPr>
      <t>N</t>
    </r>
    <r>
      <rPr>
        <sz val="10"/>
        <color rgb="FF000000"/>
        <rFont val="Arial"/>
      </rPr>
      <t xml:space="preserve">: Natural. E: Estudiante. </t>
    </r>
    <r>
      <rPr>
        <b/>
        <sz val="11"/>
        <color theme="1"/>
        <rFont val="Calibri"/>
        <family val="2"/>
        <scheme val="minor"/>
      </rPr>
      <t>P</t>
    </r>
    <r>
      <rPr>
        <sz val="10"/>
        <color rgb="FF000000"/>
        <rFont val="Arial"/>
      </rPr>
      <t xml:space="preserve">: Periodista. </t>
    </r>
    <r>
      <rPr>
        <b/>
        <sz val="11"/>
        <color theme="1"/>
        <rFont val="Calibri"/>
        <family val="2"/>
        <scheme val="minor"/>
      </rPr>
      <t>J</t>
    </r>
    <r>
      <rPr>
        <sz val="10"/>
        <color rgb="FF000000"/>
        <rFont val="Arial"/>
      </rPr>
      <t xml:space="preserve">: Juridica. </t>
    </r>
    <r>
      <rPr>
        <b/>
        <sz val="11"/>
        <color theme="1"/>
        <rFont val="Calibri"/>
        <family val="2"/>
        <scheme val="minor"/>
      </rPr>
      <t>S</t>
    </r>
    <r>
      <rPr>
        <sz val="10"/>
        <color rgb="FF000000"/>
        <rFont val="Arial"/>
      </rPr>
      <t xml:space="preserve">: Sindicato. </t>
    </r>
    <r>
      <rPr>
        <b/>
        <sz val="11"/>
        <color theme="1"/>
        <rFont val="Calibri"/>
        <family val="2"/>
        <scheme val="minor"/>
      </rPr>
      <t>Inv.</t>
    </r>
    <r>
      <rPr>
        <sz val="10"/>
        <color rgb="FF000000"/>
        <rFont val="Arial"/>
      </rPr>
      <t>: Investigador</t>
    </r>
  </si>
  <si>
    <r>
      <t>(</t>
    </r>
    <r>
      <rPr>
        <sz val="11"/>
        <color rgb="FFFF0000"/>
        <rFont val="Calibri"/>
        <family val="2"/>
        <scheme val="minor"/>
      </rPr>
      <t>*</t>
    </r>
    <r>
      <rPr>
        <sz val="10"/>
        <color rgb="FF000000"/>
        <rFont val="Arial"/>
      </rPr>
      <t xml:space="preserve">) </t>
    </r>
    <r>
      <rPr>
        <b/>
        <sz val="11"/>
        <color theme="1"/>
        <rFont val="Calibri"/>
        <family val="2"/>
        <scheme val="minor"/>
      </rPr>
      <t>F</t>
    </r>
    <r>
      <rPr>
        <sz val="10"/>
        <color rgb="FF000000"/>
        <rFont val="Arial"/>
      </rPr>
      <t>: Fisica.</t>
    </r>
    <r>
      <rPr>
        <b/>
        <sz val="11"/>
        <color theme="1"/>
        <rFont val="Calibri"/>
        <family val="2"/>
        <scheme val="minor"/>
      </rPr>
      <t>E</t>
    </r>
    <r>
      <rPr>
        <sz val="10"/>
        <color rgb="FF000000"/>
        <rFont val="Arial"/>
      </rPr>
      <t xml:space="preserve">: Electronica. </t>
    </r>
    <r>
      <rPr>
        <b/>
        <sz val="11"/>
        <color theme="1"/>
        <rFont val="Calibri"/>
        <family val="2"/>
        <scheme val="minor"/>
      </rPr>
      <t>T:</t>
    </r>
    <r>
      <rPr>
        <sz val="10"/>
        <color rgb="FF000000"/>
        <rFont val="Arial"/>
      </rPr>
      <t xml:space="preserve"> Telefonica. </t>
    </r>
  </si>
  <si>
    <t>N</t>
  </si>
  <si>
    <t>P</t>
  </si>
  <si>
    <t>J</t>
  </si>
  <si>
    <t>S</t>
  </si>
  <si>
    <t>Inv.</t>
  </si>
  <si>
    <r>
      <t xml:space="preserve">SOLICITANTES DE INFORMACIÓN </t>
    </r>
    <r>
      <rPr>
        <b/>
        <sz val="11"/>
        <color rgb="FFFF0000"/>
        <rFont val="Calibri"/>
        <family val="2"/>
        <scheme val="minor"/>
      </rPr>
      <t>*</t>
    </r>
  </si>
  <si>
    <t>ENTREVISTA</t>
  </si>
  <si>
    <r>
      <t>Modalidad Respuesta</t>
    </r>
    <r>
      <rPr>
        <b/>
        <sz val="11"/>
        <color rgb="FFFF0000"/>
        <rFont val="Calibri"/>
        <family val="2"/>
        <scheme val="minor"/>
      </rPr>
      <t>*</t>
    </r>
  </si>
  <si>
    <r>
      <t>Modalidad Recibida</t>
    </r>
    <r>
      <rPr>
        <b/>
        <sz val="11"/>
        <color rgb="FFFF0000"/>
        <rFont val="Calibri"/>
        <family val="2"/>
        <scheme val="minor"/>
      </rPr>
      <t>*</t>
    </r>
  </si>
  <si>
    <t>Academico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</si>
</sst>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;@"/>
  </numFmts>
  <fonts count="32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7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7"/>
      <color rgb="FF000000"/>
      <name val="Times New Roman"/>
      <family val="1"/>
    </font>
    <font>
      <sz val="10"/>
      <name val="Arial"/>
      <family val="2"/>
    </font>
    <font>
      <b/>
      <sz val="16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b/>
      <sz val="14"/>
      <color rgb="FFFF0000"/>
      <name val="Calibri"/>
      <family val="2"/>
      <scheme val="minor"/>
    </font>
    <font>
      <b/>
      <sz val="12"/>
      <color rgb="FFFF0000"/>
      <name val="Arial"/>
      <family val="2"/>
    </font>
    <font>
      <b/>
      <sz val="7"/>
      <color rgb="FFFF0000"/>
      <name val="Arial"/>
      <family val="2"/>
    </font>
    <font>
      <u/>
      <sz val="10"/>
      <color theme="10"/>
      <name val="Arial"/>
      <family val="2"/>
    </font>
    <font>
      <sz val="10"/>
      <color theme="0" tint="-0.499984740745262"/>
      <name val="Arial"/>
      <family val="2"/>
    </font>
    <font>
      <b/>
      <sz val="12"/>
      <name val="Calibri"/>
      <family val="2"/>
      <scheme val="minor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sz val="7"/>
      <color rgb="FF7030A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9FC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266">
    <xf numFmtId="0" fontId="0" fillId="0" borderId="0" xfId="0" applyAlignment="1">
      <alignment wrapText="1"/>
    </xf>
    <xf numFmtId="0" fontId="0" fillId="0" borderId="0" xfId="0"/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2" xfId="0" applyBorder="1"/>
    <xf numFmtId="0" fontId="0" fillId="0" borderId="1" xfId="0" applyBorder="1"/>
    <xf numFmtId="0" fontId="0" fillId="2" borderId="14" xfId="0" applyFill="1" applyBorder="1"/>
    <xf numFmtId="0" fontId="0" fillId="0" borderId="14" xfId="0" applyBorder="1"/>
    <xf numFmtId="0" fontId="0" fillId="2" borderId="2" xfId="0" applyFill="1" applyBorder="1"/>
    <xf numFmtId="0" fontId="0" fillId="2" borderId="18" xfId="0" applyFill="1" applyBorder="1"/>
    <xf numFmtId="0" fontId="10" fillId="2" borderId="21" xfId="0" applyFont="1" applyFill="1" applyBorder="1" applyAlignment="1">
      <alignment horizontal="center" vertical="center" wrapText="1"/>
    </xf>
    <xf numFmtId="0" fontId="0" fillId="2" borderId="0" xfId="0" applyFill="1"/>
    <xf numFmtId="0" fontId="9" fillId="2" borderId="1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0" fillId="0" borderId="32" xfId="0" applyBorder="1" applyAlignment="1">
      <alignment horizontal="center" vertical="center"/>
    </xf>
    <xf numFmtId="0" fontId="0" fillId="0" borderId="3" xfId="0" applyBorder="1"/>
    <xf numFmtId="0" fontId="0" fillId="2" borderId="3" xfId="0" applyFill="1" applyBorder="1"/>
    <xf numFmtId="0" fontId="3" fillId="2" borderId="11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19" xfId="0" applyBorder="1"/>
    <xf numFmtId="0" fontId="0" fillId="0" borderId="42" xfId="0" applyBorder="1"/>
    <xf numFmtId="0" fontId="0" fillId="0" borderId="18" xfId="0" applyBorder="1"/>
    <xf numFmtId="0" fontId="9" fillId="2" borderId="1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/>
    </xf>
    <xf numFmtId="165" fontId="14" fillId="2" borderId="1" xfId="0" applyNumberFormat="1" applyFont="1" applyFill="1" applyBorder="1" applyAlignment="1">
      <alignment horizontal="center"/>
    </xf>
    <xf numFmtId="165" fontId="7" fillId="2" borderId="18" xfId="0" applyNumberFormat="1" applyFont="1" applyFill="1" applyBorder="1" applyAlignment="1">
      <alignment horizontal="center" vertical="center"/>
    </xf>
    <xf numFmtId="0" fontId="3" fillId="2" borderId="7" xfId="0" applyFont="1" applyFill="1" applyBorder="1"/>
    <xf numFmtId="0" fontId="3" fillId="2" borderId="8" xfId="0" applyFont="1" applyFill="1" applyBorder="1"/>
    <xf numFmtId="0" fontId="3" fillId="2" borderId="8" xfId="0" applyFont="1" applyFill="1" applyBorder="1" applyAlignment="1">
      <alignment horizontal="center"/>
    </xf>
    <xf numFmtId="0" fontId="0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6" xfId="0" applyFill="1" applyBorder="1"/>
    <xf numFmtId="0" fontId="0" fillId="0" borderId="15" xfId="0" applyBorder="1"/>
    <xf numFmtId="0" fontId="0" fillId="2" borderId="4" xfId="0" applyFill="1" applyBorder="1"/>
    <xf numFmtId="0" fontId="0" fillId="2" borderId="44" xfId="0" applyFill="1" applyBorder="1"/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3" fillId="2" borderId="7" xfId="0" applyFont="1" applyFill="1" applyBorder="1" applyAlignment="1">
      <alignment horizontal="right"/>
    </xf>
    <xf numFmtId="165" fontId="4" fillId="2" borderId="49" xfId="0" applyNumberFormat="1" applyFont="1" applyFill="1" applyBorder="1" applyAlignment="1">
      <alignment horizontal="center" vertical="center"/>
    </xf>
    <xf numFmtId="0" fontId="0" fillId="2" borderId="49" xfId="0" applyFont="1" applyFill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47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14" fillId="2" borderId="47" xfId="0" applyFont="1" applyFill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165" fontId="14" fillId="2" borderId="49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165" fontId="14" fillId="2" borderId="18" xfId="0" applyNumberFormat="1" applyFont="1" applyFill="1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1" fillId="2" borderId="54" xfId="0" applyFont="1" applyFill="1" applyBorder="1"/>
    <xf numFmtId="0" fontId="0" fillId="2" borderId="17" xfId="0" applyFill="1" applyBorder="1" applyAlignment="1">
      <alignment horizontal="center" vertical="center"/>
    </xf>
    <xf numFmtId="0" fontId="0" fillId="2" borderId="46" xfId="0" applyFill="1" applyBorder="1"/>
    <xf numFmtId="0" fontId="0" fillId="2" borderId="18" xfId="0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4" fillId="2" borderId="49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65" fontId="22" fillId="2" borderId="1" xfId="0" applyNumberFormat="1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0" fillId="2" borderId="19" xfId="0" applyFill="1" applyBorder="1"/>
    <xf numFmtId="0" fontId="0" fillId="2" borderId="46" xfId="0" applyFill="1" applyBorder="1" applyAlignment="1">
      <alignment horizontal="center" vertical="center"/>
    </xf>
    <xf numFmtId="0" fontId="9" fillId="2" borderId="54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11" fillId="2" borderId="46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0" fillId="2" borderId="55" xfId="0" applyFill="1" applyBorder="1" applyAlignment="1">
      <alignment horizontal="center" vertical="center"/>
    </xf>
    <xf numFmtId="0" fontId="0" fillId="2" borderId="42" xfId="0" applyFill="1" applyBorder="1"/>
    <xf numFmtId="0" fontId="11" fillId="2" borderId="18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56" xfId="0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165" fontId="14" fillId="2" borderId="1" xfId="0" applyNumberFormat="1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3" fillId="0" borderId="19" xfId="0" applyFont="1" applyBorder="1"/>
    <xf numFmtId="165" fontId="22" fillId="3" borderId="1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center"/>
    </xf>
    <xf numFmtId="0" fontId="0" fillId="3" borderId="18" xfId="0" applyFill="1" applyBorder="1"/>
    <xf numFmtId="0" fontId="0" fillId="3" borderId="19" xfId="0" applyFill="1" applyBorder="1"/>
    <xf numFmtId="0" fontId="0" fillId="3" borderId="17" xfId="0" applyFill="1" applyBorder="1" applyAlignment="1">
      <alignment horizontal="center" vertical="center"/>
    </xf>
    <xf numFmtId="0" fontId="0" fillId="3" borderId="46" xfId="0" applyFill="1" applyBorder="1" applyAlignment="1">
      <alignment horizontal="center" vertical="center"/>
    </xf>
    <xf numFmtId="0" fontId="1" fillId="3" borderId="54" xfId="0" applyFont="1" applyFill="1" applyBorder="1"/>
    <xf numFmtId="0" fontId="0" fillId="3" borderId="46" xfId="0" applyFill="1" applyBorder="1"/>
    <xf numFmtId="0" fontId="0" fillId="3" borderId="18" xfId="0" applyFill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  <xf numFmtId="0" fontId="0" fillId="3" borderId="42" xfId="0" applyFill="1" applyBorder="1"/>
    <xf numFmtId="0" fontId="14" fillId="3" borderId="18" xfId="0" applyFont="1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3" borderId="56" xfId="0" applyFill="1" applyBorder="1" applyAlignment="1">
      <alignment horizontal="center" vertical="center"/>
    </xf>
    <xf numFmtId="165" fontId="24" fillId="3" borderId="18" xfId="0" applyNumberFormat="1" applyFont="1" applyFill="1" applyBorder="1" applyAlignment="1">
      <alignment horizontal="left"/>
    </xf>
    <xf numFmtId="0" fontId="20" fillId="4" borderId="8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center"/>
    </xf>
    <xf numFmtId="0" fontId="3" fillId="4" borderId="8" xfId="0" applyFont="1" applyFill="1" applyBorder="1"/>
    <xf numFmtId="0" fontId="15" fillId="2" borderId="5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/>
    </xf>
    <xf numFmtId="0" fontId="6" fillId="2" borderId="5" xfId="0" applyFont="1" applyFill="1" applyBorder="1" applyAlignment="1"/>
    <xf numFmtId="0" fontId="6" fillId="2" borderId="5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8" xfId="0" applyFont="1" applyBorder="1"/>
    <xf numFmtId="165" fontId="22" fillId="2" borderId="49" xfId="0" applyNumberFormat="1" applyFont="1" applyFill="1" applyBorder="1" applyAlignment="1">
      <alignment horizontal="center" vertical="center"/>
    </xf>
    <xf numFmtId="0" fontId="0" fillId="0" borderId="18" xfId="0" applyBorder="1" applyAlignment="1">
      <alignment wrapText="1"/>
    </xf>
    <xf numFmtId="165" fontId="14" fillId="2" borderId="18" xfId="0" applyNumberFormat="1" applyFont="1" applyFill="1" applyBorder="1" applyAlignment="1">
      <alignment horizontal="center" vertical="center"/>
    </xf>
    <xf numFmtId="0" fontId="21" fillId="0" borderId="0" xfId="1" applyAlignment="1">
      <alignment horizontal="center"/>
    </xf>
    <xf numFmtId="0" fontId="21" fillId="3" borderId="0" xfId="1" applyFill="1" applyAlignment="1">
      <alignment horizontal="center"/>
    </xf>
    <xf numFmtId="0" fontId="0" fillId="0" borderId="37" xfId="0" applyBorder="1" applyAlignment="1">
      <alignment horizontal="center"/>
    </xf>
    <xf numFmtId="0" fontId="4" fillId="0" borderId="0" xfId="0" applyFont="1" applyAlignment="1">
      <alignment horizontal="center"/>
    </xf>
    <xf numFmtId="0" fontId="0" fillId="2" borderId="7" xfId="0" applyFill="1" applyBorder="1" applyAlignment="1">
      <alignment horizontal="center" wrapText="1"/>
    </xf>
    <xf numFmtId="0" fontId="0" fillId="2" borderId="41" xfId="0" applyFill="1" applyBorder="1" applyAlignment="1">
      <alignment horizontal="center" wrapText="1"/>
    </xf>
    <xf numFmtId="0" fontId="5" fillId="4" borderId="39" xfId="0" applyFont="1" applyFill="1" applyBorder="1" applyAlignment="1">
      <alignment horizontal="center" vertical="center"/>
    </xf>
    <xf numFmtId="0" fontId="5" fillId="4" borderId="29" xfId="0" applyFont="1" applyFill="1" applyBorder="1" applyAlignment="1">
      <alignment horizontal="center" vertical="center"/>
    </xf>
    <xf numFmtId="0" fontId="5" fillId="4" borderId="57" xfId="0" applyFont="1" applyFill="1" applyBorder="1" applyAlignment="1">
      <alignment horizontal="center" vertical="center"/>
    </xf>
    <xf numFmtId="0" fontId="5" fillId="4" borderId="58" xfId="0" applyFont="1" applyFill="1" applyBorder="1" applyAlignment="1">
      <alignment horizontal="center" vertical="center"/>
    </xf>
    <xf numFmtId="0" fontId="5" fillId="4" borderId="40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27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/>
    </xf>
    <xf numFmtId="0" fontId="19" fillId="2" borderId="41" xfId="0" applyFont="1" applyFill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27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5" fillId="4" borderId="37" xfId="0" applyFont="1" applyFill="1" applyBorder="1" applyAlignment="1">
      <alignment horizontal="center" vertical="center"/>
    </xf>
    <xf numFmtId="0" fontId="5" fillId="4" borderId="38" xfId="0" applyFont="1" applyFill="1" applyBorder="1" applyAlignment="1">
      <alignment horizontal="center" vertical="center"/>
    </xf>
    <xf numFmtId="0" fontId="26" fillId="5" borderId="6" xfId="0" applyFont="1" applyFill="1" applyBorder="1" applyAlignment="1">
      <alignment horizontal="center" vertical="center"/>
    </xf>
    <xf numFmtId="0" fontId="26" fillId="5" borderId="27" xfId="0" applyFont="1" applyFill="1" applyBorder="1" applyAlignment="1">
      <alignment horizontal="center" vertical="center"/>
    </xf>
    <xf numFmtId="0" fontId="26" fillId="5" borderId="10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right"/>
    </xf>
    <xf numFmtId="0" fontId="0" fillId="2" borderId="60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59" xfId="0" applyFill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8" fillId="4" borderId="37" xfId="0" applyFont="1" applyFill="1" applyBorder="1" applyAlignment="1">
      <alignment horizontal="center" vertical="center"/>
    </xf>
    <xf numFmtId="0" fontId="18" fillId="4" borderId="38" xfId="0" applyFont="1" applyFill="1" applyBorder="1" applyAlignment="1">
      <alignment horizontal="center" vertical="center"/>
    </xf>
    <xf numFmtId="0" fontId="30" fillId="3" borderId="60" xfId="0" applyFont="1" applyFill="1" applyBorder="1" applyAlignment="1">
      <alignment horizontal="center" vertical="center" wrapText="1"/>
    </xf>
    <xf numFmtId="0" fontId="30" fillId="3" borderId="8" xfId="0" applyFont="1" applyFill="1" applyBorder="1" applyAlignment="1">
      <alignment horizontal="center" vertical="center" wrapText="1"/>
    </xf>
    <xf numFmtId="0" fontId="30" fillId="3" borderId="6" xfId="0" applyFont="1" applyFill="1" applyBorder="1" applyAlignment="1">
      <alignment horizontal="center" vertical="center" wrapText="1"/>
    </xf>
    <xf numFmtId="0" fontId="30" fillId="3" borderId="7" xfId="0" applyFont="1" applyFill="1" applyBorder="1" applyAlignment="1">
      <alignment horizontal="center" vertical="center"/>
    </xf>
    <xf numFmtId="0" fontId="30" fillId="3" borderId="8" xfId="0" applyFont="1" applyFill="1" applyBorder="1" applyAlignment="1">
      <alignment horizontal="center" vertical="center"/>
    </xf>
    <xf numFmtId="0" fontId="30" fillId="3" borderId="41" xfId="0" applyFont="1" applyFill="1" applyBorder="1" applyAlignment="1">
      <alignment horizontal="center" vertical="center"/>
    </xf>
    <xf numFmtId="0" fontId="30" fillId="3" borderId="7" xfId="0" applyFont="1" applyFill="1" applyBorder="1" applyAlignment="1">
      <alignment horizontal="center" vertical="center" wrapText="1"/>
    </xf>
    <xf numFmtId="0" fontId="30" fillId="3" borderId="41" xfId="0" applyFont="1" applyFill="1" applyBorder="1" applyAlignment="1">
      <alignment horizontal="center" vertical="center" wrapText="1"/>
    </xf>
    <xf numFmtId="0" fontId="30" fillId="3" borderId="25" xfId="0" applyFont="1" applyFill="1" applyBorder="1" applyAlignment="1">
      <alignment horizontal="center" vertical="center" wrapText="1"/>
    </xf>
    <xf numFmtId="0" fontId="30" fillId="3" borderId="28" xfId="0" applyFont="1" applyFill="1" applyBorder="1" applyAlignment="1">
      <alignment horizontal="center" vertical="center" wrapText="1"/>
    </xf>
    <xf numFmtId="0" fontId="30" fillId="3" borderId="38" xfId="0" applyFont="1" applyFill="1" applyBorder="1" applyAlignment="1">
      <alignment horizontal="center" vertical="center"/>
    </xf>
    <xf numFmtId="0" fontId="30" fillId="3" borderId="58" xfId="0" applyFont="1" applyFill="1" applyBorder="1" applyAlignment="1">
      <alignment horizontal="center" vertical="center"/>
    </xf>
    <xf numFmtId="0" fontId="30" fillId="3" borderId="5" xfId="0" applyFont="1" applyFill="1" applyBorder="1" applyAlignment="1">
      <alignment horizontal="center" vertical="center" wrapText="1"/>
    </xf>
    <xf numFmtId="0" fontId="30" fillId="3" borderId="23" xfId="0" applyFont="1" applyFill="1" applyBorder="1" applyAlignment="1">
      <alignment horizontal="center" vertical="center" wrapText="1"/>
    </xf>
    <xf numFmtId="0" fontId="30" fillId="3" borderId="59" xfId="0" applyFont="1" applyFill="1" applyBorder="1" applyAlignment="1">
      <alignment horizontal="center" vertical="center" wrapText="1"/>
    </xf>
    <xf numFmtId="0" fontId="30" fillId="3" borderId="6" xfId="0" applyFont="1" applyFill="1" applyBorder="1" applyAlignment="1">
      <alignment horizontal="center" vertical="center" textRotation="180" wrapText="1"/>
    </xf>
    <xf numFmtId="0" fontId="30" fillId="3" borderId="10" xfId="0" applyFont="1" applyFill="1" applyBorder="1" applyAlignment="1">
      <alignment horizontal="center" vertical="center" textRotation="180" wrapText="1"/>
    </xf>
    <xf numFmtId="0" fontId="21" fillId="2" borderId="0" xfId="1" applyFill="1" applyAlignment="1">
      <alignment horizontal="center"/>
    </xf>
    <xf numFmtId="0" fontId="0" fillId="0" borderId="2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4" fillId="2" borderId="49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/>
    </xf>
    <xf numFmtId="164" fontId="11" fillId="2" borderId="6" xfId="0" applyNumberFormat="1" applyFont="1" applyFill="1" applyBorder="1" applyAlignment="1">
      <alignment horizontal="center"/>
    </xf>
    <xf numFmtId="164" fontId="11" fillId="2" borderId="10" xfId="0" applyNumberFormat="1" applyFont="1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29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31" fillId="0" borderId="0" xfId="0" applyFont="1"/>
    <xf numFmtId="0" fontId="31" fillId="0" borderId="0" xfId="0" applyFont="1" applyBorder="1"/>
    <xf numFmtId="0" fontId="30" fillId="3" borderId="27" xfId="0" applyFont="1" applyFill="1" applyBorder="1" applyAlignment="1">
      <alignment horizontal="center" vertical="center" wrapText="1"/>
    </xf>
    <xf numFmtId="0" fontId="30" fillId="3" borderId="52" xfId="0" applyFont="1" applyFill="1" applyBorder="1" applyAlignment="1">
      <alignment horizontal="center" vertical="center"/>
    </xf>
    <xf numFmtId="0" fontId="30" fillId="3" borderId="50" xfId="0" applyFont="1" applyFill="1" applyBorder="1" applyAlignment="1">
      <alignment horizontal="center" vertical="center" wrapText="1"/>
    </xf>
    <xf numFmtId="0" fontId="30" fillId="3" borderId="6" xfId="0" applyFont="1" applyFill="1" applyBorder="1" applyAlignment="1" applyProtection="1">
      <alignment horizontal="center" vertical="center" wrapText="1"/>
      <protection locked="0"/>
    </xf>
    <xf numFmtId="0" fontId="30" fillId="3" borderId="6" xfId="0" applyFont="1" applyFill="1" applyBorder="1" applyAlignment="1" applyProtection="1">
      <alignment vertical="center" wrapText="1"/>
      <protection locked="0"/>
    </xf>
    <xf numFmtId="0" fontId="30" fillId="3" borderId="9" xfId="0" applyFont="1" applyFill="1" applyBorder="1" applyAlignment="1">
      <alignment horizontal="center" vertical="center" wrapText="1"/>
    </xf>
    <xf numFmtId="0" fontId="30" fillId="3" borderId="53" xfId="0" applyFont="1" applyFill="1" applyBorder="1" applyAlignment="1">
      <alignment horizontal="center" vertical="center" wrapText="1"/>
    </xf>
    <xf numFmtId="0" fontId="30" fillId="3" borderId="61" xfId="0" applyFont="1" applyFill="1" applyBorder="1" applyAlignment="1">
      <alignment horizontal="center" vertical="center" wrapText="1"/>
    </xf>
    <xf numFmtId="0" fontId="30" fillId="3" borderId="13" xfId="0" applyFont="1" applyFill="1" applyBorder="1" applyAlignment="1">
      <alignment horizontal="center" vertical="center"/>
    </xf>
    <xf numFmtId="0" fontId="30" fillId="3" borderId="14" xfId="0" applyFont="1" applyFill="1" applyBorder="1" applyAlignment="1">
      <alignment horizontal="center" vertical="center"/>
    </xf>
    <xf numFmtId="0" fontId="30" fillId="3" borderId="61" xfId="0" applyFont="1" applyFill="1" applyBorder="1" applyAlignment="1">
      <alignment horizontal="center" vertical="center" wrapText="1"/>
    </xf>
    <xf numFmtId="0" fontId="30" fillId="3" borderId="6" xfId="0" applyFont="1" applyFill="1" applyBorder="1" applyAlignment="1">
      <alignment horizontal="center" vertical="center"/>
    </xf>
    <xf numFmtId="0" fontId="30" fillId="3" borderId="9" xfId="0" applyFont="1" applyFill="1" applyBorder="1" applyAlignment="1" applyProtection="1">
      <alignment horizontal="center" vertical="center" wrapText="1"/>
      <protection locked="0"/>
    </xf>
    <xf numFmtId="0" fontId="30" fillId="3" borderId="9" xfId="0" applyFont="1" applyFill="1" applyBorder="1" applyAlignment="1">
      <alignment horizontal="center" vertical="center" textRotation="180" wrapText="1"/>
    </xf>
    <xf numFmtId="0" fontId="30" fillId="3" borderId="33" xfId="0" applyFont="1" applyFill="1" applyBorder="1" applyAlignment="1">
      <alignment horizontal="center" vertical="center" textRotation="180" wrapText="1"/>
    </xf>
    <xf numFmtId="0" fontId="5" fillId="7" borderId="22" xfId="0" applyFont="1" applyFill="1" applyBorder="1" applyAlignment="1">
      <alignment horizontal="center" vertical="center"/>
    </xf>
    <xf numFmtId="0" fontId="5" fillId="7" borderId="30" xfId="0" applyFont="1" applyFill="1" applyBorder="1" applyAlignment="1">
      <alignment horizontal="center" vertical="center"/>
    </xf>
    <xf numFmtId="0" fontId="5" fillId="7" borderId="24" xfId="0" applyFont="1" applyFill="1" applyBorder="1" applyAlignment="1">
      <alignment horizontal="center" vertical="center"/>
    </xf>
    <xf numFmtId="0" fontId="5" fillId="7" borderId="31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right" vertical="center"/>
    </xf>
    <xf numFmtId="0" fontId="3" fillId="7" borderId="8" xfId="0" applyFont="1" applyFill="1" applyBorder="1" applyAlignment="1">
      <alignment horizontal="right" vertical="center"/>
    </xf>
    <xf numFmtId="0" fontId="3" fillId="7" borderId="8" xfId="0" applyFont="1" applyFill="1" applyBorder="1" applyAlignment="1">
      <alignment horizontal="center" vertical="center"/>
    </xf>
    <xf numFmtId="0" fontId="3" fillId="7" borderId="41" xfId="0" applyFont="1" applyFill="1" applyBorder="1"/>
    <xf numFmtId="0" fontId="5" fillId="8" borderId="39" xfId="0" applyFont="1" applyFill="1" applyBorder="1" applyAlignment="1">
      <alignment horizontal="center" vertical="center" wrapText="1"/>
    </xf>
    <xf numFmtId="0" fontId="5" fillId="8" borderId="2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right"/>
    </xf>
    <xf numFmtId="0" fontId="3" fillId="8" borderId="8" xfId="0" applyFont="1" applyFill="1" applyBorder="1" applyAlignment="1">
      <alignment horizontal="right"/>
    </xf>
    <xf numFmtId="0" fontId="3" fillId="8" borderId="5" xfId="0" applyFont="1" applyFill="1" applyBorder="1" applyAlignment="1">
      <alignment horizontal="right"/>
    </xf>
    <xf numFmtId="0" fontId="3" fillId="8" borderId="8" xfId="0" applyFont="1" applyFill="1" applyBorder="1"/>
    <xf numFmtId="0" fontId="24" fillId="8" borderId="8" xfId="0" applyFont="1" applyFill="1" applyBorder="1" applyAlignment="1">
      <alignment horizontal="center" vertical="center"/>
    </xf>
    <xf numFmtId="0" fontId="5" fillId="9" borderId="39" xfId="0" applyFont="1" applyFill="1" applyBorder="1" applyAlignment="1">
      <alignment horizontal="center" vertical="center"/>
    </xf>
    <xf numFmtId="0" fontId="5" fillId="9" borderId="40" xfId="0" applyFont="1" applyFill="1" applyBorder="1" applyAlignment="1">
      <alignment horizontal="center" vertical="center"/>
    </xf>
    <xf numFmtId="0" fontId="5" fillId="9" borderId="29" xfId="0" applyFont="1" applyFill="1" applyBorder="1" applyAlignment="1">
      <alignment horizontal="center" vertical="center"/>
    </xf>
    <xf numFmtId="0" fontId="5" fillId="9" borderId="24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colors>
    <mruColors>
      <color rgb="FFF9FCCC"/>
      <color rgb="FFCCCCFF"/>
      <color rgb="FF1706F4"/>
      <color rgb="FFCDF789"/>
      <color rgb="FFFBD26D"/>
      <color rgb="FFFA5C04"/>
      <color rgb="FF2BD3B7"/>
      <color rgb="FFA8A000"/>
      <color rgb="FFFDB017"/>
      <color rgb="FFDCE4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Z69"/>
  <sheetViews>
    <sheetView tabSelected="1" zoomScale="73" zoomScaleNormal="73" workbookViewId="0">
      <pane ySplit="3" topLeftCell="A4" activePane="bottomLeft" state="frozen"/>
      <selection pane="bottomLeft"/>
    </sheetView>
  </sheetViews>
  <sheetFormatPr baseColWidth="10" defaultRowHeight="12.75" x14ac:dyDescent="0.2"/>
  <cols>
    <col min="1" max="1" width="4.7109375" style="17" customWidth="1"/>
    <col min="2" max="2" width="9.140625" style="1" customWidth="1"/>
    <col min="3" max="3" width="11.140625" style="1" customWidth="1"/>
    <col min="4" max="4" width="4.85546875" style="17" customWidth="1"/>
    <col min="5" max="5" width="5" style="17" customWidth="1"/>
    <col min="6" max="6" width="12.28515625" style="17" customWidth="1"/>
    <col min="7" max="7" width="12.42578125" style="17" customWidth="1"/>
    <col min="8" max="8" width="10.85546875" style="1" customWidth="1"/>
    <col min="9" max="9" width="6.5703125" style="1" customWidth="1"/>
    <col min="10" max="10" width="10.140625" style="23" customWidth="1"/>
    <col min="11" max="11" width="11.28515625" style="23" customWidth="1"/>
    <col min="12" max="12" width="3.85546875" style="11" customWidth="1"/>
    <col min="13" max="13" width="10.140625" style="23" customWidth="1"/>
    <col min="14" max="14" width="10" style="17" customWidth="1"/>
    <col min="15" max="15" width="13" style="1" customWidth="1"/>
    <col min="16" max="16" width="15.85546875" style="1" customWidth="1"/>
    <col min="17" max="17" width="6.28515625" style="17" customWidth="1"/>
    <col min="18" max="18" width="5.85546875" style="23" customWidth="1"/>
    <col min="19" max="20" width="5.5703125" style="23" customWidth="1"/>
    <col min="21" max="21" width="5.42578125" style="23" customWidth="1"/>
    <col min="22" max="22" width="5.5703125" style="1" customWidth="1"/>
    <col min="23" max="23" width="10.140625" style="23" customWidth="1"/>
    <col min="24" max="24" width="9.7109375" style="23" customWidth="1"/>
    <col min="25" max="25" width="10.7109375" style="1" customWidth="1"/>
    <col min="26" max="26" width="7.42578125" style="1" customWidth="1"/>
    <col min="27" max="27" width="13.42578125" style="1" customWidth="1"/>
    <col min="28" max="28" width="13.140625" style="23" customWidth="1"/>
    <col min="29" max="29" width="16.7109375" style="23" customWidth="1"/>
    <col min="30" max="30" width="8.42578125" style="1" customWidth="1"/>
    <col min="31" max="31" width="10.42578125" style="1" customWidth="1"/>
    <col min="32" max="32" width="13.28515625" style="1" customWidth="1"/>
    <col min="33" max="33" width="11.85546875" style="1" customWidth="1"/>
    <col min="34" max="34" width="7.85546875" style="1" customWidth="1"/>
    <col min="35" max="35" width="7.28515625" style="100" customWidth="1"/>
    <col min="36" max="36" width="9.5703125" style="1" customWidth="1"/>
    <col min="37" max="37" width="11.85546875" style="1" customWidth="1"/>
    <col min="38" max="38" width="12.140625" style="1" customWidth="1"/>
    <col min="39" max="39" width="3.42578125" style="1" customWidth="1"/>
    <col min="40" max="40" width="4.140625" style="1" customWidth="1"/>
    <col min="41" max="41" width="4.28515625" style="1" customWidth="1"/>
    <col min="42" max="42" width="3.42578125" style="1" customWidth="1"/>
    <col min="43" max="43" width="3.85546875" style="1" customWidth="1"/>
    <col min="44" max="44" width="4.7109375" style="1" customWidth="1"/>
    <col min="45" max="45" width="5.85546875" style="1" customWidth="1"/>
    <col min="46" max="46" width="6.28515625" style="1" customWidth="1"/>
    <col min="47" max="47" width="6.28515625" style="23" customWidth="1"/>
    <col min="48" max="16384" width="11.42578125" style="1"/>
  </cols>
  <sheetData>
    <row r="1" spans="1:52" s="11" customFormat="1" ht="30" customHeight="1" thickBot="1" x14ac:dyDescent="0.3">
      <c r="A1" s="19"/>
      <c r="B1" s="143"/>
      <c r="C1" s="143"/>
      <c r="D1" s="141" t="s">
        <v>15</v>
      </c>
      <c r="E1" s="142"/>
      <c r="F1" s="142"/>
      <c r="G1" s="142"/>
      <c r="H1" s="143"/>
      <c r="I1" s="143"/>
      <c r="J1" s="144"/>
      <c r="K1" s="144"/>
      <c r="L1" s="143"/>
      <c r="M1" s="144"/>
      <c r="N1" s="142"/>
      <c r="O1" s="143"/>
      <c r="P1" s="143"/>
      <c r="Q1" s="142"/>
      <c r="R1" s="144"/>
      <c r="S1" s="144"/>
      <c r="T1" s="144"/>
      <c r="U1" s="144"/>
      <c r="V1" s="143"/>
      <c r="W1" s="144"/>
      <c r="X1" s="144"/>
      <c r="Y1" s="143"/>
      <c r="Z1" s="143"/>
      <c r="AA1" s="143"/>
      <c r="AB1" s="144"/>
      <c r="AC1" s="229"/>
      <c r="AD1" s="143"/>
      <c r="AE1" s="143"/>
      <c r="AF1" s="143"/>
      <c r="AG1" s="143"/>
      <c r="AH1" s="143"/>
      <c r="AI1" s="145"/>
      <c r="AJ1" s="143"/>
      <c r="AK1" s="143"/>
      <c r="AL1" s="143"/>
      <c r="AU1" s="22"/>
    </row>
    <row r="2" spans="1:52" s="230" customFormat="1" ht="36" customHeight="1" thickBot="1" x14ac:dyDescent="0.3">
      <c r="A2" s="197" t="s">
        <v>21</v>
      </c>
      <c r="B2" s="205" t="s">
        <v>0</v>
      </c>
      <c r="C2" s="206"/>
      <c r="D2" s="201" t="s">
        <v>1</v>
      </c>
      <c r="E2" s="202"/>
      <c r="F2" s="195" t="s">
        <v>22</v>
      </c>
      <c r="G2" s="198" t="s">
        <v>43</v>
      </c>
      <c r="H2" s="199"/>
      <c r="I2" s="200"/>
      <c r="J2" s="201" t="s">
        <v>44</v>
      </c>
      <c r="K2" s="202"/>
      <c r="L2" s="245" t="s">
        <v>63</v>
      </c>
      <c r="M2" s="201" t="s">
        <v>45</v>
      </c>
      <c r="N2" s="196"/>
      <c r="O2" s="207"/>
      <c r="P2" s="202"/>
      <c r="Q2" s="201" t="s">
        <v>62</v>
      </c>
      <c r="R2" s="196"/>
      <c r="S2" s="196"/>
      <c r="T2" s="196"/>
      <c r="U2" s="196"/>
      <c r="V2" s="202"/>
      <c r="W2" s="201" t="s">
        <v>48</v>
      </c>
      <c r="X2" s="202"/>
      <c r="Y2" s="201" t="s">
        <v>46</v>
      </c>
      <c r="Z2" s="196"/>
      <c r="AA2" s="196"/>
      <c r="AB2" s="196"/>
      <c r="AC2" s="195" t="s">
        <v>17</v>
      </c>
      <c r="AD2" s="198" t="s">
        <v>47</v>
      </c>
      <c r="AE2" s="199"/>
      <c r="AF2" s="199"/>
      <c r="AG2" s="200"/>
      <c r="AH2" s="201" t="s">
        <v>31</v>
      </c>
      <c r="AI2" s="202"/>
      <c r="AJ2" s="208" t="s">
        <v>50</v>
      </c>
      <c r="AK2" s="207"/>
      <c r="AL2" s="209"/>
      <c r="AM2" s="203" t="s">
        <v>65</v>
      </c>
      <c r="AN2" s="204"/>
      <c r="AO2" s="204"/>
      <c r="AP2" s="203" t="s">
        <v>64</v>
      </c>
      <c r="AQ2" s="204"/>
      <c r="AR2" s="204"/>
      <c r="AS2" s="210" t="s">
        <v>14</v>
      </c>
      <c r="AT2" s="210" t="s">
        <v>9</v>
      </c>
      <c r="AU2" s="210" t="s">
        <v>8</v>
      </c>
      <c r="AZ2" s="231"/>
    </row>
    <row r="3" spans="1:52" s="230" customFormat="1" ht="36.75" customHeight="1" thickBot="1" x14ac:dyDescent="0.3">
      <c r="A3" s="232"/>
      <c r="B3" s="233" t="s">
        <v>5</v>
      </c>
      <c r="C3" s="234" t="s">
        <v>10</v>
      </c>
      <c r="D3" s="242" t="s">
        <v>6</v>
      </c>
      <c r="E3" s="243" t="s">
        <v>7</v>
      </c>
      <c r="F3" s="239"/>
      <c r="G3" s="244" t="s">
        <v>23</v>
      </c>
      <c r="H3" s="235" t="s">
        <v>24</v>
      </c>
      <c r="I3" s="235" t="s">
        <v>25</v>
      </c>
      <c r="J3" s="236" t="s">
        <v>26</v>
      </c>
      <c r="K3" s="236" t="s">
        <v>27</v>
      </c>
      <c r="L3" s="246"/>
      <c r="M3" s="237" t="s">
        <v>2</v>
      </c>
      <c r="N3" s="237" t="s">
        <v>3</v>
      </c>
      <c r="O3" s="237" t="s">
        <v>4</v>
      </c>
      <c r="P3" s="237" t="s">
        <v>28</v>
      </c>
      <c r="Q3" s="237" t="s">
        <v>57</v>
      </c>
      <c r="R3" s="237" t="s">
        <v>53</v>
      </c>
      <c r="S3" s="237" t="s">
        <v>58</v>
      </c>
      <c r="T3" s="237" t="s">
        <v>59</v>
      </c>
      <c r="U3" s="237" t="s">
        <v>60</v>
      </c>
      <c r="V3" s="237" t="s">
        <v>61</v>
      </c>
      <c r="W3" s="237" t="s">
        <v>29</v>
      </c>
      <c r="X3" s="237" t="s">
        <v>30</v>
      </c>
      <c r="Y3" s="237" t="s">
        <v>38</v>
      </c>
      <c r="Z3" s="237" t="s">
        <v>34</v>
      </c>
      <c r="AA3" s="235" t="s">
        <v>39</v>
      </c>
      <c r="AB3" s="238" t="s">
        <v>66</v>
      </c>
      <c r="AC3" s="239"/>
      <c r="AD3" s="235" t="s">
        <v>35</v>
      </c>
      <c r="AE3" s="237" t="s">
        <v>36</v>
      </c>
      <c r="AF3" s="237" t="s">
        <v>49</v>
      </c>
      <c r="AG3" s="237" t="s">
        <v>37</v>
      </c>
      <c r="AH3" s="235" t="s">
        <v>32</v>
      </c>
      <c r="AI3" s="235" t="s">
        <v>33</v>
      </c>
      <c r="AJ3" s="235" t="s">
        <v>41</v>
      </c>
      <c r="AK3" s="237" t="s">
        <v>42</v>
      </c>
      <c r="AL3" s="237" t="s">
        <v>40</v>
      </c>
      <c r="AM3" s="240" t="s">
        <v>6</v>
      </c>
      <c r="AN3" s="241" t="s">
        <v>53</v>
      </c>
      <c r="AO3" s="241" t="s">
        <v>54</v>
      </c>
      <c r="AP3" s="240" t="s">
        <v>6</v>
      </c>
      <c r="AQ3" s="241" t="s">
        <v>53</v>
      </c>
      <c r="AR3" s="241" t="s">
        <v>54</v>
      </c>
      <c r="AS3" s="211"/>
      <c r="AT3" s="211"/>
      <c r="AU3" s="211"/>
    </row>
    <row r="4" spans="1:52" ht="14.25" customHeight="1" x14ac:dyDescent="0.2">
      <c r="A4" s="152">
        <v>1</v>
      </c>
      <c r="B4" s="62">
        <v>43496</v>
      </c>
      <c r="C4" s="74">
        <v>43517</v>
      </c>
      <c r="D4" s="63">
        <v>1</v>
      </c>
      <c r="E4" s="63"/>
      <c r="F4" s="216">
        <v>10</v>
      </c>
      <c r="G4" s="213">
        <f t="shared" ref="G4:G50" si="0">D4+E4</f>
        <v>1</v>
      </c>
      <c r="H4" s="64"/>
      <c r="I4" s="65"/>
      <c r="J4" s="66">
        <v>18</v>
      </c>
      <c r="K4" s="67">
        <v>18</v>
      </c>
      <c r="L4" s="68"/>
      <c r="M4" s="69"/>
      <c r="N4" s="63">
        <v>18</v>
      </c>
      <c r="O4" s="63"/>
      <c r="P4" s="70"/>
      <c r="Q4" s="71">
        <v>1</v>
      </c>
      <c r="R4" s="63"/>
      <c r="S4" s="63"/>
      <c r="T4" s="63"/>
      <c r="U4" s="63"/>
      <c r="V4" s="64"/>
      <c r="W4" s="63"/>
      <c r="X4" s="63"/>
      <c r="Y4" s="63"/>
      <c r="Z4" s="64"/>
      <c r="AA4" s="64"/>
      <c r="AB4" s="67"/>
      <c r="AC4" s="13"/>
      <c r="AD4" s="72"/>
      <c r="AE4" s="73"/>
      <c r="AF4" s="73"/>
      <c r="AG4" s="73"/>
      <c r="AH4" s="26">
        <v>1</v>
      </c>
      <c r="AI4" s="96"/>
      <c r="AJ4" s="64"/>
      <c r="AK4" s="64"/>
      <c r="AL4" s="64"/>
      <c r="AM4" s="66"/>
      <c r="AN4" s="64">
        <v>1</v>
      </c>
      <c r="AO4" s="64"/>
      <c r="AP4" s="66"/>
      <c r="AQ4" s="64">
        <v>1</v>
      </c>
      <c r="AR4" s="64"/>
      <c r="AS4" s="13"/>
      <c r="AT4" s="14"/>
      <c r="AU4" s="13"/>
    </row>
    <row r="5" spans="1:52" ht="13.5" customHeight="1" x14ac:dyDescent="0.2">
      <c r="A5" s="152">
        <v>2</v>
      </c>
      <c r="B5" s="41">
        <v>43502</v>
      </c>
      <c r="C5" s="74">
        <v>43511</v>
      </c>
      <c r="D5" s="2"/>
      <c r="E5" s="2">
        <v>1</v>
      </c>
      <c r="F5" s="216">
        <v>8</v>
      </c>
      <c r="G5" s="213">
        <f t="shared" si="0"/>
        <v>1</v>
      </c>
      <c r="H5" s="5"/>
      <c r="I5" s="4"/>
      <c r="J5" s="55">
        <v>2</v>
      </c>
      <c r="K5" s="56">
        <v>2</v>
      </c>
      <c r="L5" s="53"/>
      <c r="M5" s="47"/>
      <c r="N5" s="2">
        <v>2</v>
      </c>
      <c r="O5" s="2"/>
      <c r="P5" s="48"/>
      <c r="Q5" s="31"/>
      <c r="R5" s="2"/>
      <c r="S5" s="2"/>
      <c r="T5" s="2">
        <v>1</v>
      </c>
      <c r="U5" s="2"/>
      <c r="V5" s="5"/>
      <c r="W5" s="2"/>
      <c r="X5" s="2"/>
      <c r="Y5" s="2"/>
      <c r="Z5" s="5"/>
      <c r="AA5" s="5"/>
      <c r="AB5" s="56"/>
      <c r="AC5" s="27"/>
      <c r="AD5" s="28"/>
      <c r="AE5" s="24"/>
      <c r="AF5" s="24"/>
      <c r="AG5" s="24"/>
      <c r="AH5" s="24"/>
      <c r="AI5" s="97"/>
      <c r="AJ5" s="5"/>
      <c r="AK5" s="5"/>
      <c r="AL5" s="5"/>
      <c r="AM5" s="55"/>
      <c r="AN5" s="89">
        <v>1</v>
      </c>
      <c r="AO5" s="89"/>
      <c r="AP5" s="55"/>
      <c r="AQ5" s="89">
        <v>1</v>
      </c>
      <c r="AR5" s="89"/>
      <c r="AS5" s="13"/>
      <c r="AT5" s="90"/>
      <c r="AU5" s="27"/>
    </row>
    <row r="6" spans="1:52" ht="15" customHeight="1" x14ac:dyDescent="0.2">
      <c r="A6" s="152">
        <v>3</v>
      </c>
      <c r="B6" s="41">
        <v>43514</v>
      </c>
      <c r="C6" s="74">
        <v>43525</v>
      </c>
      <c r="D6" s="2"/>
      <c r="E6" s="2">
        <v>1</v>
      </c>
      <c r="F6" s="217">
        <v>10</v>
      </c>
      <c r="G6" s="213">
        <f t="shared" si="0"/>
        <v>1</v>
      </c>
      <c r="H6" s="3"/>
      <c r="I6" s="8"/>
      <c r="J6" s="33">
        <v>18</v>
      </c>
      <c r="K6" s="57">
        <v>18</v>
      </c>
      <c r="L6" s="53"/>
      <c r="M6" s="47"/>
      <c r="N6" s="2">
        <v>18</v>
      </c>
      <c r="O6" s="2"/>
      <c r="P6" s="48"/>
      <c r="Q6" s="31">
        <v>1</v>
      </c>
      <c r="R6" s="2"/>
      <c r="S6" s="2"/>
      <c r="T6" s="2"/>
      <c r="U6" s="2"/>
      <c r="V6" s="3"/>
      <c r="W6" s="2"/>
      <c r="X6" s="2"/>
      <c r="Y6" s="2"/>
      <c r="Z6" s="3"/>
      <c r="AA6" s="3"/>
      <c r="AB6" s="57"/>
      <c r="AC6" s="40">
        <v>1</v>
      </c>
      <c r="AD6" s="29"/>
      <c r="AE6" s="38"/>
      <c r="AF6" s="38"/>
      <c r="AG6" s="24"/>
      <c r="AH6" s="24"/>
      <c r="AI6" s="98"/>
      <c r="AJ6" s="3"/>
      <c r="AK6" s="3"/>
      <c r="AL6" s="26"/>
      <c r="AM6" s="33"/>
      <c r="AN6" s="20">
        <v>1</v>
      </c>
      <c r="AO6" s="20"/>
      <c r="AP6" s="33"/>
      <c r="AQ6" s="20">
        <v>1</v>
      </c>
      <c r="AR6" s="20"/>
      <c r="AS6" s="40"/>
      <c r="AT6" s="60"/>
      <c r="AU6" s="40"/>
    </row>
    <row r="7" spans="1:52" ht="15.75" customHeight="1" x14ac:dyDescent="0.2">
      <c r="A7" s="152">
        <v>4</v>
      </c>
      <c r="B7" s="101">
        <v>43536</v>
      </c>
      <c r="C7" s="74">
        <v>43560</v>
      </c>
      <c r="D7" s="2">
        <v>1</v>
      </c>
      <c r="E7" s="2"/>
      <c r="F7" s="218">
        <v>9</v>
      </c>
      <c r="G7" s="213">
        <f t="shared" si="0"/>
        <v>1</v>
      </c>
      <c r="H7" s="5"/>
      <c r="I7" s="4"/>
      <c r="J7" s="55">
        <v>9</v>
      </c>
      <c r="K7" s="56">
        <v>9</v>
      </c>
      <c r="L7" s="53"/>
      <c r="M7" s="47"/>
      <c r="N7" s="2">
        <v>9</v>
      </c>
      <c r="O7" s="2"/>
      <c r="P7" s="48"/>
      <c r="Q7" s="30"/>
      <c r="R7" s="2"/>
      <c r="S7" s="2"/>
      <c r="T7" s="2"/>
      <c r="U7" s="2"/>
      <c r="V7" s="5"/>
      <c r="W7" s="2"/>
      <c r="X7" s="2"/>
      <c r="Y7" s="2"/>
      <c r="Z7" s="5"/>
      <c r="AA7" s="5"/>
      <c r="AB7" s="56">
        <v>1</v>
      </c>
      <c r="AC7" s="27"/>
      <c r="AD7" s="28"/>
      <c r="AE7" s="24"/>
      <c r="AF7" s="24"/>
      <c r="AG7" s="25"/>
      <c r="AH7" s="5"/>
      <c r="AI7" s="95">
        <v>1</v>
      </c>
      <c r="AJ7" s="5"/>
      <c r="AK7" s="5"/>
      <c r="AL7" s="95"/>
      <c r="AM7" s="55"/>
      <c r="AN7" s="89">
        <v>1</v>
      </c>
      <c r="AO7" s="89"/>
      <c r="AP7" s="55"/>
      <c r="AQ7" s="89">
        <v>1</v>
      </c>
      <c r="AR7" s="89"/>
      <c r="AS7" s="94"/>
      <c r="AT7" s="90"/>
      <c r="AU7" s="27"/>
    </row>
    <row r="8" spans="1:52" ht="15" x14ac:dyDescent="0.25">
      <c r="A8" s="152">
        <v>5</v>
      </c>
      <c r="B8" s="42">
        <v>43539</v>
      </c>
      <c r="C8" s="74">
        <v>43549</v>
      </c>
      <c r="D8" s="12">
        <v>1</v>
      </c>
      <c r="E8" s="12"/>
      <c r="F8" s="219">
        <v>5</v>
      </c>
      <c r="G8" s="213">
        <f t="shared" si="0"/>
        <v>1</v>
      </c>
      <c r="H8" s="3"/>
      <c r="I8" s="8"/>
      <c r="J8" s="33">
        <v>0</v>
      </c>
      <c r="K8" s="57">
        <v>0</v>
      </c>
      <c r="L8" s="78"/>
      <c r="M8" s="37"/>
      <c r="N8" s="12">
        <v>0</v>
      </c>
      <c r="O8" s="12"/>
      <c r="P8" s="49"/>
      <c r="Q8" s="37"/>
      <c r="R8" s="12">
        <v>1</v>
      </c>
      <c r="S8" s="12"/>
      <c r="T8" s="12"/>
      <c r="U8" s="12"/>
      <c r="V8" s="3"/>
      <c r="W8" s="12"/>
      <c r="X8" s="12"/>
      <c r="Y8" s="12"/>
      <c r="Z8" s="3"/>
      <c r="AA8" s="3"/>
      <c r="AB8" s="57"/>
      <c r="AC8" s="40">
        <v>1</v>
      </c>
      <c r="AD8" s="29"/>
      <c r="AE8" s="25"/>
      <c r="AF8" s="25"/>
      <c r="AG8" s="25"/>
      <c r="AH8" s="3"/>
      <c r="AI8" s="98"/>
      <c r="AJ8" s="3"/>
      <c r="AK8" s="26">
        <v>1</v>
      </c>
      <c r="AL8" s="38"/>
      <c r="AM8" s="33"/>
      <c r="AN8" s="20">
        <v>1</v>
      </c>
      <c r="AO8" s="20"/>
      <c r="AP8" s="33"/>
      <c r="AQ8" s="20">
        <v>1</v>
      </c>
      <c r="AR8" s="20"/>
      <c r="AS8" s="13"/>
      <c r="AT8" s="39"/>
      <c r="AU8" s="40"/>
    </row>
    <row r="9" spans="1:52" ht="14.25" customHeight="1" x14ac:dyDescent="0.25">
      <c r="A9" s="152">
        <v>6</v>
      </c>
      <c r="B9" s="42">
        <v>43538</v>
      </c>
      <c r="C9" s="74">
        <v>43553</v>
      </c>
      <c r="D9" s="12">
        <v>1</v>
      </c>
      <c r="E9" s="12"/>
      <c r="F9" s="219">
        <v>10</v>
      </c>
      <c r="G9" s="213">
        <f t="shared" si="0"/>
        <v>1</v>
      </c>
      <c r="H9" s="3"/>
      <c r="I9" s="8"/>
      <c r="J9" s="33">
        <v>1</v>
      </c>
      <c r="K9" s="57">
        <v>1</v>
      </c>
      <c r="L9" s="78"/>
      <c r="M9" s="37"/>
      <c r="N9" s="12">
        <v>1</v>
      </c>
      <c r="O9" s="12"/>
      <c r="P9" s="49"/>
      <c r="Q9" s="32"/>
      <c r="R9" s="12">
        <v>1</v>
      </c>
      <c r="S9" s="12"/>
      <c r="T9" s="12"/>
      <c r="U9" s="12"/>
      <c r="V9" s="3"/>
      <c r="W9" s="12"/>
      <c r="X9" s="12"/>
      <c r="Y9" s="12"/>
      <c r="Z9" s="3"/>
      <c r="AA9" s="3"/>
      <c r="AB9" s="57"/>
      <c r="AC9" s="40"/>
      <c r="AD9" s="29"/>
      <c r="AE9" s="25"/>
      <c r="AF9" s="25"/>
      <c r="AG9" s="25"/>
      <c r="AH9" s="95">
        <v>1</v>
      </c>
      <c r="AI9" s="98"/>
      <c r="AJ9" s="3"/>
      <c r="AK9" s="3"/>
      <c r="AL9" s="3"/>
      <c r="AM9" s="33"/>
      <c r="AN9" s="20">
        <v>1</v>
      </c>
      <c r="AO9" s="20"/>
      <c r="AP9" s="33"/>
      <c r="AQ9" s="20">
        <v>1</v>
      </c>
      <c r="AR9" s="20"/>
      <c r="AS9" s="13"/>
      <c r="AT9" s="40"/>
      <c r="AU9" s="116"/>
    </row>
    <row r="10" spans="1:52" ht="14.25" customHeight="1" x14ac:dyDescent="0.25">
      <c r="A10" s="152">
        <v>7</v>
      </c>
      <c r="B10" s="79">
        <v>43546</v>
      </c>
      <c r="C10" s="74">
        <v>43559</v>
      </c>
      <c r="D10" s="103"/>
      <c r="E10" s="103">
        <v>1</v>
      </c>
      <c r="F10" s="220">
        <v>10</v>
      </c>
      <c r="G10" s="213">
        <f t="shared" si="0"/>
        <v>1</v>
      </c>
      <c r="H10" s="9"/>
      <c r="I10" s="104"/>
      <c r="J10" s="83">
        <v>2</v>
      </c>
      <c r="K10" s="105">
        <v>2</v>
      </c>
      <c r="L10" s="106"/>
      <c r="M10" s="107"/>
      <c r="N10" s="103">
        <v>2</v>
      </c>
      <c r="O10" s="103"/>
      <c r="P10" s="108"/>
      <c r="Q10" s="109"/>
      <c r="R10" s="103">
        <v>1</v>
      </c>
      <c r="S10" s="103"/>
      <c r="T10" s="103"/>
      <c r="U10" s="103"/>
      <c r="V10" s="9"/>
      <c r="W10" s="103"/>
      <c r="X10" s="103"/>
      <c r="Y10" s="103"/>
      <c r="Z10" s="9"/>
      <c r="AA10" s="9"/>
      <c r="AB10" s="105"/>
      <c r="AC10" s="110"/>
      <c r="AD10" s="111"/>
      <c r="AE10" s="112"/>
      <c r="AF10" s="112"/>
      <c r="AG10" s="112"/>
      <c r="AH10" s="9"/>
      <c r="AI10" s="113"/>
      <c r="AJ10" s="9"/>
      <c r="AK10" s="104"/>
      <c r="AL10" s="104"/>
      <c r="AM10" s="83"/>
      <c r="AN10" s="85">
        <v>1</v>
      </c>
      <c r="AO10" s="114"/>
      <c r="AP10" s="83"/>
      <c r="AQ10" s="85">
        <v>1</v>
      </c>
      <c r="AR10" s="114"/>
      <c r="AS10" s="13"/>
      <c r="AT10" s="110"/>
      <c r="AU10" s="115"/>
    </row>
    <row r="11" spans="1:52" ht="14.25" customHeight="1" x14ac:dyDescent="0.25">
      <c r="A11" s="152">
        <v>8</v>
      </c>
      <c r="B11" s="79">
        <v>43552</v>
      </c>
      <c r="C11" s="74">
        <v>43565</v>
      </c>
      <c r="D11" s="103"/>
      <c r="E11" s="103">
        <v>1</v>
      </c>
      <c r="F11" s="220">
        <v>10</v>
      </c>
      <c r="G11" s="213">
        <f t="shared" si="0"/>
        <v>1</v>
      </c>
      <c r="H11" s="9"/>
      <c r="I11" s="104"/>
      <c r="J11" s="83">
        <v>3</v>
      </c>
      <c r="K11" s="105">
        <v>3</v>
      </c>
      <c r="L11" s="106"/>
      <c r="M11" s="107"/>
      <c r="N11" s="103">
        <v>3</v>
      </c>
      <c r="O11" s="103"/>
      <c r="P11" s="108"/>
      <c r="Q11" s="109"/>
      <c r="R11" s="103">
        <v>1</v>
      </c>
      <c r="S11" s="103"/>
      <c r="T11" s="103"/>
      <c r="U11" s="103"/>
      <c r="V11" s="9"/>
      <c r="W11" s="103"/>
      <c r="X11" s="103"/>
      <c r="Y11" s="103"/>
      <c r="Z11" s="9"/>
      <c r="AA11" s="9"/>
      <c r="AB11" s="105"/>
      <c r="AC11" s="110"/>
      <c r="AD11" s="111"/>
      <c r="AE11" s="112"/>
      <c r="AF11" s="112"/>
      <c r="AG11" s="112"/>
      <c r="AH11" s="9"/>
      <c r="AI11" s="95">
        <v>1</v>
      </c>
      <c r="AJ11" s="9"/>
      <c r="AK11" s="104"/>
      <c r="AL11" s="104"/>
      <c r="AM11" s="83"/>
      <c r="AN11" s="85">
        <v>1</v>
      </c>
      <c r="AO11" s="114"/>
      <c r="AP11" s="83"/>
      <c r="AQ11" s="85">
        <v>1</v>
      </c>
      <c r="AR11" s="114"/>
      <c r="AS11" s="13"/>
      <c r="AT11" s="110"/>
      <c r="AU11" s="115"/>
    </row>
    <row r="12" spans="1:52" ht="14.25" customHeight="1" x14ac:dyDescent="0.25">
      <c r="A12" s="152">
        <v>9</v>
      </c>
      <c r="B12" s="79">
        <v>43552</v>
      </c>
      <c r="C12" s="74">
        <v>43580</v>
      </c>
      <c r="D12" s="103">
        <v>1</v>
      </c>
      <c r="E12" s="103"/>
      <c r="F12" s="220">
        <v>10</v>
      </c>
      <c r="G12" s="213">
        <f t="shared" si="0"/>
        <v>1</v>
      </c>
      <c r="H12" s="9"/>
      <c r="I12" s="104"/>
      <c r="J12" s="83">
        <v>13</v>
      </c>
      <c r="K12" s="105">
        <v>13</v>
      </c>
      <c r="L12" s="106"/>
      <c r="M12" s="107"/>
      <c r="N12" s="103">
        <v>13</v>
      </c>
      <c r="O12" s="103"/>
      <c r="P12" s="108"/>
      <c r="Q12" s="103">
        <v>1</v>
      </c>
      <c r="R12" s="103"/>
      <c r="S12" s="103"/>
      <c r="T12" s="103"/>
      <c r="U12" s="103"/>
      <c r="V12" s="9"/>
      <c r="W12" s="103"/>
      <c r="X12" s="103"/>
      <c r="Y12" s="103"/>
      <c r="Z12" s="9"/>
      <c r="AA12" s="9"/>
      <c r="AB12" s="105"/>
      <c r="AC12" s="110"/>
      <c r="AD12" s="111"/>
      <c r="AE12" s="112"/>
      <c r="AF12" s="112"/>
      <c r="AG12" s="112"/>
      <c r="AH12" s="95">
        <v>1</v>
      </c>
      <c r="AI12" s="113"/>
      <c r="AJ12" s="9"/>
      <c r="AK12" s="104"/>
      <c r="AL12" s="104"/>
      <c r="AM12" s="83"/>
      <c r="AN12" s="85">
        <v>1</v>
      </c>
      <c r="AO12" s="114"/>
      <c r="AP12" s="83"/>
      <c r="AQ12" s="85">
        <v>1</v>
      </c>
      <c r="AR12" s="114"/>
      <c r="AS12" s="13"/>
      <c r="AT12" s="110"/>
      <c r="AU12" s="115"/>
    </row>
    <row r="13" spans="1:52" ht="15" x14ac:dyDescent="0.25">
      <c r="A13" s="152">
        <v>10</v>
      </c>
      <c r="B13" s="79">
        <v>43552</v>
      </c>
      <c r="C13" s="74">
        <v>43587</v>
      </c>
      <c r="D13" s="16"/>
      <c r="E13" s="16">
        <v>1</v>
      </c>
      <c r="F13" s="16">
        <v>9</v>
      </c>
      <c r="G13" s="213">
        <f t="shared" si="0"/>
        <v>1</v>
      </c>
      <c r="H13" s="36"/>
      <c r="I13" s="34"/>
      <c r="J13" s="80">
        <v>7</v>
      </c>
      <c r="K13" s="81">
        <v>7</v>
      </c>
      <c r="L13" s="82"/>
      <c r="M13" s="83"/>
      <c r="N13" s="16">
        <v>7</v>
      </c>
      <c r="O13" s="9"/>
      <c r="P13" s="84"/>
      <c r="Q13" s="103">
        <v>1</v>
      </c>
      <c r="R13" s="85"/>
      <c r="S13" s="85"/>
      <c r="T13" s="85"/>
      <c r="U13" s="85"/>
      <c r="V13" s="36"/>
      <c r="W13" s="85"/>
      <c r="X13" s="85"/>
      <c r="Y13" s="9"/>
      <c r="Z13" s="36"/>
      <c r="AA13" s="36"/>
      <c r="AB13" s="81"/>
      <c r="AC13" s="87"/>
      <c r="AD13" s="35"/>
      <c r="AE13" s="9"/>
      <c r="AF13" s="9"/>
      <c r="AG13" s="9"/>
      <c r="AH13" s="150"/>
      <c r="AI13" s="95">
        <v>1</v>
      </c>
      <c r="AJ13" s="36"/>
      <c r="AK13" s="34"/>
      <c r="AL13" s="34"/>
      <c r="AM13" s="80"/>
      <c r="AN13" s="85">
        <v>1</v>
      </c>
      <c r="AO13" s="114"/>
      <c r="AP13" s="83"/>
      <c r="AQ13" s="85">
        <v>1</v>
      </c>
      <c r="AR13" s="81"/>
      <c r="AS13" s="27"/>
      <c r="AT13" s="27"/>
      <c r="AU13" s="88"/>
    </row>
    <row r="14" spans="1:52" ht="15" x14ac:dyDescent="0.25">
      <c r="A14" s="152">
        <v>11</v>
      </c>
      <c r="B14" s="79">
        <v>43560</v>
      </c>
      <c r="C14" s="117">
        <v>43581</v>
      </c>
      <c r="D14" s="16">
        <v>1</v>
      </c>
      <c r="E14" s="16"/>
      <c r="F14" s="16">
        <v>9</v>
      </c>
      <c r="G14" s="213">
        <f t="shared" si="0"/>
        <v>1</v>
      </c>
      <c r="H14" s="36"/>
      <c r="I14" s="34"/>
      <c r="J14" s="80">
        <v>1</v>
      </c>
      <c r="K14" s="81">
        <v>1</v>
      </c>
      <c r="L14" s="82"/>
      <c r="M14" s="83"/>
      <c r="N14" s="16">
        <v>1</v>
      </c>
      <c r="O14" s="9"/>
      <c r="P14" s="84"/>
      <c r="Q14" s="223"/>
      <c r="R14" s="85">
        <v>1</v>
      </c>
      <c r="S14" s="85"/>
      <c r="T14" s="85"/>
      <c r="U14" s="85"/>
      <c r="V14" s="36"/>
      <c r="W14" s="85"/>
      <c r="X14" s="85"/>
      <c r="Y14" s="9"/>
      <c r="Z14" s="36"/>
      <c r="AA14" s="36"/>
      <c r="AB14" s="81"/>
      <c r="AC14" s="87"/>
      <c r="AD14" s="35"/>
      <c r="AE14" s="9"/>
      <c r="AF14" s="9"/>
      <c r="AG14" s="9"/>
      <c r="AH14" s="36"/>
      <c r="AI14" s="99"/>
      <c r="AJ14" s="36"/>
      <c r="AK14" s="34"/>
      <c r="AL14" s="34"/>
      <c r="AM14" s="80"/>
      <c r="AN14" s="85">
        <v>1</v>
      </c>
      <c r="AO14" s="114"/>
      <c r="AP14" s="83"/>
      <c r="AQ14" s="85">
        <v>1</v>
      </c>
      <c r="AR14" s="81"/>
      <c r="AS14" s="27"/>
      <c r="AT14" s="87"/>
      <c r="AU14" s="88"/>
    </row>
    <row r="15" spans="1:52" ht="15" x14ac:dyDescent="0.25">
      <c r="A15" s="152">
        <v>12</v>
      </c>
      <c r="B15" s="79">
        <v>43567</v>
      </c>
      <c r="C15" s="117">
        <v>43585</v>
      </c>
      <c r="D15" s="16">
        <v>1</v>
      </c>
      <c r="E15" s="16"/>
      <c r="F15" s="16">
        <v>7</v>
      </c>
      <c r="G15" s="213">
        <f t="shared" si="0"/>
        <v>1</v>
      </c>
      <c r="H15" s="36"/>
      <c r="I15" s="34"/>
      <c r="J15" s="80">
        <v>3</v>
      </c>
      <c r="K15" s="81">
        <v>3</v>
      </c>
      <c r="L15" s="82"/>
      <c r="M15" s="83"/>
      <c r="N15" s="16">
        <v>3</v>
      </c>
      <c r="O15" s="9"/>
      <c r="P15" s="84"/>
      <c r="Q15" s="223"/>
      <c r="R15" s="85"/>
      <c r="S15" s="85"/>
      <c r="T15" s="85">
        <v>1</v>
      </c>
      <c r="U15" s="85"/>
      <c r="V15" s="36"/>
      <c r="W15" s="85"/>
      <c r="X15" s="85"/>
      <c r="Y15" s="9"/>
      <c r="Z15" s="36"/>
      <c r="AA15" s="36"/>
      <c r="AB15" s="81"/>
      <c r="AC15" s="87"/>
      <c r="AD15" s="35"/>
      <c r="AE15" s="9"/>
      <c r="AF15" s="9"/>
      <c r="AG15" s="9"/>
      <c r="AH15" s="36"/>
      <c r="AI15" s="99"/>
      <c r="AJ15" s="36"/>
      <c r="AK15" s="34"/>
      <c r="AL15" s="34"/>
      <c r="AM15" s="80"/>
      <c r="AN15" s="85">
        <v>1</v>
      </c>
      <c r="AO15" s="114"/>
      <c r="AP15" s="83"/>
      <c r="AQ15" s="85">
        <v>1</v>
      </c>
      <c r="AR15" s="81"/>
      <c r="AS15" s="27"/>
      <c r="AT15" s="87"/>
      <c r="AU15" s="88"/>
    </row>
    <row r="16" spans="1:52" ht="15" x14ac:dyDescent="0.25">
      <c r="A16" s="152">
        <v>13</v>
      </c>
      <c r="B16" s="79">
        <v>43578</v>
      </c>
      <c r="C16" s="117">
        <v>43585</v>
      </c>
      <c r="D16" s="16">
        <v>1</v>
      </c>
      <c r="E16" s="16"/>
      <c r="F16" s="16">
        <v>6</v>
      </c>
      <c r="G16" s="213">
        <f t="shared" si="0"/>
        <v>1</v>
      </c>
      <c r="H16" s="36"/>
      <c r="I16" s="34"/>
      <c r="J16" s="80">
        <v>4</v>
      </c>
      <c r="K16" s="81">
        <v>4</v>
      </c>
      <c r="L16" s="82"/>
      <c r="M16" s="83"/>
      <c r="N16" s="16">
        <v>4</v>
      </c>
      <c r="O16" s="9"/>
      <c r="P16" s="84"/>
      <c r="Q16" s="223"/>
      <c r="R16" s="85"/>
      <c r="S16" s="85"/>
      <c r="T16" s="85"/>
      <c r="U16" s="85"/>
      <c r="V16" s="36">
        <v>1</v>
      </c>
      <c r="W16" s="85"/>
      <c r="X16" s="85"/>
      <c r="Y16" s="9"/>
      <c r="Z16" s="36"/>
      <c r="AA16" s="36"/>
      <c r="AB16" s="81"/>
      <c r="AC16" s="87"/>
      <c r="AD16" s="35"/>
      <c r="AE16" s="9"/>
      <c r="AF16" s="9"/>
      <c r="AG16" s="9"/>
      <c r="AH16" s="36"/>
      <c r="AI16" s="99"/>
      <c r="AJ16" s="36"/>
      <c r="AK16" s="34"/>
      <c r="AL16" s="34"/>
      <c r="AM16" s="80"/>
      <c r="AN16" s="85">
        <v>1</v>
      </c>
      <c r="AO16" s="114"/>
      <c r="AP16" s="83"/>
      <c r="AQ16" s="85">
        <v>1</v>
      </c>
      <c r="AR16" s="81"/>
      <c r="AS16" s="27"/>
      <c r="AT16" s="87"/>
      <c r="AU16" s="88"/>
    </row>
    <row r="17" spans="1:47" ht="15" x14ac:dyDescent="0.25">
      <c r="A17" s="152">
        <v>14</v>
      </c>
      <c r="B17" s="79">
        <v>43579</v>
      </c>
      <c r="C17" s="117">
        <v>43593</v>
      </c>
      <c r="D17" s="16"/>
      <c r="E17" s="16">
        <v>1</v>
      </c>
      <c r="F17" s="16">
        <v>10</v>
      </c>
      <c r="G17" s="213">
        <f t="shared" si="0"/>
        <v>1</v>
      </c>
      <c r="H17" s="36"/>
      <c r="I17" s="34"/>
      <c r="J17" s="80">
        <v>8</v>
      </c>
      <c r="K17" s="81">
        <v>8</v>
      </c>
      <c r="L17" s="82"/>
      <c r="M17" s="83"/>
      <c r="N17" s="16">
        <v>8</v>
      </c>
      <c r="O17" s="9"/>
      <c r="P17" s="84"/>
      <c r="Q17" s="223"/>
      <c r="R17" s="85"/>
      <c r="S17" s="85"/>
      <c r="T17" s="85"/>
      <c r="U17" s="85">
        <v>1</v>
      </c>
      <c r="V17" s="36"/>
      <c r="W17" s="85"/>
      <c r="X17" s="85"/>
      <c r="Y17" s="9"/>
      <c r="Z17" s="36"/>
      <c r="AA17" s="36"/>
      <c r="AB17" s="81"/>
      <c r="AC17" s="87"/>
      <c r="AD17" s="35"/>
      <c r="AE17" s="9"/>
      <c r="AF17" s="9"/>
      <c r="AG17" s="9"/>
      <c r="AH17" s="36"/>
      <c r="AI17" s="99"/>
      <c r="AJ17" s="36"/>
      <c r="AK17" s="34"/>
      <c r="AL17" s="34"/>
      <c r="AM17" s="80"/>
      <c r="AN17" s="85">
        <v>1</v>
      </c>
      <c r="AO17" s="114"/>
      <c r="AP17" s="83"/>
      <c r="AQ17" s="85">
        <v>1</v>
      </c>
      <c r="AR17" s="81"/>
      <c r="AS17" s="27"/>
      <c r="AT17" s="87"/>
      <c r="AU17" s="88"/>
    </row>
    <row r="18" spans="1:47" ht="15" x14ac:dyDescent="0.25">
      <c r="A18" s="152">
        <v>15</v>
      </c>
      <c r="B18" s="79">
        <v>43584</v>
      </c>
      <c r="C18" s="117">
        <v>43598</v>
      </c>
      <c r="D18" s="16">
        <v>1</v>
      </c>
      <c r="E18" s="16"/>
      <c r="F18" s="16">
        <v>10</v>
      </c>
      <c r="G18" s="213">
        <f t="shared" si="0"/>
        <v>1</v>
      </c>
      <c r="H18" s="36"/>
      <c r="I18" s="34"/>
      <c r="J18" s="80">
        <v>1</v>
      </c>
      <c r="K18" s="81">
        <v>1</v>
      </c>
      <c r="L18" s="82"/>
      <c r="M18" s="83"/>
      <c r="N18" s="16">
        <v>1</v>
      </c>
      <c r="O18" s="9"/>
      <c r="P18" s="84"/>
      <c r="Q18" s="223"/>
      <c r="R18" s="85">
        <v>1</v>
      </c>
      <c r="S18" s="85"/>
      <c r="T18" s="85"/>
      <c r="U18" s="85"/>
      <c r="V18" s="36"/>
      <c r="W18" s="85"/>
      <c r="X18" s="85"/>
      <c r="Y18" s="9"/>
      <c r="Z18" s="36"/>
      <c r="AA18" s="36"/>
      <c r="AB18" s="81"/>
      <c r="AC18" s="87"/>
      <c r="AD18" s="35"/>
      <c r="AE18" s="9"/>
      <c r="AF18" s="9"/>
      <c r="AG18" s="9"/>
      <c r="AH18" s="36"/>
      <c r="AI18" s="99"/>
      <c r="AJ18" s="36"/>
      <c r="AK18" s="34"/>
      <c r="AL18" s="4"/>
      <c r="AM18" s="55">
        <v>1</v>
      </c>
      <c r="AN18" s="85"/>
      <c r="AO18" s="114"/>
      <c r="AP18" s="83"/>
      <c r="AQ18" s="85">
        <v>1</v>
      </c>
      <c r="AR18" s="81"/>
      <c r="AS18" s="27"/>
      <c r="AT18" s="87"/>
      <c r="AU18" s="88"/>
    </row>
    <row r="19" spans="1:47" ht="15" x14ac:dyDescent="0.25">
      <c r="A19" s="152">
        <v>16</v>
      </c>
      <c r="B19" s="79">
        <v>43584</v>
      </c>
      <c r="C19" s="117">
        <v>43598</v>
      </c>
      <c r="D19" s="16"/>
      <c r="E19" s="16">
        <v>1</v>
      </c>
      <c r="F19" s="16">
        <v>10</v>
      </c>
      <c r="G19" s="213">
        <f t="shared" si="0"/>
        <v>1</v>
      </c>
      <c r="H19" s="36"/>
      <c r="I19" s="34"/>
      <c r="J19" s="80">
        <v>3</v>
      </c>
      <c r="K19" s="81">
        <v>1</v>
      </c>
      <c r="L19" s="82"/>
      <c r="M19" s="83"/>
      <c r="N19" s="16">
        <v>1</v>
      </c>
      <c r="O19" s="9"/>
      <c r="P19" s="84"/>
      <c r="Q19" s="223"/>
      <c r="R19" s="85">
        <v>1</v>
      </c>
      <c r="S19" s="85"/>
      <c r="T19" s="85"/>
      <c r="U19" s="85"/>
      <c r="V19" s="36"/>
      <c r="W19" s="85"/>
      <c r="X19" s="85"/>
      <c r="Y19" s="9"/>
      <c r="Z19" s="36"/>
      <c r="AA19" s="36"/>
      <c r="AB19" s="81"/>
      <c r="AC19" s="87"/>
      <c r="AD19" s="35"/>
      <c r="AE19" s="9"/>
      <c r="AF19" s="119">
        <v>2</v>
      </c>
      <c r="AG19" s="9"/>
      <c r="AH19" s="36"/>
      <c r="AI19" s="99"/>
      <c r="AJ19" s="36"/>
      <c r="AK19" s="34"/>
      <c r="AL19" s="4"/>
      <c r="AM19" s="55"/>
      <c r="AN19" s="85">
        <v>1</v>
      </c>
      <c r="AO19" s="114"/>
      <c r="AP19" s="83"/>
      <c r="AQ19" s="85">
        <v>1</v>
      </c>
      <c r="AR19" s="81"/>
      <c r="AS19" s="27"/>
      <c r="AT19" s="87"/>
      <c r="AU19" s="88"/>
    </row>
    <row r="20" spans="1:47" ht="15" x14ac:dyDescent="0.25">
      <c r="A20" s="152">
        <v>17</v>
      </c>
      <c r="B20" s="79">
        <v>43601</v>
      </c>
      <c r="C20" s="117" t="s">
        <v>16</v>
      </c>
      <c r="D20" s="16"/>
      <c r="E20" s="16">
        <v>1</v>
      </c>
      <c r="F20" s="16">
        <v>3</v>
      </c>
      <c r="G20" s="213">
        <v>1</v>
      </c>
      <c r="H20" s="36"/>
      <c r="I20" s="34"/>
      <c r="J20" s="80">
        <v>7</v>
      </c>
      <c r="K20" s="81">
        <v>7</v>
      </c>
      <c r="L20" s="82"/>
      <c r="M20" s="83"/>
      <c r="N20" s="16">
        <v>7</v>
      </c>
      <c r="O20" s="9"/>
      <c r="P20" s="84"/>
      <c r="Q20" s="223"/>
      <c r="R20" s="85"/>
      <c r="S20" s="85"/>
      <c r="T20" s="85"/>
      <c r="U20" s="85"/>
      <c r="V20" s="36"/>
      <c r="W20" s="85"/>
      <c r="X20" s="85"/>
      <c r="Y20" s="9"/>
      <c r="Z20" s="36"/>
      <c r="AA20" s="36"/>
      <c r="AB20" s="81">
        <v>1</v>
      </c>
      <c r="AC20" s="87"/>
      <c r="AD20" s="35"/>
      <c r="AE20" s="9"/>
      <c r="AF20" s="9"/>
      <c r="AG20" s="9"/>
      <c r="AH20" s="36"/>
      <c r="AI20" s="99"/>
      <c r="AJ20" s="36"/>
      <c r="AK20" s="34"/>
      <c r="AL20" s="34"/>
      <c r="AM20" s="80"/>
      <c r="AN20" s="85">
        <v>1</v>
      </c>
      <c r="AO20" s="114"/>
      <c r="AP20" s="83"/>
      <c r="AQ20" s="85">
        <v>1</v>
      </c>
      <c r="AR20" s="81"/>
      <c r="AS20" s="27"/>
      <c r="AT20" s="87"/>
      <c r="AU20" s="88"/>
    </row>
    <row r="21" spans="1:47" ht="15" x14ac:dyDescent="0.25">
      <c r="A21" s="152">
        <v>18</v>
      </c>
      <c r="B21" s="79">
        <v>43607</v>
      </c>
      <c r="C21" s="117">
        <v>43620</v>
      </c>
      <c r="D21" s="16"/>
      <c r="E21" s="16">
        <v>1</v>
      </c>
      <c r="F21" s="16">
        <v>10</v>
      </c>
      <c r="G21" s="213">
        <v>1</v>
      </c>
      <c r="H21" s="36"/>
      <c r="I21" s="34"/>
      <c r="J21" s="80">
        <v>3</v>
      </c>
      <c r="K21" s="81">
        <v>3</v>
      </c>
      <c r="L21" s="82"/>
      <c r="M21" s="83"/>
      <c r="N21" s="16">
        <v>3</v>
      </c>
      <c r="O21" s="9"/>
      <c r="P21" s="84"/>
      <c r="Q21" s="223"/>
      <c r="R21" s="85"/>
      <c r="S21" s="85"/>
      <c r="T21" s="85"/>
      <c r="U21" s="85"/>
      <c r="V21" s="36"/>
      <c r="W21" s="85"/>
      <c r="X21" s="85"/>
      <c r="Y21" s="9"/>
      <c r="Z21" s="36"/>
      <c r="AA21" s="36"/>
      <c r="AB21" s="81">
        <v>1</v>
      </c>
      <c r="AC21" s="87"/>
      <c r="AD21" s="35"/>
      <c r="AE21" s="9"/>
      <c r="AF21" s="9"/>
      <c r="AG21" s="9"/>
      <c r="AH21" s="36"/>
      <c r="AI21" s="99"/>
      <c r="AJ21" s="36"/>
      <c r="AK21" s="34"/>
      <c r="AL21" s="34"/>
      <c r="AM21" s="80"/>
      <c r="AN21" s="85">
        <v>1</v>
      </c>
      <c r="AO21" s="114"/>
      <c r="AP21" s="83"/>
      <c r="AQ21" s="85">
        <v>1</v>
      </c>
      <c r="AR21" s="81"/>
      <c r="AS21" s="27"/>
      <c r="AT21" s="87"/>
      <c r="AU21" s="88"/>
    </row>
    <row r="22" spans="1:47" ht="15" x14ac:dyDescent="0.25">
      <c r="A22" s="153">
        <v>19</v>
      </c>
      <c r="B22" s="135" t="s">
        <v>20</v>
      </c>
      <c r="C22" s="120"/>
      <c r="D22" s="121"/>
      <c r="E22" s="121"/>
      <c r="F22" s="121"/>
      <c r="G22" s="214"/>
      <c r="H22" s="122"/>
      <c r="I22" s="123"/>
      <c r="J22" s="124"/>
      <c r="K22" s="125"/>
      <c r="L22" s="126"/>
      <c r="M22" s="124"/>
      <c r="N22" s="121"/>
      <c r="O22" s="122"/>
      <c r="P22" s="127"/>
      <c r="Q22" s="224"/>
      <c r="R22" s="128"/>
      <c r="S22" s="128"/>
      <c r="T22" s="128"/>
      <c r="U22" s="128"/>
      <c r="V22" s="122"/>
      <c r="W22" s="128"/>
      <c r="X22" s="128"/>
      <c r="Y22" s="122"/>
      <c r="Z22" s="122"/>
      <c r="AA22" s="122"/>
      <c r="AB22" s="125"/>
      <c r="AC22" s="129"/>
      <c r="AD22" s="130"/>
      <c r="AE22" s="122"/>
      <c r="AF22" s="122"/>
      <c r="AG22" s="122"/>
      <c r="AH22" s="122"/>
      <c r="AI22" s="131"/>
      <c r="AJ22" s="122"/>
      <c r="AK22" s="123"/>
      <c r="AL22" s="123"/>
      <c r="AM22" s="124"/>
      <c r="AN22" s="128"/>
      <c r="AO22" s="132"/>
      <c r="AP22" s="124"/>
      <c r="AQ22" s="128"/>
      <c r="AR22" s="125"/>
      <c r="AS22" s="133"/>
      <c r="AT22" s="129"/>
      <c r="AU22" s="134"/>
    </row>
    <row r="23" spans="1:47" ht="15" x14ac:dyDescent="0.25">
      <c r="A23" s="152">
        <v>20</v>
      </c>
      <c r="B23" s="79">
        <v>43626</v>
      </c>
      <c r="C23" s="117">
        <v>43640</v>
      </c>
      <c r="D23" s="16"/>
      <c r="E23" s="16">
        <v>1</v>
      </c>
      <c r="F23" s="16">
        <v>10</v>
      </c>
      <c r="G23" s="213">
        <f t="shared" si="0"/>
        <v>1</v>
      </c>
      <c r="H23" s="36"/>
      <c r="I23" s="34"/>
      <c r="J23" s="80">
        <v>3</v>
      </c>
      <c r="K23" s="81">
        <v>3</v>
      </c>
      <c r="L23" s="82"/>
      <c r="M23" s="83"/>
      <c r="N23" s="16">
        <v>3</v>
      </c>
      <c r="O23" s="9"/>
      <c r="P23" s="84"/>
      <c r="Q23" s="223">
        <v>1</v>
      </c>
      <c r="R23" s="85"/>
      <c r="S23" s="85"/>
      <c r="T23" s="85"/>
      <c r="U23" s="85"/>
      <c r="V23" s="36"/>
      <c r="W23" s="85"/>
      <c r="X23" s="85"/>
      <c r="Y23" s="9"/>
      <c r="Z23" s="36"/>
      <c r="AA23" s="36"/>
      <c r="AB23" s="81"/>
      <c r="AC23" s="87"/>
      <c r="AD23" s="35"/>
      <c r="AE23" s="9"/>
      <c r="AF23" s="9"/>
      <c r="AG23" s="9"/>
      <c r="AH23" s="36"/>
      <c r="AI23" s="99"/>
      <c r="AJ23" s="36"/>
      <c r="AK23" s="34"/>
      <c r="AL23" s="34"/>
      <c r="AM23" s="80"/>
      <c r="AN23" s="85">
        <v>1</v>
      </c>
      <c r="AO23" s="114"/>
      <c r="AP23" s="83"/>
      <c r="AQ23" s="85">
        <v>1</v>
      </c>
      <c r="AR23" s="81"/>
      <c r="AS23" s="27"/>
      <c r="AT23" s="87"/>
      <c r="AU23" s="88"/>
    </row>
    <row r="24" spans="1:47" ht="15" x14ac:dyDescent="0.25">
      <c r="A24" s="152">
        <v>21</v>
      </c>
      <c r="B24" s="79">
        <v>43631</v>
      </c>
      <c r="C24" s="117">
        <v>43647</v>
      </c>
      <c r="D24" s="16">
        <v>1</v>
      </c>
      <c r="E24" s="16"/>
      <c r="F24" s="16">
        <v>10</v>
      </c>
      <c r="G24" s="213">
        <f t="shared" si="0"/>
        <v>1</v>
      </c>
      <c r="H24" s="36"/>
      <c r="I24" s="34"/>
      <c r="J24" s="80">
        <v>8</v>
      </c>
      <c r="K24" s="81">
        <v>8</v>
      </c>
      <c r="L24" s="82"/>
      <c r="M24" s="83"/>
      <c r="N24" s="16">
        <v>8</v>
      </c>
      <c r="O24" s="9"/>
      <c r="P24" s="84"/>
      <c r="Q24" s="223"/>
      <c r="R24" s="85"/>
      <c r="S24" s="85"/>
      <c r="T24" s="85"/>
      <c r="U24" s="85"/>
      <c r="V24" s="36"/>
      <c r="W24" s="85"/>
      <c r="X24" s="85"/>
      <c r="Y24" s="9"/>
      <c r="Z24" s="36"/>
      <c r="AA24" s="36"/>
      <c r="AB24" s="81">
        <v>1</v>
      </c>
      <c r="AC24" s="87"/>
      <c r="AD24" s="35"/>
      <c r="AE24" s="9"/>
      <c r="AF24" s="9"/>
      <c r="AG24" s="9"/>
      <c r="AH24" s="36"/>
      <c r="AI24" s="99"/>
      <c r="AJ24" s="36"/>
      <c r="AK24" s="34"/>
      <c r="AL24" s="34"/>
      <c r="AM24" s="80"/>
      <c r="AN24" s="91">
        <v>1</v>
      </c>
      <c r="AO24" s="81"/>
      <c r="AP24" s="80"/>
      <c r="AQ24" s="91">
        <v>1</v>
      </c>
      <c r="AR24" s="81"/>
      <c r="AS24" s="27"/>
      <c r="AT24" s="87"/>
      <c r="AU24" s="88"/>
    </row>
    <row r="25" spans="1:47" ht="21.75" customHeight="1" x14ac:dyDescent="0.25">
      <c r="A25" s="152">
        <v>22</v>
      </c>
      <c r="B25" s="79">
        <v>43654</v>
      </c>
      <c r="C25" s="117">
        <v>43665</v>
      </c>
      <c r="D25" s="16">
        <v>1</v>
      </c>
      <c r="E25" s="16"/>
      <c r="F25" s="16">
        <v>10</v>
      </c>
      <c r="G25" s="213">
        <f t="shared" si="0"/>
        <v>1</v>
      </c>
      <c r="H25" s="36"/>
      <c r="I25" s="34"/>
      <c r="J25" s="80">
        <v>8</v>
      </c>
      <c r="K25" s="81">
        <v>8</v>
      </c>
      <c r="L25" s="82"/>
      <c r="M25" s="83"/>
      <c r="N25" s="16">
        <v>8</v>
      </c>
      <c r="O25" s="9"/>
      <c r="P25" s="84"/>
      <c r="Q25" s="223"/>
      <c r="R25" s="85"/>
      <c r="S25" s="85"/>
      <c r="T25" s="85"/>
      <c r="U25" s="85"/>
      <c r="V25" s="36"/>
      <c r="W25" s="85"/>
      <c r="X25" s="85"/>
      <c r="Y25" s="9"/>
      <c r="Z25" s="36"/>
      <c r="AA25" s="36"/>
      <c r="AB25" s="81">
        <v>1</v>
      </c>
      <c r="AC25" s="87"/>
      <c r="AD25" s="35"/>
      <c r="AE25" s="9"/>
      <c r="AF25" s="9"/>
      <c r="AG25" s="9"/>
      <c r="AH25" s="36"/>
      <c r="AI25" s="99"/>
      <c r="AJ25" s="36"/>
      <c r="AK25" s="34"/>
      <c r="AL25" s="34"/>
      <c r="AM25" s="80"/>
      <c r="AN25" s="91">
        <v>1</v>
      </c>
      <c r="AO25" s="81"/>
      <c r="AP25" s="80"/>
      <c r="AQ25" s="91">
        <v>1</v>
      </c>
      <c r="AR25" s="81"/>
      <c r="AS25" s="27"/>
      <c r="AT25" s="87"/>
      <c r="AU25" s="88"/>
    </row>
    <row r="26" spans="1:47" ht="15" x14ac:dyDescent="0.25">
      <c r="A26" s="152">
        <v>23</v>
      </c>
      <c r="B26" s="79">
        <v>43656</v>
      </c>
      <c r="C26" s="117">
        <v>43669</v>
      </c>
      <c r="D26" s="16">
        <v>1</v>
      </c>
      <c r="E26" s="16"/>
      <c r="F26" s="16">
        <v>10</v>
      </c>
      <c r="G26" s="213">
        <f t="shared" si="0"/>
        <v>1</v>
      </c>
      <c r="H26" s="36"/>
      <c r="I26" s="34"/>
      <c r="J26" s="80">
        <v>7</v>
      </c>
      <c r="K26" s="81">
        <v>7</v>
      </c>
      <c r="L26" s="82"/>
      <c r="M26" s="83"/>
      <c r="N26" s="16">
        <v>7</v>
      </c>
      <c r="O26" s="9"/>
      <c r="P26" s="84"/>
      <c r="Q26" s="223"/>
      <c r="R26" s="85">
        <v>1</v>
      </c>
      <c r="S26" s="85"/>
      <c r="T26" s="85"/>
      <c r="U26" s="85"/>
      <c r="V26" s="36"/>
      <c r="W26" s="85"/>
      <c r="X26" s="85"/>
      <c r="Y26" s="9"/>
      <c r="Z26" s="36"/>
      <c r="AA26" s="36"/>
      <c r="AB26" s="81"/>
      <c r="AC26" s="87"/>
      <c r="AD26" s="35"/>
      <c r="AE26" s="9"/>
      <c r="AF26" s="9"/>
      <c r="AG26" s="9"/>
      <c r="AH26" s="36"/>
      <c r="AI26" s="99"/>
      <c r="AJ26" s="36"/>
      <c r="AK26" s="34"/>
      <c r="AL26" s="34"/>
      <c r="AM26" s="80">
        <v>1</v>
      </c>
      <c r="AN26" s="91"/>
      <c r="AO26" s="81"/>
      <c r="AP26" s="80"/>
      <c r="AQ26" s="91">
        <v>1</v>
      </c>
      <c r="AR26" s="81"/>
      <c r="AS26" s="27"/>
      <c r="AT26" s="87"/>
      <c r="AU26" s="88"/>
    </row>
    <row r="27" spans="1:47" ht="15" x14ac:dyDescent="0.25">
      <c r="A27" s="152">
        <v>24</v>
      </c>
      <c r="B27" s="79">
        <v>43658</v>
      </c>
      <c r="C27" s="117">
        <v>43671</v>
      </c>
      <c r="D27" s="16"/>
      <c r="E27" s="16">
        <v>1</v>
      </c>
      <c r="F27" s="16">
        <v>10</v>
      </c>
      <c r="G27" s="213">
        <f t="shared" si="0"/>
        <v>1</v>
      </c>
      <c r="H27" s="36"/>
      <c r="I27" s="34"/>
      <c r="J27" s="80">
        <v>1</v>
      </c>
      <c r="K27" s="81">
        <v>1</v>
      </c>
      <c r="L27" s="82"/>
      <c r="M27" s="83"/>
      <c r="N27" s="16">
        <v>1</v>
      </c>
      <c r="O27" s="9"/>
      <c r="P27" s="84"/>
      <c r="Q27" s="223"/>
      <c r="R27" s="85"/>
      <c r="S27" s="85"/>
      <c r="T27" s="85"/>
      <c r="U27" s="85"/>
      <c r="V27" s="36"/>
      <c r="W27" s="85"/>
      <c r="X27" s="85"/>
      <c r="Y27" s="9"/>
      <c r="Z27" s="36"/>
      <c r="AA27" s="36"/>
      <c r="AB27" s="81">
        <v>1</v>
      </c>
      <c r="AC27" s="87"/>
      <c r="AD27" s="35"/>
      <c r="AE27" s="9"/>
      <c r="AF27" s="9"/>
      <c r="AG27" s="9"/>
      <c r="AH27" s="36"/>
      <c r="AI27" s="99"/>
      <c r="AJ27" s="36"/>
      <c r="AK27" s="34"/>
      <c r="AL27" s="34"/>
      <c r="AM27" s="80"/>
      <c r="AN27" s="91">
        <v>1</v>
      </c>
      <c r="AO27" s="81"/>
      <c r="AP27" s="80"/>
      <c r="AQ27" s="91">
        <v>1</v>
      </c>
      <c r="AR27" s="81"/>
      <c r="AS27" s="27"/>
      <c r="AT27" s="87"/>
      <c r="AU27" s="88"/>
    </row>
    <row r="28" spans="1:47" ht="15" x14ac:dyDescent="0.25">
      <c r="A28" s="152">
        <v>25</v>
      </c>
      <c r="B28" s="79">
        <v>43664</v>
      </c>
      <c r="C28" s="74">
        <v>43685</v>
      </c>
      <c r="D28" s="16"/>
      <c r="E28" s="16">
        <v>1</v>
      </c>
      <c r="F28" s="85">
        <v>10</v>
      </c>
      <c r="G28" s="213">
        <f t="shared" si="0"/>
        <v>1</v>
      </c>
      <c r="H28" s="36"/>
      <c r="I28" s="34"/>
      <c r="J28" s="80">
        <v>21</v>
      </c>
      <c r="K28" s="81">
        <v>21</v>
      </c>
      <c r="L28" s="82"/>
      <c r="M28" s="146" t="s">
        <v>18</v>
      </c>
      <c r="N28" s="16">
        <v>21</v>
      </c>
      <c r="O28" s="9"/>
      <c r="P28" s="84"/>
      <c r="Q28" s="223"/>
      <c r="R28" s="85"/>
      <c r="S28" s="85"/>
      <c r="T28" s="85"/>
      <c r="U28" s="85"/>
      <c r="V28" s="36"/>
      <c r="W28" s="85"/>
      <c r="X28" s="85"/>
      <c r="Y28" s="9"/>
      <c r="Z28" s="36"/>
      <c r="AA28" s="36"/>
      <c r="AB28" s="81">
        <v>1</v>
      </c>
      <c r="AC28" s="87"/>
      <c r="AD28" s="35"/>
      <c r="AE28" s="9"/>
      <c r="AF28" s="9"/>
      <c r="AG28" s="9"/>
      <c r="AH28" s="148">
        <v>1</v>
      </c>
      <c r="AI28" s="99"/>
      <c r="AJ28" s="36"/>
      <c r="AK28" s="34"/>
      <c r="AL28" s="34"/>
      <c r="AM28" s="80"/>
      <c r="AN28" s="91">
        <v>1</v>
      </c>
      <c r="AO28" s="81"/>
      <c r="AP28" s="80"/>
      <c r="AQ28" s="91">
        <v>1</v>
      </c>
      <c r="AR28" s="81"/>
      <c r="AS28" s="27"/>
      <c r="AT28" s="87"/>
      <c r="AU28" s="88"/>
    </row>
    <row r="29" spans="1:47" ht="15" x14ac:dyDescent="0.25">
      <c r="A29" s="152">
        <v>26</v>
      </c>
      <c r="B29" s="79">
        <v>43665</v>
      </c>
      <c r="C29" s="117">
        <v>43684</v>
      </c>
      <c r="D29" s="16">
        <v>1</v>
      </c>
      <c r="E29" s="16"/>
      <c r="F29" s="85">
        <v>10</v>
      </c>
      <c r="G29" s="213">
        <f t="shared" si="0"/>
        <v>1</v>
      </c>
      <c r="H29" s="36"/>
      <c r="I29" s="34"/>
      <c r="J29" s="80">
        <v>1</v>
      </c>
      <c r="K29" s="81">
        <v>1</v>
      </c>
      <c r="L29" s="82"/>
      <c r="M29" s="146"/>
      <c r="N29" s="16">
        <v>1</v>
      </c>
      <c r="O29" s="9"/>
      <c r="P29" s="84"/>
      <c r="Q29" s="223">
        <v>1</v>
      </c>
      <c r="R29" s="85"/>
      <c r="S29" s="85"/>
      <c r="T29" s="85"/>
      <c r="U29" s="85"/>
      <c r="V29" s="36"/>
      <c r="W29" s="85"/>
      <c r="X29" s="85"/>
      <c r="Y29" s="9"/>
      <c r="Z29" s="36"/>
      <c r="AA29" s="36"/>
      <c r="AB29" s="81"/>
      <c r="AC29" s="87"/>
      <c r="AD29" s="35"/>
      <c r="AE29" s="9"/>
      <c r="AF29" s="9"/>
      <c r="AG29" s="9"/>
      <c r="AH29" s="36"/>
      <c r="AI29" s="99"/>
      <c r="AJ29" s="36"/>
      <c r="AK29" s="34"/>
      <c r="AL29" s="34"/>
      <c r="AM29" s="80"/>
      <c r="AN29" s="91">
        <v>1</v>
      </c>
      <c r="AO29" s="81"/>
      <c r="AP29" s="80"/>
      <c r="AQ29" s="91">
        <v>1</v>
      </c>
      <c r="AR29" s="81"/>
      <c r="AS29" s="27"/>
      <c r="AT29" s="87"/>
      <c r="AU29" s="88"/>
    </row>
    <row r="30" spans="1:47" ht="15" x14ac:dyDescent="0.25">
      <c r="A30" s="152">
        <v>27</v>
      </c>
      <c r="B30" s="79">
        <v>43670</v>
      </c>
      <c r="C30" s="117">
        <v>43689</v>
      </c>
      <c r="D30" s="16"/>
      <c r="E30" s="16">
        <v>1</v>
      </c>
      <c r="F30" s="85">
        <v>10</v>
      </c>
      <c r="G30" s="213">
        <f t="shared" si="0"/>
        <v>1</v>
      </c>
      <c r="H30" s="36"/>
      <c r="I30" s="34"/>
      <c r="J30" s="80">
        <v>5</v>
      </c>
      <c r="K30" s="81">
        <v>5</v>
      </c>
      <c r="L30" s="82"/>
      <c r="M30" s="146"/>
      <c r="N30" s="16">
        <v>5</v>
      </c>
      <c r="O30" s="9"/>
      <c r="P30" s="84"/>
      <c r="Q30" s="223"/>
      <c r="R30" s="85"/>
      <c r="S30" s="85"/>
      <c r="T30" s="85"/>
      <c r="U30" s="85"/>
      <c r="V30" s="36"/>
      <c r="W30" s="85"/>
      <c r="X30" s="85"/>
      <c r="Y30" s="9"/>
      <c r="Z30" s="36"/>
      <c r="AA30" s="36"/>
      <c r="AB30" s="81">
        <v>1</v>
      </c>
      <c r="AC30" s="87"/>
      <c r="AD30" s="35"/>
      <c r="AE30" s="9"/>
      <c r="AF30" s="9"/>
      <c r="AG30" s="9"/>
      <c r="AH30" s="36"/>
      <c r="AI30" s="99"/>
      <c r="AJ30" s="36"/>
      <c r="AK30" s="34"/>
      <c r="AL30" s="34"/>
      <c r="AM30" s="80"/>
      <c r="AN30" s="91">
        <v>1</v>
      </c>
      <c r="AO30" s="81"/>
      <c r="AP30" s="80"/>
      <c r="AQ30" s="91">
        <v>1</v>
      </c>
      <c r="AR30" s="81"/>
      <c r="AS30" s="27"/>
      <c r="AT30" s="87"/>
      <c r="AU30" s="88"/>
    </row>
    <row r="31" spans="1:47" ht="15" x14ac:dyDescent="0.25">
      <c r="A31" s="152">
        <v>28</v>
      </c>
      <c r="B31" s="79">
        <v>43676</v>
      </c>
      <c r="C31" s="149">
        <v>43710</v>
      </c>
      <c r="D31" s="16"/>
      <c r="E31" s="16">
        <v>1</v>
      </c>
      <c r="F31" s="85"/>
      <c r="G31" s="213">
        <f t="shared" si="0"/>
        <v>1</v>
      </c>
      <c r="H31" s="36"/>
      <c r="I31" s="34"/>
      <c r="J31" s="80">
        <v>14</v>
      </c>
      <c r="K31" s="81">
        <v>14</v>
      </c>
      <c r="L31" s="82"/>
      <c r="M31" s="146"/>
      <c r="N31" s="16">
        <v>14</v>
      </c>
      <c r="O31" s="9"/>
      <c r="P31" s="84"/>
      <c r="Q31" s="223"/>
      <c r="R31" s="85"/>
      <c r="S31" s="85"/>
      <c r="T31" s="85"/>
      <c r="U31" s="85"/>
      <c r="V31" s="36"/>
      <c r="W31" s="85"/>
      <c r="X31" s="85"/>
      <c r="Y31" s="9"/>
      <c r="Z31" s="36"/>
      <c r="AA31" s="36"/>
      <c r="AB31" s="81">
        <v>1</v>
      </c>
      <c r="AC31" s="87"/>
      <c r="AD31" s="35"/>
      <c r="AE31" s="9"/>
      <c r="AF31" s="9"/>
      <c r="AG31" s="9"/>
      <c r="AH31" s="36"/>
      <c r="AI31" s="148">
        <v>1</v>
      </c>
      <c r="AJ31" s="36"/>
      <c r="AK31" s="34"/>
      <c r="AL31" s="34"/>
      <c r="AM31" s="80"/>
      <c r="AN31" s="91">
        <v>1</v>
      </c>
      <c r="AO31" s="81"/>
      <c r="AP31" s="80"/>
      <c r="AQ31" s="91">
        <v>1</v>
      </c>
      <c r="AR31" s="81"/>
      <c r="AS31" s="27"/>
      <c r="AT31" s="87"/>
      <c r="AU31" s="88"/>
    </row>
    <row r="32" spans="1:47" ht="15" x14ac:dyDescent="0.25">
      <c r="A32" s="152">
        <v>29</v>
      </c>
      <c r="B32" s="79">
        <v>43684</v>
      </c>
      <c r="C32" s="117">
        <v>43697</v>
      </c>
      <c r="D32" s="16"/>
      <c r="E32" s="16">
        <v>1</v>
      </c>
      <c r="F32" s="85">
        <v>10</v>
      </c>
      <c r="G32" s="213">
        <f t="shared" si="0"/>
        <v>1</v>
      </c>
      <c r="H32" s="36"/>
      <c r="I32" s="34"/>
      <c r="J32" s="80">
        <v>2</v>
      </c>
      <c r="K32" s="81">
        <v>2</v>
      </c>
      <c r="L32" s="82"/>
      <c r="M32" s="146"/>
      <c r="N32" s="16">
        <v>2</v>
      </c>
      <c r="O32" s="9"/>
      <c r="P32" s="84"/>
      <c r="Q32" s="223"/>
      <c r="R32" s="85"/>
      <c r="S32" s="85"/>
      <c r="T32" s="85"/>
      <c r="U32" s="85"/>
      <c r="V32" s="36"/>
      <c r="W32" s="85"/>
      <c r="X32" s="85"/>
      <c r="Y32" s="9"/>
      <c r="Z32" s="36"/>
      <c r="AA32" s="36"/>
      <c r="AB32" s="81">
        <v>1</v>
      </c>
      <c r="AC32" s="87"/>
      <c r="AD32" s="35"/>
      <c r="AE32" s="9"/>
      <c r="AF32" s="9"/>
      <c r="AG32" s="9"/>
      <c r="AH32" s="36"/>
      <c r="AI32" s="99"/>
      <c r="AJ32" s="36"/>
      <c r="AK32" s="34"/>
      <c r="AL32" s="34"/>
      <c r="AM32" s="80"/>
      <c r="AN32" s="91">
        <v>1</v>
      </c>
      <c r="AO32" s="81"/>
      <c r="AP32" s="80"/>
      <c r="AQ32" s="91">
        <v>1</v>
      </c>
      <c r="AR32" s="81"/>
      <c r="AS32" s="27"/>
      <c r="AT32" s="87"/>
      <c r="AU32" s="88"/>
    </row>
    <row r="33" spans="1:47" ht="15" x14ac:dyDescent="0.25">
      <c r="A33" s="152">
        <v>30</v>
      </c>
      <c r="B33" s="79">
        <v>43690</v>
      </c>
      <c r="C33" s="117">
        <v>43703</v>
      </c>
      <c r="D33" s="16">
        <v>1</v>
      </c>
      <c r="E33" s="16"/>
      <c r="F33" s="85">
        <v>6</v>
      </c>
      <c r="G33" s="213">
        <f t="shared" si="0"/>
        <v>1</v>
      </c>
      <c r="H33" s="36"/>
      <c r="I33" s="34"/>
      <c r="J33" s="80">
        <v>1</v>
      </c>
      <c r="K33" s="81">
        <v>1</v>
      </c>
      <c r="L33" s="82"/>
      <c r="M33" s="146"/>
      <c r="N33" s="16">
        <v>1</v>
      </c>
      <c r="O33" s="9"/>
      <c r="P33" s="84"/>
      <c r="Q33" s="223">
        <v>1</v>
      </c>
      <c r="R33" s="85"/>
      <c r="S33" s="85"/>
      <c r="T33" s="85"/>
      <c r="U33" s="85"/>
      <c r="V33" s="36"/>
      <c r="W33" s="85"/>
      <c r="X33" s="85"/>
      <c r="Y33" s="9"/>
      <c r="Z33" s="36"/>
      <c r="AA33" s="36"/>
      <c r="AB33" s="81"/>
      <c r="AC33" s="87"/>
      <c r="AD33" s="35"/>
      <c r="AE33" s="9"/>
      <c r="AF33" s="9"/>
      <c r="AG33" s="9"/>
      <c r="AH33" s="36"/>
      <c r="AI33" s="99"/>
      <c r="AJ33" s="36"/>
      <c r="AK33" s="34"/>
      <c r="AL33" s="34"/>
      <c r="AM33" s="80"/>
      <c r="AN33" s="91">
        <v>1</v>
      </c>
      <c r="AO33" s="81"/>
      <c r="AP33" s="80"/>
      <c r="AQ33" s="91">
        <v>1</v>
      </c>
      <c r="AR33" s="81"/>
      <c r="AS33" s="27"/>
      <c r="AT33" s="87"/>
      <c r="AU33" s="88"/>
    </row>
    <row r="34" spans="1:47" ht="15" x14ac:dyDescent="0.25">
      <c r="A34" s="152">
        <v>31</v>
      </c>
      <c r="B34" s="79">
        <v>43699</v>
      </c>
      <c r="C34" s="102">
        <v>43712</v>
      </c>
      <c r="D34" s="16"/>
      <c r="E34" s="16">
        <v>1</v>
      </c>
      <c r="F34" s="85"/>
      <c r="G34" s="213">
        <f t="shared" si="0"/>
        <v>1</v>
      </c>
      <c r="H34" s="36"/>
      <c r="I34" s="34"/>
      <c r="J34" s="80">
        <v>3</v>
      </c>
      <c r="K34" s="81">
        <v>3</v>
      </c>
      <c r="L34" s="82"/>
      <c r="M34" s="146"/>
      <c r="N34" s="16">
        <v>3</v>
      </c>
      <c r="O34" s="9"/>
      <c r="P34" s="84"/>
      <c r="Q34" s="223">
        <v>1</v>
      </c>
      <c r="R34" s="85"/>
      <c r="S34" s="85"/>
      <c r="T34" s="85"/>
      <c r="U34" s="85"/>
      <c r="V34" s="36"/>
      <c r="W34" s="85"/>
      <c r="X34" s="85"/>
      <c r="Y34" s="9"/>
      <c r="Z34" s="36"/>
      <c r="AA34" s="36"/>
      <c r="AB34" s="81"/>
      <c r="AC34" s="87"/>
      <c r="AD34" s="35"/>
      <c r="AE34" s="9"/>
      <c r="AF34" s="9"/>
      <c r="AG34" s="9"/>
      <c r="AH34" s="36"/>
      <c r="AI34" s="99"/>
      <c r="AJ34" s="36"/>
      <c r="AK34" s="34"/>
      <c r="AL34" s="34"/>
      <c r="AM34" s="80"/>
      <c r="AN34" s="91">
        <v>1</v>
      </c>
      <c r="AO34" s="81"/>
      <c r="AP34" s="80"/>
      <c r="AQ34" s="91">
        <v>1</v>
      </c>
      <c r="AR34" s="81"/>
      <c r="AS34" s="27"/>
      <c r="AT34" s="87"/>
      <c r="AU34" s="88"/>
    </row>
    <row r="35" spans="1:47" ht="15" x14ac:dyDescent="0.25">
      <c r="A35" s="152">
        <v>32</v>
      </c>
      <c r="B35" s="79">
        <v>43700</v>
      </c>
      <c r="C35" s="102">
        <v>43713</v>
      </c>
      <c r="D35" s="16">
        <v>1</v>
      </c>
      <c r="E35" s="16"/>
      <c r="F35" s="85">
        <v>4</v>
      </c>
      <c r="G35" s="213">
        <f t="shared" si="0"/>
        <v>1</v>
      </c>
      <c r="H35" s="36"/>
      <c r="I35" s="34"/>
      <c r="J35" s="80">
        <v>1</v>
      </c>
      <c r="K35" s="81">
        <v>1</v>
      </c>
      <c r="L35" s="82"/>
      <c r="M35" s="146"/>
      <c r="N35" s="16"/>
      <c r="O35" s="9"/>
      <c r="P35" s="84"/>
      <c r="Q35" s="223">
        <v>1</v>
      </c>
      <c r="R35" s="85"/>
      <c r="S35" s="85"/>
      <c r="T35" s="85"/>
      <c r="U35" s="85"/>
      <c r="V35" s="36"/>
      <c r="W35" s="85"/>
      <c r="X35" s="85"/>
      <c r="Y35" s="9"/>
      <c r="Z35" s="36"/>
      <c r="AA35" s="36"/>
      <c r="AB35" s="81"/>
      <c r="AC35" s="87"/>
      <c r="AD35" s="35"/>
      <c r="AE35" s="9"/>
      <c r="AF35" s="9"/>
      <c r="AG35" s="148">
        <v>1</v>
      </c>
      <c r="AH35" s="36"/>
      <c r="AI35" s="99"/>
      <c r="AJ35" s="36"/>
      <c r="AK35" s="34"/>
      <c r="AL35" s="34"/>
      <c r="AM35" s="80"/>
      <c r="AN35" s="91">
        <v>1</v>
      </c>
      <c r="AO35" s="81"/>
      <c r="AP35" s="80"/>
      <c r="AQ35" s="91">
        <v>1</v>
      </c>
      <c r="AR35" s="81"/>
      <c r="AS35" s="27"/>
      <c r="AT35" s="87"/>
      <c r="AU35" s="88"/>
    </row>
    <row r="36" spans="1:47" ht="15" x14ac:dyDescent="0.25">
      <c r="A36" s="152">
        <v>33</v>
      </c>
      <c r="B36" s="79">
        <v>43711</v>
      </c>
      <c r="C36" s="102">
        <v>43724</v>
      </c>
      <c r="D36" s="16">
        <v>1</v>
      </c>
      <c r="E36" s="16"/>
      <c r="F36" s="85"/>
      <c r="G36" s="213">
        <f t="shared" si="0"/>
        <v>1</v>
      </c>
      <c r="H36" s="36"/>
      <c r="I36" s="34"/>
      <c r="J36" s="80"/>
      <c r="K36" s="81"/>
      <c r="L36" s="82"/>
      <c r="M36" s="146"/>
      <c r="N36" s="16"/>
      <c r="O36" s="9"/>
      <c r="P36" s="84"/>
      <c r="Q36" s="223"/>
      <c r="R36" s="85"/>
      <c r="S36" s="85"/>
      <c r="T36" s="85"/>
      <c r="U36" s="85"/>
      <c r="V36" s="36"/>
      <c r="W36" s="85"/>
      <c r="X36" s="85"/>
      <c r="Y36" s="9"/>
      <c r="Z36" s="36"/>
      <c r="AA36" s="36"/>
      <c r="AB36" s="81"/>
      <c r="AC36" s="87"/>
      <c r="AD36" s="35"/>
      <c r="AE36" s="9"/>
      <c r="AF36" s="9"/>
      <c r="AG36" s="9"/>
      <c r="AH36" s="36"/>
      <c r="AI36" s="99"/>
      <c r="AJ36" s="36"/>
      <c r="AK36" s="34"/>
      <c r="AL36" s="34"/>
      <c r="AM36" s="80"/>
      <c r="AN36" s="91"/>
      <c r="AO36" s="81"/>
      <c r="AP36" s="80"/>
      <c r="AQ36" s="91">
        <v>1</v>
      </c>
      <c r="AR36" s="81"/>
      <c r="AS36" s="27"/>
      <c r="AT36" s="87"/>
      <c r="AU36" s="88"/>
    </row>
    <row r="37" spans="1:47" ht="22.5" customHeight="1" x14ac:dyDescent="0.25">
      <c r="A37" s="152">
        <v>34</v>
      </c>
      <c r="B37" s="151">
        <v>43725</v>
      </c>
      <c r="C37" s="102">
        <v>43738</v>
      </c>
      <c r="D37" s="16"/>
      <c r="E37" s="16">
        <v>1</v>
      </c>
      <c r="F37" s="85">
        <v>10</v>
      </c>
      <c r="G37" s="213">
        <f t="shared" si="0"/>
        <v>1</v>
      </c>
      <c r="H37" s="36"/>
      <c r="I37" s="34"/>
      <c r="J37" s="80">
        <v>1</v>
      </c>
      <c r="K37" s="81">
        <v>1</v>
      </c>
      <c r="L37" s="82"/>
      <c r="M37" s="146"/>
      <c r="N37" s="16">
        <v>1</v>
      </c>
      <c r="O37" s="9"/>
      <c r="P37" s="84"/>
      <c r="Q37" s="223">
        <v>1</v>
      </c>
      <c r="R37" s="85"/>
      <c r="S37" s="85"/>
      <c r="T37" s="85"/>
      <c r="U37" s="85"/>
      <c r="V37" s="36"/>
      <c r="W37" s="85"/>
      <c r="X37" s="85"/>
      <c r="Y37" s="9"/>
      <c r="Z37" s="36"/>
      <c r="AA37" s="36"/>
      <c r="AB37" s="81"/>
      <c r="AC37" s="87"/>
      <c r="AD37" s="35">
        <v>1</v>
      </c>
      <c r="AE37" s="9"/>
      <c r="AF37" s="9"/>
      <c r="AG37" s="9"/>
      <c r="AH37" s="36"/>
      <c r="AI37" s="99"/>
      <c r="AJ37" s="36"/>
      <c r="AK37" s="34"/>
      <c r="AL37" s="34"/>
      <c r="AM37" s="80"/>
      <c r="AN37" s="91">
        <v>1</v>
      </c>
      <c r="AO37" s="81"/>
      <c r="AP37" s="80"/>
      <c r="AQ37" s="91">
        <v>1</v>
      </c>
      <c r="AR37" s="81"/>
      <c r="AS37" s="27"/>
      <c r="AT37" s="87"/>
      <c r="AU37" s="88"/>
    </row>
    <row r="38" spans="1:47" ht="15" x14ac:dyDescent="0.25">
      <c r="A38" s="152">
        <v>35</v>
      </c>
      <c r="B38" s="79">
        <v>43725</v>
      </c>
      <c r="C38" s="102">
        <v>43738</v>
      </c>
      <c r="D38" s="16">
        <v>1</v>
      </c>
      <c r="E38" s="16"/>
      <c r="F38" s="85">
        <v>10</v>
      </c>
      <c r="G38" s="213">
        <f t="shared" si="0"/>
        <v>1</v>
      </c>
      <c r="H38" s="36"/>
      <c r="I38" s="34"/>
      <c r="J38" s="80">
        <v>3</v>
      </c>
      <c r="K38" s="81">
        <v>3</v>
      </c>
      <c r="L38" s="82"/>
      <c r="M38" s="146"/>
      <c r="N38" s="16">
        <v>3</v>
      </c>
      <c r="O38" s="9"/>
      <c r="P38" s="84"/>
      <c r="Q38" s="223"/>
      <c r="R38" s="85"/>
      <c r="S38" s="85">
        <v>1</v>
      </c>
      <c r="T38" s="85"/>
      <c r="U38" s="85"/>
      <c r="V38" s="36"/>
      <c r="W38" s="85"/>
      <c r="X38" s="85"/>
      <c r="Y38" s="9"/>
      <c r="Z38" s="36"/>
      <c r="AA38" s="36"/>
      <c r="AB38" s="81"/>
      <c r="AC38" s="87"/>
      <c r="AD38" s="35">
        <v>2</v>
      </c>
      <c r="AE38" s="9"/>
      <c r="AF38" s="9"/>
      <c r="AG38" s="9"/>
      <c r="AH38" s="36"/>
      <c r="AI38" s="99"/>
      <c r="AJ38" s="36"/>
      <c r="AK38" s="34"/>
      <c r="AL38" s="34"/>
      <c r="AM38" s="80"/>
      <c r="AN38" s="91">
        <v>1</v>
      </c>
      <c r="AO38" s="81"/>
      <c r="AP38" s="80"/>
      <c r="AQ38" s="91">
        <v>1</v>
      </c>
      <c r="AR38" s="81"/>
      <c r="AS38" s="27"/>
      <c r="AT38" s="87"/>
      <c r="AU38" s="88"/>
    </row>
    <row r="39" spans="1:47" ht="20.25" customHeight="1" x14ac:dyDescent="0.25">
      <c r="A39" s="152">
        <v>36</v>
      </c>
      <c r="B39" s="79">
        <v>43726</v>
      </c>
      <c r="C39" s="102">
        <v>43739</v>
      </c>
      <c r="D39" s="16">
        <v>1</v>
      </c>
      <c r="E39" s="16"/>
      <c r="F39" s="85">
        <v>10</v>
      </c>
      <c r="G39" s="213">
        <f t="shared" si="0"/>
        <v>1</v>
      </c>
      <c r="H39" s="36"/>
      <c r="I39" s="34"/>
      <c r="J39" s="80">
        <v>2</v>
      </c>
      <c r="K39" s="105">
        <v>2</v>
      </c>
      <c r="L39" s="82"/>
      <c r="M39" s="146"/>
      <c r="N39" s="16">
        <v>2</v>
      </c>
      <c r="O39" s="9"/>
      <c r="P39" s="84"/>
      <c r="Q39" s="223"/>
      <c r="R39" s="85">
        <v>1</v>
      </c>
      <c r="S39" s="85"/>
      <c r="T39" s="85"/>
      <c r="U39" s="85"/>
      <c r="V39" s="36"/>
      <c r="W39" s="85"/>
      <c r="X39" s="85"/>
      <c r="Y39" s="9"/>
      <c r="Z39" s="36"/>
      <c r="AA39" s="36"/>
      <c r="AB39" s="81"/>
      <c r="AC39" s="87"/>
      <c r="AD39" s="35"/>
      <c r="AE39" s="9"/>
      <c r="AF39" s="9"/>
      <c r="AG39" s="9"/>
      <c r="AH39" s="36"/>
      <c r="AI39" s="99"/>
      <c r="AJ39" s="36"/>
      <c r="AK39" s="34"/>
      <c r="AL39" s="34"/>
      <c r="AM39" s="80"/>
      <c r="AN39" s="91">
        <v>1</v>
      </c>
      <c r="AO39" s="81"/>
      <c r="AP39" s="80"/>
      <c r="AQ39" s="91">
        <v>1</v>
      </c>
      <c r="AR39" s="81"/>
      <c r="AS39" s="27"/>
      <c r="AT39" s="87"/>
      <c r="AU39" s="88"/>
    </row>
    <row r="40" spans="1:47" ht="21.75" customHeight="1" x14ac:dyDescent="0.25">
      <c r="A40" s="152">
        <v>37</v>
      </c>
      <c r="B40" s="79">
        <v>43727</v>
      </c>
      <c r="C40" s="102">
        <v>43740</v>
      </c>
      <c r="D40" s="16"/>
      <c r="E40" s="16">
        <v>1</v>
      </c>
      <c r="F40" s="85">
        <v>10</v>
      </c>
      <c r="G40" s="213">
        <f t="shared" si="0"/>
        <v>1</v>
      </c>
      <c r="H40" s="36"/>
      <c r="I40" s="34"/>
      <c r="J40" s="80"/>
      <c r="K40" s="81"/>
      <c r="L40" s="82"/>
      <c r="M40" s="146"/>
      <c r="N40" s="16"/>
      <c r="O40" s="9"/>
      <c r="P40" s="84"/>
      <c r="Q40" s="223"/>
      <c r="R40" s="85"/>
      <c r="S40" s="85"/>
      <c r="T40" s="85"/>
      <c r="U40" s="85"/>
      <c r="V40" s="36"/>
      <c r="W40" s="85"/>
      <c r="X40" s="85"/>
      <c r="Y40" s="9"/>
      <c r="Z40" s="36"/>
      <c r="AA40" s="36"/>
      <c r="AB40" s="81"/>
      <c r="AC40" s="87"/>
      <c r="AD40" s="35"/>
      <c r="AE40" s="9"/>
      <c r="AF40" s="9"/>
      <c r="AG40" s="9"/>
      <c r="AH40" s="36"/>
      <c r="AI40" s="99"/>
      <c r="AJ40" s="36"/>
      <c r="AK40" s="34"/>
      <c r="AL40" s="34"/>
      <c r="AM40" s="80"/>
      <c r="AN40" s="91"/>
      <c r="AO40" s="81"/>
      <c r="AP40" s="80"/>
      <c r="AQ40" s="91">
        <v>1</v>
      </c>
      <c r="AR40" s="81"/>
      <c r="AS40" s="27"/>
      <c r="AT40" s="87"/>
      <c r="AU40" s="88"/>
    </row>
    <row r="41" spans="1:47" ht="15" x14ac:dyDescent="0.25">
      <c r="A41" s="152">
        <v>38</v>
      </c>
      <c r="B41" s="79">
        <v>43728</v>
      </c>
      <c r="C41" s="102">
        <v>43741</v>
      </c>
      <c r="D41" s="16"/>
      <c r="E41" s="16">
        <v>1</v>
      </c>
      <c r="F41" s="85">
        <v>10</v>
      </c>
      <c r="G41" s="213">
        <f t="shared" si="0"/>
        <v>1</v>
      </c>
      <c r="H41" s="36"/>
      <c r="I41" s="34"/>
      <c r="J41" s="80">
        <v>6</v>
      </c>
      <c r="K41" s="81">
        <v>6</v>
      </c>
      <c r="L41" s="82"/>
      <c r="M41" s="146"/>
      <c r="N41" s="16">
        <v>6</v>
      </c>
      <c r="O41" s="9"/>
      <c r="P41" s="84"/>
      <c r="Q41" s="223"/>
      <c r="R41" s="85"/>
      <c r="S41" s="85"/>
      <c r="T41" s="85">
        <v>1</v>
      </c>
      <c r="U41" s="85"/>
      <c r="V41" s="36"/>
      <c r="W41" s="85"/>
      <c r="X41" s="85"/>
      <c r="Y41" s="9"/>
      <c r="Z41" s="36"/>
      <c r="AA41" s="36"/>
      <c r="AB41" s="81"/>
      <c r="AC41" s="87"/>
      <c r="AD41" s="35"/>
      <c r="AE41" s="9"/>
      <c r="AF41" s="9"/>
      <c r="AG41" s="9"/>
      <c r="AH41" s="36"/>
      <c r="AI41" s="99"/>
      <c r="AJ41" s="36"/>
      <c r="AK41" s="34"/>
      <c r="AL41" s="34"/>
      <c r="AM41" s="80"/>
      <c r="AN41" s="91">
        <v>1</v>
      </c>
      <c r="AO41" s="81"/>
      <c r="AP41" s="80"/>
      <c r="AQ41" s="91">
        <v>1</v>
      </c>
      <c r="AR41" s="81"/>
      <c r="AS41" s="27"/>
      <c r="AT41" s="87"/>
      <c r="AU41" s="88"/>
    </row>
    <row r="42" spans="1:47" ht="19.5" customHeight="1" x14ac:dyDescent="0.25">
      <c r="A42" s="152">
        <v>39</v>
      </c>
      <c r="B42" s="79">
        <v>43740</v>
      </c>
      <c r="C42" s="102">
        <v>43753</v>
      </c>
      <c r="D42" s="16">
        <v>1</v>
      </c>
      <c r="E42" s="16"/>
      <c r="F42" s="85">
        <v>9</v>
      </c>
      <c r="G42" s="213">
        <f t="shared" si="0"/>
        <v>1</v>
      </c>
      <c r="H42" s="36"/>
      <c r="I42" s="34"/>
      <c r="J42" s="80">
        <v>4</v>
      </c>
      <c r="K42" s="81">
        <v>1</v>
      </c>
      <c r="L42" s="82"/>
      <c r="M42" s="146"/>
      <c r="N42" s="16">
        <v>1</v>
      </c>
      <c r="O42" s="9"/>
      <c r="P42" s="84"/>
      <c r="Q42" s="223"/>
      <c r="R42" s="85">
        <v>1</v>
      </c>
      <c r="S42" s="85"/>
      <c r="T42" s="85"/>
      <c r="U42" s="85"/>
      <c r="V42" s="36"/>
      <c r="W42" s="85"/>
      <c r="X42" s="85"/>
      <c r="Y42" s="9"/>
      <c r="Z42" s="36"/>
      <c r="AA42" s="36"/>
      <c r="AB42" s="81"/>
      <c r="AC42" s="87"/>
      <c r="AD42" s="35"/>
      <c r="AE42" s="9"/>
      <c r="AF42" s="9"/>
      <c r="AG42" s="9"/>
      <c r="AH42" s="36"/>
      <c r="AI42" s="99"/>
      <c r="AJ42" s="36"/>
      <c r="AK42" s="34"/>
      <c r="AL42" s="34"/>
      <c r="AM42" s="80"/>
      <c r="AN42" s="91">
        <v>1</v>
      </c>
      <c r="AO42" s="81"/>
      <c r="AP42" s="80"/>
      <c r="AQ42" s="91">
        <v>1</v>
      </c>
      <c r="AR42" s="81"/>
      <c r="AS42" s="27"/>
      <c r="AT42" s="87"/>
      <c r="AU42" s="88"/>
    </row>
    <row r="43" spans="1:47" ht="22.5" customHeight="1" x14ac:dyDescent="0.25">
      <c r="A43" s="152">
        <v>40</v>
      </c>
      <c r="B43" s="79">
        <v>43741</v>
      </c>
      <c r="C43" s="102">
        <v>43754</v>
      </c>
      <c r="D43" s="16"/>
      <c r="E43" s="16">
        <v>1</v>
      </c>
      <c r="F43" s="85">
        <v>12</v>
      </c>
      <c r="G43" s="213">
        <f t="shared" si="0"/>
        <v>1</v>
      </c>
      <c r="H43" s="36"/>
      <c r="I43" s="34"/>
      <c r="J43" s="80">
        <v>5</v>
      </c>
      <c r="K43" s="81">
        <v>5</v>
      </c>
      <c r="L43" s="82"/>
      <c r="M43" s="146"/>
      <c r="N43" s="16">
        <v>2</v>
      </c>
      <c r="O43" s="9"/>
      <c r="P43" s="84"/>
      <c r="Q43" s="223">
        <v>1</v>
      </c>
      <c r="R43" s="85"/>
      <c r="S43" s="85"/>
      <c r="T43" s="85"/>
      <c r="U43" s="85"/>
      <c r="V43" s="36"/>
      <c r="W43" s="85"/>
      <c r="X43" s="85"/>
      <c r="Y43" s="9"/>
      <c r="Z43" s="36"/>
      <c r="AA43" s="36"/>
      <c r="AB43" s="81"/>
      <c r="AC43" s="87"/>
      <c r="AD43" s="35"/>
      <c r="AE43" s="9"/>
      <c r="AF43" s="9"/>
      <c r="AG43" s="9"/>
      <c r="AH43" s="36"/>
      <c r="AI43" s="99">
        <v>1</v>
      </c>
      <c r="AJ43" s="36"/>
      <c r="AK43" s="34"/>
      <c r="AL43" s="34"/>
      <c r="AM43" s="80"/>
      <c r="AN43" s="91">
        <v>1</v>
      </c>
      <c r="AO43" s="81"/>
      <c r="AP43" s="80"/>
      <c r="AQ43" s="91">
        <v>1</v>
      </c>
      <c r="AR43" s="81"/>
      <c r="AS43" s="27"/>
      <c r="AT43" s="87"/>
      <c r="AU43" s="88"/>
    </row>
    <row r="44" spans="1:47" s="11" customFormat="1" ht="15" x14ac:dyDescent="0.25">
      <c r="A44" s="212">
        <v>41</v>
      </c>
      <c r="B44" s="79">
        <v>43745</v>
      </c>
      <c r="C44" s="102">
        <v>43751</v>
      </c>
      <c r="D44" s="16">
        <v>1</v>
      </c>
      <c r="E44" s="16"/>
      <c r="F44" s="85">
        <v>4</v>
      </c>
      <c r="G44" s="215">
        <f t="shared" si="0"/>
        <v>1</v>
      </c>
      <c r="H44" s="9"/>
      <c r="I44" s="104"/>
      <c r="J44" s="83">
        <v>1</v>
      </c>
      <c r="K44" s="105"/>
      <c r="L44" s="82"/>
      <c r="M44" s="146"/>
      <c r="N44" s="16">
        <v>1</v>
      </c>
      <c r="O44" s="9"/>
      <c r="P44" s="84"/>
      <c r="Q44" s="223">
        <v>1</v>
      </c>
      <c r="R44" s="85"/>
      <c r="S44" s="85"/>
      <c r="T44" s="85"/>
      <c r="U44" s="85"/>
      <c r="V44" s="9"/>
      <c r="W44" s="85"/>
      <c r="X44" s="85"/>
      <c r="Y44" s="9"/>
      <c r="Z44" s="9"/>
      <c r="AA44" s="9"/>
      <c r="AB44" s="105"/>
      <c r="AC44" s="110">
        <v>1</v>
      </c>
      <c r="AD44" s="111"/>
      <c r="AE44" s="9"/>
      <c r="AF44" s="9"/>
      <c r="AG44" s="9"/>
      <c r="AH44" s="9"/>
      <c r="AI44" s="113"/>
      <c r="AJ44" s="9"/>
      <c r="AK44" s="104"/>
      <c r="AL44" s="104"/>
      <c r="AM44" s="83"/>
      <c r="AN44" s="85"/>
      <c r="AO44" s="105"/>
      <c r="AP44" s="83"/>
      <c r="AQ44" s="85">
        <v>1</v>
      </c>
      <c r="AR44" s="105"/>
      <c r="AS44" s="40"/>
      <c r="AT44" s="110"/>
      <c r="AU44" s="115"/>
    </row>
    <row r="45" spans="1:47" ht="18" customHeight="1" x14ac:dyDescent="0.25">
      <c r="A45" s="152">
        <v>42</v>
      </c>
      <c r="B45" s="79">
        <v>11</v>
      </c>
      <c r="C45" s="102">
        <v>43762</v>
      </c>
      <c r="D45" s="16"/>
      <c r="E45" s="16">
        <v>1</v>
      </c>
      <c r="F45" s="85">
        <v>10</v>
      </c>
      <c r="G45" s="213">
        <f t="shared" si="0"/>
        <v>1</v>
      </c>
      <c r="H45" s="36"/>
      <c r="I45" s="34"/>
      <c r="J45" s="80">
        <v>3</v>
      </c>
      <c r="K45" s="81">
        <v>3</v>
      </c>
      <c r="L45" s="82"/>
      <c r="M45" s="146"/>
      <c r="N45" s="16">
        <v>1</v>
      </c>
      <c r="O45" s="9"/>
      <c r="P45" s="84"/>
      <c r="Q45" s="223"/>
      <c r="R45" s="85">
        <v>1</v>
      </c>
      <c r="S45" s="85"/>
      <c r="T45" s="85"/>
      <c r="U45" s="85"/>
      <c r="V45" s="36"/>
      <c r="W45" s="85"/>
      <c r="X45" s="85"/>
      <c r="Y45" s="9"/>
      <c r="Z45" s="36"/>
      <c r="AA45" s="36"/>
      <c r="AB45" s="81"/>
      <c r="AC45" s="87"/>
      <c r="AD45" s="35"/>
      <c r="AE45" s="9"/>
      <c r="AF45" s="9"/>
      <c r="AG45" s="9"/>
      <c r="AH45" s="36"/>
      <c r="AI45" s="99"/>
      <c r="AJ45" s="36"/>
      <c r="AK45" s="34"/>
      <c r="AL45" s="34"/>
      <c r="AM45" s="80"/>
      <c r="AN45" s="91">
        <v>1</v>
      </c>
      <c r="AO45" s="81"/>
      <c r="AP45" s="80"/>
      <c r="AQ45" s="91">
        <v>1</v>
      </c>
      <c r="AR45" s="81"/>
      <c r="AS45" s="27"/>
      <c r="AT45" s="87"/>
      <c r="AU45" s="88"/>
    </row>
    <row r="46" spans="1:47" ht="18.75" customHeight="1" x14ac:dyDescent="0.25">
      <c r="A46" s="152">
        <v>43</v>
      </c>
      <c r="B46" s="79">
        <v>43749</v>
      </c>
      <c r="C46" s="102">
        <v>43762</v>
      </c>
      <c r="D46" s="16">
        <v>1</v>
      </c>
      <c r="E46" s="16"/>
      <c r="F46" s="85">
        <v>10</v>
      </c>
      <c r="G46" s="213">
        <f t="shared" si="0"/>
        <v>1</v>
      </c>
      <c r="H46" s="36"/>
      <c r="I46" s="34"/>
      <c r="J46" s="80">
        <v>4</v>
      </c>
      <c r="K46" s="81">
        <v>4</v>
      </c>
      <c r="L46" s="82"/>
      <c r="M46" s="146"/>
      <c r="N46" s="16">
        <v>4</v>
      </c>
      <c r="O46" s="9"/>
      <c r="P46" s="84"/>
      <c r="Q46" s="223"/>
      <c r="R46" s="85"/>
      <c r="S46" s="85"/>
      <c r="T46" s="85">
        <v>1</v>
      </c>
      <c r="U46" s="85"/>
      <c r="V46" s="36"/>
      <c r="W46" s="85"/>
      <c r="X46" s="85"/>
      <c r="Y46" s="9"/>
      <c r="Z46" s="36"/>
      <c r="AA46" s="36"/>
      <c r="AB46" s="81"/>
      <c r="AC46" s="87"/>
      <c r="AD46" s="35"/>
      <c r="AE46" s="9"/>
      <c r="AF46" s="9"/>
      <c r="AG46" s="9"/>
      <c r="AH46" s="36"/>
      <c r="AI46" s="99"/>
      <c r="AJ46" s="36"/>
      <c r="AK46" s="34"/>
      <c r="AL46" s="34"/>
      <c r="AM46" s="80"/>
      <c r="AN46" s="91">
        <v>1</v>
      </c>
      <c r="AO46" s="81"/>
      <c r="AP46" s="80"/>
      <c r="AQ46" s="91">
        <v>1</v>
      </c>
      <c r="AR46" s="81"/>
      <c r="AS46" s="27"/>
      <c r="AT46" s="87"/>
      <c r="AU46" s="88"/>
    </row>
    <row r="47" spans="1:47" ht="18.75" customHeight="1" x14ac:dyDescent="0.25">
      <c r="A47" s="152">
        <v>44</v>
      </c>
      <c r="B47" s="79">
        <v>43754</v>
      </c>
      <c r="C47" s="102">
        <v>43770</v>
      </c>
      <c r="D47" s="16"/>
      <c r="E47" s="16">
        <v>1</v>
      </c>
      <c r="F47" s="85">
        <v>10</v>
      </c>
      <c r="G47" s="213">
        <f t="shared" si="0"/>
        <v>1</v>
      </c>
      <c r="H47" s="36"/>
      <c r="I47" s="34"/>
      <c r="J47" s="80">
        <v>5</v>
      </c>
      <c r="K47" s="81">
        <v>5</v>
      </c>
      <c r="L47" s="82"/>
      <c r="M47" s="146"/>
      <c r="N47" s="16">
        <v>5</v>
      </c>
      <c r="O47" s="9"/>
      <c r="P47" s="84"/>
      <c r="Q47" s="223"/>
      <c r="R47" s="85">
        <v>1</v>
      </c>
      <c r="S47" s="85"/>
      <c r="T47" s="85"/>
      <c r="U47" s="85"/>
      <c r="V47" s="36"/>
      <c r="W47" s="85"/>
      <c r="X47" s="85"/>
      <c r="Y47" s="9"/>
      <c r="Z47" s="36"/>
      <c r="AA47" s="36"/>
      <c r="AB47" s="81"/>
      <c r="AC47" s="87"/>
      <c r="AD47" s="35"/>
      <c r="AE47" s="9"/>
      <c r="AF47" s="9"/>
      <c r="AG47" s="9"/>
      <c r="AH47" s="36"/>
      <c r="AI47" s="99"/>
      <c r="AJ47" s="36"/>
      <c r="AK47" s="34"/>
      <c r="AL47" s="34"/>
      <c r="AM47" s="80"/>
      <c r="AN47" s="91">
        <v>1</v>
      </c>
      <c r="AO47" s="81"/>
      <c r="AP47" s="80"/>
      <c r="AQ47" s="91">
        <v>1</v>
      </c>
      <c r="AR47" s="81"/>
      <c r="AS47" s="27"/>
      <c r="AT47" s="87"/>
      <c r="AU47" s="88"/>
    </row>
    <row r="48" spans="1:47" ht="22.5" customHeight="1" x14ac:dyDescent="0.25">
      <c r="A48" s="152">
        <v>45</v>
      </c>
      <c r="B48" s="79">
        <v>43756</v>
      </c>
      <c r="C48" s="102">
        <v>43768</v>
      </c>
      <c r="D48" s="16">
        <v>1</v>
      </c>
      <c r="E48" s="16"/>
      <c r="F48" s="85">
        <v>8</v>
      </c>
      <c r="G48" s="213">
        <f t="shared" si="0"/>
        <v>1</v>
      </c>
      <c r="H48" s="36"/>
      <c r="I48" s="34"/>
      <c r="J48" s="80">
        <v>2</v>
      </c>
      <c r="K48" s="81">
        <v>2</v>
      </c>
      <c r="L48" s="82"/>
      <c r="M48" s="146"/>
      <c r="N48" s="16">
        <v>2</v>
      </c>
      <c r="O48" s="9"/>
      <c r="P48" s="84"/>
      <c r="Q48" s="223"/>
      <c r="R48" s="85">
        <v>1</v>
      </c>
      <c r="S48" s="85"/>
      <c r="T48" s="85"/>
      <c r="U48" s="85"/>
      <c r="V48" s="36"/>
      <c r="W48" s="85"/>
      <c r="X48" s="85"/>
      <c r="Y48" s="9"/>
      <c r="Z48" s="36"/>
      <c r="AA48" s="36"/>
      <c r="AB48" s="81"/>
      <c r="AC48" s="87"/>
      <c r="AD48" s="35"/>
      <c r="AE48" s="9"/>
      <c r="AF48" s="9"/>
      <c r="AG48" s="9"/>
      <c r="AH48" s="36"/>
      <c r="AI48" s="99"/>
      <c r="AJ48" s="36"/>
      <c r="AK48" s="34"/>
      <c r="AL48" s="34"/>
      <c r="AM48" s="80"/>
      <c r="AN48" s="91">
        <v>1</v>
      </c>
      <c r="AO48" s="81"/>
      <c r="AP48" s="80"/>
      <c r="AQ48" s="91">
        <v>1</v>
      </c>
      <c r="AR48" s="81"/>
      <c r="AS48" s="27"/>
      <c r="AT48" s="87"/>
      <c r="AU48" s="88"/>
    </row>
    <row r="49" spans="1:47" ht="22.5" customHeight="1" x14ac:dyDescent="0.25">
      <c r="A49" s="152">
        <v>46</v>
      </c>
      <c r="B49" s="79">
        <v>43761</v>
      </c>
      <c r="C49" s="102">
        <v>43775</v>
      </c>
      <c r="D49" s="16">
        <v>1</v>
      </c>
      <c r="E49" s="16"/>
      <c r="F49" s="85">
        <v>10</v>
      </c>
      <c r="G49" s="213">
        <f t="shared" si="0"/>
        <v>1</v>
      </c>
      <c r="H49" s="36"/>
      <c r="I49" s="34"/>
      <c r="J49" s="80">
        <v>3</v>
      </c>
      <c r="K49" s="81">
        <v>3</v>
      </c>
      <c r="L49" s="82"/>
      <c r="M49" s="146"/>
      <c r="N49" s="16">
        <v>3</v>
      </c>
      <c r="O49" s="9"/>
      <c r="P49" s="84"/>
      <c r="Q49" s="223"/>
      <c r="R49" s="85">
        <v>1</v>
      </c>
      <c r="S49" s="85"/>
      <c r="T49" s="85"/>
      <c r="U49" s="85"/>
      <c r="V49" s="36"/>
      <c r="W49" s="85"/>
      <c r="X49" s="85"/>
      <c r="Y49" s="9"/>
      <c r="Z49" s="36"/>
      <c r="AA49" s="36"/>
      <c r="AB49" s="81"/>
      <c r="AC49" s="87"/>
      <c r="AD49" s="35"/>
      <c r="AE49" s="9"/>
      <c r="AF49" s="9"/>
      <c r="AG49" s="9"/>
      <c r="AH49" s="36"/>
      <c r="AI49" s="99"/>
      <c r="AJ49" s="36"/>
      <c r="AK49" s="34"/>
      <c r="AL49" s="34"/>
      <c r="AM49" s="80"/>
      <c r="AN49" s="91">
        <v>1</v>
      </c>
      <c r="AO49" s="81"/>
      <c r="AP49" s="80"/>
      <c r="AQ49" s="91">
        <v>1</v>
      </c>
      <c r="AR49" s="81"/>
      <c r="AS49" s="27"/>
      <c r="AT49" s="87"/>
      <c r="AU49" s="88"/>
    </row>
    <row r="50" spans="1:47" ht="22.5" customHeight="1" x14ac:dyDescent="0.25">
      <c r="A50" s="152">
        <v>47</v>
      </c>
      <c r="B50" s="79">
        <v>43780</v>
      </c>
      <c r="C50" s="102">
        <v>43794</v>
      </c>
      <c r="D50" s="16">
        <v>1</v>
      </c>
      <c r="E50" s="16"/>
      <c r="F50" s="85">
        <v>10</v>
      </c>
      <c r="G50" s="213">
        <f t="shared" si="0"/>
        <v>1</v>
      </c>
      <c r="H50" s="36"/>
      <c r="I50" s="34"/>
      <c r="J50" s="80">
        <v>7</v>
      </c>
      <c r="K50" s="81">
        <v>7</v>
      </c>
      <c r="L50" s="82"/>
      <c r="M50" s="146"/>
      <c r="N50" s="16">
        <v>7</v>
      </c>
      <c r="O50" s="9"/>
      <c r="P50" s="84"/>
      <c r="Q50" s="223"/>
      <c r="R50" s="85"/>
      <c r="S50" s="85"/>
      <c r="T50" s="85">
        <v>1</v>
      </c>
      <c r="U50" s="85"/>
      <c r="V50" s="36"/>
      <c r="W50" s="85"/>
      <c r="X50" s="85"/>
      <c r="Y50" s="9"/>
      <c r="Z50" s="36"/>
      <c r="AA50" s="36"/>
      <c r="AB50" s="81"/>
      <c r="AC50" s="87"/>
      <c r="AD50" s="35"/>
      <c r="AE50" s="9"/>
      <c r="AF50" s="9"/>
      <c r="AG50" s="9"/>
      <c r="AH50" s="36"/>
      <c r="AI50" s="99"/>
      <c r="AJ50" s="36"/>
      <c r="AK50" s="34"/>
      <c r="AL50" s="34"/>
      <c r="AM50" s="80"/>
      <c r="AN50" s="91">
        <v>1</v>
      </c>
      <c r="AO50" s="81"/>
      <c r="AP50" s="80"/>
      <c r="AQ50" s="91">
        <v>1</v>
      </c>
      <c r="AR50" s="81"/>
      <c r="AS50" s="27"/>
      <c r="AT50" s="87"/>
      <c r="AU50" s="88"/>
    </row>
    <row r="51" spans="1:47" ht="21.75" customHeight="1" x14ac:dyDescent="0.25">
      <c r="A51" s="152">
        <v>48</v>
      </c>
      <c r="B51" s="79">
        <v>43794</v>
      </c>
      <c r="C51" s="102">
        <v>43808</v>
      </c>
      <c r="D51" s="16">
        <v>1</v>
      </c>
      <c r="E51" s="16"/>
      <c r="F51" s="85">
        <v>10</v>
      </c>
      <c r="G51" s="213">
        <f t="shared" ref="G51:G56" si="1">D51+E51</f>
        <v>1</v>
      </c>
      <c r="H51" s="36"/>
      <c r="I51" s="34"/>
      <c r="J51" s="80">
        <v>6</v>
      </c>
      <c r="K51" s="81">
        <v>6</v>
      </c>
      <c r="L51" s="82"/>
      <c r="M51" s="146"/>
      <c r="N51" s="16">
        <v>6</v>
      </c>
      <c r="O51" s="9"/>
      <c r="P51" s="84"/>
      <c r="Q51" s="223"/>
      <c r="R51" s="85">
        <v>1</v>
      </c>
      <c r="S51" s="85"/>
      <c r="T51" s="85"/>
      <c r="U51" s="85"/>
      <c r="V51" s="36"/>
      <c r="W51" s="85"/>
      <c r="X51" s="85"/>
      <c r="Y51" s="9"/>
      <c r="Z51" s="36"/>
      <c r="AA51" s="36"/>
      <c r="AB51" s="81"/>
      <c r="AC51" s="87"/>
      <c r="AD51" s="35"/>
      <c r="AE51" s="9"/>
      <c r="AF51" s="9"/>
      <c r="AG51" s="9"/>
      <c r="AH51" s="36"/>
      <c r="AI51" s="99"/>
      <c r="AJ51" s="36"/>
      <c r="AK51" s="34"/>
      <c r="AL51" s="34"/>
      <c r="AM51" s="80"/>
      <c r="AN51" s="91">
        <v>1</v>
      </c>
      <c r="AO51" s="81"/>
      <c r="AP51" s="80"/>
      <c r="AQ51" s="91">
        <v>1</v>
      </c>
      <c r="AR51" s="81"/>
      <c r="AS51" s="27"/>
      <c r="AT51" s="87"/>
      <c r="AU51" s="88"/>
    </row>
    <row r="52" spans="1:47" ht="15" x14ac:dyDescent="0.25">
      <c r="A52" s="152">
        <v>49</v>
      </c>
      <c r="B52" s="79">
        <v>43805</v>
      </c>
      <c r="C52" s="102">
        <v>43818</v>
      </c>
      <c r="D52" s="16"/>
      <c r="E52" s="16">
        <v>1</v>
      </c>
      <c r="F52" s="85">
        <v>9</v>
      </c>
      <c r="G52" s="213">
        <f t="shared" si="1"/>
        <v>1</v>
      </c>
      <c r="H52" s="36"/>
      <c r="I52" s="34"/>
      <c r="J52" s="80">
        <v>1</v>
      </c>
      <c r="K52" s="81">
        <v>1</v>
      </c>
      <c r="L52" s="82"/>
      <c r="M52" s="146"/>
      <c r="N52" s="16">
        <v>1</v>
      </c>
      <c r="O52" s="9"/>
      <c r="P52" s="84"/>
      <c r="Q52" s="223"/>
      <c r="R52" s="85"/>
      <c r="S52" s="85"/>
      <c r="T52" s="85"/>
      <c r="U52" s="85"/>
      <c r="V52" s="36"/>
      <c r="W52" s="85">
        <v>1</v>
      </c>
      <c r="X52" s="85"/>
      <c r="Y52" s="9"/>
      <c r="Z52" s="36"/>
      <c r="AA52" s="36"/>
      <c r="AB52" s="81"/>
      <c r="AC52" s="87"/>
      <c r="AD52" s="35">
        <v>1</v>
      </c>
      <c r="AE52" s="9"/>
      <c r="AF52" s="9"/>
      <c r="AG52" s="9"/>
      <c r="AH52" s="36"/>
      <c r="AI52" s="99"/>
      <c r="AJ52" s="36"/>
      <c r="AK52" s="34"/>
      <c r="AL52" s="34"/>
      <c r="AM52" s="80"/>
      <c r="AN52" s="91">
        <v>1</v>
      </c>
      <c r="AO52" s="81"/>
      <c r="AP52" s="80"/>
      <c r="AQ52" s="91">
        <v>1</v>
      </c>
      <c r="AR52" s="81"/>
      <c r="AS52" s="27"/>
      <c r="AT52" s="87"/>
      <c r="AU52" s="88"/>
    </row>
    <row r="53" spans="1:47" ht="15" x14ac:dyDescent="0.25">
      <c r="A53" s="152">
        <v>50</v>
      </c>
      <c r="B53" s="79">
        <v>43808</v>
      </c>
      <c r="C53" s="102">
        <v>43819</v>
      </c>
      <c r="D53" s="16"/>
      <c r="E53" s="16">
        <v>1</v>
      </c>
      <c r="F53" s="85">
        <v>1</v>
      </c>
      <c r="G53" s="213">
        <f t="shared" si="1"/>
        <v>1</v>
      </c>
      <c r="H53" s="36"/>
      <c r="I53" s="34"/>
      <c r="J53" s="80">
        <v>1</v>
      </c>
      <c r="K53" s="81">
        <v>1</v>
      </c>
      <c r="L53" s="82"/>
      <c r="M53" s="146"/>
      <c r="N53" s="16">
        <v>1</v>
      </c>
      <c r="O53" s="9"/>
      <c r="P53" s="84"/>
      <c r="Q53" s="223"/>
      <c r="R53" s="85">
        <v>1</v>
      </c>
      <c r="S53" s="85"/>
      <c r="T53" s="85"/>
      <c r="U53" s="85"/>
      <c r="V53" s="36"/>
      <c r="W53" s="85"/>
      <c r="X53" s="85"/>
      <c r="Y53" s="9"/>
      <c r="Z53" s="36"/>
      <c r="AA53" s="36"/>
      <c r="AB53" s="81"/>
      <c r="AC53" s="87"/>
      <c r="AD53" s="35"/>
      <c r="AE53" s="9"/>
      <c r="AF53" s="9"/>
      <c r="AG53" s="9"/>
      <c r="AH53" s="36"/>
      <c r="AI53" s="99"/>
      <c r="AJ53" s="36"/>
      <c r="AK53" s="34"/>
      <c r="AL53" s="34"/>
      <c r="AM53" s="80"/>
      <c r="AN53" s="91">
        <v>1</v>
      </c>
      <c r="AO53" s="81"/>
      <c r="AP53" s="80"/>
      <c r="AQ53" s="91">
        <v>1</v>
      </c>
      <c r="AR53" s="81"/>
      <c r="AS53" s="27"/>
      <c r="AT53" s="87"/>
      <c r="AU53" s="88"/>
    </row>
    <row r="54" spans="1:47" ht="21" customHeight="1" x14ac:dyDescent="0.25">
      <c r="A54" s="152">
        <v>51</v>
      </c>
      <c r="B54" s="79">
        <v>43809</v>
      </c>
      <c r="C54" s="102">
        <v>43812</v>
      </c>
      <c r="D54" s="16">
        <v>1</v>
      </c>
      <c r="E54" s="16"/>
      <c r="F54" s="85">
        <v>3</v>
      </c>
      <c r="G54" s="213">
        <f t="shared" si="1"/>
        <v>1</v>
      </c>
      <c r="H54" s="36"/>
      <c r="I54" s="34"/>
      <c r="J54" s="80">
        <v>1</v>
      </c>
      <c r="K54" s="81">
        <v>1</v>
      </c>
      <c r="L54" s="82"/>
      <c r="M54" s="146"/>
      <c r="N54" s="16">
        <v>1</v>
      </c>
      <c r="O54" s="9"/>
      <c r="P54" s="84"/>
      <c r="Q54" s="223"/>
      <c r="R54" s="85">
        <v>1</v>
      </c>
      <c r="S54" s="85"/>
      <c r="T54" s="85"/>
      <c r="U54" s="85"/>
      <c r="V54" s="36"/>
      <c r="W54" s="85"/>
      <c r="X54" s="85"/>
      <c r="Y54" s="9"/>
      <c r="Z54" s="36"/>
      <c r="AA54" s="36"/>
      <c r="AB54" s="81"/>
      <c r="AC54" s="87"/>
      <c r="AD54" s="35"/>
      <c r="AE54" s="9"/>
      <c r="AF54" s="9"/>
      <c r="AG54" s="9"/>
      <c r="AH54" s="36"/>
      <c r="AI54" s="99"/>
      <c r="AJ54" s="36"/>
      <c r="AK54" s="34"/>
      <c r="AL54" s="34"/>
      <c r="AM54" s="80"/>
      <c r="AN54" s="91">
        <v>1</v>
      </c>
      <c r="AO54" s="81"/>
      <c r="AP54" s="80"/>
      <c r="AQ54" s="91">
        <v>1</v>
      </c>
      <c r="AR54" s="81"/>
      <c r="AS54" s="27"/>
      <c r="AT54" s="87"/>
      <c r="AU54" s="88"/>
    </row>
    <row r="55" spans="1:47" ht="15" x14ac:dyDescent="0.25">
      <c r="A55" s="152">
        <v>52</v>
      </c>
      <c r="B55" s="79">
        <v>43811</v>
      </c>
      <c r="C55" s="102">
        <v>43822</v>
      </c>
      <c r="D55" s="16"/>
      <c r="E55" s="16">
        <v>1</v>
      </c>
      <c r="F55" s="85">
        <v>7</v>
      </c>
      <c r="G55" s="213">
        <f t="shared" si="1"/>
        <v>1</v>
      </c>
      <c r="H55" s="36"/>
      <c r="I55" s="34"/>
      <c r="J55" s="80">
        <v>3</v>
      </c>
      <c r="K55" s="81">
        <v>3</v>
      </c>
      <c r="L55" s="82"/>
      <c r="M55" s="146"/>
      <c r="N55" s="16">
        <v>1</v>
      </c>
      <c r="O55" s="9"/>
      <c r="P55" s="84"/>
      <c r="Q55" s="223"/>
      <c r="R55" s="85"/>
      <c r="S55" s="85"/>
      <c r="T55" s="85"/>
      <c r="U55" s="85">
        <v>1</v>
      </c>
      <c r="V55" s="36"/>
      <c r="W55" s="85"/>
      <c r="X55" s="85"/>
      <c r="Y55" s="9"/>
      <c r="Z55" s="36"/>
      <c r="AA55" s="36"/>
      <c r="AB55" s="81"/>
      <c r="AC55" s="87"/>
      <c r="AD55" s="35"/>
      <c r="AE55" s="9"/>
      <c r="AF55" s="9"/>
      <c r="AG55" s="9"/>
      <c r="AH55" s="36"/>
      <c r="AI55" s="99"/>
      <c r="AJ55" s="36"/>
      <c r="AK55" s="34"/>
      <c r="AL55" s="34"/>
      <c r="AM55" s="80"/>
      <c r="AN55" s="91">
        <v>1</v>
      </c>
      <c r="AO55" s="81"/>
      <c r="AP55" s="80"/>
      <c r="AQ55" s="91">
        <v>1</v>
      </c>
      <c r="AR55" s="81"/>
      <c r="AS55" s="27"/>
      <c r="AT55" s="87"/>
      <c r="AU55" s="88"/>
    </row>
    <row r="56" spans="1:47" ht="18.75" customHeight="1" x14ac:dyDescent="0.25">
      <c r="A56" s="152">
        <v>53</v>
      </c>
      <c r="B56" s="79">
        <v>43819</v>
      </c>
      <c r="C56" s="102">
        <v>43845</v>
      </c>
      <c r="D56" s="16"/>
      <c r="E56" s="16">
        <v>1</v>
      </c>
      <c r="F56" s="85">
        <v>6</v>
      </c>
      <c r="G56" s="213">
        <f t="shared" si="1"/>
        <v>1</v>
      </c>
      <c r="H56" s="36"/>
      <c r="I56" s="34"/>
      <c r="J56" s="80">
        <v>6</v>
      </c>
      <c r="K56" s="81">
        <v>6</v>
      </c>
      <c r="L56" s="82"/>
      <c r="M56" s="146"/>
      <c r="N56" s="16">
        <v>1</v>
      </c>
      <c r="O56" s="9"/>
      <c r="P56" s="84"/>
      <c r="Q56" s="223"/>
      <c r="R56" s="85"/>
      <c r="S56" s="85"/>
      <c r="T56" s="85"/>
      <c r="U56" s="85">
        <v>1</v>
      </c>
      <c r="V56" s="36"/>
      <c r="W56" s="85"/>
      <c r="X56" s="85"/>
      <c r="Y56" s="9"/>
      <c r="Z56" s="36"/>
      <c r="AA56" s="36"/>
      <c r="AB56" s="81"/>
      <c r="AC56" s="87"/>
      <c r="AD56" s="35"/>
      <c r="AE56" s="9"/>
      <c r="AF56" s="9"/>
      <c r="AG56" s="9"/>
      <c r="AH56" s="36"/>
      <c r="AI56" s="99"/>
      <c r="AJ56" s="36"/>
      <c r="AK56" s="34"/>
      <c r="AL56" s="34"/>
      <c r="AM56" s="80">
        <v>1</v>
      </c>
      <c r="AN56" s="91"/>
      <c r="AO56" s="81"/>
      <c r="AP56" s="80"/>
      <c r="AQ56" s="91">
        <v>1</v>
      </c>
      <c r="AR56" s="81"/>
      <c r="AS56" s="27"/>
      <c r="AT56" s="87"/>
      <c r="AU56" s="88"/>
    </row>
    <row r="57" spans="1:47" ht="15" x14ac:dyDescent="0.25">
      <c r="A57" s="154"/>
      <c r="B57" s="79"/>
      <c r="C57" s="102"/>
      <c r="D57" s="16"/>
      <c r="E57" s="16"/>
      <c r="F57" s="16"/>
      <c r="G57" s="213"/>
      <c r="H57" s="36"/>
      <c r="I57" s="34"/>
      <c r="J57" s="80"/>
      <c r="K57" s="81"/>
      <c r="L57" s="82"/>
      <c r="M57" s="83"/>
      <c r="N57" s="16"/>
      <c r="O57" s="9"/>
      <c r="P57" s="84"/>
      <c r="Q57" s="223"/>
      <c r="R57" s="85"/>
      <c r="S57" s="85"/>
      <c r="T57" s="85"/>
      <c r="U57" s="85"/>
      <c r="V57" s="36"/>
      <c r="W57" s="85"/>
      <c r="X57" s="85"/>
      <c r="Y57" s="9"/>
      <c r="Z57" s="36"/>
      <c r="AA57" s="36"/>
      <c r="AB57" s="81"/>
      <c r="AC57" s="87"/>
      <c r="AD57" s="35"/>
      <c r="AE57" s="9"/>
      <c r="AF57" s="9"/>
      <c r="AG57" s="9"/>
      <c r="AH57" s="36"/>
      <c r="AI57" s="99"/>
      <c r="AJ57" s="36"/>
      <c r="AK57" s="34"/>
      <c r="AL57" s="34"/>
      <c r="AM57" s="80"/>
      <c r="AN57" s="91"/>
      <c r="AO57" s="81"/>
      <c r="AP57" s="80"/>
      <c r="AQ57" s="91"/>
      <c r="AR57" s="81"/>
      <c r="AS57" s="27"/>
      <c r="AT57" s="87"/>
      <c r="AU57" s="88"/>
    </row>
    <row r="58" spans="1:47" ht="16.5" thickBot="1" x14ac:dyDescent="0.25">
      <c r="A58" s="118"/>
      <c r="B58" s="43"/>
      <c r="C58" s="43"/>
      <c r="D58" s="16"/>
      <c r="E58" s="16"/>
      <c r="F58" s="18"/>
      <c r="G58" s="213"/>
      <c r="H58" s="7"/>
      <c r="I58" s="52"/>
      <c r="J58" s="58"/>
      <c r="K58" s="59"/>
      <c r="L58" s="54"/>
      <c r="M58" s="50"/>
      <c r="N58" s="18"/>
      <c r="O58" s="6"/>
      <c r="P58" s="51"/>
      <c r="Q58" s="225"/>
      <c r="R58" s="21"/>
      <c r="S58" s="21"/>
      <c r="T58" s="21"/>
      <c r="U58" s="21"/>
      <c r="V58" s="7"/>
      <c r="W58" s="21"/>
      <c r="X58" s="21"/>
      <c r="Y58" s="6"/>
      <c r="Z58" s="7"/>
      <c r="AA58" s="7"/>
      <c r="AB58" s="59"/>
      <c r="AC58" s="93"/>
      <c r="AD58" s="35"/>
      <c r="AE58" s="9"/>
      <c r="AF58" s="9"/>
      <c r="AG58" s="9"/>
      <c r="AH58" s="36"/>
      <c r="AI58" s="99"/>
      <c r="AJ58" s="36"/>
      <c r="AK58" s="34"/>
      <c r="AL58" s="34"/>
      <c r="AM58" s="58"/>
      <c r="AN58" s="92"/>
      <c r="AO58" s="59"/>
      <c r="AP58" s="58"/>
      <c r="AQ58" s="92"/>
      <c r="AR58" s="59"/>
      <c r="AS58" s="27"/>
      <c r="AT58" s="93"/>
      <c r="AU58" s="76"/>
    </row>
    <row r="59" spans="1:47" ht="42.75" customHeight="1" thickBot="1" x14ac:dyDescent="0.25">
      <c r="A59" s="185"/>
      <c r="B59" s="186"/>
      <c r="C59" s="187"/>
      <c r="D59" s="191">
        <f>SUM(D4:D58)</f>
        <v>26</v>
      </c>
      <c r="E59" s="167">
        <f>SUM(E4:E58)</f>
        <v>26</v>
      </c>
      <c r="F59" s="226" t="s">
        <v>51</v>
      </c>
      <c r="G59" s="164">
        <f t="shared" ref="G59:W59" si="2">SUM(G4:G58)</f>
        <v>52</v>
      </c>
      <c r="H59" s="167">
        <f t="shared" si="2"/>
        <v>0</v>
      </c>
      <c r="I59" s="167">
        <f t="shared" si="2"/>
        <v>0</v>
      </c>
      <c r="J59" s="193">
        <f t="shared" si="2"/>
        <v>242</v>
      </c>
      <c r="K59" s="177">
        <f t="shared" si="2"/>
        <v>236</v>
      </c>
      <c r="L59" s="174">
        <f t="shared" si="2"/>
        <v>0</v>
      </c>
      <c r="M59" s="247">
        <f t="shared" si="2"/>
        <v>0</v>
      </c>
      <c r="N59" s="247">
        <f t="shared" si="2"/>
        <v>224</v>
      </c>
      <c r="O59" s="247">
        <f t="shared" si="2"/>
        <v>0</v>
      </c>
      <c r="P59" s="248">
        <f t="shared" si="2"/>
        <v>0</v>
      </c>
      <c r="Q59" s="158">
        <f t="shared" si="2"/>
        <v>12</v>
      </c>
      <c r="R59" s="162">
        <f t="shared" si="2"/>
        <v>17</v>
      </c>
      <c r="S59" s="162">
        <f t="shared" si="2"/>
        <v>1</v>
      </c>
      <c r="T59" s="162">
        <f t="shared" si="2"/>
        <v>5</v>
      </c>
      <c r="U59" s="162">
        <f t="shared" si="2"/>
        <v>3</v>
      </c>
      <c r="V59" s="162">
        <f t="shared" si="2"/>
        <v>1</v>
      </c>
      <c r="W59" s="162">
        <f t="shared" si="2"/>
        <v>1</v>
      </c>
      <c r="X59" s="162">
        <f>SUM(X4:X58)</f>
        <v>0</v>
      </c>
      <c r="Y59" s="162">
        <f t="shared" ref="Y59:AR59" si="3">SUM(Y4:Y58)</f>
        <v>0</v>
      </c>
      <c r="Z59" s="162">
        <f t="shared" si="3"/>
        <v>0</v>
      </c>
      <c r="AA59" s="162">
        <f t="shared" si="3"/>
        <v>0</v>
      </c>
      <c r="AB59" s="160">
        <f t="shared" si="3"/>
        <v>10</v>
      </c>
      <c r="AC59" s="180">
        <f t="shared" si="3"/>
        <v>3</v>
      </c>
      <c r="AD59" s="255">
        <f t="shared" si="3"/>
        <v>4</v>
      </c>
      <c r="AE59" s="255">
        <f t="shared" ref="AE59:AK59" si="4">SUM(AE4:AE58)</f>
        <v>0</v>
      </c>
      <c r="AF59" s="255">
        <f t="shared" si="4"/>
        <v>2</v>
      </c>
      <c r="AG59" s="255">
        <f t="shared" si="4"/>
        <v>1</v>
      </c>
      <c r="AH59" s="255">
        <f t="shared" si="4"/>
        <v>4</v>
      </c>
      <c r="AI59" s="255">
        <f t="shared" si="4"/>
        <v>5</v>
      </c>
      <c r="AJ59" s="255">
        <f t="shared" si="4"/>
        <v>0</v>
      </c>
      <c r="AK59" s="255">
        <f t="shared" si="4"/>
        <v>1</v>
      </c>
      <c r="AL59" s="167">
        <f t="shared" si="3"/>
        <v>0</v>
      </c>
      <c r="AM59" s="262">
        <f t="shared" si="3"/>
        <v>3</v>
      </c>
      <c r="AN59" s="263">
        <f t="shared" si="3"/>
        <v>46</v>
      </c>
      <c r="AO59" s="263">
        <f t="shared" si="3"/>
        <v>0</v>
      </c>
      <c r="AP59" s="178">
        <f t="shared" si="3"/>
        <v>0</v>
      </c>
      <c r="AQ59" s="177">
        <f t="shared" si="3"/>
        <v>52</v>
      </c>
      <c r="AR59" s="177">
        <f t="shared" si="3"/>
        <v>0</v>
      </c>
      <c r="AS59" s="10" t="s">
        <v>51</v>
      </c>
      <c r="AT59" s="15" t="s">
        <v>51</v>
      </c>
      <c r="AU59" s="75"/>
    </row>
    <row r="60" spans="1:47" ht="22.5" customHeight="1" thickBot="1" x14ac:dyDescent="0.3">
      <c r="A60" s="188"/>
      <c r="B60" s="189"/>
      <c r="C60" s="190"/>
      <c r="D60" s="192"/>
      <c r="E60" s="169"/>
      <c r="F60" s="221">
        <f>SUM(F4:F58)/G59</f>
        <v>8.1730769230769234</v>
      </c>
      <c r="G60" s="165"/>
      <c r="H60" s="168"/>
      <c r="I60" s="168"/>
      <c r="J60" s="194"/>
      <c r="K60" s="163"/>
      <c r="L60" s="175"/>
      <c r="M60" s="249"/>
      <c r="N60" s="249"/>
      <c r="O60" s="249"/>
      <c r="P60" s="250"/>
      <c r="Q60" s="159"/>
      <c r="R60" s="163"/>
      <c r="S60" s="163"/>
      <c r="T60" s="163"/>
      <c r="U60" s="163"/>
      <c r="V60" s="163"/>
      <c r="W60" s="163"/>
      <c r="X60" s="163"/>
      <c r="Y60" s="163"/>
      <c r="Z60" s="163"/>
      <c r="AA60" s="163"/>
      <c r="AB60" s="161"/>
      <c r="AC60" s="181"/>
      <c r="AD60" s="256"/>
      <c r="AE60" s="256"/>
      <c r="AF60" s="256"/>
      <c r="AG60" s="256"/>
      <c r="AH60" s="256"/>
      <c r="AI60" s="256"/>
      <c r="AJ60" s="256"/>
      <c r="AK60" s="256"/>
      <c r="AL60" s="168"/>
      <c r="AM60" s="264"/>
      <c r="AN60" s="265"/>
      <c r="AO60" s="265"/>
      <c r="AP60" s="179"/>
      <c r="AQ60" s="163"/>
      <c r="AR60" s="163"/>
      <c r="AS60" s="172">
        <f>SUM(AS4:AS58)/D59</f>
        <v>0</v>
      </c>
      <c r="AT60" s="172">
        <f>SUM(AT4:AT58)/E59</f>
        <v>0</v>
      </c>
      <c r="AU60" s="76"/>
    </row>
    <row r="61" spans="1:47" ht="48.75" customHeight="1" thickBot="1" x14ac:dyDescent="0.3">
      <c r="A61" s="156"/>
      <c r="B61" s="157"/>
      <c r="C61" s="61" t="s">
        <v>13</v>
      </c>
      <c r="D61" s="170">
        <f>D59+E59</f>
        <v>52</v>
      </c>
      <c r="E61" s="171"/>
      <c r="F61" s="222"/>
      <c r="G61" s="166"/>
      <c r="H61" s="169"/>
      <c r="I61" s="169"/>
      <c r="J61" s="136" t="s">
        <v>52</v>
      </c>
      <c r="K61" s="137">
        <f>K59+AH61</f>
        <v>240</v>
      </c>
      <c r="L61" s="176"/>
      <c r="M61" s="251" t="s">
        <v>12</v>
      </c>
      <c r="N61" s="252"/>
      <c r="O61" s="253">
        <f>M59+N59+O59+AH61</f>
        <v>228</v>
      </c>
      <c r="P61" s="254"/>
      <c r="Q61" s="183" t="s">
        <v>11</v>
      </c>
      <c r="R61" s="184"/>
      <c r="S61" s="184"/>
      <c r="T61" s="184"/>
      <c r="U61" s="184"/>
      <c r="V61" s="184"/>
      <c r="W61" s="184"/>
      <c r="X61" s="138"/>
      <c r="Y61" s="139">
        <f>Q59+R59+S59+T59+U59+V59+W59+X59+Y59+Z59+AA59+AB59</f>
        <v>50</v>
      </c>
      <c r="Z61" s="140"/>
      <c r="AA61" s="140"/>
      <c r="AB61" s="137"/>
      <c r="AC61" s="182"/>
      <c r="AD61" s="257" t="s">
        <v>12</v>
      </c>
      <c r="AE61" s="258"/>
      <c r="AF61" s="259"/>
      <c r="AG61" s="258"/>
      <c r="AH61" s="260">
        <f>AE59+AF59+AG59+AK59+AL59</f>
        <v>4</v>
      </c>
      <c r="AI61" s="261"/>
      <c r="AJ61" s="260"/>
      <c r="AK61" s="260"/>
      <c r="AL61" s="169"/>
      <c r="AM61" s="44" t="s">
        <v>13</v>
      </c>
      <c r="AN61" s="45"/>
      <c r="AO61" s="46">
        <f>AM59+AN59+AO59</f>
        <v>49</v>
      </c>
      <c r="AP61" s="44" t="s">
        <v>13</v>
      </c>
      <c r="AQ61" s="45"/>
      <c r="AR61" s="86">
        <f>AP59+AQ59+AR59</f>
        <v>52</v>
      </c>
      <c r="AS61" s="173"/>
      <c r="AT61" s="173"/>
      <c r="AU61" s="77"/>
    </row>
    <row r="62" spans="1:47" x14ac:dyDescent="0.2">
      <c r="M62" s="22"/>
      <c r="N62" s="19"/>
      <c r="O62" s="11"/>
      <c r="P62" s="11"/>
      <c r="Q62" s="19"/>
      <c r="R62" s="22"/>
      <c r="S62" s="22"/>
      <c r="T62" s="22"/>
      <c r="U62" s="22"/>
      <c r="AE62" s="11"/>
      <c r="AF62" s="11"/>
    </row>
    <row r="63" spans="1:47" x14ac:dyDescent="0.2">
      <c r="M63" s="22"/>
      <c r="N63" s="19"/>
      <c r="O63" s="11"/>
      <c r="P63" s="11"/>
      <c r="Q63" s="19"/>
      <c r="R63" s="22"/>
      <c r="S63" s="22"/>
      <c r="T63" s="22"/>
      <c r="U63" s="22"/>
      <c r="AE63" s="11"/>
      <c r="AF63" s="11"/>
    </row>
    <row r="64" spans="1:47" ht="15" x14ac:dyDescent="0.2">
      <c r="A64" s="155"/>
      <c r="C64" s="227" t="s">
        <v>55</v>
      </c>
      <c r="D64" s="227"/>
      <c r="E64" s="227"/>
      <c r="F64" s="227"/>
      <c r="G64" s="227"/>
      <c r="H64" s="227"/>
      <c r="I64" s="227"/>
      <c r="J64" s="227"/>
      <c r="K64" s="227"/>
      <c r="L64" s="227"/>
      <c r="M64" s="227"/>
      <c r="N64" s="227"/>
      <c r="AE64" s="11"/>
      <c r="AF64" s="11"/>
    </row>
    <row r="65" spans="3:32" ht="15" x14ac:dyDescent="0.2">
      <c r="C65" s="228" t="s">
        <v>56</v>
      </c>
      <c r="D65" s="23"/>
      <c r="E65" s="23"/>
      <c r="F65" s="23"/>
      <c r="G65" s="23"/>
      <c r="H65" s="23"/>
      <c r="I65" s="23"/>
      <c r="L65" s="23"/>
      <c r="N65" s="22"/>
      <c r="AE65" s="11"/>
      <c r="AF65" s="11"/>
    </row>
    <row r="66" spans="3:32" x14ac:dyDescent="0.2">
      <c r="L66" s="1"/>
      <c r="M66" s="22"/>
      <c r="AE66" s="11"/>
      <c r="AF66" s="11"/>
    </row>
    <row r="67" spans="3:32" x14ac:dyDescent="0.2">
      <c r="L67" s="1"/>
      <c r="M67" s="22"/>
    </row>
    <row r="69" spans="3:32" x14ac:dyDescent="0.2">
      <c r="J69" s="147" t="s">
        <v>19</v>
      </c>
    </row>
  </sheetData>
  <mergeCells count="69">
    <mergeCell ref="AH2:AI2"/>
    <mergeCell ref="AD2:AG2"/>
    <mergeCell ref="AF59:AF60"/>
    <mergeCell ref="AJ2:AL2"/>
    <mergeCell ref="C64:N64"/>
    <mergeCell ref="Q61:W61"/>
    <mergeCell ref="Q2:V2"/>
    <mergeCell ref="W2:X2"/>
    <mergeCell ref="B2:C2"/>
    <mergeCell ref="P59:P60"/>
    <mergeCell ref="A59:C60"/>
    <mergeCell ref="A2:A3"/>
    <mergeCell ref="I59:I61"/>
    <mergeCell ref="L2:L3"/>
    <mergeCell ref="M2:P2"/>
    <mergeCell ref="D2:E2"/>
    <mergeCell ref="F2:F3"/>
    <mergeCell ref="D59:D60"/>
    <mergeCell ref="N59:N60"/>
    <mergeCell ref="E59:E60"/>
    <mergeCell ref="J59:J60"/>
    <mergeCell ref="T59:T60"/>
    <mergeCell ref="U59:U60"/>
    <mergeCell ref="X59:X60"/>
    <mergeCell ref="V59:V60"/>
    <mergeCell ref="W59:W60"/>
    <mergeCell ref="AS60:AS61"/>
    <mergeCell ref="AT60:AT61"/>
    <mergeCell ref="L59:L61"/>
    <mergeCell ref="AL59:AL61"/>
    <mergeCell ref="AH59:AH60"/>
    <mergeCell ref="AN59:AN60"/>
    <mergeCell ref="AO59:AO60"/>
    <mergeCell ref="AM59:AM60"/>
    <mergeCell ref="AQ59:AQ60"/>
    <mergeCell ref="AR59:AR60"/>
    <mergeCell ref="AJ59:AJ60"/>
    <mergeCell ref="AP59:AP60"/>
    <mergeCell ref="O59:O60"/>
    <mergeCell ref="AE59:AE60"/>
    <mergeCell ref="Y59:Y60"/>
    <mergeCell ref="G59:G61"/>
    <mergeCell ref="H59:H61"/>
    <mergeCell ref="D61:E61"/>
    <mergeCell ref="M61:N61"/>
    <mergeCell ref="G2:I2"/>
    <mergeCell ref="J2:K2"/>
    <mergeCell ref="M59:M60"/>
    <mergeCell ref="K59:K60"/>
    <mergeCell ref="AP2:AR2"/>
    <mergeCell ref="AD61:AG61"/>
    <mergeCell ref="Q59:Q60"/>
    <mergeCell ref="AG59:AG60"/>
    <mergeCell ref="AB59:AB60"/>
    <mergeCell ref="Z59:Z60"/>
    <mergeCell ref="AA59:AA60"/>
    <mergeCell ref="AD59:AD60"/>
    <mergeCell ref="R59:R60"/>
    <mergeCell ref="Y2:AB2"/>
    <mergeCell ref="AC2:AC3"/>
    <mergeCell ref="AC59:AC61"/>
    <mergeCell ref="S59:S60"/>
    <mergeCell ref="A61:B61"/>
    <mergeCell ref="AI59:AI60"/>
    <mergeCell ref="AK59:AK60"/>
    <mergeCell ref="AU2:AU3"/>
    <mergeCell ref="AS2:AS3"/>
    <mergeCell ref="AT2:AT3"/>
    <mergeCell ref="AM2:AO2"/>
  </mergeCells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Estadistico 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mmchavez</dc:creator>
  <cp:lastModifiedBy>Laura Lisett Centeno Zavaleta</cp:lastModifiedBy>
  <cp:lastPrinted>2018-12-18T20:20:40Z</cp:lastPrinted>
  <dcterms:created xsi:type="dcterms:W3CDTF">2013-09-11T19:47:44Z</dcterms:created>
  <dcterms:modified xsi:type="dcterms:W3CDTF">2020-07-02T16:21:12Z</dcterms:modified>
</cp:coreProperties>
</file>