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.orellana\Desktop\Silvia Orellana CONNA\UAIP\Informacion para pagina web\2019\Marzo_Abril  2019\Infomes exigidos\"/>
    </mc:Choice>
  </mc:AlternateContent>
  <bookViews>
    <workbookView xWindow="0" yWindow="0" windowWidth="20490" windowHeight="8445" tabRatio="670"/>
  </bookViews>
  <sheets>
    <sheet name="Estadistico 2019" sheetId="2" r:id="rId1"/>
  </sheets>
  <calcPr calcId="152511"/>
</workbook>
</file>

<file path=xl/calcChain.xml><?xml version="1.0" encoding="utf-8"?>
<calcChain xmlns="http://schemas.openxmlformats.org/spreadsheetml/2006/main">
  <c r="G17" i="2" l="1"/>
  <c r="G18" i="2"/>
  <c r="G19" i="2"/>
  <c r="G20" i="2"/>
  <c r="G21" i="2" l="1"/>
  <c r="G22" i="2"/>
  <c r="G23" i="2"/>
  <c r="G15" i="2" l="1"/>
  <c r="G16" i="2"/>
  <c r="G24" i="2"/>
  <c r="G10" i="2" l="1"/>
  <c r="G11" i="2"/>
  <c r="G12" i="2"/>
  <c r="G13" i="2"/>
  <c r="G14" i="2"/>
  <c r="G25" i="2"/>
  <c r="G9" i="2" l="1"/>
  <c r="G8" i="2"/>
  <c r="G7" i="2"/>
  <c r="G6" i="2"/>
  <c r="G4" i="2"/>
  <c r="G5" i="2"/>
  <c r="X27" i="2" l="1"/>
  <c r="U27" i="2"/>
  <c r="T27" i="2"/>
  <c r="S27" i="2"/>
  <c r="AC27" i="2"/>
  <c r="AH27" i="2" l="1"/>
  <c r="AD27" i="2" l="1"/>
  <c r="AR27" i="2" l="1"/>
  <c r="AQ27" i="2"/>
  <c r="AP27" i="2"/>
  <c r="AO27" i="2"/>
  <c r="AN27" i="2"/>
  <c r="AM27" i="2"/>
  <c r="AL27" i="2"/>
  <c r="AK27" i="2"/>
  <c r="AJ27" i="2"/>
  <c r="AI27" i="2"/>
  <c r="AG27" i="2"/>
  <c r="AF27" i="2"/>
  <c r="AE27" i="2"/>
  <c r="AB27" i="2"/>
  <c r="AA27" i="2"/>
  <c r="Z27" i="2"/>
  <c r="Y27" i="2"/>
  <c r="W27" i="2"/>
  <c r="V27" i="2"/>
  <c r="R27" i="2"/>
  <c r="Q27" i="2"/>
  <c r="P27" i="2"/>
  <c r="O27" i="2"/>
  <c r="N27" i="2"/>
  <c r="M27" i="2"/>
  <c r="L27" i="2"/>
  <c r="K27" i="2"/>
  <c r="J27" i="2"/>
  <c r="I27" i="2"/>
  <c r="H27" i="2"/>
  <c r="E27" i="2"/>
  <c r="D27" i="2"/>
  <c r="AS28" i="2" s="1"/>
  <c r="Y29" i="2" l="1"/>
  <c r="AO29" i="2"/>
  <c r="AG29" i="2"/>
  <c r="K29" i="2" s="1"/>
  <c r="AR29" i="2"/>
  <c r="G27" i="2"/>
  <c r="F28" i="2" s="1"/>
  <c r="D29" i="2"/>
  <c r="AT28" i="2"/>
  <c r="O29" i="2" l="1"/>
</calcChain>
</file>

<file path=xl/comments1.xml><?xml version="1.0" encoding="utf-8"?>
<comments xmlns="http://schemas.openxmlformats.org/spreadsheetml/2006/main">
  <authors>
    <author>SILVIA ORELLANA</author>
    <author>Maria Ines MH. Hernandez Vidal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AJ2" authorId="1" shapeId="0">
      <text>
        <r>
          <rPr>
            <sz val="9"/>
            <color indexed="81"/>
            <rFont val="Tahoma"/>
            <family val="2"/>
          </rPr>
          <t>El solicitante no desea continuar el trámite. O No subsanó la prevención.</t>
        </r>
      </text>
    </comment>
    <comment ref="C4" authorId="1" shapeId="0">
      <text>
        <r>
          <rPr>
            <b/>
            <sz val="9"/>
            <color indexed="81"/>
            <rFont val="Tahoma"/>
            <family val="2"/>
          </rPr>
          <t xml:space="preserve">
Vence: 14.02.2019
Ampliación Nva fecha:
21.02.2019</t>
        </r>
      </text>
    </comment>
    <comment ref="C5" authorId="1" shapeId="0">
      <text>
        <r>
          <rPr>
            <b/>
            <sz val="9"/>
            <color indexed="81"/>
            <rFont val="Tahoma"/>
            <family val="2"/>
          </rPr>
          <t xml:space="preserve">
Vence: 
19/02/2019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 xml:space="preserve">
Vence: 01/03/2019
</t>
        </r>
      </text>
    </comment>
    <comment ref="AC6" authorId="1" shapeId="0">
      <text>
        <r>
          <rPr>
            <b/>
            <sz val="9"/>
            <color indexed="81"/>
            <rFont val="Tahoma"/>
            <family val="2"/>
          </rPr>
          <t>Subsanar literales 
2, 4 y 13 
(De 18)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 xml:space="preserve">
Vence: 
25/03/2019
Ampliación:
08/04/2019</t>
        </r>
      </text>
    </comment>
    <comment ref="B8" authorId="1" shapeId="0">
      <text>
        <r>
          <rPr>
            <b/>
            <sz val="9"/>
            <color indexed="81"/>
            <rFont val="Tahoma"/>
            <family val="2"/>
          </rPr>
          <t xml:space="preserve"> Se cerró la solicitud por no subsanar la observación que se solicitó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 xml:space="preserve">
Vence: 
28/03/2019</t>
        </r>
      </text>
    </comment>
    <comment ref="C9" authorId="1" shapeId="0">
      <text>
        <r>
          <rPr>
            <b/>
            <sz val="9"/>
            <color indexed="81"/>
            <rFont val="Tahoma"/>
            <family val="2"/>
          </rPr>
          <t xml:space="preserve">
Vence: 
27/03/2019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 xml:space="preserve">
Vence: 
04/04/2019</t>
        </r>
      </text>
    </comment>
    <comment ref="C11" authorId="1" shapeId="0">
      <text>
        <r>
          <rPr>
            <b/>
            <sz val="9"/>
            <color indexed="81"/>
            <rFont val="Tahoma"/>
            <family val="2"/>
          </rPr>
          <t xml:space="preserve">
Vence: 
10/04/2019
10 dias de ampliación.
Vence:
03/05/2019</t>
        </r>
      </text>
    </comment>
    <comment ref="C12" authorId="1" shapeId="0">
      <text>
        <r>
          <rPr>
            <b/>
            <sz val="9"/>
            <color indexed="81"/>
            <rFont val="Tahoma"/>
            <family val="2"/>
          </rPr>
          <t xml:space="preserve">
Vence: 
10/04/2019
5 dias de Ampliación
25/04/2019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 xml:space="preserve">
Vence: 
10/04/2019
10 dias de Ampliación
03/05/2019</t>
        </r>
      </text>
    </comment>
    <comment ref="C14" authorId="1" shapeId="0">
      <text>
        <r>
          <rPr>
            <b/>
            <sz val="9"/>
            <color indexed="81"/>
            <rFont val="Tahoma"/>
            <family val="2"/>
          </rPr>
          <t>Vence: 
26/04/2019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Vence: 
06/05/2019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Vence: 
07/05/2019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Vence: 
08/05/2019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Vence
13/05/2019</t>
        </r>
      </text>
    </comment>
    <comment ref="C19" authorId="1" shapeId="0">
      <text>
        <r>
          <rPr>
            <b/>
            <sz val="9"/>
            <color indexed="81"/>
            <rFont val="Tahoma"/>
            <family val="2"/>
          </rPr>
          <t>Vence
13/05/2019</t>
        </r>
      </text>
    </comment>
    <comment ref="D29" authorId="1" shapeId="0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O29" authorId="1" shapeId="0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<sst xmlns="http://schemas.openxmlformats.org/spreadsheetml/2006/main" count="62" uniqueCount="54">
  <si>
    <t>FECHA</t>
  </si>
  <si>
    <t>GENERO</t>
  </si>
  <si>
    <t>DIAS TARDADOS</t>
  </si>
  <si>
    <t>Solicitudes recibidas incluyen tanto datos personales como peticiones de información (mixtas</t>
  </si>
  <si>
    <t>Cantidad de requerimientos Entregados</t>
  </si>
  <si>
    <t>EN TRE VIS TAS</t>
  </si>
  <si>
    <t>OFICIOSA</t>
  </si>
  <si>
    <t>PUBLICA</t>
  </si>
  <si>
    <t>RESERVADA</t>
  </si>
  <si>
    <t>ESTU DI ANTES</t>
  </si>
  <si>
    <t>Investigadores</t>
  </si>
  <si>
    <t>EXTRANJEROS</t>
  </si>
  <si>
    <t>Entregados en versión pública</t>
  </si>
  <si>
    <t>DENEGADOS</t>
  </si>
  <si>
    <t>INEXISTENTE</t>
  </si>
  <si>
    <t>INGRESO</t>
  </si>
  <si>
    <t>F</t>
  </si>
  <si>
    <t>M</t>
  </si>
  <si>
    <t>Pro medio:</t>
  </si>
  <si>
    <r>
      <t xml:space="preserve">Solic.de inf </t>
    </r>
    <r>
      <rPr>
        <b/>
        <sz val="6"/>
        <color rgb="FF000000"/>
        <rFont val="Arial"/>
        <family val="2"/>
      </rPr>
      <t>recibidas</t>
    </r>
  </si>
  <si>
    <r>
      <t xml:space="preserve">Cantidad de requerimientos   </t>
    </r>
    <r>
      <rPr>
        <b/>
        <sz val="6"/>
        <color rgb="FF000000"/>
        <rFont val="Arial"/>
        <family val="2"/>
      </rPr>
      <t xml:space="preserve"> Recibidos</t>
    </r>
  </si>
  <si>
    <t>CON FIDENCIAL</t>
  </si>
  <si>
    <t>Física</t>
  </si>
  <si>
    <t>Electrónica</t>
  </si>
  <si>
    <t>Telefónica</t>
  </si>
  <si>
    <t>Forma de Respuesta a la Solic.</t>
  </si>
  <si>
    <t>ACADEMICOS</t>
  </si>
  <si>
    <t>FOLIOS</t>
  </si>
  <si>
    <t>FUERA DEL PLAZO (Respondido fuera del plazo)</t>
  </si>
  <si>
    <t>Modalidad de la Solic. Recibida</t>
  </si>
  <si>
    <t>Edad EL</t>
  </si>
  <si>
    <t>Solicitud de datos personales recibidas</t>
  </si>
  <si>
    <t>RESPUESTA</t>
  </si>
  <si>
    <t>TOTAL:</t>
  </si>
  <si>
    <t>TOTAL</t>
  </si>
  <si>
    <t>NO SON COMPETENCIA DE LA INSTITUC.</t>
  </si>
  <si>
    <t>DESESTIMADOS</t>
  </si>
  <si>
    <t>Total</t>
  </si>
  <si>
    <t>PERSONAS NATURALES</t>
  </si>
  <si>
    <t>Respuesta  no  recogida</t>
  </si>
  <si>
    <t>Total Entregados</t>
  </si>
  <si>
    <t>Menor  de  Edad</t>
  </si>
  <si>
    <t>SOLI CITUD No</t>
  </si>
  <si>
    <t>Edad Ella</t>
  </si>
  <si>
    <r>
      <t xml:space="preserve">Prórroga por complejidad (de </t>
    </r>
    <r>
      <rPr>
        <b/>
        <sz val="8"/>
        <color rgb="FFFF0000"/>
        <rFont val="Arial"/>
        <family val="2"/>
      </rPr>
      <t>10</t>
    </r>
    <r>
      <rPr>
        <b/>
        <sz val="8"/>
        <rFont val="Arial"/>
        <family val="2"/>
      </rPr>
      <t xml:space="preserve"> días)</t>
    </r>
  </si>
  <si>
    <r>
      <t>Prórroga por complejidad (de</t>
    </r>
    <r>
      <rPr>
        <b/>
        <sz val="8"/>
        <color rgb="FFFF0000"/>
        <rFont val="Arial"/>
        <family val="2"/>
      </rPr>
      <t xml:space="preserve"> 5</t>
    </r>
    <r>
      <rPr>
        <b/>
        <sz val="8"/>
        <color rgb="FF000000"/>
        <rFont val="Arial"/>
        <family val="2"/>
      </rPr>
      <t xml:space="preserve"> días)</t>
    </r>
  </si>
  <si>
    <t>BASE DE DATOS SOLICITUDES DE INFORMACIÓN 2019</t>
  </si>
  <si>
    <t>Prevenciones</t>
  </si>
  <si>
    <t>PERIODISTAS</t>
  </si>
  <si>
    <t>Personas con Discapacidad</t>
  </si>
  <si>
    <r>
      <rPr>
        <sz val="7"/>
        <color theme="1"/>
        <rFont val="Calibri"/>
        <family val="2"/>
        <scheme val="minor"/>
      </rPr>
      <t>INSTITUCIONES</t>
    </r>
    <r>
      <rPr>
        <sz val="8"/>
        <color theme="1"/>
        <rFont val="Calibri"/>
        <family val="2"/>
        <scheme val="minor"/>
      </rPr>
      <t xml:space="preserve"> GUBERNAMENTALES</t>
    </r>
  </si>
  <si>
    <r>
      <rPr>
        <sz val="7"/>
        <color theme="1"/>
        <rFont val="Calibri"/>
        <family val="2"/>
        <scheme val="minor"/>
      </rPr>
      <t>INSTITUCIONES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GUBERNAMENTALES</t>
    </r>
  </si>
  <si>
    <t>JURIDICOS</t>
  </si>
  <si>
    <t>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</si>
</sst>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;@"/>
  </numFmts>
  <fonts count="4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6"/>
      <color rgb="FF000000"/>
      <name val="Arial"/>
      <family val="2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theme="1"/>
      <name val="Times New Roman"/>
      <family val="1"/>
    </font>
    <font>
      <b/>
      <sz val="8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sz val="7"/>
      <color rgb="FF000000"/>
      <name val="Times New Roman"/>
      <family val="1"/>
    </font>
    <font>
      <sz val="10"/>
      <name val="Arial"/>
      <family val="2"/>
    </font>
    <font>
      <b/>
      <sz val="10"/>
      <color theme="3"/>
      <name val="Arial"/>
      <family val="2"/>
    </font>
    <font>
      <b/>
      <sz val="10"/>
      <color rgb="FF7030A0"/>
      <name val="Arial"/>
      <family val="2"/>
    </font>
    <font>
      <b/>
      <sz val="16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7"/>
      <color rgb="FFFF0000"/>
      <name val="Arial"/>
      <family val="2"/>
    </font>
    <font>
      <b/>
      <sz val="7"/>
      <color theme="1"/>
      <name val="Arial Narrow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b/>
      <sz val="7"/>
      <color theme="0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5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indexed="81"/>
      <name val="Tahoma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7F8"/>
        <bgColor indexed="64"/>
      </patternFill>
    </fill>
    <fill>
      <patternFill patternType="solid">
        <fgColor rgb="FFDCFAFC"/>
        <bgColor indexed="64"/>
      </patternFill>
    </fill>
    <fill>
      <patternFill patternType="solid">
        <fgColor rgb="FFEAE7FF"/>
        <bgColor indexed="64"/>
      </patternFill>
    </fill>
    <fill>
      <patternFill patternType="solid">
        <fgColor rgb="FFF9FCCC"/>
        <bgColor indexed="64"/>
      </patternFill>
    </fill>
    <fill>
      <patternFill patternType="solid">
        <fgColor rgb="FF2BD3B7"/>
        <bgColor indexed="64"/>
      </patternFill>
    </fill>
    <fill>
      <patternFill patternType="solid">
        <fgColor rgb="FFFBD26D"/>
        <bgColor indexed="64"/>
      </patternFill>
    </fill>
    <fill>
      <patternFill patternType="solid">
        <fgColor rgb="FFCDF789"/>
        <bgColor indexed="64"/>
      </patternFill>
    </fill>
    <fill>
      <patternFill patternType="solid">
        <fgColor rgb="FF1706F4"/>
        <bgColor indexed="64"/>
      </patternFill>
    </fill>
    <fill>
      <patternFill patternType="solid">
        <fgColor rgb="FF7030A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7">
    <xf numFmtId="0" fontId="0" fillId="0" borderId="0" xfId="0" applyAlignment="1">
      <alignment wrapText="1"/>
    </xf>
    <xf numFmtId="0" fontId="6" fillId="5" borderId="5" xfId="0" applyFont="1" applyFill="1" applyBorder="1" applyAlignment="1"/>
    <xf numFmtId="0" fontId="0" fillId="0" borderId="0" xfId="0"/>
    <xf numFmtId="0" fontId="0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0" borderId="2" xfId="0" applyBorder="1"/>
    <xf numFmtId="0" fontId="0" fillId="0" borderId="1" xfId="0" applyBorder="1"/>
    <xf numFmtId="0" fontId="0" fillId="6" borderId="16" xfId="0" applyFill="1" applyBorder="1"/>
    <xf numFmtId="0" fontId="0" fillId="0" borderId="16" xfId="0" applyBorder="1"/>
    <xf numFmtId="0" fontId="0" fillId="6" borderId="2" xfId="0" applyFill="1" applyBorder="1"/>
    <xf numFmtId="0" fontId="0" fillId="6" borderId="20" xfId="0" applyFill="1" applyBorder="1"/>
    <xf numFmtId="0" fontId="15" fillId="6" borderId="23" xfId="0" applyFont="1" applyFill="1" applyBorder="1" applyAlignment="1">
      <alignment horizontal="center" vertical="center" wrapText="1"/>
    </xf>
    <xf numFmtId="0" fontId="0" fillId="6" borderId="0" xfId="0" applyFill="1"/>
    <xf numFmtId="0" fontId="14" fillId="6" borderId="1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4" fillId="6" borderId="1" xfId="0" applyFont="1" applyFill="1" applyBorder="1"/>
    <xf numFmtId="0" fontId="0" fillId="0" borderId="38" xfId="0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5" borderId="5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0" fillId="0" borderId="34" xfId="0" applyBorder="1" applyAlignment="1">
      <alignment horizontal="center" vertical="center"/>
    </xf>
    <xf numFmtId="0" fontId="0" fillId="0" borderId="3" xfId="0" applyBorder="1"/>
    <xf numFmtId="0" fontId="0" fillId="6" borderId="3" xfId="0" applyFill="1" applyBorder="1"/>
    <xf numFmtId="0" fontId="3" fillId="6" borderId="13" xfId="0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5" xfId="0" applyFill="1" applyBorder="1"/>
    <xf numFmtId="0" fontId="6" fillId="5" borderId="0" xfId="0" applyFont="1" applyFill="1" applyBorder="1" applyAlignment="1"/>
    <xf numFmtId="0" fontId="0" fillId="0" borderId="21" xfId="0" applyBorder="1"/>
    <xf numFmtId="0" fontId="0" fillId="0" borderId="44" xfId="0" applyBorder="1"/>
    <xf numFmtId="0" fontId="0" fillId="0" borderId="20" xfId="0" applyBorder="1"/>
    <xf numFmtId="0" fontId="14" fillId="6" borderId="13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165" fontId="26" fillId="6" borderId="1" xfId="0" applyNumberFormat="1" applyFont="1" applyFill="1" applyBorder="1" applyAlignment="1">
      <alignment horizontal="center"/>
    </xf>
    <xf numFmtId="165" fontId="7" fillId="6" borderId="20" xfId="0" applyNumberFormat="1" applyFont="1" applyFill="1" applyBorder="1" applyAlignment="1">
      <alignment horizontal="center" vertical="center"/>
    </xf>
    <xf numFmtId="0" fontId="3" fillId="6" borderId="9" xfId="0" applyFont="1" applyFill="1" applyBorder="1"/>
    <xf numFmtId="0" fontId="3" fillId="6" borderId="10" xfId="0" applyFont="1" applyFill="1" applyBorder="1"/>
    <xf numFmtId="0" fontId="19" fillId="6" borderId="9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/>
    </xf>
    <xf numFmtId="164" fontId="16" fillId="6" borderId="6" xfId="0" applyNumberFormat="1" applyFont="1" applyFill="1" applyBorder="1" applyAlignment="1"/>
    <xf numFmtId="164" fontId="16" fillId="6" borderId="12" xfId="0" applyNumberFormat="1" applyFont="1" applyFill="1" applyBorder="1" applyAlignment="1"/>
    <xf numFmtId="0" fontId="3" fillId="6" borderId="1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 vertical="center"/>
    </xf>
    <xf numFmtId="0" fontId="3" fillId="7" borderId="43" xfId="0" applyFont="1" applyFill="1" applyBorder="1"/>
    <xf numFmtId="0" fontId="3" fillId="2" borderId="10" xfId="0" applyFont="1" applyFill="1" applyBorder="1"/>
    <xf numFmtId="0" fontId="3" fillId="8" borderId="10" xfId="0" applyFont="1" applyFill="1" applyBorder="1"/>
    <xf numFmtId="0" fontId="0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8" xfId="0" applyFill="1" applyBorder="1"/>
    <xf numFmtId="0" fontId="0" fillId="0" borderId="17" xfId="0" applyBorder="1"/>
    <xf numFmtId="0" fontId="0" fillId="6" borderId="4" xfId="0" applyFill="1" applyBorder="1"/>
    <xf numFmtId="0" fontId="0" fillId="6" borderId="47" xfId="0" applyFill="1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 wrapText="1"/>
    </xf>
    <xf numFmtId="0" fontId="0" fillId="6" borderId="9" xfId="0" applyFill="1" applyBorder="1"/>
    <xf numFmtId="0" fontId="0" fillId="6" borderId="43" xfId="0" applyFill="1" applyBorder="1"/>
    <xf numFmtId="0" fontId="3" fillId="6" borderId="9" xfId="0" applyFont="1" applyFill="1" applyBorder="1" applyAlignment="1">
      <alignment horizontal="right"/>
    </xf>
    <xf numFmtId="165" fontId="4" fillId="6" borderId="52" xfId="0" applyNumberFormat="1" applyFont="1" applyFill="1" applyBorder="1" applyAlignment="1">
      <alignment horizontal="center" vertical="center"/>
    </xf>
    <xf numFmtId="0" fontId="0" fillId="6" borderId="52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50" xfId="0" applyFont="1" applyFill="1" applyBorder="1" applyAlignment="1">
      <alignment horizontal="center" vertical="center"/>
    </xf>
    <xf numFmtId="0" fontId="3" fillId="6" borderId="51" xfId="0" applyFont="1" applyFill="1" applyBorder="1" applyAlignment="1">
      <alignment horizontal="center" vertical="center"/>
    </xf>
    <xf numFmtId="0" fontId="26" fillId="6" borderId="50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3" fillId="6" borderId="52" xfId="0" applyFont="1" applyFill="1" applyBorder="1" applyAlignment="1">
      <alignment horizontal="center" vertical="center"/>
    </xf>
    <xf numFmtId="165" fontId="26" fillId="6" borderId="52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24" fillId="11" borderId="15" xfId="0" applyFont="1" applyFill="1" applyBorder="1" applyAlignment="1">
      <alignment horizontal="center" vertical="center" textRotation="255"/>
    </xf>
    <xf numFmtId="0" fontId="0" fillId="11" borderId="16" xfId="0" applyFill="1" applyBorder="1" applyAlignment="1">
      <alignment horizontal="center" vertical="center" textRotation="180"/>
    </xf>
    <xf numFmtId="0" fontId="24" fillId="12" borderId="15" xfId="0" applyFont="1" applyFill="1" applyBorder="1" applyAlignment="1">
      <alignment horizontal="center" vertical="center" textRotation="255"/>
    </xf>
    <xf numFmtId="0" fontId="0" fillId="12" borderId="16" xfId="0" applyFill="1" applyBorder="1" applyAlignment="1">
      <alignment horizontal="center" vertical="center" textRotation="180"/>
    </xf>
    <xf numFmtId="165" fontId="26" fillId="6" borderId="20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6" borderId="56" xfId="0" applyFont="1" applyFill="1" applyBorder="1"/>
    <xf numFmtId="0" fontId="0" fillId="6" borderId="19" xfId="0" applyFill="1" applyBorder="1" applyAlignment="1">
      <alignment horizontal="center" vertical="center"/>
    </xf>
    <xf numFmtId="0" fontId="0" fillId="6" borderId="49" xfId="0" applyFill="1" applyBorder="1"/>
    <xf numFmtId="0" fontId="0" fillId="6" borderId="19" xfId="0" applyFill="1" applyBorder="1"/>
    <xf numFmtId="0" fontId="0" fillId="6" borderId="20" xfId="0" applyFill="1" applyBorder="1" applyAlignment="1">
      <alignment horizontal="center" vertical="center"/>
    </xf>
    <xf numFmtId="0" fontId="37" fillId="0" borderId="0" xfId="1"/>
    <xf numFmtId="0" fontId="3" fillId="6" borderId="43" xfId="0" applyFont="1" applyFill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7" fillId="15" borderId="23" xfId="0" applyFont="1" applyFill="1" applyBorder="1" applyAlignment="1">
      <alignment horizontal="center" vertical="center" wrapText="1"/>
    </xf>
    <xf numFmtId="0" fontId="7" fillId="15" borderId="23" xfId="0" applyFont="1" applyFill="1" applyBorder="1" applyAlignment="1">
      <alignment horizontal="center" vertical="center"/>
    </xf>
    <xf numFmtId="0" fontId="36" fillId="20" borderId="7" xfId="0" applyFont="1" applyFill="1" applyBorder="1" applyAlignment="1">
      <alignment horizontal="center" vertical="center"/>
    </xf>
    <xf numFmtId="0" fontId="36" fillId="20" borderId="8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1" fillId="6" borderId="52" xfId="0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41" fillId="8" borderId="1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6" borderId="1" xfId="0" applyFont="1" applyFill="1" applyBorder="1"/>
    <xf numFmtId="165" fontId="4" fillId="6" borderId="1" xfId="0" applyNumberFormat="1" applyFont="1" applyFill="1" applyBorder="1" applyAlignment="1">
      <alignment horizontal="center" vertical="center"/>
    </xf>
    <xf numFmtId="0" fontId="26" fillId="6" borderId="52" xfId="0" applyFont="1" applyFill="1" applyBorder="1" applyAlignment="1">
      <alignment horizontal="right" vertical="center"/>
    </xf>
    <xf numFmtId="0" fontId="0" fillId="0" borderId="39" xfId="0" applyBorder="1"/>
    <xf numFmtId="165" fontId="38" fillId="6" borderId="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right"/>
    </xf>
    <xf numFmtId="0" fontId="14" fillId="6" borderId="20" xfId="0" applyFont="1" applyFill="1" applyBorder="1" applyAlignment="1">
      <alignment horizontal="center" vertical="center"/>
    </xf>
    <xf numFmtId="0" fontId="14" fillId="6" borderId="20" xfId="0" applyFont="1" applyFill="1" applyBorder="1"/>
    <xf numFmtId="0" fontId="0" fillId="6" borderId="21" xfId="0" applyFill="1" applyBorder="1"/>
    <xf numFmtId="0" fontId="0" fillId="6" borderId="49" xfId="0" applyFill="1" applyBorder="1" applyAlignment="1">
      <alignment horizontal="center" vertical="center"/>
    </xf>
    <xf numFmtId="0" fontId="14" fillId="6" borderId="56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6" fillId="6" borderId="49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6" borderId="44" xfId="0" applyFill="1" applyBorder="1"/>
    <xf numFmtId="0" fontId="16" fillId="6" borderId="20" xfId="0" applyFont="1" applyFill="1" applyBorder="1" applyAlignment="1">
      <alignment horizontal="center" vertical="center"/>
    </xf>
    <xf numFmtId="0" fontId="26" fillId="6" borderId="20" xfId="0" applyFont="1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8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165" fontId="26" fillId="6" borderId="1" xfId="0" applyNumberFormat="1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5" fillId="20" borderId="7" xfId="0" applyFont="1" applyFill="1" applyBorder="1" applyAlignment="1">
      <alignment horizontal="center" vertical="center"/>
    </xf>
    <xf numFmtId="0" fontId="5" fillId="20" borderId="8" xfId="0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0" fontId="0" fillId="6" borderId="62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1" xfId="0" applyFill="1" applyBorder="1" applyAlignment="1">
      <alignment horizontal="center"/>
    </xf>
    <xf numFmtId="0" fontId="44" fillId="22" borderId="11" xfId="0" applyFont="1" applyFill="1" applyBorder="1" applyAlignment="1">
      <alignment horizontal="center" vertical="center" textRotation="180" wrapText="1"/>
    </xf>
    <xf numFmtId="0" fontId="44" fillId="22" borderId="35" xfId="0" applyFont="1" applyFill="1" applyBorder="1" applyAlignment="1">
      <alignment horizontal="center" vertical="center" textRotation="180" wrapText="1"/>
    </xf>
    <xf numFmtId="0" fontId="13" fillId="2" borderId="6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textRotation="180" wrapText="1"/>
    </xf>
    <xf numFmtId="0" fontId="8" fillId="2" borderId="35" xfId="0" applyFont="1" applyFill="1" applyBorder="1" applyAlignment="1">
      <alignment horizontal="center" vertical="center" textRotation="180" wrapText="1"/>
    </xf>
    <xf numFmtId="0" fontId="34" fillId="2" borderId="11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21" fillId="19" borderId="11" xfId="0" applyFont="1" applyFill="1" applyBorder="1" applyAlignment="1">
      <alignment horizontal="center" vertical="center" wrapText="1"/>
    </xf>
    <xf numFmtId="0" fontId="21" fillId="19" borderId="3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7" fillId="20" borderId="6" xfId="0" applyFont="1" applyFill="1" applyBorder="1" applyAlignment="1">
      <alignment horizontal="center" vertical="center" wrapText="1"/>
    </xf>
    <xf numFmtId="0" fontId="7" fillId="20" borderId="29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29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0" fontId="5" fillId="8" borderId="30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8" borderId="45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17" borderId="6" xfId="0" applyFont="1" applyFill="1" applyBorder="1" applyAlignment="1" applyProtection="1">
      <alignment horizontal="center" vertical="center" wrapText="1"/>
      <protection locked="0"/>
    </xf>
    <xf numFmtId="0" fontId="10" fillId="17" borderId="12" xfId="0" applyFont="1" applyFill="1" applyBorder="1" applyAlignment="1" applyProtection="1">
      <alignment horizontal="center" vertical="center" wrapText="1"/>
      <protection locked="0"/>
    </xf>
    <xf numFmtId="0" fontId="9" fillId="16" borderId="6" xfId="0" applyFont="1" applyFill="1" applyBorder="1" applyAlignment="1" applyProtection="1">
      <alignment horizontal="center" vertical="center" wrapText="1"/>
      <protection locked="0"/>
    </xf>
    <xf numFmtId="0" fontId="9" fillId="16" borderId="12" xfId="0" applyFont="1" applyFill="1" applyBorder="1" applyAlignment="1" applyProtection="1">
      <alignment horizontal="center" vertical="center" wrapText="1"/>
      <protection locked="0"/>
    </xf>
    <xf numFmtId="0" fontId="8" fillId="18" borderId="11" xfId="0" applyFont="1" applyFill="1" applyBorder="1" applyAlignment="1">
      <alignment horizontal="center" vertical="center" textRotation="180" wrapText="1"/>
    </xf>
    <xf numFmtId="0" fontId="8" fillId="18" borderId="35" xfId="0" applyFont="1" applyFill="1" applyBorder="1" applyAlignment="1">
      <alignment horizontal="center" vertical="center" textRotation="180" wrapText="1"/>
    </xf>
    <xf numFmtId="0" fontId="19" fillId="19" borderId="11" xfId="0" applyFont="1" applyFill="1" applyBorder="1" applyAlignment="1">
      <alignment horizontal="center" vertical="center" textRotation="255" wrapText="1"/>
    </xf>
    <xf numFmtId="0" fontId="19" fillId="19" borderId="35" xfId="0" applyFont="1" applyFill="1" applyBorder="1" applyAlignment="1">
      <alignment horizontal="center" vertical="center" textRotation="255" wrapText="1"/>
    </xf>
    <xf numFmtId="0" fontId="22" fillId="2" borderId="11" xfId="0" applyFont="1" applyFill="1" applyBorder="1" applyAlignment="1">
      <alignment horizontal="center" vertical="center" textRotation="180" wrapText="1"/>
    </xf>
    <xf numFmtId="0" fontId="22" fillId="2" borderId="35" xfId="0" applyFont="1" applyFill="1" applyBorder="1" applyAlignment="1">
      <alignment horizontal="center" vertical="center" textRotation="180" wrapText="1"/>
    </xf>
    <xf numFmtId="0" fontId="20" fillId="19" borderId="11" xfId="0" applyFont="1" applyFill="1" applyBorder="1" applyAlignment="1">
      <alignment horizontal="center" vertical="center" textRotation="255" wrapText="1"/>
    </xf>
    <xf numFmtId="0" fontId="20" fillId="19" borderId="35" xfId="0" applyFont="1" applyFill="1" applyBorder="1" applyAlignment="1">
      <alignment horizontal="center" vertical="center" textRotation="255" wrapText="1"/>
    </xf>
    <xf numFmtId="0" fontId="33" fillId="6" borderId="10" xfId="0" applyFont="1" applyFill="1" applyBorder="1" applyAlignment="1">
      <alignment horizontal="center"/>
    </xf>
    <xf numFmtId="0" fontId="33" fillId="6" borderId="4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43" fillId="15" borderId="9" xfId="0" applyFont="1" applyFill="1" applyBorder="1" applyAlignment="1">
      <alignment horizontal="center" vertical="center" wrapText="1"/>
    </xf>
    <xf numFmtId="0" fontId="43" fillId="15" borderId="10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9" fillId="14" borderId="6" xfId="0" applyFont="1" applyFill="1" applyBorder="1" applyAlignment="1" applyProtection="1">
      <alignment horizontal="center" vertical="center" wrapText="1"/>
      <protection locked="0"/>
    </xf>
    <xf numFmtId="0" fontId="9" fillId="14" borderId="1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9" fillId="21" borderId="6" xfId="0" applyFont="1" applyFill="1" applyBorder="1" applyAlignment="1" applyProtection="1">
      <alignment horizontal="center" vertical="center" wrapText="1"/>
      <protection locked="0"/>
    </xf>
    <xf numFmtId="0" fontId="39" fillId="21" borderId="12" xfId="0" applyFont="1" applyFill="1" applyBorder="1" applyAlignment="1" applyProtection="1">
      <alignment horizontal="center" vertical="center" wrapText="1"/>
      <protection locked="0"/>
    </xf>
    <xf numFmtId="0" fontId="32" fillId="4" borderId="39" xfId="0" applyFont="1" applyFill="1" applyBorder="1" applyAlignment="1">
      <alignment horizontal="center" vertical="center"/>
    </xf>
    <xf numFmtId="0" fontId="32" fillId="4" borderId="4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right"/>
    </xf>
    <xf numFmtId="0" fontId="3" fillId="8" borderId="10" xfId="0" applyFont="1" applyFill="1" applyBorder="1" applyAlignment="1">
      <alignment horizontal="right"/>
    </xf>
    <xf numFmtId="0" fontId="5" fillId="2" borderId="4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 wrapText="1"/>
    </xf>
    <xf numFmtId="0" fontId="11" fillId="13" borderId="35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8" borderId="41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 applyProtection="1">
      <alignment horizontal="center" vertical="center" wrapText="1"/>
      <protection locked="0"/>
    </xf>
    <xf numFmtId="0" fontId="9" fillId="13" borderId="12" xfId="0" applyFont="1" applyFill="1" applyBorder="1" applyAlignment="1" applyProtection="1">
      <alignment horizontal="center" vertical="center" wrapText="1"/>
      <protection locked="0"/>
    </xf>
    <xf numFmtId="0" fontId="8" fillId="13" borderId="11" xfId="0" applyFont="1" applyFill="1" applyBorder="1" applyAlignment="1">
      <alignment horizontal="center" vertical="center" wrapText="1"/>
    </xf>
    <xf numFmtId="0" fontId="8" fillId="13" borderId="35" xfId="0" applyFont="1" applyFill="1" applyBorder="1" applyAlignment="1">
      <alignment horizontal="center" vertical="center" wrapText="1"/>
    </xf>
    <xf numFmtId="0" fontId="13" fillId="8" borderId="42" xfId="0" applyFont="1" applyFill="1" applyBorder="1" applyAlignment="1">
      <alignment horizontal="center" vertical="center"/>
    </xf>
    <xf numFmtId="0" fontId="13" fillId="8" borderId="26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 textRotation="180" wrapText="1"/>
    </xf>
    <xf numFmtId="0" fontId="8" fillId="10" borderId="35" xfId="0" applyFont="1" applyFill="1" applyBorder="1" applyAlignment="1">
      <alignment horizontal="center" vertical="center" textRotation="180" wrapText="1"/>
    </xf>
    <xf numFmtId="0" fontId="8" fillId="13" borderId="11" xfId="0" applyFont="1" applyFill="1" applyBorder="1" applyAlignment="1">
      <alignment horizontal="center" vertical="center" textRotation="180" wrapText="1"/>
    </xf>
    <xf numFmtId="0" fontId="8" fillId="13" borderId="35" xfId="0" applyFont="1" applyFill="1" applyBorder="1" applyAlignment="1">
      <alignment horizontal="center" vertical="center" textRotation="180" wrapText="1"/>
    </xf>
    <xf numFmtId="0" fontId="10" fillId="13" borderId="6" xfId="0" applyFont="1" applyFill="1" applyBorder="1" applyAlignment="1" applyProtection="1">
      <alignment horizontal="center" vertical="center" wrapText="1"/>
      <protection locked="0"/>
    </xf>
    <xf numFmtId="0" fontId="10" fillId="13" borderId="12" xfId="0" applyFont="1" applyFill="1" applyBorder="1" applyAlignment="1" applyProtection="1">
      <alignment horizontal="center" vertical="center" wrapText="1"/>
      <protection locked="0"/>
    </xf>
    <xf numFmtId="0" fontId="4" fillId="11" borderId="6" xfId="0" applyFont="1" applyFill="1" applyBorder="1" applyAlignment="1">
      <alignment horizontal="center" vertical="center" textRotation="255" wrapText="1"/>
    </xf>
    <xf numFmtId="0" fontId="4" fillId="11" borderId="12" xfId="0" applyFont="1" applyFill="1" applyBorder="1" applyAlignment="1">
      <alignment horizontal="center" vertical="center" textRotation="255" wrapText="1"/>
    </xf>
    <xf numFmtId="0" fontId="28" fillId="11" borderId="6" xfId="0" applyFont="1" applyFill="1" applyBorder="1" applyAlignment="1">
      <alignment horizontal="center" vertical="center" textRotation="255" wrapText="1"/>
    </xf>
    <xf numFmtId="0" fontId="28" fillId="11" borderId="12" xfId="0" applyFont="1" applyFill="1" applyBorder="1" applyAlignment="1">
      <alignment horizontal="center" vertical="center" textRotation="255" wrapText="1"/>
    </xf>
    <xf numFmtId="0" fontId="27" fillId="11" borderId="6" xfId="0" applyFont="1" applyFill="1" applyBorder="1" applyAlignment="1">
      <alignment horizontal="center" vertical="center" textRotation="255" wrapText="1"/>
    </xf>
    <xf numFmtId="0" fontId="27" fillId="11" borderId="12" xfId="0" applyFont="1" applyFill="1" applyBorder="1" applyAlignment="1">
      <alignment horizontal="center" vertical="center" textRotation="255" wrapText="1"/>
    </xf>
    <xf numFmtId="0" fontId="24" fillId="11" borderId="27" xfId="0" applyFont="1" applyFill="1" applyBorder="1" applyAlignment="1">
      <alignment horizontal="center" vertical="center" wrapText="1"/>
    </xf>
    <xf numFmtId="0" fontId="24" fillId="11" borderId="30" xfId="0" applyFont="1" applyFill="1" applyBorder="1" applyAlignment="1">
      <alignment horizontal="center" vertical="center" wrapText="1"/>
    </xf>
    <xf numFmtId="0" fontId="24" fillId="12" borderId="27" xfId="0" applyFont="1" applyFill="1" applyBorder="1" applyAlignment="1">
      <alignment horizontal="center" vertical="center" wrapText="1"/>
    </xf>
    <xf numFmtId="0" fontId="24" fillId="12" borderId="3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1706F4"/>
      <color rgb="FFCDF789"/>
      <color rgb="FFFBD26D"/>
      <color rgb="FFFA5C04"/>
      <color rgb="FF2BD3B7"/>
      <color rgb="FFA8A000"/>
      <color rgb="FFFDB017"/>
      <color rgb="FFDCE4DE"/>
      <color rgb="FFF9FCCC"/>
      <color rgb="FFE6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37"/>
  <sheetViews>
    <sheetView tabSelected="1" zoomScale="84" zoomScaleNormal="84" workbookViewId="0">
      <pane ySplit="3" topLeftCell="A4" activePane="bottomLeft" state="frozen"/>
      <selection pane="bottomLeft" activeCell="A5" sqref="A5"/>
    </sheetView>
  </sheetViews>
  <sheetFormatPr baseColWidth="10" defaultRowHeight="12.75" x14ac:dyDescent="0.2"/>
  <cols>
    <col min="1" max="1" width="3.42578125" style="2" customWidth="1"/>
    <col min="2" max="2" width="9.140625" style="2" customWidth="1"/>
    <col min="3" max="3" width="10.28515625" style="2" customWidth="1"/>
    <col min="4" max="4" width="3" style="20" customWidth="1"/>
    <col min="5" max="5" width="2.85546875" style="2" customWidth="1"/>
    <col min="6" max="6" width="5.42578125" style="2" customWidth="1"/>
    <col min="7" max="7" width="4.85546875" style="2" customWidth="1"/>
    <col min="8" max="8" width="5" style="2" customWidth="1"/>
    <col min="9" max="9" width="5.7109375" style="2" customWidth="1"/>
    <col min="10" max="10" width="5.42578125" style="27" customWidth="1"/>
    <col min="11" max="11" width="6.5703125" style="27" customWidth="1"/>
    <col min="12" max="12" width="2.7109375" style="12" customWidth="1"/>
    <col min="13" max="13" width="3.28515625" style="27" customWidth="1"/>
    <col min="14" max="14" width="4.42578125" style="20" customWidth="1"/>
    <col min="15" max="15" width="4.5703125" style="2" customWidth="1"/>
    <col min="16" max="16" width="2.7109375" style="2" customWidth="1"/>
    <col min="17" max="17" width="3.85546875" style="2" customWidth="1"/>
    <col min="18" max="21" width="3.28515625" style="27" customWidth="1"/>
    <col min="22" max="22" width="3" style="2" customWidth="1"/>
    <col min="23" max="24" width="3.85546875" style="27" customWidth="1"/>
    <col min="25" max="25" width="3.42578125" style="2" customWidth="1"/>
    <col min="26" max="26" width="2.7109375" style="2" customWidth="1"/>
    <col min="27" max="27" width="3.5703125" style="2" customWidth="1"/>
    <col min="28" max="29" width="3.140625" style="27" customWidth="1"/>
    <col min="30" max="30" width="3.5703125" style="2" customWidth="1"/>
    <col min="31" max="31" width="3.42578125" style="2" customWidth="1"/>
    <col min="32" max="32" width="3.28515625" style="2" customWidth="1"/>
    <col min="33" max="33" width="4.28515625" style="2" customWidth="1"/>
    <col min="34" max="34" width="4.28515625" style="133" customWidth="1"/>
    <col min="35" max="35" width="4.28515625" style="2" customWidth="1"/>
    <col min="36" max="36" width="3.42578125" style="2" customWidth="1"/>
    <col min="37" max="38" width="4.28515625" style="2" customWidth="1"/>
    <col min="39" max="40" width="3" style="2" customWidth="1"/>
    <col min="41" max="43" width="3.42578125" style="2" customWidth="1"/>
    <col min="44" max="44" width="3.28515625" style="2" customWidth="1"/>
    <col min="45" max="45" width="3" style="2" customWidth="1"/>
    <col min="46" max="46" width="4.140625" style="2" customWidth="1"/>
    <col min="47" max="47" width="3.7109375" style="27" customWidth="1"/>
    <col min="48" max="16384" width="11.42578125" style="2"/>
  </cols>
  <sheetData>
    <row r="1" spans="1:48" ht="30" customHeight="1" thickBot="1" x14ac:dyDescent="0.3">
      <c r="A1" s="28" t="s">
        <v>46</v>
      </c>
      <c r="B1" s="1"/>
      <c r="C1" s="1"/>
      <c r="D1" s="18"/>
      <c r="E1" s="1"/>
      <c r="F1" s="1"/>
      <c r="G1" s="1"/>
      <c r="H1" s="1"/>
      <c r="I1" s="1"/>
      <c r="J1" s="23"/>
      <c r="K1" s="23"/>
      <c r="L1" s="1"/>
      <c r="M1" s="23"/>
      <c r="N1" s="18"/>
      <c r="O1" s="1"/>
      <c r="P1" s="1"/>
      <c r="Q1" s="1"/>
      <c r="R1" s="23"/>
      <c r="S1" s="23"/>
      <c r="T1" s="23"/>
      <c r="U1" s="23"/>
      <c r="V1" s="1"/>
      <c r="W1" s="23"/>
      <c r="X1" s="23"/>
      <c r="Y1" s="1"/>
      <c r="Z1" s="1"/>
      <c r="AA1" s="1"/>
      <c r="AB1" s="23"/>
      <c r="AC1" s="23"/>
      <c r="AD1" s="1"/>
      <c r="AE1" s="1"/>
      <c r="AF1" s="1"/>
      <c r="AG1" s="1"/>
      <c r="AH1" s="127"/>
      <c r="AI1" s="1"/>
      <c r="AJ1" s="40"/>
      <c r="AK1" s="40"/>
      <c r="AL1" s="40"/>
    </row>
    <row r="2" spans="1:48" ht="40.5" customHeight="1" thickBot="1" x14ac:dyDescent="0.25">
      <c r="A2" s="182" t="s">
        <v>42</v>
      </c>
      <c r="B2" s="157" t="s">
        <v>0</v>
      </c>
      <c r="C2" s="158"/>
      <c r="D2" s="228" t="s">
        <v>1</v>
      </c>
      <c r="E2" s="229"/>
      <c r="F2" s="230" t="s">
        <v>2</v>
      </c>
      <c r="G2" s="232" t="s">
        <v>19</v>
      </c>
      <c r="H2" s="236" t="s">
        <v>31</v>
      </c>
      <c r="I2" s="210" t="s">
        <v>3</v>
      </c>
      <c r="J2" s="212" t="s">
        <v>20</v>
      </c>
      <c r="K2" s="212" t="s">
        <v>4</v>
      </c>
      <c r="L2" s="214" t="s">
        <v>5</v>
      </c>
      <c r="M2" s="216" t="s">
        <v>6</v>
      </c>
      <c r="N2" s="216" t="s">
        <v>7</v>
      </c>
      <c r="O2" s="220" t="s">
        <v>8</v>
      </c>
      <c r="P2" s="178" t="s">
        <v>21</v>
      </c>
      <c r="Q2" s="172" t="s">
        <v>38</v>
      </c>
      <c r="R2" s="172" t="s">
        <v>9</v>
      </c>
      <c r="S2" s="172" t="s">
        <v>48</v>
      </c>
      <c r="T2" s="172" t="s">
        <v>52</v>
      </c>
      <c r="U2" s="172" t="s">
        <v>53</v>
      </c>
      <c r="V2" s="180" t="s">
        <v>10</v>
      </c>
      <c r="W2" s="174" t="s">
        <v>51</v>
      </c>
      <c r="X2" s="174" t="s">
        <v>50</v>
      </c>
      <c r="Y2" s="218" t="s">
        <v>11</v>
      </c>
      <c r="Z2" s="172" t="s">
        <v>41</v>
      </c>
      <c r="AA2" s="208" t="s">
        <v>49</v>
      </c>
      <c r="AB2" s="172" t="s">
        <v>26</v>
      </c>
      <c r="AC2" s="167" t="s">
        <v>47</v>
      </c>
      <c r="AD2" s="255" t="s">
        <v>12</v>
      </c>
      <c r="AE2" s="257" t="s">
        <v>13</v>
      </c>
      <c r="AF2" s="249" t="s">
        <v>14</v>
      </c>
      <c r="AG2" s="255" t="s">
        <v>45</v>
      </c>
      <c r="AH2" s="265" t="s">
        <v>44</v>
      </c>
      <c r="AI2" s="255" t="s">
        <v>28</v>
      </c>
      <c r="AJ2" s="263" t="s">
        <v>36</v>
      </c>
      <c r="AK2" s="263" t="s">
        <v>39</v>
      </c>
      <c r="AL2" s="261" t="s">
        <v>35</v>
      </c>
      <c r="AM2" s="273" t="s">
        <v>29</v>
      </c>
      <c r="AN2" s="274"/>
      <c r="AO2" s="274"/>
      <c r="AP2" s="275" t="s">
        <v>25</v>
      </c>
      <c r="AQ2" s="276"/>
      <c r="AR2" s="276"/>
      <c r="AS2" s="269" t="s">
        <v>43</v>
      </c>
      <c r="AT2" s="271" t="s">
        <v>30</v>
      </c>
      <c r="AU2" s="267" t="s">
        <v>27</v>
      </c>
    </row>
    <row r="3" spans="1:48" ht="98.25" customHeight="1" thickBot="1" x14ac:dyDescent="0.25">
      <c r="A3" s="183"/>
      <c r="B3" s="118" t="s">
        <v>15</v>
      </c>
      <c r="C3" s="119" t="s">
        <v>32</v>
      </c>
      <c r="D3" s="116" t="s">
        <v>16</v>
      </c>
      <c r="E3" s="117" t="s">
        <v>17</v>
      </c>
      <c r="F3" s="231"/>
      <c r="G3" s="233"/>
      <c r="H3" s="237"/>
      <c r="I3" s="211"/>
      <c r="J3" s="213"/>
      <c r="K3" s="213"/>
      <c r="L3" s="215"/>
      <c r="M3" s="217"/>
      <c r="N3" s="217"/>
      <c r="O3" s="221"/>
      <c r="P3" s="179"/>
      <c r="Q3" s="173"/>
      <c r="R3" s="173"/>
      <c r="S3" s="173"/>
      <c r="T3" s="173"/>
      <c r="U3" s="173"/>
      <c r="V3" s="181"/>
      <c r="W3" s="175"/>
      <c r="X3" s="175"/>
      <c r="Y3" s="219"/>
      <c r="Z3" s="173"/>
      <c r="AA3" s="209"/>
      <c r="AB3" s="173"/>
      <c r="AC3" s="168"/>
      <c r="AD3" s="256"/>
      <c r="AE3" s="258"/>
      <c r="AF3" s="250"/>
      <c r="AG3" s="256"/>
      <c r="AH3" s="266"/>
      <c r="AI3" s="256"/>
      <c r="AJ3" s="264"/>
      <c r="AK3" s="264"/>
      <c r="AL3" s="262"/>
      <c r="AM3" s="97" t="s">
        <v>22</v>
      </c>
      <c r="AN3" s="98" t="s">
        <v>23</v>
      </c>
      <c r="AO3" s="98" t="s">
        <v>24</v>
      </c>
      <c r="AP3" s="99" t="s">
        <v>22</v>
      </c>
      <c r="AQ3" s="100" t="s">
        <v>23</v>
      </c>
      <c r="AR3" s="100" t="s">
        <v>24</v>
      </c>
      <c r="AS3" s="270"/>
      <c r="AT3" s="272"/>
      <c r="AU3" s="268"/>
    </row>
    <row r="4" spans="1:48" s="27" customFormat="1" ht="14.25" customHeight="1" x14ac:dyDescent="0.2">
      <c r="A4" s="109">
        <v>1</v>
      </c>
      <c r="B4" s="80">
        <v>43496</v>
      </c>
      <c r="C4" s="92">
        <v>43517</v>
      </c>
      <c r="D4" s="81">
        <v>1</v>
      </c>
      <c r="E4" s="81"/>
      <c r="F4" s="136">
        <v>10</v>
      </c>
      <c r="G4" s="5">
        <f t="shared" ref="G4:G25" si="0">D4+E4</f>
        <v>1</v>
      </c>
      <c r="H4" s="82"/>
      <c r="I4" s="83"/>
      <c r="J4" s="84">
        <v>18</v>
      </c>
      <c r="K4" s="85">
        <v>18</v>
      </c>
      <c r="L4" s="86"/>
      <c r="M4" s="87"/>
      <c r="N4" s="81">
        <v>18</v>
      </c>
      <c r="O4" s="81"/>
      <c r="P4" s="88"/>
      <c r="Q4" s="89">
        <v>1</v>
      </c>
      <c r="R4" s="81"/>
      <c r="S4" s="81"/>
      <c r="T4" s="81"/>
      <c r="U4" s="81"/>
      <c r="V4" s="82"/>
      <c r="W4" s="81"/>
      <c r="X4" s="81"/>
      <c r="Y4" s="81"/>
      <c r="Z4" s="82"/>
      <c r="AA4" s="82"/>
      <c r="AB4" s="85"/>
      <c r="AC4" s="93"/>
      <c r="AD4" s="90"/>
      <c r="AE4" s="91"/>
      <c r="AF4" s="91"/>
      <c r="AG4" s="31">
        <v>1</v>
      </c>
      <c r="AH4" s="128"/>
      <c r="AI4" s="82"/>
      <c r="AJ4" s="82"/>
      <c r="AK4" s="82"/>
      <c r="AL4" s="82"/>
      <c r="AM4" s="84"/>
      <c r="AN4" s="82">
        <v>1</v>
      </c>
      <c r="AO4" s="82"/>
      <c r="AP4" s="84"/>
      <c r="AQ4" s="82">
        <v>1</v>
      </c>
      <c r="AR4" s="82"/>
      <c r="AS4" s="14"/>
      <c r="AT4" s="16"/>
      <c r="AU4" s="14"/>
    </row>
    <row r="5" spans="1:48" ht="13.5" customHeight="1" x14ac:dyDescent="0.2">
      <c r="A5" s="109">
        <v>2</v>
      </c>
      <c r="B5" s="48">
        <v>43502</v>
      </c>
      <c r="C5" s="92">
        <v>43511</v>
      </c>
      <c r="D5" s="3"/>
      <c r="E5" s="3">
        <v>1</v>
      </c>
      <c r="F5" s="136">
        <v>8</v>
      </c>
      <c r="G5" s="5">
        <f t="shared" si="0"/>
        <v>1</v>
      </c>
      <c r="H5" s="6"/>
      <c r="I5" s="5"/>
      <c r="J5" s="70">
        <v>2</v>
      </c>
      <c r="K5" s="71">
        <v>2</v>
      </c>
      <c r="L5" s="68"/>
      <c r="M5" s="62"/>
      <c r="N5" s="3">
        <v>2</v>
      </c>
      <c r="O5" s="3"/>
      <c r="P5" s="63"/>
      <c r="Q5" s="36"/>
      <c r="R5" s="3"/>
      <c r="S5" s="3"/>
      <c r="T5" s="3">
        <v>1</v>
      </c>
      <c r="U5" s="3"/>
      <c r="V5" s="6"/>
      <c r="W5" s="3"/>
      <c r="X5" s="3"/>
      <c r="Y5" s="3"/>
      <c r="Z5" s="6"/>
      <c r="AA5" s="6"/>
      <c r="AB5" s="71"/>
      <c r="AC5" s="32"/>
      <c r="AD5" s="33"/>
      <c r="AE5" s="29"/>
      <c r="AF5" s="29"/>
      <c r="AG5" s="29"/>
      <c r="AH5" s="129"/>
      <c r="AI5" s="6"/>
      <c r="AJ5" s="6"/>
      <c r="AK5" s="6"/>
      <c r="AL5" s="6"/>
      <c r="AM5" s="70"/>
      <c r="AN5" s="114">
        <v>1</v>
      </c>
      <c r="AO5" s="114"/>
      <c r="AP5" s="70"/>
      <c r="AQ5" s="114">
        <v>1</v>
      </c>
      <c r="AR5" s="114"/>
      <c r="AS5" s="14"/>
      <c r="AT5" s="120"/>
      <c r="AU5" s="32"/>
    </row>
    <row r="6" spans="1:48" s="12" customFormat="1" ht="15" customHeight="1" x14ac:dyDescent="0.2">
      <c r="A6" s="109">
        <v>3</v>
      </c>
      <c r="B6" s="48">
        <v>43514</v>
      </c>
      <c r="C6" s="92">
        <v>43525</v>
      </c>
      <c r="D6" s="3"/>
      <c r="E6" s="3">
        <v>1</v>
      </c>
      <c r="F6" s="134">
        <v>10</v>
      </c>
      <c r="G6" s="5">
        <f t="shared" si="0"/>
        <v>1</v>
      </c>
      <c r="H6" s="4"/>
      <c r="I6" s="9"/>
      <c r="J6" s="38">
        <v>18</v>
      </c>
      <c r="K6" s="72">
        <v>18</v>
      </c>
      <c r="L6" s="68"/>
      <c r="M6" s="62"/>
      <c r="N6" s="3">
        <v>18</v>
      </c>
      <c r="O6" s="3"/>
      <c r="P6" s="63"/>
      <c r="Q6" s="36">
        <v>1</v>
      </c>
      <c r="R6" s="3"/>
      <c r="S6" s="3"/>
      <c r="T6" s="3"/>
      <c r="U6" s="3"/>
      <c r="V6" s="4"/>
      <c r="W6" s="3"/>
      <c r="X6" s="3"/>
      <c r="Y6" s="3"/>
      <c r="Z6" s="4"/>
      <c r="AA6" s="4"/>
      <c r="AB6" s="72"/>
      <c r="AC6" s="47">
        <v>1</v>
      </c>
      <c r="AD6" s="34"/>
      <c r="AE6" s="45"/>
      <c r="AF6" s="29"/>
      <c r="AG6" s="29"/>
      <c r="AH6" s="130"/>
      <c r="AI6" s="4"/>
      <c r="AJ6" s="4"/>
      <c r="AK6" s="4"/>
      <c r="AL6" s="31"/>
      <c r="AM6" s="38"/>
      <c r="AN6" s="24">
        <v>1</v>
      </c>
      <c r="AO6" s="24"/>
      <c r="AP6" s="38"/>
      <c r="AQ6" s="24">
        <v>1</v>
      </c>
      <c r="AR6" s="24"/>
      <c r="AS6" s="47"/>
      <c r="AT6" s="75"/>
      <c r="AU6" s="47"/>
    </row>
    <row r="7" spans="1:48" ht="15.75" customHeight="1" x14ac:dyDescent="0.2">
      <c r="A7" s="109">
        <v>4</v>
      </c>
      <c r="B7" s="135">
        <v>43536</v>
      </c>
      <c r="C7" s="92">
        <v>43560</v>
      </c>
      <c r="D7" s="3">
        <v>1</v>
      </c>
      <c r="E7" s="3"/>
      <c r="F7" s="4">
        <v>9</v>
      </c>
      <c r="G7" s="5">
        <f t="shared" si="0"/>
        <v>1</v>
      </c>
      <c r="H7" s="6"/>
      <c r="I7" s="5"/>
      <c r="J7" s="70">
        <v>9</v>
      </c>
      <c r="K7" s="71">
        <v>9</v>
      </c>
      <c r="L7" s="68"/>
      <c r="M7" s="62"/>
      <c r="N7" s="3">
        <v>9</v>
      </c>
      <c r="O7" s="3"/>
      <c r="P7" s="63"/>
      <c r="Q7" s="35"/>
      <c r="R7" s="3"/>
      <c r="S7" s="3"/>
      <c r="T7" s="3"/>
      <c r="U7" s="3"/>
      <c r="V7" s="6"/>
      <c r="W7" s="3"/>
      <c r="X7" s="3"/>
      <c r="Y7" s="3"/>
      <c r="Z7" s="6"/>
      <c r="AA7" s="6"/>
      <c r="AB7" s="71">
        <v>1</v>
      </c>
      <c r="AC7" s="32"/>
      <c r="AD7" s="33"/>
      <c r="AE7" s="29"/>
      <c r="AF7" s="30"/>
      <c r="AG7" s="6"/>
      <c r="AH7" s="125">
        <v>1</v>
      </c>
      <c r="AI7" s="6"/>
      <c r="AJ7" s="6"/>
      <c r="AK7" s="6"/>
      <c r="AL7" s="125"/>
      <c r="AM7" s="70"/>
      <c r="AN7" s="114">
        <v>1</v>
      </c>
      <c r="AO7" s="114"/>
      <c r="AP7" s="70"/>
      <c r="AQ7" s="114">
        <v>1</v>
      </c>
      <c r="AR7" s="114"/>
      <c r="AS7" s="124"/>
      <c r="AT7" s="120"/>
      <c r="AU7" s="32"/>
    </row>
    <row r="8" spans="1:48" s="12" customFormat="1" ht="15" x14ac:dyDescent="0.25">
      <c r="A8" s="109">
        <v>5</v>
      </c>
      <c r="B8" s="49">
        <v>43539</v>
      </c>
      <c r="C8" s="92">
        <v>43549</v>
      </c>
      <c r="D8" s="13">
        <v>1</v>
      </c>
      <c r="E8" s="13"/>
      <c r="F8" s="15">
        <v>5</v>
      </c>
      <c r="G8" s="5">
        <f t="shared" si="0"/>
        <v>1</v>
      </c>
      <c r="H8" s="4"/>
      <c r="I8" s="9"/>
      <c r="J8" s="38">
        <v>0</v>
      </c>
      <c r="K8" s="72">
        <v>0</v>
      </c>
      <c r="L8" s="96"/>
      <c r="M8" s="44"/>
      <c r="N8" s="13">
        <v>0</v>
      </c>
      <c r="O8" s="13"/>
      <c r="P8" s="64"/>
      <c r="Q8" s="44"/>
      <c r="R8" s="13">
        <v>1</v>
      </c>
      <c r="S8" s="13"/>
      <c r="T8" s="13"/>
      <c r="U8" s="13"/>
      <c r="V8" s="4"/>
      <c r="W8" s="13"/>
      <c r="X8" s="13"/>
      <c r="Y8" s="13"/>
      <c r="Z8" s="4"/>
      <c r="AA8" s="4"/>
      <c r="AB8" s="72"/>
      <c r="AC8" s="47">
        <v>1</v>
      </c>
      <c r="AD8" s="34"/>
      <c r="AE8" s="30"/>
      <c r="AF8" s="30"/>
      <c r="AG8" s="4"/>
      <c r="AH8" s="130"/>
      <c r="AI8" s="4"/>
      <c r="AJ8" s="31">
        <v>1</v>
      </c>
      <c r="AK8" s="4"/>
      <c r="AL8" s="45"/>
      <c r="AM8" s="38"/>
      <c r="AN8" s="24">
        <v>1</v>
      </c>
      <c r="AO8" s="24"/>
      <c r="AP8" s="38"/>
      <c r="AQ8" s="24">
        <v>1</v>
      </c>
      <c r="AR8" s="24"/>
      <c r="AS8" s="14"/>
      <c r="AT8" s="46"/>
      <c r="AU8" s="47"/>
    </row>
    <row r="9" spans="1:48" s="12" customFormat="1" ht="14.25" customHeight="1" x14ac:dyDescent="0.25">
      <c r="A9" s="109">
        <v>6</v>
      </c>
      <c r="B9" s="49">
        <v>43538</v>
      </c>
      <c r="C9" s="92">
        <v>43553</v>
      </c>
      <c r="D9" s="13">
        <v>1</v>
      </c>
      <c r="E9" s="13"/>
      <c r="F9" s="15">
        <v>10</v>
      </c>
      <c r="G9" s="5">
        <f t="shared" si="0"/>
        <v>1</v>
      </c>
      <c r="H9" s="4"/>
      <c r="I9" s="9"/>
      <c r="J9" s="38">
        <v>1</v>
      </c>
      <c r="K9" s="72">
        <v>1</v>
      </c>
      <c r="L9" s="96"/>
      <c r="M9" s="44"/>
      <c r="N9" s="13">
        <v>1</v>
      </c>
      <c r="O9" s="13"/>
      <c r="P9" s="64"/>
      <c r="Q9" s="37"/>
      <c r="R9" s="13">
        <v>1</v>
      </c>
      <c r="S9" s="13"/>
      <c r="T9" s="13"/>
      <c r="U9" s="13"/>
      <c r="V9" s="4"/>
      <c r="W9" s="13"/>
      <c r="X9" s="13"/>
      <c r="Y9" s="13"/>
      <c r="Z9" s="4"/>
      <c r="AA9" s="4"/>
      <c r="AB9" s="72"/>
      <c r="AC9" s="47"/>
      <c r="AD9" s="34"/>
      <c r="AE9" s="30"/>
      <c r="AF9" s="30"/>
      <c r="AG9" s="125">
        <v>1</v>
      </c>
      <c r="AH9" s="130"/>
      <c r="AI9" s="4"/>
      <c r="AJ9" s="4"/>
      <c r="AK9" s="4"/>
      <c r="AL9" s="4"/>
      <c r="AM9" s="38"/>
      <c r="AN9" s="24">
        <v>1</v>
      </c>
      <c r="AO9" s="24"/>
      <c r="AP9" s="38"/>
      <c r="AQ9" s="24">
        <v>1</v>
      </c>
      <c r="AR9" s="24"/>
      <c r="AS9" s="14"/>
      <c r="AT9" s="47"/>
      <c r="AU9" s="154"/>
    </row>
    <row r="10" spans="1:48" s="12" customFormat="1" ht="14.25" customHeight="1" x14ac:dyDescent="0.25">
      <c r="A10" s="109">
        <v>7</v>
      </c>
      <c r="B10" s="101">
        <v>43546</v>
      </c>
      <c r="C10" s="92">
        <v>43559</v>
      </c>
      <c r="D10" s="140"/>
      <c r="E10" s="140">
        <v>1</v>
      </c>
      <c r="F10" s="141">
        <v>10</v>
      </c>
      <c r="G10" s="5">
        <f t="shared" si="0"/>
        <v>1</v>
      </c>
      <c r="H10" s="10"/>
      <c r="I10" s="142"/>
      <c r="J10" s="105">
        <v>2</v>
      </c>
      <c r="K10" s="143">
        <v>2</v>
      </c>
      <c r="L10" s="144"/>
      <c r="M10" s="145"/>
      <c r="N10" s="140">
        <v>2</v>
      </c>
      <c r="O10" s="140"/>
      <c r="P10" s="146"/>
      <c r="Q10" s="147"/>
      <c r="R10" s="140">
        <v>1</v>
      </c>
      <c r="S10" s="140"/>
      <c r="T10" s="140"/>
      <c r="U10" s="140"/>
      <c r="V10" s="10"/>
      <c r="W10" s="140"/>
      <c r="X10" s="140"/>
      <c r="Y10" s="140"/>
      <c r="Z10" s="10"/>
      <c r="AA10" s="10"/>
      <c r="AB10" s="143"/>
      <c r="AC10" s="148"/>
      <c r="AD10" s="149"/>
      <c r="AE10" s="150"/>
      <c r="AF10" s="150"/>
      <c r="AG10" s="10"/>
      <c r="AH10" s="151"/>
      <c r="AI10" s="10"/>
      <c r="AJ10" s="142"/>
      <c r="AK10" s="142"/>
      <c r="AL10" s="142"/>
      <c r="AM10" s="105"/>
      <c r="AN10" s="108">
        <v>1</v>
      </c>
      <c r="AO10" s="152"/>
      <c r="AP10" s="105"/>
      <c r="AQ10" s="108">
        <v>1</v>
      </c>
      <c r="AR10" s="152"/>
      <c r="AS10" s="14"/>
      <c r="AT10" s="148"/>
      <c r="AU10" s="153"/>
    </row>
    <row r="11" spans="1:48" s="12" customFormat="1" ht="14.25" customHeight="1" x14ac:dyDescent="0.25">
      <c r="A11" s="109">
        <v>8</v>
      </c>
      <c r="B11" s="101">
        <v>43552</v>
      </c>
      <c r="C11" s="92">
        <v>43565</v>
      </c>
      <c r="D11" s="140"/>
      <c r="E11" s="140">
        <v>1</v>
      </c>
      <c r="F11" s="141">
        <v>10</v>
      </c>
      <c r="G11" s="5">
        <f t="shared" si="0"/>
        <v>1</v>
      </c>
      <c r="H11" s="10"/>
      <c r="I11" s="142"/>
      <c r="J11" s="105">
        <v>3</v>
      </c>
      <c r="K11" s="143">
        <v>3</v>
      </c>
      <c r="L11" s="144"/>
      <c r="M11" s="145"/>
      <c r="N11" s="140">
        <v>3</v>
      </c>
      <c r="O11" s="140"/>
      <c r="P11" s="146"/>
      <c r="Q11" s="147"/>
      <c r="R11" s="140">
        <v>1</v>
      </c>
      <c r="S11" s="140"/>
      <c r="T11" s="140"/>
      <c r="U11" s="140"/>
      <c r="V11" s="10"/>
      <c r="W11" s="140"/>
      <c r="X11" s="140"/>
      <c r="Y11" s="140"/>
      <c r="Z11" s="10"/>
      <c r="AA11" s="10"/>
      <c r="AB11" s="143"/>
      <c r="AC11" s="148"/>
      <c r="AD11" s="149"/>
      <c r="AE11" s="150"/>
      <c r="AF11" s="150"/>
      <c r="AG11" s="10"/>
      <c r="AH11" s="125">
        <v>1</v>
      </c>
      <c r="AI11" s="10"/>
      <c r="AJ11" s="142"/>
      <c r="AK11" s="142"/>
      <c r="AL11" s="142"/>
      <c r="AM11" s="105"/>
      <c r="AN11" s="108">
        <v>1</v>
      </c>
      <c r="AO11" s="152"/>
      <c r="AP11" s="105"/>
      <c r="AQ11" s="108">
        <v>1</v>
      </c>
      <c r="AR11" s="152"/>
      <c r="AS11" s="14"/>
      <c r="AT11" s="148"/>
      <c r="AU11" s="153"/>
    </row>
    <row r="12" spans="1:48" s="12" customFormat="1" ht="14.25" customHeight="1" x14ac:dyDescent="0.25">
      <c r="A12" s="109">
        <v>9</v>
      </c>
      <c r="B12" s="101">
        <v>43552</v>
      </c>
      <c r="C12" s="92">
        <v>43580</v>
      </c>
      <c r="D12" s="140">
        <v>1</v>
      </c>
      <c r="E12" s="140"/>
      <c r="F12" s="141">
        <v>10</v>
      </c>
      <c r="G12" s="5">
        <f t="shared" si="0"/>
        <v>1</v>
      </c>
      <c r="H12" s="10"/>
      <c r="I12" s="142"/>
      <c r="J12" s="105">
        <v>13</v>
      </c>
      <c r="K12" s="143">
        <v>13</v>
      </c>
      <c r="L12" s="144"/>
      <c r="M12" s="145"/>
      <c r="N12" s="140">
        <v>13</v>
      </c>
      <c r="O12" s="140"/>
      <c r="P12" s="146"/>
      <c r="Q12" s="140">
        <v>1</v>
      </c>
      <c r="R12" s="140"/>
      <c r="S12" s="140"/>
      <c r="T12" s="140"/>
      <c r="U12" s="140"/>
      <c r="V12" s="10"/>
      <c r="W12" s="140"/>
      <c r="X12" s="140"/>
      <c r="Y12" s="140"/>
      <c r="Z12" s="10"/>
      <c r="AA12" s="10"/>
      <c r="AB12" s="143"/>
      <c r="AC12" s="148"/>
      <c r="AD12" s="149"/>
      <c r="AE12" s="150"/>
      <c r="AF12" s="150"/>
      <c r="AG12" s="125">
        <v>1</v>
      </c>
      <c r="AH12" s="151"/>
      <c r="AI12" s="10"/>
      <c r="AJ12" s="142"/>
      <c r="AK12" s="142"/>
      <c r="AL12" s="142"/>
      <c r="AM12" s="105"/>
      <c r="AN12" s="108">
        <v>1</v>
      </c>
      <c r="AO12" s="152"/>
      <c r="AP12" s="105"/>
      <c r="AQ12" s="108">
        <v>1</v>
      </c>
      <c r="AR12" s="152"/>
      <c r="AS12" s="14"/>
      <c r="AT12" s="148"/>
      <c r="AU12" s="153"/>
    </row>
    <row r="13" spans="1:48" ht="15" x14ac:dyDescent="0.25">
      <c r="A13" s="109">
        <v>10</v>
      </c>
      <c r="B13" s="101">
        <v>43552</v>
      </c>
      <c r="C13" s="92">
        <v>43587</v>
      </c>
      <c r="D13" s="19"/>
      <c r="E13" s="10">
        <v>1</v>
      </c>
      <c r="F13" s="10">
        <v>9</v>
      </c>
      <c r="G13" s="5">
        <f t="shared" si="0"/>
        <v>1</v>
      </c>
      <c r="H13" s="43"/>
      <c r="I13" s="41"/>
      <c r="J13" s="102">
        <v>7</v>
      </c>
      <c r="K13" s="103">
        <v>7</v>
      </c>
      <c r="L13" s="104"/>
      <c r="M13" s="105"/>
      <c r="N13" s="19">
        <v>7</v>
      </c>
      <c r="O13" s="10"/>
      <c r="P13" s="106"/>
      <c r="Q13" s="140">
        <v>1</v>
      </c>
      <c r="R13" s="108"/>
      <c r="S13" s="108"/>
      <c r="T13" s="108"/>
      <c r="U13" s="108"/>
      <c r="V13" s="43"/>
      <c r="W13" s="108"/>
      <c r="X13" s="108"/>
      <c r="Y13" s="10"/>
      <c r="Z13" s="43"/>
      <c r="AA13" s="43"/>
      <c r="AB13" s="103"/>
      <c r="AC13" s="111"/>
      <c r="AD13" s="42"/>
      <c r="AE13" s="10"/>
      <c r="AF13" s="10"/>
      <c r="AG13" s="43"/>
      <c r="AH13" s="125">
        <v>1</v>
      </c>
      <c r="AI13" s="43"/>
      <c r="AJ13" s="41"/>
      <c r="AK13" s="41"/>
      <c r="AL13" s="41"/>
      <c r="AM13" s="102"/>
      <c r="AN13" s="108">
        <v>1</v>
      </c>
      <c r="AO13" s="152"/>
      <c r="AP13" s="105"/>
      <c r="AQ13" s="108">
        <v>1</v>
      </c>
      <c r="AR13" s="103"/>
      <c r="AS13" s="32"/>
      <c r="AT13" s="32"/>
      <c r="AU13" s="112"/>
      <c r="AV13" s="115"/>
    </row>
    <row r="14" spans="1:48" ht="15" x14ac:dyDescent="0.25">
      <c r="A14" s="109">
        <v>11</v>
      </c>
      <c r="B14" s="101">
        <v>43560</v>
      </c>
      <c r="C14" s="155">
        <v>43581</v>
      </c>
      <c r="D14" s="19">
        <v>1</v>
      </c>
      <c r="E14" s="10"/>
      <c r="F14" s="10">
        <v>9</v>
      </c>
      <c r="G14" s="5">
        <f t="shared" si="0"/>
        <v>1</v>
      </c>
      <c r="H14" s="43"/>
      <c r="I14" s="41"/>
      <c r="J14" s="102">
        <v>1</v>
      </c>
      <c r="K14" s="103">
        <v>1</v>
      </c>
      <c r="L14" s="104"/>
      <c r="M14" s="105"/>
      <c r="N14" s="19">
        <v>1</v>
      </c>
      <c r="O14" s="10"/>
      <c r="P14" s="106"/>
      <c r="Q14" s="107"/>
      <c r="R14" s="108">
        <v>1</v>
      </c>
      <c r="S14" s="108"/>
      <c r="T14" s="108"/>
      <c r="U14" s="108"/>
      <c r="V14" s="43"/>
      <c r="W14" s="108"/>
      <c r="X14" s="108"/>
      <c r="Y14" s="10"/>
      <c r="Z14" s="43"/>
      <c r="AA14" s="43"/>
      <c r="AB14" s="103"/>
      <c r="AC14" s="111"/>
      <c r="AD14" s="42"/>
      <c r="AE14" s="10"/>
      <c r="AF14" s="10"/>
      <c r="AG14" s="43"/>
      <c r="AH14" s="131"/>
      <c r="AI14" s="43"/>
      <c r="AJ14" s="41"/>
      <c r="AK14" s="41"/>
      <c r="AL14" s="41"/>
      <c r="AM14" s="102"/>
      <c r="AN14" s="108">
        <v>1</v>
      </c>
      <c r="AO14" s="152"/>
      <c r="AP14" s="105"/>
      <c r="AQ14" s="108">
        <v>1</v>
      </c>
      <c r="AR14" s="103"/>
      <c r="AS14" s="32"/>
      <c r="AT14" s="111"/>
      <c r="AU14" s="112"/>
      <c r="AV14" s="115"/>
    </row>
    <row r="15" spans="1:48" ht="15" x14ac:dyDescent="0.25">
      <c r="A15" s="109">
        <v>12</v>
      </c>
      <c r="B15" s="101">
        <v>43567</v>
      </c>
      <c r="C15" s="138">
        <v>43591</v>
      </c>
      <c r="D15" s="19">
        <v>1</v>
      </c>
      <c r="E15" s="10"/>
      <c r="F15" s="10"/>
      <c r="G15" s="5">
        <f t="shared" si="0"/>
        <v>1</v>
      </c>
      <c r="H15" s="43"/>
      <c r="I15" s="41"/>
      <c r="J15" s="102">
        <v>3</v>
      </c>
      <c r="K15" s="103">
        <v>3</v>
      </c>
      <c r="L15" s="104"/>
      <c r="M15" s="105"/>
      <c r="N15" s="19">
        <v>3</v>
      </c>
      <c r="O15" s="10"/>
      <c r="P15" s="106"/>
      <c r="Q15" s="107"/>
      <c r="R15" s="108"/>
      <c r="S15" s="108"/>
      <c r="T15" s="108">
        <v>1</v>
      </c>
      <c r="U15" s="108"/>
      <c r="V15" s="43"/>
      <c r="W15" s="108"/>
      <c r="X15" s="108"/>
      <c r="Y15" s="10"/>
      <c r="Z15" s="43"/>
      <c r="AA15" s="43"/>
      <c r="AB15" s="103"/>
      <c r="AC15" s="111"/>
      <c r="AD15" s="42"/>
      <c r="AE15" s="10"/>
      <c r="AF15" s="10"/>
      <c r="AG15" s="43"/>
      <c r="AH15" s="131"/>
      <c r="AI15" s="43"/>
      <c r="AJ15" s="41"/>
      <c r="AK15" s="41"/>
      <c r="AL15" s="41"/>
      <c r="AM15" s="102"/>
      <c r="AN15" s="108">
        <v>1</v>
      </c>
      <c r="AO15" s="152"/>
      <c r="AP15" s="105"/>
      <c r="AQ15" s="108">
        <v>1</v>
      </c>
      <c r="AR15" s="103"/>
      <c r="AS15" s="32"/>
      <c r="AT15" s="111"/>
      <c r="AU15" s="112"/>
      <c r="AV15" s="115"/>
    </row>
    <row r="16" spans="1:48" ht="15" x14ac:dyDescent="0.25">
      <c r="A16" s="109">
        <v>13</v>
      </c>
      <c r="B16" s="101">
        <v>43578</v>
      </c>
      <c r="C16" s="138">
        <v>43592</v>
      </c>
      <c r="D16" s="19">
        <v>1</v>
      </c>
      <c r="E16" s="10"/>
      <c r="F16" s="10"/>
      <c r="G16" s="5">
        <f t="shared" si="0"/>
        <v>1</v>
      </c>
      <c r="H16" s="43"/>
      <c r="I16" s="41"/>
      <c r="J16" s="102">
        <v>4</v>
      </c>
      <c r="K16" s="103">
        <v>4</v>
      </c>
      <c r="L16" s="104"/>
      <c r="M16" s="105"/>
      <c r="N16" s="19">
        <v>4</v>
      </c>
      <c r="O16" s="10"/>
      <c r="P16" s="106"/>
      <c r="Q16" s="107"/>
      <c r="R16" s="108"/>
      <c r="S16" s="108"/>
      <c r="T16" s="108"/>
      <c r="U16" s="108"/>
      <c r="V16" s="43">
        <v>1</v>
      </c>
      <c r="W16" s="108"/>
      <c r="X16" s="108"/>
      <c r="Y16" s="10"/>
      <c r="Z16" s="43"/>
      <c r="AA16" s="43"/>
      <c r="AB16" s="103"/>
      <c r="AC16" s="111"/>
      <c r="AD16" s="42"/>
      <c r="AE16" s="10"/>
      <c r="AF16" s="10"/>
      <c r="AG16" s="43"/>
      <c r="AH16" s="131"/>
      <c r="AI16" s="43"/>
      <c r="AJ16" s="41"/>
      <c r="AK16" s="41"/>
      <c r="AL16" s="41"/>
      <c r="AM16" s="102"/>
      <c r="AN16" s="108">
        <v>1</v>
      </c>
      <c r="AO16" s="152"/>
      <c r="AP16" s="105"/>
      <c r="AQ16" s="108">
        <v>1</v>
      </c>
      <c r="AR16" s="103"/>
      <c r="AS16" s="32"/>
      <c r="AT16" s="111"/>
      <c r="AU16" s="112"/>
      <c r="AV16" s="115"/>
    </row>
    <row r="17" spans="1:48" ht="15" x14ac:dyDescent="0.25">
      <c r="A17" s="109">
        <v>14</v>
      </c>
      <c r="B17" s="101">
        <v>43579</v>
      </c>
      <c r="C17" s="138">
        <v>43593</v>
      </c>
      <c r="D17" s="19"/>
      <c r="E17" s="10">
        <v>1</v>
      </c>
      <c r="F17" s="10"/>
      <c r="G17" s="5">
        <f t="shared" si="0"/>
        <v>1</v>
      </c>
      <c r="H17" s="43"/>
      <c r="I17" s="41"/>
      <c r="J17" s="102">
        <v>8</v>
      </c>
      <c r="K17" s="103">
        <v>8</v>
      </c>
      <c r="L17" s="104"/>
      <c r="M17" s="105"/>
      <c r="N17" s="19">
        <v>8</v>
      </c>
      <c r="O17" s="10"/>
      <c r="P17" s="106"/>
      <c r="Q17" s="107"/>
      <c r="R17" s="108"/>
      <c r="S17" s="108"/>
      <c r="T17" s="108"/>
      <c r="U17" s="108"/>
      <c r="V17" s="43"/>
      <c r="W17" s="108"/>
      <c r="X17" s="108"/>
      <c r="Y17" s="10"/>
      <c r="Z17" s="43"/>
      <c r="AA17" s="43"/>
      <c r="AB17" s="103">
        <v>1</v>
      </c>
      <c r="AC17" s="111"/>
      <c r="AD17" s="42"/>
      <c r="AE17" s="10"/>
      <c r="AF17" s="10"/>
      <c r="AG17" s="43"/>
      <c r="AH17" s="131"/>
      <c r="AI17" s="43"/>
      <c r="AJ17" s="41"/>
      <c r="AK17" s="41"/>
      <c r="AL17" s="41"/>
      <c r="AM17" s="102"/>
      <c r="AN17" s="108">
        <v>1</v>
      </c>
      <c r="AO17" s="152"/>
      <c r="AP17" s="105"/>
      <c r="AQ17" s="108">
        <v>1</v>
      </c>
      <c r="AR17" s="103"/>
      <c r="AS17" s="32"/>
      <c r="AT17" s="111"/>
      <c r="AU17" s="112"/>
      <c r="AV17" s="115"/>
    </row>
    <row r="18" spans="1:48" ht="15" x14ac:dyDescent="0.25">
      <c r="A18" s="109">
        <v>15</v>
      </c>
      <c r="B18" s="101">
        <v>43584</v>
      </c>
      <c r="C18" s="138">
        <v>43598</v>
      </c>
      <c r="D18" s="19">
        <v>1</v>
      </c>
      <c r="E18" s="10"/>
      <c r="F18" s="10"/>
      <c r="G18" s="5">
        <f t="shared" si="0"/>
        <v>1</v>
      </c>
      <c r="H18" s="43"/>
      <c r="I18" s="41"/>
      <c r="J18" s="102">
        <v>1</v>
      </c>
      <c r="K18" s="103">
        <v>1</v>
      </c>
      <c r="L18" s="104"/>
      <c r="M18" s="105"/>
      <c r="N18" s="19">
        <v>1</v>
      </c>
      <c r="O18" s="10"/>
      <c r="P18" s="106"/>
      <c r="Q18" s="107"/>
      <c r="R18" s="108"/>
      <c r="S18" s="108"/>
      <c r="T18" s="108"/>
      <c r="U18" s="108"/>
      <c r="V18" s="43"/>
      <c r="W18" s="108"/>
      <c r="X18" s="108"/>
      <c r="Y18" s="10"/>
      <c r="Z18" s="43"/>
      <c r="AA18" s="43"/>
      <c r="AB18" s="103"/>
      <c r="AC18" s="111"/>
      <c r="AD18" s="42"/>
      <c r="AE18" s="10"/>
      <c r="AF18" s="10"/>
      <c r="AG18" s="43"/>
      <c r="AH18" s="131"/>
      <c r="AI18" s="43"/>
      <c r="AJ18" s="41"/>
      <c r="AK18" s="41"/>
      <c r="AL18" s="41"/>
      <c r="AM18" s="102">
        <v>1</v>
      </c>
      <c r="AN18" s="108"/>
      <c r="AO18" s="152"/>
      <c r="AP18" s="105"/>
      <c r="AQ18" s="108">
        <v>1</v>
      </c>
      <c r="AR18" s="103"/>
      <c r="AS18" s="32"/>
      <c r="AT18" s="111"/>
      <c r="AU18" s="112"/>
      <c r="AV18" s="115"/>
    </row>
    <row r="19" spans="1:48" ht="15" x14ac:dyDescent="0.25">
      <c r="A19" s="109">
        <v>16</v>
      </c>
      <c r="B19" s="101">
        <v>43584</v>
      </c>
      <c r="C19" s="138">
        <v>43598</v>
      </c>
      <c r="D19" s="19"/>
      <c r="E19" s="10">
        <v>1</v>
      </c>
      <c r="F19" s="10"/>
      <c r="G19" s="5">
        <f t="shared" si="0"/>
        <v>1</v>
      </c>
      <c r="H19" s="43"/>
      <c r="I19" s="41"/>
      <c r="J19" s="102">
        <v>3</v>
      </c>
      <c r="K19" s="103">
        <v>3</v>
      </c>
      <c r="L19" s="104"/>
      <c r="M19" s="105"/>
      <c r="N19" s="19">
        <v>3</v>
      </c>
      <c r="O19" s="10"/>
      <c r="P19" s="106"/>
      <c r="Q19" s="107"/>
      <c r="R19" s="108">
        <v>1</v>
      </c>
      <c r="S19" s="108"/>
      <c r="T19" s="108"/>
      <c r="U19" s="108"/>
      <c r="V19" s="43"/>
      <c r="W19" s="108"/>
      <c r="X19" s="108"/>
      <c r="Y19" s="10"/>
      <c r="Z19" s="43"/>
      <c r="AA19" s="43"/>
      <c r="AB19" s="103"/>
      <c r="AC19" s="111"/>
      <c r="AD19" s="42"/>
      <c r="AE19" s="10"/>
      <c r="AF19" s="10"/>
      <c r="AG19" s="43"/>
      <c r="AH19" s="131"/>
      <c r="AI19" s="43"/>
      <c r="AJ19" s="41"/>
      <c r="AK19" s="41"/>
      <c r="AL19" s="41"/>
      <c r="AM19" s="102"/>
      <c r="AN19" s="108">
        <v>1</v>
      </c>
      <c r="AO19" s="152"/>
      <c r="AP19" s="105"/>
      <c r="AQ19" s="108">
        <v>1</v>
      </c>
      <c r="AR19" s="103"/>
      <c r="AS19" s="32"/>
      <c r="AT19" s="111"/>
      <c r="AU19" s="112"/>
      <c r="AV19" s="115"/>
    </row>
    <row r="20" spans="1:48" ht="15" x14ac:dyDescent="0.25">
      <c r="A20" s="109"/>
      <c r="B20" s="101"/>
      <c r="C20" s="138"/>
      <c r="D20" s="19"/>
      <c r="E20" s="10"/>
      <c r="F20" s="10"/>
      <c r="G20" s="5">
        <f t="shared" si="0"/>
        <v>0</v>
      </c>
      <c r="H20" s="43"/>
      <c r="I20" s="41"/>
      <c r="J20" s="102"/>
      <c r="K20" s="103"/>
      <c r="L20" s="104"/>
      <c r="M20" s="105"/>
      <c r="N20" s="19"/>
      <c r="O20" s="10"/>
      <c r="P20" s="106"/>
      <c r="Q20" s="107"/>
      <c r="R20" s="108"/>
      <c r="S20" s="108"/>
      <c r="T20" s="108"/>
      <c r="U20" s="108"/>
      <c r="V20" s="43"/>
      <c r="W20" s="108"/>
      <c r="X20" s="108"/>
      <c r="Y20" s="10"/>
      <c r="Z20" s="43"/>
      <c r="AA20" s="43"/>
      <c r="AB20" s="103"/>
      <c r="AC20" s="111"/>
      <c r="AD20" s="42"/>
      <c r="AE20" s="10"/>
      <c r="AF20" s="10"/>
      <c r="AG20" s="43"/>
      <c r="AH20" s="131"/>
      <c r="AI20" s="43"/>
      <c r="AJ20" s="41"/>
      <c r="AK20" s="41"/>
      <c r="AL20" s="41"/>
      <c r="AM20" s="102"/>
      <c r="AN20" s="108"/>
      <c r="AO20" s="152"/>
      <c r="AP20" s="105"/>
      <c r="AQ20" s="108"/>
      <c r="AR20" s="103"/>
      <c r="AS20" s="32"/>
      <c r="AT20" s="111"/>
      <c r="AU20" s="112"/>
      <c r="AV20" s="115"/>
    </row>
    <row r="21" spans="1:48" ht="15" x14ac:dyDescent="0.25">
      <c r="A21" s="109"/>
      <c r="B21" s="101"/>
      <c r="C21" s="138"/>
      <c r="D21" s="19"/>
      <c r="E21" s="10"/>
      <c r="F21" s="10"/>
      <c r="G21" s="5">
        <f t="shared" si="0"/>
        <v>0</v>
      </c>
      <c r="H21" s="43"/>
      <c r="I21" s="41"/>
      <c r="J21" s="102"/>
      <c r="K21" s="103"/>
      <c r="L21" s="104"/>
      <c r="M21" s="105"/>
      <c r="N21" s="19"/>
      <c r="O21" s="10"/>
      <c r="P21" s="106"/>
      <c r="Q21" s="107"/>
      <c r="R21" s="108"/>
      <c r="S21" s="108"/>
      <c r="T21" s="108"/>
      <c r="U21" s="108"/>
      <c r="V21" s="43"/>
      <c r="W21" s="108"/>
      <c r="X21" s="108"/>
      <c r="Y21" s="10"/>
      <c r="Z21" s="43"/>
      <c r="AA21" s="43"/>
      <c r="AB21" s="103"/>
      <c r="AC21" s="111"/>
      <c r="AD21" s="42"/>
      <c r="AE21" s="10"/>
      <c r="AF21" s="10"/>
      <c r="AG21" s="43"/>
      <c r="AH21" s="131"/>
      <c r="AI21" s="43"/>
      <c r="AJ21" s="41"/>
      <c r="AK21" s="41"/>
      <c r="AL21" s="41"/>
      <c r="AM21" s="102"/>
      <c r="AN21" s="108"/>
      <c r="AO21" s="152"/>
      <c r="AP21" s="105"/>
      <c r="AQ21" s="108"/>
      <c r="AR21" s="103"/>
      <c r="AS21" s="32"/>
      <c r="AT21" s="111"/>
      <c r="AU21" s="112"/>
      <c r="AV21" s="115"/>
    </row>
    <row r="22" spans="1:48" ht="15" x14ac:dyDescent="0.25">
      <c r="A22" s="109"/>
      <c r="B22" s="101"/>
      <c r="C22" s="138"/>
      <c r="D22" s="19"/>
      <c r="E22" s="10"/>
      <c r="F22" s="10"/>
      <c r="G22" s="5">
        <f t="shared" si="0"/>
        <v>0</v>
      </c>
      <c r="H22" s="43"/>
      <c r="I22" s="41"/>
      <c r="J22" s="102"/>
      <c r="K22" s="103"/>
      <c r="L22" s="104"/>
      <c r="M22" s="105"/>
      <c r="N22" s="19"/>
      <c r="O22" s="10"/>
      <c r="P22" s="106"/>
      <c r="Q22" s="107"/>
      <c r="R22" s="108"/>
      <c r="S22" s="108"/>
      <c r="T22" s="108"/>
      <c r="U22" s="108"/>
      <c r="V22" s="43"/>
      <c r="W22" s="108"/>
      <c r="X22" s="108"/>
      <c r="Y22" s="10"/>
      <c r="Z22" s="43"/>
      <c r="AA22" s="43"/>
      <c r="AB22" s="103"/>
      <c r="AC22" s="111"/>
      <c r="AD22" s="42"/>
      <c r="AE22" s="10"/>
      <c r="AF22" s="10"/>
      <c r="AG22" s="43"/>
      <c r="AH22" s="131"/>
      <c r="AI22" s="43"/>
      <c r="AJ22" s="41"/>
      <c r="AK22" s="41"/>
      <c r="AL22" s="41"/>
      <c r="AM22" s="102"/>
      <c r="AN22" s="108"/>
      <c r="AO22" s="152"/>
      <c r="AP22" s="105"/>
      <c r="AQ22" s="108"/>
      <c r="AR22" s="103"/>
      <c r="AS22" s="32"/>
      <c r="AT22" s="111"/>
      <c r="AU22" s="112"/>
      <c r="AV22" s="115"/>
    </row>
    <row r="23" spans="1:48" ht="15" x14ac:dyDescent="0.25">
      <c r="A23" s="109"/>
      <c r="B23" s="101"/>
      <c r="C23" s="138"/>
      <c r="D23" s="19"/>
      <c r="E23" s="10"/>
      <c r="F23" s="10"/>
      <c r="G23" s="5">
        <f t="shared" si="0"/>
        <v>0</v>
      </c>
      <c r="H23" s="43"/>
      <c r="I23" s="41"/>
      <c r="J23" s="102"/>
      <c r="K23" s="103"/>
      <c r="L23" s="104"/>
      <c r="M23" s="105"/>
      <c r="N23" s="19"/>
      <c r="O23" s="10"/>
      <c r="P23" s="106"/>
      <c r="Q23" s="107"/>
      <c r="R23" s="108"/>
      <c r="S23" s="108"/>
      <c r="T23" s="108"/>
      <c r="U23" s="108"/>
      <c r="V23" s="43"/>
      <c r="W23" s="108"/>
      <c r="X23" s="108"/>
      <c r="Y23" s="10"/>
      <c r="Z23" s="43"/>
      <c r="AA23" s="43"/>
      <c r="AB23" s="103"/>
      <c r="AC23" s="111"/>
      <c r="AD23" s="42"/>
      <c r="AE23" s="10"/>
      <c r="AF23" s="10"/>
      <c r="AG23" s="43"/>
      <c r="AH23" s="131"/>
      <c r="AI23" s="43"/>
      <c r="AJ23" s="41"/>
      <c r="AK23" s="41"/>
      <c r="AL23" s="41"/>
      <c r="AM23" s="102"/>
      <c r="AN23" s="108"/>
      <c r="AO23" s="152"/>
      <c r="AP23" s="105"/>
      <c r="AQ23" s="108"/>
      <c r="AR23" s="103"/>
      <c r="AS23" s="32"/>
      <c r="AT23" s="111"/>
      <c r="AU23" s="112"/>
      <c r="AV23" s="115"/>
    </row>
    <row r="24" spans="1:48" ht="15" x14ac:dyDescent="0.25">
      <c r="A24" s="137"/>
      <c r="B24" s="101"/>
      <c r="C24" s="138"/>
      <c r="D24" s="19"/>
      <c r="E24" s="10"/>
      <c r="F24" s="10"/>
      <c r="G24" s="5">
        <f t="shared" si="0"/>
        <v>0</v>
      </c>
      <c r="H24" s="43"/>
      <c r="I24" s="41"/>
      <c r="J24" s="102"/>
      <c r="K24" s="103"/>
      <c r="L24" s="104"/>
      <c r="M24" s="105"/>
      <c r="N24" s="19"/>
      <c r="O24" s="10"/>
      <c r="P24" s="106"/>
      <c r="Q24" s="107"/>
      <c r="R24" s="108"/>
      <c r="S24" s="108"/>
      <c r="T24" s="108"/>
      <c r="U24" s="108"/>
      <c r="V24" s="43"/>
      <c r="W24" s="108"/>
      <c r="X24" s="108"/>
      <c r="Y24" s="10"/>
      <c r="Z24" s="43"/>
      <c r="AA24" s="43"/>
      <c r="AB24" s="103"/>
      <c r="AC24" s="111"/>
      <c r="AD24" s="42"/>
      <c r="AE24" s="10"/>
      <c r="AF24" s="10"/>
      <c r="AG24" s="43"/>
      <c r="AH24" s="131"/>
      <c r="AI24" s="43"/>
      <c r="AJ24" s="41"/>
      <c r="AK24" s="41"/>
      <c r="AL24" s="41"/>
      <c r="AM24" s="102"/>
      <c r="AN24" s="121"/>
      <c r="AO24" s="103"/>
      <c r="AP24" s="102"/>
      <c r="AQ24" s="121"/>
      <c r="AR24" s="103"/>
      <c r="AS24" s="32"/>
      <c r="AT24" s="111"/>
      <c r="AU24" s="112"/>
      <c r="AV24" s="115"/>
    </row>
    <row r="25" spans="1:48" ht="15" x14ac:dyDescent="0.25">
      <c r="A25" s="137"/>
      <c r="B25" s="101"/>
      <c r="C25" s="138"/>
      <c r="D25" s="19"/>
      <c r="E25" s="10"/>
      <c r="F25" s="10"/>
      <c r="G25" s="5">
        <f t="shared" si="0"/>
        <v>0</v>
      </c>
      <c r="H25" s="43"/>
      <c r="I25" s="41"/>
      <c r="J25" s="102"/>
      <c r="K25" s="103"/>
      <c r="L25" s="104"/>
      <c r="M25" s="105"/>
      <c r="N25" s="19"/>
      <c r="O25" s="10"/>
      <c r="P25" s="106"/>
      <c r="Q25" s="107"/>
      <c r="R25" s="108"/>
      <c r="S25" s="108"/>
      <c r="T25" s="108"/>
      <c r="U25" s="108"/>
      <c r="V25" s="43"/>
      <c r="W25" s="108"/>
      <c r="X25" s="108"/>
      <c r="Y25" s="10"/>
      <c r="Z25" s="43"/>
      <c r="AA25" s="43"/>
      <c r="AB25" s="103"/>
      <c r="AC25" s="111"/>
      <c r="AD25" s="42"/>
      <c r="AE25" s="10"/>
      <c r="AF25" s="10"/>
      <c r="AG25" s="43"/>
      <c r="AH25" s="131"/>
      <c r="AI25" s="43"/>
      <c r="AJ25" s="41"/>
      <c r="AK25" s="41"/>
      <c r="AL25" s="41"/>
      <c r="AM25" s="102"/>
      <c r="AN25" s="121"/>
      <c r="AO25" s="103"/>
      <c r="AP25" s="102"/>
      <c r="AQ25" s="121"/>
      <c r="AR25" s="103"/>
      <c r="AS25" s="32"/>
      <c r="AT25" s="111"/>
      <c r="AU25" s="112"/>
      <c r="AV25" s="115"/>
    </row>
    <row r="26" spans="1:48" ht="16.5" thickBot="1" x14ac:dyDescent="0.25">
      <c r="A26" s="156"/>
      <c r="B26" s="50"/>
      <c r="C26" s="50"/>
      <c r="D26" s="19"/>
      <c r="E26" s="10"/>
      <c r="F26" s="7"/>
      <c r="G26" s="5"/>
      <c r="H26" s="8"/>
      <c r="I26" s="67"/>
      <c r="J26" s="73"/>
      <c r="K26" s="74"/>
      <c r="L26" s="69"/>
      <c r="M26" s="65"/>
      <c r="N26" s="21"/>
      <c r="O26" s="7"/>
      <c r="P26" s="66"/>
      <c r="Q26" s="39"/>
      <c r="R26" s="25"/>
      <c r="S26" s="25"/>
      <c r="T26" s="25"/>
      <c r="U26" s="25"/>
      <c r="V26" s="8"/>
      <c r="W26" s="25"/>
      <c r="X26" s="25"/>
      <c r="Y26" s="7"/>
      <c r="Z26" s="8"/>
      <c r="AA26" s="8"/>
      <c r="AB26" s="74"/>
      <c r="AC26" s="123"/>
      <c r="AD26" s="42"/>
      <c r="AE26" s="10"/>
      <c r="AF26" s="10"/>
      <c r="AG26" s="43"/>
      <c r="AH26" s="131"/>
      <c r="AI26" s="43"/>
      <c r="AJ26" s="41"/>
      <c r="AK26" s="41"/>
      <c r="AL26" s="41"/>
      <c r="AM26" s="73"/>
      <c r="AN26" s="122"/>
      <c r="AO26" s="74"/>
      <c r="AP26" s="73"/>
      <c r="AQ26" s="122"/>
      <c r="AR26" s="74"/>
      <c r="AS26" s="32"/>
      <c r="AT26" s="123"/>
      <c r="AU26" s="94"/>
    </row>
    <row r="27" spans="1:48" ht="42.75" customHeight="1" thickBot="1" x14ac:dyDescent="0.25">
      <c r="A27" s="161"/>
      <c r="B27" s="162"/>
      <c r="C27" s="163"/>
      <c r="D27" s="234">
        <f>SUM(D4:D26)</f>
        <v>9</v>
      </c>
      <c r="E27" s="184">
        <f>SUM(E4:E26)</f>
        <v>7</v>
      </c>
      <c r="F27" s="53" t="s">
        <v>18</v>
      </c>
      <c r="G27" s="242">
        <f t="shared" ref="G27:AR27" si="1">SUM(G4:G26)</f>
        <v>16</v>
      </c>
      <c r="H27" s="184">
        <f t="shared" si="1"/>
        <v>0</v>
      </c>
      <c r="I27" s="184">
        <f t="shared" si="1"/>
        <v>0</v>
      </c>
      <c r="J27" s="238">
        <f t="shared" si="1"/>
        <v>93</v>
      </c>
      <c r="K27" s="240">
        <f t="shared" si="1"/>
        <v>93</v>
      </c>
      <c r="L27" s="189">
        <f t="shared" si="1"/>
        <v>0</v>
      </c>
      <c r="M27" s="206">
        <f t="shared" si="1"/>
        <v>0</v>
      </c>
      <c r="N27" s="206">
        <f t="shared" si="1"/>
        <v>93</v>
      </c>
      <c r="O27" s="206">
        <f t="shared" si="1"/>
        <v>0</v>
      </c>
      <c r="P27" s="159">
        <f t="shared" si="1"/>
        <v>0</v>
      </c>
      <c r="Q27" s="247">
        <f t="shared" si="1"/>
        <v>4</v>
      </c>
      <c r="R27" s="176">
        <f t="shared" si="1"/>
        <v>6</v>
      </c>
      <c r="S27" s="176">
        <f t="shared" ref="S27:U27" si="2">SUM(S4:S26)</f>
        <v>0</v>
      </c>
      <c r="T27" s="176">
        <f t="shared" si="2"/>
        <v>2</v>
      </c>
      <c r="U27" s="176">
        <f t="shared" si="2"/>
        <v>0</v>
      </c>
      <c r="V27" s="176">
        <f t="shared" si="1"/>
        <v>1</v>
      </c>
      <c r="W27" s="176">
        <f t="shared" si="1"/>
        <v>0</v>
      </c>
      <c r="X27" s="176">
        <f t="shared" ref="X27" si="3">SUM(X4:X26)</f>
        <v>0</v>
      </c>
      <c r="Y27" s="176">
        <f t="shared" si="1"/>
        <v>0</v>
      </c>
      <c r="Z27" s="176">
        <f t="shared" si="1"/>
        <v>0</v>
      </c>
      <c r="AA27" s="176">
        <f t="shared" si="1"/>
        <v>0</v>
      </c>
      <c r="AB27" s="251">
        <f t="shared" si="1"/>
        <v>2</v>
      </c>
      <c r="AC27" s="169">
        <f>SUM(AC4:AC26)</f>
        <v>2</v>
      </c>
      <c r="AD27" s="253">
        <f t="shared" si="1"/>
        <v>0</v>
      </c>
      <c r="AE27" s="195">
        <f t="shared" si="1"/>
        <v>0</v>
      </c>
      <c r="AF27" s="195">
        <f t="shared" si="1"/>
        <v>0</v>
      </c>
      <c r="AG27" s="195">
        <f t="shared" si="1"/>
        <v>3</v>
      </c>
      <c r="AH27" s="259">
        <f t="shared" si="1"/>
        <v>3</v>
      </c>
      <c r="AI27" s="195">
        <f t="shared" si="1"/>
        <v>0</v>
      </c>
      <c r="AJ27" s="195">
        <f t="shared" si="1"/>
        <v>1</v>
      </c>
      <c r="AK27" s="202">
        <f t="shared" si="1"/>
        <v>0</v>
      </c>
      <c r="AL27" s="192">
        <f t="shared" si="1"/>
        <v>0</v>
      </c>
      <c r="AM27" s="199">
        <f t="shared" si="1"/>
        <v>1</v>
      </c>
      <c r="AN27" s="197">
        <f t="shared" si="1"/>
        <v>15</v>
      </c>
      <c r="AO27" s="197">
        <f t="shared" si="1"/>
        <v>0</v>
      </c>
      <c r="AP27" s="204">
        <f t="shared" si="1"/>
        <v>0</v>
      </c>
      <c r="AQ27" s="201">
        <f t="shared" si="1"/>
        <v>16</v>
      </c>
      <c r="AR27" s="201">
        <f t="shared" si="1"/>
        <v>0</v>
      </c>
      <c r="AS27" s="11" t="s">
        <v>18</v>
      </c>
      <c r="AT27" s="17" t="s">
        <v>18</v>
      </c>
      <c r="AU27" s="93"/>
    </row>
    <row r="28" spans="1:48" ht="22.5" customHeight="1" thickBot="1" x14ac:dyDescent="0.3">
      <c r="A28" s="164"/>
      <c r="B28" s="165"/>
      <c r="C28" s="166"/>
      <c r="D28" s="235"/>
      <c r="E28" s="186"/>
      <c r="F28" s="55">
        <f>SUM(F4:F26)/G27</f>
        <v>6.25</v>
      </c>
      <c r="G28" s="243"/>
      <c r="H28" s="185"/>
      <c r="I28" s="185"/>
      <c r="J28" s="239"/>
      <c r="K28" s="241"/>
      <c r="L28" s="190"/>
      <c r="M28" s="207"/>
      <c r="N28" s="207"/>
      <c r="O28" s="207"/>
      <c r="P28" s="160"/>
      <c r="Q28" s="248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252"/>
      <c r="AC28" s="170"/>
      <c r="AD28" s="254"/>
      <c r="AE28" s="196"/>
      <c r="AF28" s="196"/>
      <c r="AG28" s="196"/>
      <c r="AH28" s="260"/>
      <c r="AI28" s="196"/>
      <c r="AJ28" s="196"/>
      <c r="AK28" s="203"/>
      <c r="AL28" s="193"/>
      <c r="AM28" s="200"/>
      <c r="AN28" s="198"/>
      <c r="AO28" s="198"/>
      <c r="AP28" s="205"/>
      <c r="AQ28" s="198"/>
      <c r="AR28" s="198"/>
      <c r="AS28" s="187">
        <f>SUM(AS4:AS26)/D27</f>
        <v>0</v>
      </c>
      <c r="AT28" s="187">
        <f>SUM(AT4:AT26)/E27</f>
        <v>0</v>
      </c>
      <c r="AU28" s="94"/>
    </row>
    <row r="29" spans="1:48" ht="48.75" customHeight="1" thickBot="1" x14ac:dyDescent="0.3">
      <c r="A29" s="77"/>
      <c r="B29" s="78"/>
      <c r="C29" s="79" t="s">
        <v>37</v>
      </c>
      <c r="D29" s="222">
        <f>D27+E27</f>
        <v>16</v>
      </c>
      <c r="E29" s="223"/>
      <c r="F29" s="56"/>
      <c r="G29" s="244"/>
      <c r="H29" s="186"/>
      <c r="I29" s="186"/>
      <c r="J29" s="76" t="s">
        <v>40</v>
      </c>
      <c r="K29" s="54">
        <f>K27+AG29</f>
        <v>94</v>
      </c>
      <c r="L29" s="191"/>
      <c r="M29" s="224" t="s">
        <v>34</v>
      </c>
      <c r="N29" s="225"/>
      <c r="O29" s="58">
        <f>M27+N27+O27+AG29</f>
        <v>94</v>
      </c>
      <c r="P29" s="59"/>
      <c r="Q29" s="226" t="s">
        <v>33</v>
      </c>
      <c r="R29" s="227"/>
      <c r="S29" s="227"/>
      <c r="T29" s="227"/>
      <c r="U29" s="227"/>
      <c r="V29" s="227"/>
      <c r="W29" s="227"/>
      <c r="X29" s="139"/>
      <c r="Y29" s="113">
        <f>Q27+R27+S27+T27+U27+V27+W27+X27+Y27+Z27+AA27+AB27</f>
        <v>15</v>
      </c>
      <c r="Z29" s="60"/>
      <c r="AA29" s="60"/>
      <c r="AB29" s="126"/>
      <c r="AC29" s="171"/>
      <c r="AD29" s="245" t="s">
        <v>34</v>
      </c>
      <c r="AE29" s="246"/>
      <c r="AF29" s="246"/>
      <c r="AG29" s="61">
        <f>AE27+AF27+AJ27+AL27</f>
        <v>1</v>
      </c>
      <c r="AH29" s="132"/>
      <c r="AI29" s="61"/>
      <c r="AJ29" s="61"/>
      <c r="AK29" s="61"/>
      <c r="AL29" s="194"/>
      <c r="AM29" s="51" t="s">
        <v>37</v>
      </c>
      <c r="AN29" s="52"/>
      <c r="AO29" s="57">
        <f>AM27+AN27+AO27</f>
        <v>16</v>
      </c>
      <c r="AP29" s="51" t="s">
        <v>37</v>
      </c>
      <c r="AQ29" s="52"/>
      <c r="AR29" s="110">
        <f>AP27+AQ27+AR27</f>
        <v>16</v>
      </c>
      <c r="AS29" s="188"/>
      <c r="AT29" s="188"/>
      <c r="AU29" s="95"/>
    </row>
    <row r="30" spans="1:48" x14ac:dyDescent="0.2">
      <c r="M30" s="26"/>
      <c r="N30" s="22"/>
      <c r="O30" s="12"/>
      <c r="P30" s="12"/>
      <c r="Q30" s="12"/>
      <c r="R30" s="26"/>
      <c r="S30" s="26"/>
      <c r="T30" s="26"/>
      <c r="U30" s="26"/>
      <c r="AE30" s="12"/>
    </row>
    <row r="31" spans="1:48" x14ac:dyDescent="0.2">
      <c r="M31" s="26"/>
      <c r="N31" s="22"/>
      <c r="O31" s="12"/>
      <c r="P31" s="12"/>
      <c r="Q31" s="12"/>
      <c r="R31" s="26"/>
      <c r="S31" s="26"/>
      <c r="T31" s="26"/>
      <c r="U31" s="26"/>
      <c r="AE31" s="12"/>
    </row>
    <row r="32" spans="1:48" x14ac:dyDescent="0.2">
      <c r="L32" s="2"/>
      <c r="M32" s="26"/>
      <c r="AE32" s="12"/>
    </row>
    <row r="33" spans="12:31" x14ac:dyDescent="0.2">
      <c r="L33" s="2"/>
      <c r="M33" s="26"/>
      <c r="AE33" s="12"/>
    </row>
    <row r="34" spans="12:31" x14ac:dyDescent="0.2">
      <c r="L34" s="2"/>
      <c r="M34" s="26"/>
      <c r="AE34" s="12"/>
    </row>
    <row r="35" spans="12:31" x14ac:dyDescent="0.2">
      <c r="L35" s="2"/>
      <c r="M35" s="26"/>
      <c r="AE35" s="12"/>
    </row>
    <row r="36" spans="12:31" x14ac:dyDescent="0.2">
      <c r="L36" s="2"/>
      <c r="M36" s="26"/>
    </row>
    <row r="37" spans="12:31" x14ac:dyDescent="0.2">
      <c r="L37" s="2"/>
      <c r="M37" s="26"/>
    </row>
  </sheetData>
  <mergeCells count="88">
    <mergeCell ref="AU2:AU3"/>
    <mergeCell ref="AS2:AS3"/>
    <mergeCell ref="AT2:AT3"/>
    <mergeCell ref="AM2:AO2"/>
    <mergeCell ref="AP2:AR2"/>
    <mergeCell ref="AH27:AH28"/>
    <mergeCell ref="AG2:AG3"/>
    <mergeCell ref="AI2:AI3"/>
    <mergeCell ref="AL2:AL3"/>
    <mergeCell ref="AK2:AK3"/>
    <mergeCell ref="AJ2:AJ3"/>
    <mergeCell ref="AH2:AH3"/>
    <mergeCell ref="AJ27:AJ28"/>
    <mergeCell ref="AD29:AF29"/>
    <mergeCell ref="Q2:Q3"/>
    <mergeCell ref="Q27:Q28"/>
    <mergeCell ref="AB2:AB3"/>
    <mergeCell ref="AF2:AF3"/>
    <mergeCell ref="AF27:AF28"/>
    <mergeCell ref="AB27:AB28"/>
    <mergeCell ref="Z27:Z28"/>
    <mergeCell ref="AA27:AA28"/>
    <mergeCell ref="AD27:AD28"/>
    <mergeCell ref="AD2:AD3"/>
    <mergeCell ref="AE2:AE3"/>
    <mergeCell ref="R27:R28"/>
    <mergeCell ref="V27:V28"/>
    <mergeCell ref="W27:W28"/>
    <mergeCell ref="Y27:Y28"/>
    <mergeCell ref="D29:E29"/>
    <mergeCell ref="M29:N29"/>
    <mergeCell ref="Q29:W29"/>
    <mergeCell ref="M27:M28"/>
    <mergeCell ref="Z2:Z3"/>
    <mergeCell ref="D2:E2"/>
    <mergeCell ref="F2:F3"/>
    <mergeCell ref="G2:G3"/>
    <mergeCell ref="D27:D28"/>
    <mergeCell ref="N27:N28"/>
    <mergeCell ref="H2:H3"/>
    <mergeCell ref="E27:E28"/>
    <mergeCell ref="J27:J28"/>
    <mergeCell ref="K27:K28"/>
    <mergeCell ref="G27:G29"/>
    <mergeCell ref="H27:H29"/>
    <mergeCell ref="AE27:AE28"/>
    <mergeCell ref="AA2:AA3"/>
    <mergeCell ref="I2:I3"/>
    <mergeCell ref="J2:J3"/>
    <mergeCell ref="K2:K3"/>
    <mergeCell ref="L2:L3"/>
    <mergeCell ref="M2:M3"/>
    <mergeCell ref="Y2:Y3"/>
    <mergeCell ref="N2:N3"/>
    <mergeCell ref="R2:R3"/>
    <mergeCell ref="O2:O3"/>
    <mergeCell ref="A2:A3"/>
    <mergeCell ref="I27:I29"/>
    <mergeCell ref="AS28:AS29"/>
    <mergeCell ref="AT28:AT29"/>
    <mergeCell ref="L27:L29"/>
    <mergeCell ref="AL27:AL29"/>
    <mergeCell ref="AG27:AG28"/>
    <mergeCell ref="AN27:AN28"/>
    <mergeCell ref="AO27:AO28"/>
    <mergeCell ref="AM27:AM28"/>
    <mergeCell ref="AQ27:AQ28"/>
    <mergeCell ref="AR27:AR28"/>
    <mergeCell ref="AK27:AK28"/>
    <mergeCell ref="AI27:AI28"/>
    <mergeCell ref="AP27:AP28"/>
    <mergeCell ref="O27:O28"/>
    <mergeCell ref="B2:C2"/>
    <mergeCell ref="P27:P28"/>
    <mergeCell ref="A27:C28"/>
    <mergeCell ref="AC2:AC3"/>
    <mergeCell ref="AC27:AC29"/>
    <mergeCell ref="S2:S3"/>
    <mergeCell ref="X2:X3"/>
    <mergeCell ref="T2:T3"/>
    <mergeCell ref="U2:U3"/>
    <mergeCell ref="S27:S28"/>
    <mergeCell ref="T27:T28"/>
    <mergeCell ref="U27:U28"/>
    <mergeCell ref="X27:X28"/>
    <mergeCell ref="P2:P3"/>
    <mergeCell ref="V2:V3"/>
    <mergeCell ref="W2:W3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Silvia Soledad SO. Orellana Guillen</cp:lastModifiedBy>
  <cp:lastPrinted>2018-12-18T20:20:40Z</cp:lastPrinted>
  <dcterms:created xsi:type="dcterms:W3CDTF">2013-09-11T19:47:44Z</dcterms:created>
  <dcterms:modified xsi:type="dcterms:W3CDTF">2019-05-16T20:03:23Z</dcterms:modified>
</cp:coreProperties>
</file>