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.ISNA\Documents\DOCUMENTOS\UAIP CONNA\UAIP\SOLICITUDES DE INFORMACIÓN\ESTADISTICO\"/>
    </mc:Choice>
  </mc:AlternateContent>
  <bookViews>
    <workbookView xWindow="0" yWindow="0" windowWidth="13350" windowHeight="9255" tabRatio="670"/>
  </bookViews>
  <sheets>
    <sheet name="Estadistico 202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G18" i="2" s="1"/>
  <c r="AG17" i="2"/>
  <c r="AF17" i="2"/>
  <c r="AE17" i="2"/>
  <c r="AL17" i="2"/>
  <c r="L17" i="2"/>
  <c r="K17" i="2"/>
  <c r="O17" i="2"/>
  <c r="M17" i="2"/>
  <c r="P17" i="2"/>
  <c r="AP17" i="2"/>
  <c r="AN17" i="2"/>
  <c r="AK17" i="2"/>
  <c r="AJ17" i="2"/>
  <c r="AI17" i="2"/>
  <c r="AH17" i="2"/>
  <c r="AD17" i="2"/>
  <c r="F17" i="2"/>
  <c r="AR18" i="2" s="1"/>
  <c r="E17" i="2"/>
  <c r="N17" i="2"/>
  <c r="AB17" i="2"/>
  <c r="AA17" i="2"/>
  <c r="Z17" i="2"/>
  <c r="Y17" i="2"/>
  <c r="X17" i="2"/>
  <c r="W17" i="2"/>
  <c r="U17" i="2"/>
  <c r="T17" i="2"/>
  <c r="S17" i="2"/>
  <c r="R17" i="2"/>
  <c r="Q17" i="2"/>
  <c r="I17" i="2"/>
  <c r="J17" i="2"/>
  <c r="AO17" i="2"/>
  <c r="AM17" i="2"/>
  <c r="AC17" i="2"/>
  <c r="Z19" i="2" l="1"/>
  <c r="AH19" i="2"/>
  <c r="L19" i="2" s="1"/>
  <c r="E19" i="2"/>
  <c r="AQ18" i="2"/>
  <c r="H19" i="2"/>
  <c r="O19" i="2" l="1"/>
</calcChain>
</file>

<file path=xl/comments1.xml><?xml version="1.0" encoding="utf-8"?>
<comments xmlns="http://schemas.openxmlformats.org/spreadsheetml/2006/main">
  <authors>
    <author>SILVIA ORELLANA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O19" authorId="1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<sst xmlns="http://schemas.openxmlformats.org/spreadsheetml/2006/main" count="73" uniqueCount="65">
  <si>
    <t>FECHA</t>
  </si>
  <si>
    <t>GENERO</t>
  </si>
  <si>
    <t>F</t>
  </si>
  <si>
    <t>M</t>
  </si>
  <si>
    <t>Pro medio:</t>
  </si>
  <si>
    <t>FOLIOS</t>
  </si>
  <si>
    <t>TOTAL:</t>
  </si>
  <si>
    <t>TOTAL</t>
  </si>
  <si>
    <t>Total</t>
  </si>
  <si>
    <t>Total Entregados</t>
  </si>
  <si>
    <t>PREVENCIONES</t>
  </si>
  <si>
    <t xml:space="preserve">  </t>
  </si>
  <si>
    <t>No</t>
  </si>
  <si>
    <t>Tipo de Solicitud</t>
  </si>
  <si>
    <t>Cantidad de requerimientos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</si>
  <si>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</si>
  <si>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</si>
  <si>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</si>
  <si>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</si>
  <si>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</si>
  <si>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</si>
  <si>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</si>
  <si>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</si>
  <si>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</si>
  <si>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</si>
  <si>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</si>
  <si>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</si>
  <si>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</si>
  <si>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</si>
  <si>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</si>
  <si>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</si>
  <si>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</si>
  <si>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</si>
  <si>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</si>
  <si>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</si>
  <si>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</si>
  <si>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</si>
  <si>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</si>
  <si>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</si>
  <si>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</si>
  <si>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</si>
  <si>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</si>
  <si>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</si>
  <si>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</si>
  <si>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</si>
  <si>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</si>
  <si>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</si>
  <si>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</si>
  <si>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</si>
  <si>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</si>
  <si>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</si>
  <si>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</si>
  <si>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</si>
  <si>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</si>
  <si>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</si>
  <si>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</si>
  <si>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</si>
  <si>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</si>
  <si>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2023                           </t>
    </r>
    <r>
      <rPr>
        <b/>
        <sz val="16"/>
        <color theme="3" tint="-0.249977111117893"/>
        <rFont val="Calibri"/>
        <family val="2"/>
        <scheme val="minor"/>
      </rPr>
      <t>CONAPINA</t>
    </r>
  </si>
  <si>
    <t>EDAD</t>
  </si>
  <si>
    <t>ella</t>
  </si>
  <si>
    <t xml:space="preserve">el </t>
  </si>
  <si>
    <t>ENERO 2023</t>
  </si>
  <si>
    <t>FEBRERO 2023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</si>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</sst>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35" x14ac:knownFonts="1"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7.5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66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9" xfId="0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0" xfId="0" applyFont="1"/>
    <xf numFmtId="0" fontId="0" fillId="0" borderId="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19" fillId="3" borderId="6" xfId="0" applyFont="1" applyFill="1" applyBorder="1" applyAlignment="1">
      <alignment horizontal="center" vertical="center"/>
    </xf>
    <xf numFmtId="0" fontId="5" fillId="2" borderId="0" xfId="0" applyFont="1" applyFill="1"/>
    <xf numFmtId="0" fontId="3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0" xfId="0" applyFont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5" fillId="0" borderId="0" xfId="0" applyFont="1"/>
    <xf numFmtId="0" fontId="0" fillId="7" borderId="29" xfId="0" applyFill="1" applyBorder="1" applyAlignment="1">
      <alignment vertical="center"/>
    </xf>
    <xf numFmtId="0" fontId="0" fillId="7" borderId="29" xfId="0" applyFill="1" applyBorder="1"/>
    <xf numFmtId="17" fontId="4" fillId="7" borderId="29" xfId="0" quotePrefix="1" applyNumberFormat="1" applyFont="1" applyFill="1" applyBorder="1" applyAlignment="1">
      <alignment horizontal="left"/>
    </xf>
    <xf numFmtId="0" fontId="0" fillId="7" borderId="29" xfId="0" applyFill="1" applyBorder="1" applyAlignment="1">
      <alignment horizontal="center" vertical="center"/>
    </xf>
    <xf numFmtId="0" fontId="0" fillId="7" borderId="29" xfId="0" applyFill="1" applyBorder="1" applyAlignment="1">
      <alignment horizontal="left"/>
    </xf>
    <xf numFmtId="0" fontId="22" fillId="7" borderId="29" xfId="0" applyFont="1" applyFill="1" applyBorder="1" applyAlignment="1">
      <alignment horizontal="left"/>
    </xf>
    <xf numFmtId="0" fontId="0" fillId="7" borderId="29" xfId="0" applyFill="1" applyBorder="1" applyAlignment="1">
      <alignment horizontal="left" wrapText="1"/>
    </xf>
    <xf numFmtId="0" fontId="0" fillId="7" borderId="29" xfId="0" applyFill="1" applyBorder="1" applyAlignment="1">
      <alignment horizontal="center"/>
    </xf>
    <xf numFmtId="165" fontId="11" fillId="2" borderId="20" xfId="0" applyNumberFormat="1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vertical="center"/>
    </xf>
    <xf numFmtId="0" fontId="21" fillId="6" borderId="9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6" fillId="4" borderId="6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3" xfId="0" applyFill="1" applyBorder="1"/>
    <xf numFmtId="0" fontId="2" fillId="2" borderId="10" xfId="0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5" fontId="17" fillId="2" borderId="10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6" borderId="28" xfId="0" applyFont="1" applyFill="1" applyBorder="1" applyAlignment="1" applyProtection="1">
      <alignment horizontal="center" vertical="center" wrapText="1"/>
      <protection locked="0"/>
    </xf>
    <xf numFmtId="0" fontId="23" fillId="6" borderId="2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right"/>
    </xf>
    <xf numFmtId="0" fontId="21" fillId="6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33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165" fontId="17" fillId="2" borderId="2" xfId="0" applyNumberFormat="1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/>
    </xf>
    <xf numFmtId="17" fontId="4" fillId="7" borderId="22" xfId="0" quotePrefix="1" applyNumberFormat="1" applyFont="1" applyFill="1" applyBorder="1" applyAlignment="1">
      <alignment horizontal="left"/>
    </xf>
    <xf numFmtId="0" fontId="0" fillId="7" borderId="22" xfId="0" applyFill="1" applyBorder="1" applyAlignment="1">
      <alignment horizontal="center" vertical="center"/>
    </xf>
    <xf numFmtId="0" fontId="0" fillId="7" borderId="22" xfId="0" applyFill="1" applyBorder="1"/>
    <xf numFmtId="0" fontId="0" fillId="7" borderId="22" xfId="0" applyFill="1" applyBorder="1" applyAlignment="1">
      <alignment horizontal="center"/>
    </xf>
    <xf numFmtId="0" fontId="0" fillId="7" borderId="22" xfId="0" applyFill="1" applyBorder="1" applyAlignment="1">
      <alignment horizontal="left"/>
    </xf>
    <xf numFmtId="0" fontId="22" fillId="7" borderId="22" xfId="0" applyFont="1" applyFill="1" applyBorder="1" applyAlignment="1">
      <alignment horizontal="left"/>
    </xf>
    <xf numFmtId="0" fontId="0" fillId="7" borderId="22" xfId="0" applyFill="1" applyBorder="1" applyAlignment="1">
      <alignment horizontal="left" wrapText="1"/>
    </xf>
    <xf numFmtId="0" fontId="0" fillId="7" borderId="22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28" xfId="0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6" fillId="0" borderId="35" xfId="1" applyBorder="1" applyAlignment="1">
      <alignment horizontal="center" vertical="center"/>
    </xf>
    <xf numFmtId="0" fontId="16" fillId="0" borderId="35" xfId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0" xfId="0" applyBorder="1"/>
    <xf numFmtId="0" fontId="0" fillId="0" borderId="35" xfId="0" applyBorder="1"/>
    <xf numFmtId="0" fontId="31" fillId="6" borderId="33" xfId="0" applyFont="1" applyFill="1" applyBorder="1" applyAlignment="1">
      <alignment horizontal="center" vertical="center"/>
    </xf>
    <xf numFmtId="0" fontId="31" fillId="6" borderId="10" xfId="0" applyFont="1" applyFill="1" applyBorder="1" applyAlignment="1">
      <alignment horizontal="center" vertical="center" wrapText="1"/>
    </xf>
    <xf numFmtId="0" fontId="32" fillId="6" borderId="33" xfId="0" applyFont="1" applyFill="1" applyBorder="1" applyAlignment="1" applyProtection="1">
      <alignment horizontal="center" vertical="center" shrinkToFit="1"/>
      <protection locked="0"/>
    </xf>
    <xf numFmtId="0" fontId="32" fillId="6" borderId="9" xfId="0" applyFont="1" applyFill="1" applyBorder="1" applyAlignment="1" applyProtection="1">
      <alignment horizontal="center" vertical="center" shrinkToFit="1" readingOrder="1"/>
      <protection locked="0"/>
    </xf>
    <xf numFmtId="0" fontId="32" fillId="6" borderId="10" xfId="0" applyFont="1" applyFill="1" applyBorder="1" applyAlignment="1" applyProtection="1">
      <alignment horizontal="center" vertical="center" readingOrder="1"/>
      <protection locked="0"/>
    </xf>
    <xf numFmtId="0" fontId="32" fillId="6" borderId="33" xfId="0" applyFont="1" applyFill="1" applyBorder="1" applyAlignment="1" applyProtection="1">
      <alignment horizontal="center" vertical="center" wrapText="1" readingOrder="1"/>
      <protection locked="0"/>
    </xf>
    <xf numFmtId="0" fontId="32" fillId="6" borderId="10" xfId="0" applyFont="1" applyFill="1" applyBorder="1" applyAlignment="1" applyProtection="1">
      <alignment horizontal="center" vertical="center" wrapText="1" readingOrder="1"/>
      <protection locked="0"/>
    </xf>
    <xf numFmtId="0" fontId="32" fillId="6" borderId="33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 readingOrder="1"/>
    </xf>
    <xf numFmtId="0" fontId="32" fillId="6" borderId="10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0" fillId="2" borderId="35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8" xfId="0" applyBorder="1"/>
    <xf numFmtId="0" fontId="0" fillId="0" borderId="33" xfId="0" applyBorder="1"/>
    <xf numFmtId="0" fontId="0" fillId="0" borderId="34" xfId="0" applyBorder="1"/>
    <xf numFmtId="0" fontId="0" fillId="0" borderId="33" xfId="0" applyBorder="1" applyAlignment="1">
      <alignment horizontal="center"/>
    </xf>
    <xf numFmtId="0" fontId="0" fillId="0" borderId="17" xfId="0" applyBorder="1"/>
    <xf numFmtId="0" fontId="16" fillId="0" borderId="21" xfId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2" fillId="6" borderId="10" xfId="0" applyFont="1" applyFill="1" applyBorder="1" applyAlignment="1">
      <alignment horizontal="center" vertical="center" wrapText="1" readingOrder="1"/>
    </xf>
    <xf numFmtId="0" fontId="0" fillId="2" borderId="0" xfId="0" applyFill="1" applyAlignment="1">
      <alignment wrapText="1"/>
    </xf>
    <xf numFmtId="0" fontId="0" fillId="7" borderId="29" xfId="0" applyFill="1" applyBorder="1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4" xfId="0" applyBorder="1" applyAlignment="1">
      <alignment wrapText="1"/>
    </xf>
    <xf numFmtId="0" fontId="0" fillId="7" borderId="22" xfId="0" applyFill="1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0" fillId="6" borderId="9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16" fillId="0" borderId="2" xfId="1" applyBorder="1" applyAlignment="1">
      <alignment horizontal="center" vertical="center"/>
    </xf>
    <xf numFmtId="165" fontId="17" fillId="2" borderId="37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1" fillId="2" borderId="28" xfId="0" applyNumberFormat="1" applyFont="1" applyFill="1" applyBorder="1" applyAlignment="1">
      <alignment horizontal="center" vertical="center"/>
    </xf>
    <xf numFmtId="165" fontId="11" fillId="2" borderId="33" xfId="0" applyNumberFormat="1" applyFont="1" applyFill="1" applyBorder="1" applyAlignment="1">
      <alignment horizontal="center" vertical="center"/>
    </xf>
    <xf numFmtId="0" fontId="16" fillId="0" borderId="2" xfId="1" applyBorder="1" applyAlignment="1">
      <alignment horizontal="center"/>
    </xf>
    <xf numFmtId="165" fontId="11" fillId="2" borderId="33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7" borderId="36" xfId="0" applyFill="1" applyBorder="1"/>
    <xf numFmtId="0" fontId="3" fillId="0" borderId="40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4" fillId="6" borderId="10" xfId="0" applyFont="1" applyFill="1" applyBorder="1" applyAlignment="1">
      <alignment horizontal="center" vertical="center" wrapText="1"/>
    </xf>
    <xf numFmtId="0" fontId="34" fillId="6" borderId="22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9" xfId="0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21" fillId="6" borderId="1" xfId="0" applyFont="1" applyFill="1" applyBorder="1" applyAlignment="1">
      <alignment horizontal="center" vertical="center"/>
    </xf>
    <xf numFmtId="0" fontId="21" fillId="6" borderId="35" xfId="0" applyFont="1" applyFill="1" applyBorder="1" applyAlignment="1">
      <alignment horizontal="center" vertical="center"/>
    </xf>
    <xf numFmtId="0" fontId="21" fillId="6" borderId="29" xfId="0" applyFont="1" applyFill="1" applyBorder="1" applyAlignment="1" applyProtection="1">
      <alignment horizontal="center" vertical="center" wrapText="1"/>
      <protection locked="0"/>
    </xf>
    <xf numFmtId="0" fontId="21" fillId="6" borderId="36" xfId="0" applyFont="1" applyFill="1" applyBorder="1" applyAlignment="1" applyProtection="1">
      <alignment horizontal="center" vertical="center" wrapText="1"/>
      <protection locked="0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1" fillId="6" borderId="28" xfId="0" applyFont="1" applyFill="1" applyBorder="1" applyAlignment="1" applyProtection="1">
      <alignment horizontal="center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4" fillId="3" borderId="3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textRotation="180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textRotation="255" wrapText="1"/>
    </xf>
    <xf numFmtId="0" fontId="21" fillId="6" borderId="9" xfId="0" applyFont="1" applyFill="1" applyBorder="1" applyAlignment="1">
      <alignment horizontal="center" vertical="center" textRotation="255" wrapText="1"/>
    </xf>
    <xf numFmtId="0" fontId="33" fillId="6" borderId="2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1" fillId="6" borderId="3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1" fillId="6" borderId="33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35" xfId="0" applyFont="1" applyFill="1" applyBorder="1" applyAlignment="1" applyProtection="1">
      <alignment horizontal="center" vertical="center" wrapText="1"/>
      <protection locked="0"/>
    </xf>
    <xf numFmtId="0" fontId="21" fillId="6" borderId="2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14" fillId="4" borderId="3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81"/>
  <sheetViews>
    <sheetView tabSelected="1" zoomScale="80" zoomScaleNormal="80" workbookViewId="0">
      <pane ySplit="3" topLeftCell="A4" activePane="bottomLeft" state="frozen"/>
      <selection pane="bottomLeft" activeCell="N21" sqref="N21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1.2851562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4" customWidth="1"/>
    <col min="10" max="10" width="5.28515625" style="1" customWidth="1"/>
    <col min="11" max="11" width="8.28515625" style="7" customWidth="1"/>
    <col min="12" max="12" width="8.85546875" style="7" customWidth="1"/>
    <col min="13" max="13" width="4.42578125" style="7" customWidth="1"/>
    <col min="14" max="14" width="4.140625" style="4" customWidth="1"/>
    <col min="15" max="15" width="4.28515625" style="4" customWidth="1"/>
    <col min="16" max="16" width="4.7109375" style="4" customWidth="1"/>
    <col min="17" max="17" width="10.5703125" style="4" customWidth="1"/>
    <col min="18" max="18" width="9.85546875" style="7" customWidth="1"/>
    <col min="19" max="19" width="8.85546875" style="7" customWidth="1"/>
    <col min="20" max="20" width="7.7109375" style="7" customWidth="1"/>
    <col min="21" max="21" width="8.5703125" style="7" customWidth="1"/>
    <col min="22" max="22" width="10.5703125" style="7" customWidth="1"/>
    <col min="23" max="23" width="10.85546875" style="4" customWidth="1"/>
    <col min="24" max="24" width="8.42578125" style="7" customWidth="1"/>
    <col min="25" max="25" width="8.140625" style="7" customWidth="1"/>
    <col min="26" max="26" width="8.42578125" style="1" customWidth="1"/>
    <col min="27" max="27" width="5.85546875" style="1" customWidth="1"/>
    <col min="28" max="28" width="11.42578125" style="1" customWidth="1"/>
    <col min="29" max="29" width="4.28515625" style="7" customWidth="1"/>
    <col min="30" max="30" width="6.42578125" style="4" customWidth="1"/>
    <col min="31" max="31" width="7.85546875" style="4" customWidth="1"/>
    <col min="32" max="32" width="9.140625" style="4" customWidth="1"/>
    <col min="33" max="33" width="10.28515625" style="4" customWidth="1"/>
    <col min="34" max="34" width="6.42578125" style="4" customWidth="1"/>
    <col min="35" max="35" width="7.28515625" style="21" customWidth="1"/>
    <col min="36" max="36" width="10.140625" style="4" customWidth="1"/>
    <col min="37" max="37" width="9.140625" style="4" customWidth="1"/>
    <col min="38" max="38" width="12.28515625" style="4" customWidth="1"/>
    <col min="39" max="39" width="3" style="1" customWidth="1"/>
    <col min="40" max="40" width="4.140625" style="4" customWidth="1"/>
    <col min="41" max="41" width="3.42578125" style="1" customWidth="1"/>
    <col min="42" max="42" width="4.28515625" style="4" customWidth="1"/>
    <col min="43" max="43" width="6" customWidth="1"/>
    <col min="44" max="44" width="6.5703125" style="1" customWidth="1"/>
    <col min="45" max="45" width="6.42578125" style="7" customWidth="1"/>
    <col min="46" max="16384" width="11.42578125" style="1"/>
  </cols>
  <sheetData>
    <row r="1" spans="1:61" s="2" customFormat="1" ht="30" customHeight="1" x14ac:dyDescent="0.25">
      <c r="A1" s="5"/>
      <c r="B1" s="34"/>
      <c r="C1" s="27"/>
      <c r="D1" s="27"/>
      <c r="E1" s="5"/>
      <c r="F1" s="36"/>
      <c r="G1" s="34" t="s">
        <v>58</v>
      </c>
      <c r="H1" s="35"/>
      <c r="I1" s="36"/>
      <c r="J1" s="27"/>
      <c r="K1" s="35"/>
      <c r="L1" s="35"/>
      <c r="M1" s="35"/>
      <c r="N1" s="36"/>
      <c r="O1" s="36"/>
      <c r="P1" s="36"/>
      <c r="Q1" s="36"/>
      <c r="R1" s="35"/>
      <c r="S1" s="35"/>
      <c r="T1" s="35"/>
      <c r="U1" s="35"/>
      <c r="V1" s="35"/>
      <c r="W1" s="36"/>
      <c r="X1" s="35"/>
      <c r="Y1" s="35"/>
      <c r="Z1" s="27"/>
      <c r="AA1" s="27"/>
      <c r="AB1" s="27"/>
      <c r="AC1" s="35"/>
      <c r="AD1" s="36"/>
      <c r="AE1" s="36"/>
      <c r="AF1" s="36"/>
      <c r="AG1" s="36"/>
      <c r="AH1" s="36"/>
      <c r="AI1" s="37"/>
      <c r="AJ1" s="36"/>
      <c r="AK1" s="36"/>
      <c r="AL1" s="36"/>
      <c r="AN1" s="5"/>
      <c r="AP1" s="5"/>
      <c r="AQ1" s="155"/>
      <c r="AS1" s="6"/>
    </row>
    <row r="2" spans="1:61" s="38" customFormat="1" ht="40.5" customHeight="1" x14ac:dyDescent="0.2">
      <c r="A2" s="184" t="s">
        <v>12</v>
      </c>
      <c r="B2" s="185"/>
      <c r="C2" s="198" t="s">
        <v>0</v>
      </c>
      <c r="D2" s="199"/>
      <c r="E2" s="254" t="s">
        <v>1</v>
      </c>
      <c r="F2" s="253"/>
      <c r="G2" s="264" t="s">
        <v>25</v>
      </c>
      <c r="H2" s="249" t="s">
        <v>13</v>
      </c>
      <c r="I2" s="250"/>
      <c r="J2" s="251"/>
      <c r="K2" s="252" t="s">
        <v>14</v>
      </c>
      <c r="L2" s="253"/>
      <c r="M2" s="198" t="s">
        <v>15</v>
      </c>
      <c r="N2" s="206"/>
      <c r="O2" s="206"/>
      <c r="P2" s="207"/>
      <c r="Q2" s="252" t="s">
        <v>46</v>
      </c>
      <c r="R2" s="255"/>
      <c r="S2" s="255"/>
      <c r="T2" s="255"/>
      <c r="U2" s="255"/>
      <c r="V2" s="253"/>
      <c r="W2" s="253"/>
      <c r="X2" s="254" t="s">
        <v>33</v>
      </c>
      <c r="Y2" s="265"/>
      <c r="Z2" s="254" t="s">
        <v>18</v>
      </c>
      <c r="AA2" s="255"/>
      <c r="AB2" s="255"/>
      <c r="AC2" s="219" t="s">
        <v>10</v>
      </c>
      <c r="AD2" s="208" t="s">
        <v>52</v>
      </c>
      <c r="AE2" s="208"/>
      <c r="AF2" s="208"/>
      <c r="AG2" s="209"/>
      <c r="AH2" s="215" t="s">
        <v>20</v>
      </c>
      <c r="AI2" s="216"/>
      <c r="AJ2" s="246" t="s">
        <v>56</v>
      </c>
      <c r="AK2" s="208"/>
      <c r="AL2" s="215"/>
      <c r="AM2" s="235" t="s">
        <v>23</v>
      </c>
      <c r="AN2" s="236"/>
      <c r="AO2" s="237" t="s">
        <v>24</v>
      </c>
      <c r="AP2" s="237"/>
      <c r="AQ2" s="238" t="s">
        <v>59</v>
      </c>
      <c r="AR2" s="239"/>
      <c r="AS2" s="233" t="s">
        <v>5</v>
      </c>
    </row>
    <row r="3" spans="1:61" s="33" customFormat="1" ht="36" customHeight="1" x14ac:dyDescent="0.2">
      <c r="A3" s="186"/>
      <c r="B3" s="187"/>
      <c r="C3" s="125" t="s">
        <v>35</v>
      </c>
      <c r="D3" s="126" t="s">
        <v>34</v>
      </c>
      <c r="E3" s="92" t="s">
        <v>2</v>
      </c>
      <c r="F3" s="97" t="s">
        <v>3</v>
      </c>
      <c r="G3" s="264"/>
      <c r="H3" s="127" t="s">
        <v>26</v>
      </c>
      <c r="I3" s="128" t="s">
        <v>27</v>
      </c>
      <c r="J3" s="129" t="s">
        <v>28</v>
      </c>
      <c r="K3" s="130" t="s">
        <v>44</v>
      </c>
      <c r="L3" s="131" t="s">
        <v>45</v>
      </c>
      <c r="M3" s="92" t="s">
        <v>29</v>
      </c>
      <c r="N3" s="49" t="s">
        <v>30</v>
      </c>
      <c r="O3" s="49" t="s">
        <v>31</v>
      </c>
      <c r="P3" s="86" t="s">
        <v>32</v>
      </c>
      <c r="Q3" s="132" t="s">
        <v>42</v>
      </c>
      <c r="R3" s="133" t="s">
        <v>38</v>
      </c>
      <c r="S3" s="133" t="s">
        <v>39</v>
      </c>
      <c r="T3" s="133" t="s">
        <v>40</v>
      </c>
      <c r="U3" s="133" t="s">
        <v>41</v>
      </c>
      <c r="V3" s="154" t="s">
        <v>50</v>
      </c>
      <c r="W3" s="134" t="s">
        <v>43</v>
      </c>
      <c r="X3" s="91" t="s">
        <v>16</v>
      </c>
      <c r="Y3" s="90" t="s">
        <v>17</v>
      </c>
      <c r="Z3" s="91" t="s">
        <v>47</v>
      </c>
      <c r="AA3" s="51" t="s">
        <v>48</v>
      </c>
      <c r="AB3" s="52" t="s">
        <v>49</v>
      </c>
      <c r="AC3" s="219"/>
      <c r="AD3" s="77" t="s">
        <v>51</v>
      </c>
      <c r="AE3" s="53" t="s">
        <v>54</v>
      </c>
      <c r="AF3" s="53" t="s">
        <v>55</v>
      </c>
      <c r="AG3" s="78" t="s">
        <v>53</v>
      </c>
      <c r="AH3" s="79" t="s">
        <v>19</v>
      </c>
      <c r="AI3" s="84" t="s">
        <v>21</v>
      </c>
      <c r="AJ3" s="77" t="s">
        <v>22</v>
      </c>
      <c r="AK3" s="53" t="s">
        <v>36</v>
      </c>
      <c r="AL3" s="53" t="s">
        <v>37</v>
      </c>
      <c r="AM3" s="48" t="s">
        <v>2</v>
      </c>
      <c r="AN3" s="48" t="s">
        <v>57</v>
      </c>
      <c r="AO3" s="48" t="s">
        <v>2</v>
      </c>
      <c r="AP3" s="48" t="s">
        <v>57</v>
      </c>
      <c r="AQ3" s="165" t="s">
        <v>60</v>
      </c>
      <c r="AR3" s="164" t="s">
        <v>61</v>
      </c>
      <c r="AS3" s="234"/>
    </row>
    <row r="4" spans="1:61" s="7" customFormat="1" ht="18.75" customHeight="1" x14ac:dyDescent="0.25">
      <c r="A4" s="50"/>
      <c r="B4" s="41" t="s">
        <v>62</v>
      </c>
      <c r="C4" s="168"/>
      <c r="D4" s="42"/>
      <c r="E4" s="46"/>
      <c r="F4" s="46"/>
      <c r="G4" s="46"/>
      <c r="H4" s="42"/>
      <c r="I4" s="46"/>
      <c r="J4" s="43"/>
      <c r="K4" s="43"/>
      <c r="L4" s="43"/>
      <c r="M4" s="43"/>
      <c r="N4" s="43"/>
      <c r="O4" s="46"/>
      <c r="P4" s="46"/>
      <c r="Q4" s="46"/>
      <c r="R4" s="46"/>
      <c r="S4" s="43"/>
      <c r="T4" s="43"/>
      <c r="U4" s="43"/>
      <c r="V4" s="43"/>
      <c r="W4" s="46"/>
      <c r="X4" s="44"/>
      <c r="Y4" s="45"/>
      <c r="Z4" s="43"/>
      <c r="AA4" s="43"/>
      <c r="AB4" s="46"/>
      <c r="AC4" s="40"/>
      <c r="AD4" s="46"/>
      <c r="AE4" s="46"/>
      <c r="AF4" s="46"/>
      <c r="AG4" s="46"/>
      <c r="AH4" s="46"/>
      <c r="AI4" s="42"/>
      <c r="AJ4" s="46"/>
      <c r="AK4" s="46"/>
      <c r="AL4" s="46"/>
      <c r="AM4" s="40"/>
      <c r="AN4" s="46"/>
      <c r="AO4" s="40"/>
      <c r="AP4" s="46"/>
      <c r="AQ4" s="156"/>
      <c r="AR4" s="39"/>
      <c r="AS4" s="40"/>
      <c r="AT4" s="182"/>
    </row>
    <row r="5" spans="1:61" ht="18.75" customHeight="1" x14ac:dyDescent="0.2">
      <c r="A5" s="4">
        <v>1</v>
      </c>
      <c r="B5" s="120">
        <v>1</v>
      </c>
      <c r="C5" s="171">
        <v>44944</v>
      </c>
      <c r="D5" s="167">
        <v>44967</v>
      </c>
      <c r="E5" s="68">
        <v>1</v>
      </c>
      <c r="F5" s="102"/>
      <c r="G5" s="65">
        <v>10</v>
      </c>
      <c r="H5" s="66">
        <v>1</v>
      </c>
      <c r="I5" s="73"/>
      <c r="J5" s="76"/>
      <c r="K5" s="96">
        <v>8</v>
      </c>
      <c r="L5" s="76">
        <v>1</v>
      </c>
      <c r="M5" s="89"/>
      <c r="N5" s="56">
        <v>1</v>
      </c>
      <c r="O5" s="56"/>
      <c r="P5" s="136"/>
      <c r="Q5" s="114"/>
      <c r="R5" s="56">
        <v>1</v>
      </c>
      <c r="S5" s="56"/>
      <c r="T5" s="56"/>
      <c r="U5" s="56"/>
      <c r="V5" s="56"/>
      <c r="W5" s="76"/>
      <c r="X5" s="114"/>
      <c r="Y5" s="102">
        <v>1</v>
      </c>
      <c r="Z5" s="68"/>
      <c r="AA5" s="73"/>
      <c r="AB5" s="31"/>
      <c r="AC5" s="74">
        <v>1</v>
      </c>
      <c r="AD5" s="72"/>
      <c r="AE5" s="170"/>
      <c r="AF5" s="170"/>
      <c r="AG5" s="179">
        <v>7</v>
      </c>
      <c r="AH5" s="72"/>
      <c r="AI5" s="81"/>
      <c r="AJ5" s="175"/>
      <c r="AK5" s="169"/>
      <c r="AL5" s="119"/>
      <c r="AM5" s="66"/>
      <c r="AN5" s="31">
        <v>1</v>
      </c>
      <c r="AO5" s="66"/>
      <c r="AP5" s="76">
        <v>1</v>
      </c>
      <c r="AQ5" s="157">
        <v>27</v>
      </c>
      <c r="AR5" s="100"/>
      <c r="AS5" s="74">
        <v>13</v>
      </c>
      <c r="AT5" s="135"/>
    </row>
    <row r="6" spans="1:61" ht="18.75" customHeight="1" x14ac:dyDescent="0.2">
      <c r="A6" s="4">
        <v>2</v>
      </c>
      <c r="B6" s="166">
        <v>2</v>
      </c>
      <c r="C6" s="172">
        <v>44957</v>
      </c>
      <c r="D6" s="167">
        <v>44970</v>
      </c>
      <c r="E6" s="68"/>
      <c r="F6" s="102">
        <v>1</v>
      </c>
      <c r="G6" s="65">
        <v>10</v>
      </c>
      <c r="H6" s="66">
        <v>1</v>
      </c>
      <c r="I6" s="73"/>
      <c r="J6" s="31"/>
      <c r="K6" s="66">
        <v>4</v>
      </c>
      <c r="L6" s="31">
        <v>2</v>
      </c>
      <c r="M6" s="67"/>
      <c r="N6" s="56">
        <v>1</v>
      </c>
      <c r="O6" s="56"/>
      <c r="P6" s="102"/>
      <c r="Q6" s="68"/>
      <c r="R6" s="56">
        <v>1</v>
      </c>
      <c r="S6" s="56"/>
      <c r="T6" s="56"/>
      <c r="U6" s="56"/>
      <c r="V6" s="56"/>
      <c r="W6" s="76"/>
      <c r="X6" s="114"/>
      <c r="Y6" s="102">
        <v>1</v>
      </c>
      <c r="Z6" s="68"/>
      <c r="AA6" s="73"/>
      <c r="AB6" s="76"/>
      <c r="AC6" s="8"/>
      <c r="AD6" s="175"/>
      <c r="AE6" s="170"/>
      <c r="AF6" s="170">
        <v>2</v>
      </c>
      <c r="AG6" s="180"/>
      <c r="AH6" s="175"/>
      <c r="AI6" s="119"/>
      <c r="AJ6" s="72"/>
      <c r="AK6" s="169"/>
      <c r="AL6" s="119"/>
      <c r="AM6" s="66"/>
      <c r="AN6" s="31">
        <v>1</v>
      </c>
      <c r="AO6" s="66"/>
      <c r="AP6" s="31">
        <v>1</v>
      </c>
      <c r="AQ6" s="162"/>
      <c r="AR6" s="8">
        <v>23</v>
      </c>
      <c r="AS6" s="74">
        <v>12</v>
      </c>
      <c r="AT6" s="135"/>
    </row>
    <row r="7" spans="1:61" ht="18.75" customHeight="1" x14ac:dyDescent="0.2">
      <c r="A7" s="4">
        <v>3</v>
      </c>
      <c r="B7" s="166">
        <v>3</v>
      </c>
      <c r="C7" s="172">
        <v>44958</v>
      </c>
      <c r="D7" s="167">
        <v>44972</v>
      </c>
      <c r="E7" s="68"/>
      <c r="F7" s="102">
        <v>1</v>
      </c>
      <c r="G7" s="183">
        <v>10</v>
      </c>
      <c r="H7" s="66"/>
      <c r="I7" s="73">
        <v>1</v>
      </c>
      <c r="J7" s="76"/>
      <c r="K7" s="96">
        <v>1</v>
      </c>
      <c r="L7" s="76"/>
      <c r="M7" s="89"/>
      <c r="N7" s="56"/>
      <c r="O7" s="56"/>
      <c r="P7" s="102">
        <v>1</v>
      </c>
      <c r="Q7" s="68"/>
      <c r="R7" s="56"/>
      <c r="S7" s="56"/>
      <c r="T7" s="56">
        <v>1</v>
      </c>
      <c r="U7" s="56"/>
      <c r="V7" s="56"/>
      <c r="W7" s="31"/>
      <c r="X7" s="68"/>
      <c r="Y7" s="102">
        <v>1</v>
      </c>
      <c r="Z7" s="68"/>
      <c r="AA7" s="73"/>
      <c r="AB7" s="31"/>
      <c r="AC7" s="74"/>
      <c r="AD7" s="72"/>
      <c r="AE7" s="170"/>
      <c r="AF7" s="170">
        <v>1</v>
      </c>
      <c r="AG7" s="179"/>
      <c r="AH7" s="72"/>
      <c r="AI7" s="119"/>
      <c r="AJ7" s="72"/>
      <c r="AK7" s="169"/>
      <c r="AL7" s="119"/>
      <c r="AM7" s="66">
        <v>1</v>
      </c>
      <c r="AN7" s="31"/>
      <c r="AO7" s="66"/>
      <c r="AP7" s="76">
        <v>1</v>
      </c>
      <c r="AQ7" s="163"/>
      <c r="AR7" s="8">
        <v>26</v>
      </c>
      <c r="AS7" s="8">
        <v>21</v>
      </c>
      <c r="AT7" s="19"/>
    </row>
    <row r="8" spans="1:61" ht="18.75" customHeight="1" x14ac:dyDescent="0.25">
      <c r="A8" s="50"/>
      <c r="B8" s="41" t="s">
        <v>63</v>
      </c>
      <c r="C8" s="42"/>
      <c r="D8" s="40"/>
      <c r="E8" s="46"/>
      <c r="F8" s="46"/>
      <c r="G8" s="46"/>
      <c r="H8" s="42"/>
      <c r="I8" s="46"/>
      <c r="J8" s="43"/>
      <c r="K8" s="43"/>
      <c r="L8" s="43"/>
      <c r="M8" s="43"/>
      <c r="N8" s="43"/>
      <c r="O8" s="46"/>
      <c r="P8" s="46"/>
      <c r="Q8" s="46"/>
      <c r="R8" s="46"/>
      <c r="S8" s="43"/>
      <c r="T8" s="43"/>
      <c r="U8" s="43"/>
      <c r="V8" s="43"/>
      <c r="W8" s="46"/>
      <c r="X8" s="44"/>
      <c r="Y8" s="45"/>
      <c r="Z8" s="43"/>
      <c r="AA8" s="43"/>
      <c r="AB8" s="46"/>
      <c r="AC8" s="40"/>
      <c r="AD8" s="46"/>
      <c r="AE8" s="46"/>
      <c r="AF8" s="46"/>
      <c r="AG8" s="46"/>
      <c r="AH8" s="46"/>
      <c r="AI8" s="42"/>
      <c r="AJ8" s="46"/>
      <c r="AK8" s="46"/>
      <c r="AL8" s="46"/>
      <c r="AM8" s="40"/>
      <c r="AN8" s="46"/>
      <c r="AO8" s="40"/>
      <c r="AP8" s="46"/>
      <c r="AQ8" s="156"/>
      <c r="AR8" s="39"/>
      <c r="AS8" s="181"/>
      <c r="AT8" s="19"/>
    </row>
    <row r="9" spans="1:61" ht="18.75" customHeight="1" x14ac:dyDescent="0.2">
      <c r="A9" s="122">
        <v>1</v>
      </c>
      <c r="B9" s="121">
        <v>4</v>
      </c>
      <c r="C9" s="47">
        <v>44959</v>
      </c>
      <c r="D9" s="98">
        <v>44973</v>
      </c>
      <c r="E9" s="64"/>
      <c r="F9" s="95">
        <v>1</v>
      </c>
      <c r="G9" s="65">
        <v>10</v>
      </c>
      <c r="H9" s="66">
        <v>1</v>
      </c>
      <c r="I9" s="112"/>
      <c r="J9" s="113"/>
      <c r="K9" s="66">
        <v>2</v>
      </c>
      <c r="L9" s="31">
        <v>2</v>
      </c>
      <c r="M9" s="67"/>
      <c r="N9" s="55">
        <v>1</v>
      </c>
      <c r="O9" s="55"/>
      <c r="P9" s="95"/>
      <c r="Q9" s="64">
        <v>1</v>
      </c>
      <c r="R9" s="56"/>
      <c r="S9" s="56"/>
      <c r="T9" s="56"/>
      <c r="U9" s="56"/>
      <c r="V9" s="56"/>
      <c r="W9" s="116"/>
      <c r="X9" s="68"/>
      <c r="Y9" s="102">
        <v>1</v>
      </c>
      <c r="Z9" s="70"/>
      <c r="AA9" s="57"/>
      <c r="AB9" s="124"/>
      <c r="AC9" s="100"/>
      <c r="AD9" s="82"/>
      <c r="AE9" s="93"/>
      <c r="AF9" s="93"/>
      <c r="AG9" s="118"/>
      <c r="AH9" s="82"/>
      <c r="AI9" s="119"/>
      <c r="AJ9" s="82"/>
      <c r="AK9" s="149"/>
      <c r="AL9" s="153"/>
      <c r="AM9" s="66"/>
      <c r="AN9" s="76">
        <v>1</v>
      </c>
      <c r="AO9" s="96"/>
      <c r="AP9" s="76">
        <v>1</v>
      </c>
      <c r="AQ9" s="163"/>
      <c r="AR9" s="8">
        <v>29</v>
      </c>
      <c r="AS9" s="8">
        <v>16</v>
      </c>
      <c r="AT9" s="19"/>
    </row>
    <row r="10" spans="1:61" ht="18.75" customHeight="1" thickBot="1" x14ac:dyDescent="0.25">
      <c r="A10" s="148">
        <v>2</v>
      </c>
      <c r="B10" s="144">
        <v>5</v>
      </c>
      <c r="C10" s="47">
        <v>44960</v>
      </c>
      <c r="D10" s="75">
        <v>44977</v>
      </c>
      <c r="E10" s="64"/>
      <c r="F10" s="99">
        <v>1</v>
      </c>
      <c r="G10" s="101">
        <v>10</v>
      </c>
      <c r="H10" s="66">
        <v>1</v>
      </c>
      <c r="I10" s="137"/>
      <c r="J10" s="9"/>
      <c r="K10" s="14">
        <v>2</v>
      </c>
      <c r="L10" s="15">
        <v>2</v>
      </c>
      <c r="M10" s="28"/>
      <c r="N10" s="3">
        <v>1</v>
      </c>
      <c r="O10" s="3"/>
      <c r="P10" s="59"/>
      <c r="Q10" s="54"/>
      <c r="R10" s="16">
        <v>1</v>
      </c>
      <c r="S10" s="16"/>
      <c r="T10" s="16"/>
      <c r="U10" s="16"/>
      <c r="V10" s="69"/>
      <c r="W10" s="115"/>
      <c r="X10" s="94"/>
      <c r="Y10" s="69">
        <v>1</v>
      </c>
      <c r="Z10" s="70"/>
      <c r="AA10" s="10"/>
      <c r="AB10" s="10"/>
      <c r="AC10" s="17"/>
      <c r="AD10" s="62"/>
      <c r="AE10" s="61"/>
      <c r="AF10" s="61"/>
      <c r="AG10" s="71"/>
      <c r="AH10" s="82">
        <v>1</v>
      </c>
      <c r="AI10" s="80"/>
      <c r="AJ10" s="82"/>
      <c r="AK10" s="150"/>
      <c r="AL10" s="150"/>
      <c r="AM10" s="14"/>
      <c r="AN10" s="20">
        <v>1</v>
      </c>
      <c r="AO10" s="14"/>
      <c r="AP10" s="20">
        <v>1</v>
      </c>
      <c r="AQ10" s="158"/>
      <c r="AR10" s="17">
        <v>23</v>
      </c>
      <c r="AS10" s="18">
        <v>12</v>
      </c>
      <c r="AT10" s="19"/>
    </row>
    <row r="11" spans="1:61" ht="18.75" customHeight="1" x14ac:dyDescent="0.2">
      <c r="A11" s="138">
        <v>3</v>
      </c>
      <c r="B11" s="173">
        <v>6</v>
      </c>
      <c r="C11" s="47">
        <v>44963</v>
      </c>
      <c r="D11" s="75">
        <v>44984</v>
      </c>
      <c r="E11" s="142">
        <v>1</v>
      </c>
      <c r="F11" s="115"/>
      <c r="G11" s="146">
        <v>10</v>
      </c>
      <c r="H11" s="96">
        <v>1</v>
      </c>
      <c r="I11" s="112"/>
      <c r="J11" s="113"/>
      <c r="K11" s="66">
        <v>3</v>
      </c>
      <c r="L11" s="31">
        <v>3</v>
      </c>
      <c r="M11" s="66"/>
      <c r="N11" s="112">
        <v>1</v>
      </c>
      <c r="O11" s="112"/>
      <c r="P11" s="116"/>
      <c r="Q11" s="176">
        <v>1</v>
      </c>
      <c r="R11" s="20"/>
      <c r="S11" s="20"/>
      <c r="T11" s="20"/>
      <c r="U11" s="20"/>
      <c r="V11" s="32"/>
      <c r="W11" s="115"/>
      <c r="X11" s="96"/>
      <c r="Y11" s="76">
        <v>1</v>
      </c>
      <c r="Z11" s="139"/>
      <c r="AA11" s="57"/>
      <c r="AB11" s="57"/>
      <c r="AC11" s="8">
        <v>1</v>
      </c>
      <c r="AD11" s="145"/>
      <c r="AE11" s="112"/>
      <c r="AF11" s="93"/>
      <c r="AG11" s="116"/>
      <c r="AH11" s="82">
        <v>1</v>
      </c>
      <c r="AI11" s="147"/>
      <c r="AJ11" s="142"/>
      <c r="AK11" s="112"/>
      <c r="AL11" s="116"/>
      <c r="AM11" s="140"/>
      <c r="AN11" s="115">
        <v>1</v>
      </c>
      <c r="AO11" s="139"/>
      <c r="AP11" s="112">
        <v>1</v>
      </c>
      <c r="AQ11" s="159"/>
      <c r="AR11" s="17">
        <v>44</v>
      </c>
      <c r="AS11" s="18">
        <v>27</v>
      </c>
      <c r="AT11" s="19"/>
    </row>
    <row r="12" spans="1:61" ht="18.75" customHeight="1" x14ac:dyDescent="0.25">
      <c r="A12" s="103"/>
      <c r="B12" s="104" t="s">
        <v>64</v>
      </c>
      <c r="C12" s="105"/>
      <c r="D12" s="106"/>
      <c r="E12" s="107"/>
      <c r="F12" s="107"/>
      <c r="G12" s="107"/>
      <c r="H12" s="105"/>
      <c r="I12" s="107"/>
      <c r="J12" s="108"/>
      <c r="K12" s="108"/>
      <c r="L12" s="108"/>
      <c r="M12" s="108"/>
      <c r="N12" s="108"/>
      <c r="O12" s="107"/>
      <c r="P12" s="107"/>
      <c r="Q12" s="177"/>
      <c r="R12" s="177"/>
      <c r="S12" s="178"/>
      <c r="T12" s="178"/>
      <c r="U12" s="178"/>
      <c r="V12" s="178"/>
      <c r="W12" s="107"/>
      <c r="X12" s="109"/>
      <c r="Y12" s="110"/>
      <c r="Z12" s="108"/>
      <c r="AA12" s="108"/>
      <c r="AB12" s="107"/>
      <c r="AC12" s="106"/>
      <c r="AD12" s="107"/>
      <c r="AE12" s="107"/>
      <c r="AF12" s="107"/>
      <c r="AG12" s="107"/>
      <c r="AH12" s="107"/>
      <c r="AI12" s="105"/>
      <c r="AJ12" s="107"/>
      <c r="AK12" s="107"/>
      <c r="AL12" s="107"/>
      <c r="AM12" s="106"/>
      <c r="AN12" s="107"/>
      <c r="AO12" s="106"/>
      <c r="AP12" s="107"/>
      <c r="AQ12" s="161"/>
      <c r="AR12" s="111"/>
      <c r="AS12" s="106"/>
      <c r="AT12" s="135"/>
    </row>
    <row r="13" spans="1:61" ht="18.75" customHeight="1" x14ac:dyDescent="0.2">
      <c r="A13" s="112">
        <v>1</v>
      </c>
      <c r="B13" s="173">
        <v>7</v>
      </c>
      <c r="C13" s="174">
        <v>44992</v>
      </c>
      <c r="D13" s="98">
        <v>44992</v>
      </c>
      <c r="E13" s="64"/>
      <c r="F13" s="95">
        <v>1</v>
      </c>
      <c r="G13" s="183">
        <v>1</v>
      </c>
      <c r="H13" s="66"/>
      <c r="I13" s="112"/>
      <c r="J13" s="113"/>
      <c r="K13" s="66"/>
      <c r="L13" s="76"/>
      <c r="M13" s="89"/>
      <c r="N13" s="55"/>
      <c r="O13" s="55"/>
      <c r="P13" s="95"/>
      <c r="Q13" s="64">
        <v>1</v>
      </c>
      <c r="R13" s="56"/>
      <c r="S13" s="56"/>
      <c r="T13" s="56"/>
      <c r="U13" s="56"/>
      <c r="V13" s="102"/>
      <c r="W13" s="115"/>
      <c r="X13" s="114"/>
      <c r="Y13" s="102">
        <v>1</v>
      </c>
      <c r="Z13" s="70"/>
      <c r="AA13" s="57"/>
      <c r="AB13" s="57"/>
      <c r="AC13" s="74"/>
      <c r="AD13" s="82"/>
      <c r="AE13" s="93"/>
      <c r="AF13" s="93"/>
      <c r="AG13" s="83">
        <v>1</v>
      </c>
      <c r="AH13" s="117"/>
      <c r="AI13" s="119"/>
      <c r="AJ13" s="82"/>
      <c r="AK13" s="149"/>
      <c r="AL13" s="153"/>
      <c r="AM13" s="66"/>
      <c r="AN13" s="31">
        <v>1</v>
      </c>
      <c r="AO13" s="66"/>
      <c r="AP13" s="73">
        <v>1</v>
      </c>
      <c r="AQ13" s="162"/>
      <c r="AR13" s="74">
        <v>36</v>
      </c>
      <c r="AS13" s="74">
        <v>10</v>
      </c>
      <c r="AT13" s="135"/>
    </row>
    <row r="14" spans="1:61" ht="18.75" customHeight="1" x14ac:dyDescent="0.2">
      <c r="A14" s="112">
        <v>2</v>
      </c>
      <c r="B14" s="173">
        <v>8</v>
      </c>
      <c r="C14" s="174">
        <v>45001</v>
      </c>
      <c r="D14" s="98">
        <v>45012</v>
      </c>
      <c r="E14" s="64"/>
      <c r="F14" s="95">
        <v>1</v>
      </c>
      <c r="G14" s="183">
        <v>7</v>
      </c>
      <c r="H14" s="66">
        <v>1</v>
      </c>
      <c r="I14" s="112"/>
      <c r="J14" s="113"/>
      <c r="K14" s="66">
        <v>3</v>
      </c>
      <c r="L14" s="76">
        <v>2</v>
      </c>
      <c r="M14" s="89"/>
      <c r="N14" s="55">
        <v>1</v>
      </c>
      <c r="O14" s="55"/>
      <c r="P14" s="95"/>
      <c r="Q14" s="64"/>
      <c r="R14" s="56">
        <v>1</v>
      </c>
      <c r="S14" s="56"/>
      <c r="T14" s="56"/>
      <c r="U14" s="56"/>
      <c r="V14" s="102"/>
      <c r="W14" s="115"/>
      <c r="X14" s="114"/>
      <c r="Y14" s="102">
        <v>1</v>
      </c>
      <c r="Z14" s="70"/>
      <c r="AA14" s="57"/>
      <c r="AB14" s="57"/>
      <c r="AC14" s="74"/>
      <c r="AD14" s="82"/>
      <c r="AE14" s="93"/>
      <c r="AF14" s="93">
        <v>1</v>
      </c>
      <c r="AG14" s="83"/>
      <c r="AH14" s="117"/>
      <c r="AI14" s="119"/>
      <c r="AJ14" s="82"/>
      <c r="AK14" s="149"/>
      <c r="AL14" s="153"/>
      <c r="AM14" s="66"/>
      <c r="AN14" s="31">
        <v>1</v>
      </c>
      <c r="AO14" s="66"/>
      <c r="AP14" s="73">
        <v>1</v>
      </c>
      <c r="AQ14" s="162"/>
      <c r="AR14" s="74">
        <v>25</v>
      </c>
      <c r="AS14" s="74">
        <v>10</v>
      </c>
      <c r="AT14" s="135"/>
    </row>
    <row r="15" spans="1:61" ht="18.75" customHeight="1" x14ac:dyDescent="0.2">
      <c r="A15" s="112">
        <v>3</v>
      </c>
      <c r="B15" s="173">
        <v>9</v>
      </c>
      <c r="C15" s="174">
        <v>45005</v>
      </c>
      <c r="D15" s="98">
        <v>45012</v>
      </c>
      <c r="E15" s="64"/>
      <c r="F15" s="95">
        <v>1</v>
      </c>
      <c r="G15" s="183">
        <v>5</v>
      </c>
      <c r="H15" s="66"/>
      <c r="I15" s="112">
        <v>1</v>
      </c>
      <c r="J15" s="113"/>
      <c r="K15" s="66">
        <v>1</v>
      </c>
      <c r="L15" s="76">
        <v>1</v>
      </c>
      <c r="M15" s="89"/>
      <c r="N15" s="55">
        <v>1</v>
      </c>
      <c r="O15" s="55"/>
      <c r="P15" s="95"/>
      <c r="Q15" s="64"/>
      <c r="R15" s="56"/>
      <c r="S15" s="56"/>
      <c r="T15" s="56">
        <v>1</v>
      </c>
      <c r="U15" s="56"/>
      <c r="V15" s="102"/>
      <c r="W15" s="115"/>
      <c r="X15" s="114"/>
      <c r="Y15" s="102">
        <v>1</v>
      </c>
      <c r="Z15" s="70"/>
      <c r="AA15" s="57"/>
      <c r="AB15" s="57"/>
      <c r="AC15" s="74"/>
      <c r="AD15" s="82"/>
      <c r="AE15" s="93"/>
      <c r="AF15" s="93"/>
      <c r="AG15" s="83"/>
      <c r="AH15" s="117"/>
      <c r="AI15" s="119"/>
      <c r="AJ15" s="82"/>
      <c r="AK15" s="149"/>
      <c r="AL15" s="153"/>
      <c r="AM15" s="66"/>
      <c r="AN15" s="31">
        <v>1</v>
      </c>
      <c r="AO15" s="66"/>
      <c r="AP15" s="73">
        <v>1</v>
      </c>
      <c r="AQ15" s="162"/>
      <c r="AR15" s="74">
        <v>60</v>
      </c>
      <c r="AS15" s="74">
        <v>12</v>
      </c>
      <c r="AT15" s="135"/>
    </row>
    <row r="16" spans="1:61" s="57" customFormat="1" ht="18.75" customHeight="1" x14ac:dyDescent="0.2">
      <c r="A16" s="112"/>
      <c r="B16" s="113"/>
      <c r="C16" s="140"/>
      <c r="D16" s="113"/>
      <c r="E16" s="142"/>
      <c r="F16" s="113"/>
      <c r="G16" s="146"/>
      <c r="H16" s="141"/>
      <c r="I16" s="142"/>
      <c r="J16" s="124"/>
      <c r="K16" s="139"/>
      <c r="L16" s="113"/>
      <c r="M16" s="140"/>
      <c r="P16" s="116"/>
      <c r="Q16" s="140"/>
      <c r="R16" s="112"/>
      <c r="V16" s="113"/>
      <c r="W16" s="113"/>
      <c r="X16" s="140"/>
      <c r="Y16" s="113"/>
      <c r="Z16" s="140"/>
      <c r="AC16" s="143"/>
      <c r="AD16" s="142"/>
      <c r="AE16" s="112"/>
      <c r="AF16" s="112"/>
      <c r="AG16" s="116"/>
      <c r="AH16" s="142"/>
      <c r="AI16" s="116"/>
      <c r="AJ16" s="142"/>
      <c r="AK16" s="112"/>
      <c r="AL16" s="116"/>
      <c r="AM16" s="140"/>
      <c r="AN16" s="112"/>
      <c r="AO16" s="140"/>
      <c r="AP16" s="112"/>
      <c r="AQ16" s="160"/>
      <c r="AR16" s="141"/>
      <c r="AS16" s="141"/>
      <c r="AT16" s="123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45" ht="18.75" thickBot="1" x14ac:dyDescent="0.25">
      <c r="A17" s="194"/>
      <c r="B17" s="200"/>
      <c r="C17" s="201"/>
      <c r="D17" s="202"/>
      <c r="E17" s="256">
        <f>SUM(E5:E15)</f>
        <v>2</v>
      </c>
      <c r="F17" s="196">
        <f>SUM(F5:F16)</f>
        <v>7</v>
      </c>
      <c r="G17" s="87" t="s">
        <v>4</v>
      </c>
      <c r="H17" s="213">
        <f>SUM(H5:H15)</f>
        <v>6</v>
      </c>
      <c r="I17" s="213">
        <f>SUM(I5:I15)</f>
        <v>2</v>
      </c>
      <c r="J17" s="213">
        <f>SUM(J5:J15)</f>
        <v>0</v>
      </c>
      <c r="K17" s="260">
        <f>SUM(K5:K16)</f>
        <v>24</v>
      </c>
      <c r="L17" s="262">
        <f>SUM(L5:L16)</f>
        <v>13</v>
      </c>
      <c r="M17" s="230">
        <f>SUM(M5:M16)</f>
        <v>0</v>
      </c>
      <c r="N17" s="224">
        <f>SUM(N5:N16)</f>
        <v>7</v>
      </c>
      <c r="O17" s="224">
        <f>SUM(O5:O16)</f>
        <v>0</v>
      </c>
      <c r="P17" s="228">
        <f>SUM(P5:P16)</f>
        <v>1</v>
      </c>
      <c r="Q17" s="222">
        <f>SUM(Q5:Q16)</f>
        <v>3</v>
      </c>
      <c r="R17" s="224">
        <f>SUM(R5:R16)</f>
        <v>4</v>
      </c>
      <c r="S17" s="224">
        <f>SUM(S5:S16)</f>
        <v>0</v>
      </c>
      <c r="T17" s="224">
        <f>SUM(T5:T16)</f>
        <v>2</v>
      </c>
      <c r="U17" s="224">
        <f>SUM(U5:U16)</f>
        <v>0</v>
      </c>
      <c r="V17" s="151"/>
      <c r="W17" s="228">
        <f>SUM(W5:W16)</f>
        <v>0</v>
      </c>
      <c r="X17" s="222">
        <f>SUM(X5:X16)</f>
        <v>0</v>
      </c>
      <c r="Y17" s="228">
        <f>SUM(Y5:Y16)</f>
        <v>9</v>
      </c>
      <c r="Z17" s="222">
        <f>SUM(Z5:Z16)</f>
        <v>0</v>
      </c>
      <c r="AA17" s="224">
        <f>SUM(AA5:AA16)</f>
        <v>0</v>
      </c>
      <c r="AB17" s="224">
        <f>SUM(AB5:AB16)</f>
        <v>0</v>
      </c>
      <c r="AC17" s="226">
        <f>SUM(AC5:AC15)</f>
        <v>2</v>
      </c>
      <c r="AD17" s="217">
        <f>SUM(AD5:AD16)</f>
        <v>0</v>
      </c>
      <c r="AE17" s="217">
        <f>SUM(AE5:AE16)</f>
        <v>0</v>
      </c>
      <c r="AF17" s="217">
        <f>SUM(AF5:AF16)</f>
        <v>4</v>
      </c>
      <c r="AG17" s="217">
        <f>SUM(AG5:AG16)</f>
        <v>8</v>
      </c>
      <c r="AH17" s="217">
        <f>SUM(AH5:AH16)</f>
        <v>2</v>
      </c>
      <c r="AI17" s="217">
        <f>SUM(AI5:AI16)</f>
        <v>0</v>
      </c>
      <c r="AJ17" s="217">
        <f>SUM(AJ5:AJ16)</f>
        <v>0</v>
      </c>
      <c r="AK17" s="217">
        <f>SUM(AK5:AK16)</f>
        <v>0</v>
      </c>
      <c r="AL17" s="231">
        <f>SUM(AL5:AL16)</f>
        <v>0</v>
      </c>
      <c r="AM17" s="230">
        <f>SUM(AM5:AM15)</f>
        <v>1</v>
      </c>
      <c r="AN17" s="230">
        <f>SUM(AN5:AN16)</f>
        <v>8</v>
      </c>
      <c r="AO17" s="230">
        <f>SUM(AO5:AO15)</f>
        <v>0</v>
      </c>
      <c r="AP17" s="230">
        <f>SUM(AP5:AP16)</f>
        <v>9</v>
      </c>
      <c r="AQ17" s="88" t="s">
        <v>4</v>
      </c>
      <c r="AR17" s="88" t="s">
        <v>4</v>
      </c>
      <c r="AS17" s="240"/>
    </row>
    <row r="18" spans="1:45" ht="15.75" customHeight="1" thickBot="1" x14ac:dyDescent="0.25">
      <c r="A18" s="194"/>
      <c r="B18" s="203"/>
      <c r="C18" s="204"/>
      <c r="D18" s="205"/>
      <c r="E18" s="257"/>
      <c r="F18" s="197"/>
      <c r="G18" s="192">
        <f>SUM(G5:G15)/H17</f>
        <v>12.166666666666666</v>
      </c>
      <c r="H18" s="214"/>
      <c r="I18" s="214"/>
      <c r="J18" s="214"/>
      <c r="K18" s="261"/>
      <c r="L18" s="263"/>
      <c r="M18" s="223"/>
      <c r="N18" s="225"/>
      <c r="O18" s="225"/>
      <c r="P18" s="229"/>
      <c r="Q18" s="223"/>
      <c r="R18" s="225"/>
      <c r="S18" s="225"/>
      <c r="T18" s="225"/>
      <c r="U18" s="225"/>
      <c r="V18" s="152"/>
      <c r="W18" s="229"/>
      <c r="X18" s="223"/>
      <c r="Y18" s="229"/>
      <c r="Z18" s="223"/>
      <c r="AA18" s="225"/>
      <c r="AB18" s="225"/>
      <c r="AC18" s="226"/>
      <c r="AD18" s="218"/>
      <c r="AE18" s="218"/>
      <c r="AF18" s="218"/>
      <c r="AG18" s="218"/>
      <c r="AH18" s="218"/>
      <c r="AI18" s="218"/>
      <c r="AJ18" s="218"/>
      <c r="AK18" s="218"/>
      <c r="AL18" s="231"/>
      <c r="AM18" s="223"/>
      <c r="AN18" s="223"/>
      <c r="AO18" s="223"/>
      <c r="AP18" s="223"/>
      <c r="AQ18" s="244">
        <f>SUM(AQ5:AQ15)/E17</f>
        <v>13.5</v>
      </c>
      <c r="AR18" s="242">
        <f>SUM(AR5:AR15)/F17</f>
        <v>38</v>
      </c>
      <c r="AS18" s="240"/>
    </row>
    <row r="19" spans="1:45" ht="42.75" customHeight="1" thickBot="1" x14ac:dyDescent="0.3">
      <c r="A19" s="195"/>
      <c r="B19" s="190"/>
      <c r="C19" s="191"/>
      <c r="D19" s="13" t="s">
        <v>8</v>
      </c>
      <c r="E19" s="188">
        <f>E17+F17</f>
        <v>9</v>
      </c>
      <c r="F19" s="189"/>
      <c r="G19" s="193"/>
      <c r="H19" s="210">
        <f>H17+I17+J17</f>
        <v>8</v>
      </c>
      <c r="I19" s="211"/>
      <c r="J19" s="212"/>
      <c r="K19" s="58" t="s">
        <v>9</v>
      </c>
      <c r="L19" s="22">
        <f>L17+AH19</f>
        <v>25</v>
      </c>
      <c r="M19" s="247" t="s">
        <v>7</v>
      </c>
      <c r="N19" s="248"/>
      <c r="O19" s="23">
        <f>M17+N17+O17+P17+AH19</f>
        <v>20</v>
      </c>
      <c r="P19" s="60"/>
      <c r="Q19" s="258" t="s">
        <v>6</v>
      </c>
      <c r="R19" s="259"/>
      <c r="S19" s="259"/>
      <c r="T19" s="259"/>
      <c r="U19" s="259"/>
      <c r="V19" s="259"/>
      <c r="W19" s="259"/>
      <c r="X19" s="259"/>
      <c r="Y19" s="85"/>
      <c r="Z19" s="24" t="e">
        <f>Q17+R17+S17+T17+U17+W17+X17+Y17+Z17+AA17+AB17+#REF!</f>
        <v>#REF!</v>
      </c>
      <c r="AA19" s="25"/>
      <c r="AB19" s="25"/>
      <c r="AC19" s="227"/>
      <c r="AD19" s="220" t="s">
        <v>7</v>
      </c>
      <c r="AE19" s="221"/>
      <c r="AF19" s="221"/>
      <c r="AG19" s="63"/>
      <c r="AH19" s="63">
        <f>AE17+AF17+AG17+AL17</f>
        <v>12</v>
      </c>
      <c r="AI19" s="26"/>
      <c r="AJ19" s="63"/>
      <c r="AK19" s="63"/>
      <c r="AL19" s="232"/>
      <c r="AM19" s="11" t="s">
        <v>8</v>
      </c>
      <c r="AN19" s="12"/>
      <c r="AO19" s="11" t="s">
        <v>8</v>
      </c>
      <c r="AP19" s="12"/>
      <c r="AQ19" s="245"/>
      <c r="AR19" s="243"/>
      <c r="AS19" s="241"/>
    </row>
    <row r="20" spans="1:45" ht="22.5" customHeight="1" x14ac:dyDescent="0.2">
      <c r="M20" s="1"/>
      <c r="N20" s="1"/>
      <c r="O20" s="1"/>
      <c r="Q20" s="1"/>
      <c r="R20" s="4"/>
      <c r="S20" s="1"/>
      <c r="T20" s="1"/>
      <c r="U20" s="1"/>
      <c r="V20" s="1"/>
      <c r="AE20" s="5"/>
    </row>
    <row r="21" spans="1:45" ht="48.75" customHeight="1" x14ac:dyDescent="0.2">
      <c r="M21" s="1"/>
      <c r="N21" s="1"/>
      <c r="O21" s="1"/>
      <c r="Q21" s="1"/>
      <c r="R21" s="4"/>
      <c r="S21" s="1"/>
      <c r="T21" s="1"/>
      <c r="U21" s="1"/>
      <c r="V21" s="1"/>
      <c r="AE21" s="5"/>
    </row>
    <row r="22" spans="1:45" x14ac:dyDescent="0.2">
      <c r="B22" s="30"/>
      <c r="M22" s="1"/>
      <c r="N22" s="1"/>
      <c r="O22" s="1"/>
      <c r="Q22" s="1"/>
      <c r="R22" s="4"/>
      <c r="S22" s="1"/>
      <c r="T22" s="1"/>
      <c r="U22" s="1"/>
      <c r="V22" s="1"/>
      <c r="AE22" s="5"/>
    </row>
    <row r="23" spans="1:45" x14ac:dyDescent="0.2">
      <c r="M23" s="1"/>
      <c r="N23" s="1"/>
      <c r="O23" s="1"/>
      <c r="Q23" s="1"/>
      <c r="R23" s="4"/>
      <c r="S23" s="1"/>
      <c r="T23" s="1"/>
      <c r="U23" s="1"/>
      <c r="V23" s="1"/>
      <c r="AE23" s="5"/>
    </row>
    <row r="24" spans="1:45" x14ac:dyDescent="0.2">
      <c r="M24" s="1"/>
      <c r="N24" s="1"/>
      <c r="O24" s="1"/>
      <c r="AE24" s="5"/>
    </row>
    <row r="25" spans="1:45" x14ac:dyDescent="0.2">
      <c r="M25" s="1"/>
      <c r="N25" s="1"/>
      <c r="O25" s="1"/>
    </row>
    <row r="26" spans="1:45" x14ac:dyDescent="0.2">
      <c r="M26" s="1"/>
      <c r="N26" s="1"/>
      <c r="O26" s="1"/>
    </row>
    <row r="27" spans="1:45" x14ac:dyDescent="0.2">
      <c r="K27" s="29" t="s">
        <v>11</v>
      </c>
      <c r="M27" s="1"/>
      <c r="N27" s="1"/>
      <c r="O27" s="1"/>
    </row>
    <row r="28" spans="1:45" ht="50.25" customHeight="1" x14ac:dyDescent="0.2">
      <c r="M28" s="1"/>
      <c r="N28" s="1"/>
      <c r="O28" s="1"/>
    </row>
    <row r="29" spans="1:45" x14ac:dyDescent="0.2">
      <c r="M29" s="1"/>
      <c r="N29" s="1"/>
      <c r="O29" s="1"/>
    </row>
    <row r="30" spans="1:45" x14ac:dyDescent="0.2">
      <c r="M30" s="1"/>
      <c r="N30" s="1"/>
      <c r="O30" s="1"/>
    </row>
    <row r="31" spans="1:45" x14ac:dyDescent="0.2">
      <c r="M31" s="1"/>
      <c r="N31" s="1"/>
      <c r="O31" s="1"/>
    </row>
    <row r="32" spans="1:45" x14ac:dyDescent="0.2">
      <c r="M32" s="1"/>
      <c r="N32" s="1"/>
      <c r="O32" s="1"/>
    </row>
    <row r="33" spans="13:15" x14ac:dyDescent="0.2">
      <c r="M33" s="1"/>
      <c r="N33" s="1"/>
      <c r="O33" s="1"/>
    </row>
    <row r="34" spans="13:15" x14ac:dyDescent="0.2">
      <c r="M34" s="1"/>
      <c r="N34" s="1"/>
      <c r="O34" s="1"/>
    </row>
    <row r="35" spans="13:15" x14ac:dyDescent="0.2">
      <c r="M35" s="1"/>
      <c r="N35" s="1"/>
      <c r="O35" s="1"/>
    </row>
    <row r="36" spans="13:15" x14ac:dyDescent="0.2">
      <c r="M36" s="1"/>
      <c r="N36" s="1"/>
      <c r="O36" s="1"/>
    </row>
    <row r="37" spans="13:15" x14ac:dyDescent="0.2">
      <c r="M37" s="1"/>
      <c r="N37" s="1"/>
      <c r="O37" s="1"/>
    </row>
    <row r="38" spans="13:15" x14ac:dyDescent="0.2">
      <c r="M38" s="1"/>
      <c r="N38" s="1"/>
      <c r="O38" s="1"/>
    </row>
    <row r="39" spans="13:15" x14ac:dyDescent="0.2">
      <c r="M39" s="1"/>
      <c r="N39" s="1"/>
      <c r="O39" s="1"/>
    </row>
    <row r="40" spans="13:15" x14ac:dyDescent="0.2">
      <c r="M40" s="1"/>
      <c r="N40" s="1"/>
      <c r="O40" s="1"/>
    </row>
    <row r="41" spans="13:15" x14ac:dyDescent="0.2">
      <c r="M41" s="1"/>
      <c r="N41" s="1"/>
      <c r="O41" s="1"/>
    </row>
    <row r="42" spans="13:15" x14ac:dyDescent="0.2">
      <c r="M42" s="1"/>
      <c r="N42" s="1"/>
      <c r="O42" s="1"/>
    </row>
    <row r="43" spans="13:15" x14ac:dyDescent="0.2">
      <c r="M43" s="1"/>
      <c r="N43" s="1"/>
      <c r="O43" s="1"/>
    </row>
    <row r="44" spans="13:15" x14ac:dyDescent="0.2">
      <c r="M44" s="1"/>
      <c r="N44" s="1"/>
      <c r="O44" s="1"/>
    </row>
    <row r="45" spans="13:15" x14ac:dyDescent="0.2">
      <c r="M45" s="1"/>
      <c r="N45" s="1"/>
      <c r="O45" s="1"/>
    </row>
    <row r="46" spans="13:15" x14ac:dyDescent="0.2">
      <c r="M46" s="1"/>
      <c r="N46" s="1"/>
      <c r="O46" s="1"/>
    </row>
    <row r="47" spans="13:15" x14ac:dyDescent="0.2">
      <c r="M47" s="1"/>
      <c r="N47" s="1"/>
      <c r="O47" s="1"/>
    </row>
    <row r="48" spans="13:15" x14ac:dyDescent="0.2">
      <c r="M48" s="1"/>
      <c r="N48" s="1"/>
      <c r="O48" s="1"/>
    </row>
    <row r="49" spans="13:45" x14ac:dyDescent="0.2">
      <c r="M49" s="1"/>
      <c r="N49" s="1"/>
      <c r="O49" s="1"/>
    </row>
    <row r="50" spans="13:45" x14ac:dyDescent="0.2">
      <c r="M50" s="1"/>
      <c r="N50" s="1"/>
      <c r="O50" s="1"/>
    </row>
    <row r="51" spans="13:45" x14ac:dyDescent="0.2">
      <c r="M51" s="1"/>
      <c r="N51" s="1"/>
      <c r="O51" s="1"/>
    </row>
    <row r="52" spans="13:45" x14ac:dyDescent="0.2">
      <c r="M52" s="1"/>
      <c r="N52" s="1"/>
      <c r="O52" s="1"/>
    </row>
    <row r="53" spans="13:45" x14ac:dyDescent="0.2">
      <c r="M53" s="1"/>
      <c r="N53" s="1"/>
      <c r="O53" s="1"/>
    </row>
    <row r="54" spans="13:45" x14ac:dyDescent="0.2">
      <c r="M54" s="1"/>
      <c r="N54" s="1"/>
      <c r="O54" s="1"/>
    </row>
    <row r="55" spans="13:45" x14ac:dyDescent="0.2">
      <c r="M55" s="1"/>
      <c r="N55" s="1"/>
      <c r="O55" s="1"/>
    </row>
    <row r="56" spans="13:45" x14ac:dyDescent="0.2">
      <c r="M56" s="1"/>
      <c r="N56" s="1"/>
      <c r="O56" s="1"/>
    </row>
    <row r="57" spans="13:45" x14ac:dyDescent="0.2">
      <c r="M57" s="1"/>
      <c r="N57" s="1"/>
      <c r="O57" s="1"/>
    </row>
    <row r="58" spans="13:45" x14ac:dyDescent="0.2">
      <c r="M58" s="1"/>
      <c r="N58" s="1"/>
      <c r="O58" s="1"/>
    </row>
    <row r="59" spans="13:45" x14ac:dyDescent="0.2">
      <c r="M59" s="1"/>
      <c r="N59" s="1"/>
      <c r="O59" s="1"/>
    </row>
    <row r="60" spans="13:45" x14ac:dyDescent="0.2">
      <c r="M60" s="1"/>
      <c r="N60" s="1"/>
      <c r="O60" s="1"/>
    </row>
    <row r="61" spans="13:45" x14ac:dyDescent="0.2">
      <c r="M61" s="1"/>
      <c r="N61" s="1"/>
      <c r="O61" s="1"/>
      <c r="Q61" s="1"/>
      <c r="R61" s="4"/>
      <c r="S61" s="1"/>
      <c r="T61" s="1"/>
      <c r="U61" s="1"/>
      <c r="V61" s="1"/>
      <c r="X61" s="1"/>
      <c r="Y61" s="1"/>
      <c r="AC61" s="1"/>
      <c r="AI61" s="4"/>
      <c r="AS61" s="1"/>
    </row>
    <row r="62" spans="13:45" x14ac:dyDescent="0.2">
      <c r="M62" s="1"/>
      <c r="N62" s="1"/>
      <c r="O62" s="1"/>
      <c r="Q62" s="1"/>
      <c r="R62" s="4"/>
      <c r="S62" s="1"/>
      <c r="T62" s="1"/>
      <c r="U62" s="1"/>
      <c r="V62" s="1"/>
      <c r="X62" s="1"/>
      <c r="Y62" s="1"/>
      <c r="AC62" s="1"/>
      <c r="AI62" s="4"/>
      <c r="AS62" s="1"/>
    </row>
    <row r="63" spans="13:45" x14ac:dyDescent="0.2">
      <c r="M63" s="1"/>
      <c r="N63" s="1"/>
      <c r="O63" s="1"/>
      <c r="Q63" s="1"/>
      <c r="R63" s="4"/>
      <c r="S63" s="1"/>
      <c r="T63" s="1"/>
      <c r="U63" s="1"/>
      <c r="V63" s="1"/>
      <c r="X63" s="1"/>
      <c r="Y63" s="1"/>
      <c r="AC63" s="1"/>
      <c r="AI63" s="4"/>
      <c r="AS63" s="1"/>
    </row>
    <row r="64" spans="13:45" x14ac:dyDescent="0.2">
      <c r="M64" s="1"/>
      <c r="N64" s="1"/>
      <c r="O64" s="1"/>
      <c r="Q64" s="1"/>
      <c r="R64" s="4"/>
      <c r="S64" s="1"/>
      <c r="T64" s="1"/>
      <c r="U64" s="1"/>
      <c r="V64" s="1"/>
      <c r="X64" s="1"/>
      <c r="Y64" s="1"/>
      <c r="AC64" s="1"/>
      <c r="AI64" s="4"/>
      <c r="AS64" s="1"/>
    </row>
    <row r="65" spans="13:45" x14ac:dyDescent="0.2">
      <c r="M65" s="1"/>
      <c r="N65" s="1"/>
      <c r="O65" s="1"/>
      <c r="Q65" s="1"/>
      <c r="R65" s="4"/>
      <c r="S65" s="1"/>
      <c r="T65" s="1"/>
      <c r="U65" s="1"/>
      <c r="V65" s="1"/>
      <c r="X65" s="1"/>
      <c r="Y65" s="1"/>
      <c r="AC65" s="1"/>
      <c r="AI65" s="4"/>
      <c r="AS65" s="1"/>
    </row>
    <row r="66" spans="13:45" x14ac:dyDescent="0.2">
      <c r="M66" s="1"/>
      <c r="N66" s="1"/>
      <c r="O66" s="1"/>
      <c r="Q66" s="1"/>
      <c r="R66" s="4"/>
      <c r="S66" s="1"/>
      <c r="T66" s="1"/>
      <c r="U66" s="1"/>
      <c r="V66" s="1"/>
      <c r="X66" s="1"/>
      <c r="Y66" s="1"/>
      <c r="AC66" s="1"/>
      <c r="AI66" s="4"/>
      <c r="AS66" s="1"/>
    </row>
    <row r="67" spans="13:45" x14ac:dyDescent="0.2">
      <c r="M67" s="1"/>
      <c r="N67" s="1"/>
      <c r="O67" s="1"/>
      <c r="Q67" s="1"/>
      <c r="R67" s="4"/>
      <c r="S67" s="1"/>
      <c r="T67" s="1"/>
      <c r="U67" s="1"/>
      <c r="V67" s="1"/>
      <c r="X67" s="1"/>
      <c r="Y67" s="1"/>
      <c r="AC67" s="1"/>
      <c r="AI67" s="4"/>
      <c r="AS67" s="1"/>
    </row>
    <row r="68" spans="13:45" x14ac:dyDescent="0.2">
      <c r="M68" s="1"/>
      <c r="N68" s="1"/>
      <c r="O68" s="1"/>
      <c r="Q68" s="1"/>
      <c r="R68" s="4"/>
      <c r="S68" s="1"/>
      <c r="T68" s="1"/>
      <c r="U68" s="1"/>
      <c r="V68" s="1"/>
      <c r="X68" s="1"/>
      <c r="Y68" s="1"/>
      <c r="AC68" s="1"/>
      <c r="AI68" s="4"/>
      <c r="AS68" s="1"/>
    </row>
    <row r="69" spans="13:45" x14ac:dyDescent="0.2">
      <c r="M69" s="1"/>
      <c r="N69" s="1"/>
      <c r="O69" s="1"/>
      <c r="Q69" s="1"/>
      <c r="R69" s="4"/>
      <c r="S69" s="1"/>
      <c r="T69" s="1"/>
      <c r="U69" s="1"/>
      <c r="V69" s="1"/>
      <c r="X69" s="1"/>
      <c r="Y69" s="1"/>
      <c r="AC69" s="1"/>
      <c r="AI69" s="4"/>
      <c r="AS69" s="1"/>
    </row>
    <row r="70" spans="13:45" x14ac:dyDescent="0.2">
      <c r="M70" s="1"/>
      <c r="N70" s="1"/>
      <c r="O70" s="1"/>
      <c r="Q70" s="1"/>
      <c r="R70" s="4"/>
      <c r="S70" s="1"/>
      <c r="T70" s="1"/>
      <c r="U70" s="1"/>
      <c r="V70" s="1"/>
      <c r="X70" s="1"/>
      <c r="Y70" s="1"/>
      <c r="AC70" s="1"/>
      <c r="AI70" s="4"/>
      <c r="AS70" s="1"/>
    </row>
    <row r="71" spans="13:45" x14ac:dyDescent="0.2">
      <c r="M71" s="1"/>
      <c r="N71" s="1"/>
      <c r="O71" s="1"/>
      <c r="Q71" s="1"/>
      <c r="R71" s="4"/>
      <c r="S71" s="1"/>
      <c r="T71" s="1"/>
      <c r="U71" s="1"/>
      <c r="V71" s="1"/>
      <c r="X71" s="1"/>
      <c r="Y71" s="1"/>
      <c r="AC71" s="1"/>
      <c r="AI71" s="4"/>
      <c r="AS71" s="1"/>
    </row>
    <row r="72" spans="13:45" x14ac:dyDescent="0.2">
      <c r="M72" s="1"/>
      <c r="N72" s="1"/>
      <c r="O72" s="1"/>
      <c r="Q72" s="1"/>
      <c r="R72" s="4"/>
      <c r="S72" s="1"/>
      <c r="T72" s="1"/>
      <c r="U72" s="1"/>
      <c r="V72" s="1"/>
      <c r="X72" s="1"/>
      <c r="Y72" s="1"/>
      <c r="AC72" s="1"/>
      <c r="AI72" s="4"/>
      <c r="AS72" s="1"/>
    </row>
    <row r="73" spans="13:45" x14ac:dyDescent="0.2">
      <c r="M73" s="1"/>
      <c r="N73" s="1"/>
      <c r="O73" s="1"/>
      <c r="Q73" s="1"/>
      <c r="R73" s="4"/>
      <c r="S73" s="1"/>
      <c r="T73" s="1"/>
      <c r="U73" s="1"/>
      <c r="V73" s="1"/>
      <c r="X73" s="1"/>
      <c r="Y73" s="1"/>
      <c r="AC73" s="1"/>
      <c r="AI73" s="4"/>
      <c r="AS73" s="1"/>
    </row>
    <row r="74" spans="13:45" x14ac:dyDescent="0.2">
      <c r="M74" s="1"/>
      <c r="N74" s="1"/>
      <c r="O74" s="1"/>
      <c r="Q74" s="1"/>
      <c r="R74" s="4"/>
      <c r="S74" s="1"/>
      <c r="T74" s="1"/>
      <c r="U74" s="1"/>
      <c r="V74" s="1"/>
      <c r="X74" s="1"/>
      <c r="Y74" s="1"/>
      <c r="AC74" s="1"/>
      <c r="AI74" s="4"/>
      <c r="AS74" s="1"/>
    </row>
    <row r="75" spans="13:45" x14ac:dyDescent="0.2">
      <c r="M75" s="1"/>
      <c r="N75" s="1"/>
      <c r="O75" s="1"/>
      <c r="Q75" s="1"/>
      <c r="R75" s="4"/>
      <c r="S75" s="1"/>
      <c r="T75" s="1"/>
      <c r="U75" s="1"/>
      <c r="V75" s="1"/>
      <c r="X75" s="1"/>
      <c r="Y75" s="1"/>
      <c r="AC75" s="1"/>
      <c r="AI75" s="4"/>
      <c r="AS75" s="1"/>
    </row>
    <row r="76" spans="13:45" x14ac:dyDescent="0.2">
      <c r="M76" s="1"/>
      <c r="N76" s="1"/>
      <c r="O76" s="1"/>
      <c r="Q76" s="1"/>
      <c r="R76" s="4"/>
      <c r="S76" s="1"/>
      <c r="T76" s="1"/>
      <c r="U76" s="1"/>
      <c r="V76" s="1"/>
      <c r="X76" s="1"/>
      <c r="Y76" s="1"/>
      <c r="AC76" s="1"/>
      <c r="AI76" s="4"/>
      <c r="AS76" s="1"/>
    </row>
    <row r="77" spans="13:45" x14ac:dyDescent="0.2">
      <c r="M77" s="1"/>
      <c r="N77" s="1"/>
      <c r="O77" s="1"/>
      <c r="Q77" s="1"/>
      <c r="R77" s="4"/>
      <c r="S77" s="1"/>
      <c r="T77" s="1"/>
      <c r="U77" s="1"/>
      <c r="V77" s="1"/>
      <c r="X77" s="1"/>
      <c r="Y77" s="1"/>
      <c r="AC77" s="1"/>
      <c r="AI77" s="4"/>
      <c r="AS77" s="1"/>
    </row>
    <row r="78" spans="13:45" x14ac:dyDescent="0.2">
      <c r="M78" s="1"/>
      <c r="N78" s="1"/>
      <c r="O78" s="1"/>
      <c r="Q78" s="1"/>
      <c r="R78" s="4"/>
      <c r="S78" s="1"/>
      <c r="T78" s="1"/>
      <c r="U78" s="1"/>
      <c r="V78" s="1"/>
      <c r="X78" s="1"/>
      <c r="Y78" s="1"/>
      <c r="AC78" s="1"/>
      <c r="AI78" s="4"/>
      <c r="AS78" s="1"/>
    </row>
    <row r="79" spans="13:45" x14ac:dyDescent="0.2">
      <c r="M79" s="1"/>
      <c r="N79" s="1"/>
      <c r="O79" s="1"/>
      <c r="Q79" s="1"/>
      <c r="R79" s="4"/>
      <c r="S79" s="1"/>
      <c r="T79" s="1"/>
      <c r="U79" s="1"/>
      <c r="V79" s="1"/>
      <c r="X79" s="1"/>
      <c r="Y79" s="1"/>
      <c r="AC79" s="1"/>
      <c r="AI79" s="4"/>
      <c r="AS79" s="1"/>
    </row>
    <row r="80" spans="13:45" x14ac:dyDescent="0.2">
      <c r="M80" s="1"/>
      <c r="N80" s="1"/>
      <c r="O80" s="1"/>
      <c r="Q80" s="1"/>
      <c r="R80" s="4"/>
      <c r="S80" s="1"/>
      <c r="T80" s="1"/>
      <c r="U80" s="1"/>
      <c r="V80" s="1"/>
      <c r="X80" s="1"/>
      <c r="Y80" s="1"/>
      <c r="AC80" s="1"/>
      <c r="AI80" s="4"/>
      <c r="AS80" s="1"/>
    </row>
    <row r="81" spans="13:45" x14ac:dyDescent="0.2">
      <c r="M81" s="1"/>
      <c r="N81" s="1"/>
      <c r="O81" s="1"/>
      <c r="Q81" s="1"/>
      <c r="R81" s="4"/>
      <c r="S81" s="1"/>
      <c r="T81" s="1"/>
      <c r="U81" s="1"/>
      <c r="V81" s="1"/>
      <c r="X81" s="1"/>
      <c r="Y81" s="1"/>
      <c r="AC81" s="1"/>
      <c r="AI81" s="4"/>
      <c r="AS81" s="1"/>
    </row>
  </sheetData>
  <mergeCells count="66">
    <mergeCell ref="AJ2:AL2"/>
    <mergeCell ref="M19:N19"/>
    <mergeCell ref="H2:J2"/>
    <mergeCell ref="K2:L2"/>
    <mergeCell ref="Z2:AB2"/>
    <mergeCell ref="Q19:X19"/>
    <mergeCell ref="M17:M18"/>
    <mergeCell ref="N17:N18"/>
    <mergeCell ref="P17:P18"/>
    <mergeCell ref="K17:K18"/>
    <mergeCell ref="L17:L18"/>
    <mergeCell ref="Q2:W2"/>
    <mergeCell ref="X2:Y2"/>
    <mergeCell ref="O17:O18"/>
    <mergeCell ref="AS2:AS3"/>
    <mergeCell ref="AM2:AN2"/>
    <mergeCell ref="AO2:AP2"/>
    <mergeCell ref="AQ2:AR2"/>
    <mergeCell ref="AS17:AS19"/>
    <mergeCell ref="AR18:AR19"/>
    <mergeCell ref="AP17:AP18"/>
    <mergeCell ref="AO17:AO18"/>
    <mergeCell ref="AQ18:AQ19"/>
    <mergeCell ref="AN17:AN18"/>
    <mergeCell ref="Y17:Y18"/>
    <mergeCell ref="W17:W18"/>
    <mergeCell ref="AM17:AM18"/>
    <mergeCell ref="AK17:AK18"/>
    <mergeCell ref="AJ17:AJ18"/>
    <mergeCell ref="AL17:AL19"/>
    <mergeCell ref="AH2:AI2"/>
    <mergeCell ref="AI17:AI18"/>
    <mergeCell ref="AH17:AH18"/>
    <mergeCell ref="AG17:AG18"/>
    <mergeCell ref="AC2:AC3"/>
    <mergeCell ref="AF17:AF18"/>
    <mergeCell ref="AD17:AD18"/>
    <mergeCell ref="AE17:AE18"/>
    <mergeCell ref="AC17:AC19"/>
    <mergeCell ref="M2:P2"/>
    <mergeCell ref="AD2:AG2"/>
    <mergeCell ref="H19:J19"/>
    <mergeCell ref="H17:H18"/>
    <mergeCell ref="I17:I18"/>
    <mergeCell ref="J17:J18"/>
    <mergeCell ref="AD19:AF19"/>
    <mergeCell ref="Q17:Q18"/>
    <mergeCell ref="AA17:AA18"/>
    <mergeCell ref="AB17:AB18"/>
    <mergeCell ref="Z17:Z18"/>
    <mergeCell ref="X17:X18"/>
    <mergeCell ref="R17:R18"/>
    <mergeCell ref="S17:S18"/>
    <mergeCell ref="T17:T18"/>
    <mergeCell ref="U17:U18"/>
    <mergeCell ref="A2:B3"/>
    <mergeCell ref="E19:F19"/>
    <mergeCell ref="B19:C19"/>
    <mergeCell ref="G18:G19"/>
    <mergeCell ref="A17:A19"/>
    <mergeCell ref="F17:F18"/>
    <mergeCell ref="C2:D2"/>
    <mergeCell ref="B17:D18"/>
    <mergeCell ref="E17:E18"/>
    <mergeCell ref="E2:F2"/>
    <mergeCell ref="G2:G3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L. Centeno Zavaleta</cp:lastModifiedBy>
  <cp:lastPrinted>2018-12-18T20:20:40Z</cp:lastPrinted>
  <dcterms:created xsi:type="dcterms:W3CDTF">2013-09-11T19:47:44Z</dcterms:created>
  <dcterms:modified xsi:type="dcterms:W3CDTF">2023-04-28T17:35:42Z</dcterms:modified>
</cp:coreProperties>
</file>