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ENE-FEB 2021 " sheetId="1" r:id="rId1"/>
  </sheets>
  <externalReferences>
    <externalReference r:id="rId2"/>
  </externalReferences>
  <definedNames>
    <definedName name="_xlnm.Print_Titles" localSheetId="0">'ENE-FEB 2021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" i="1"/>
  <c r="J106"/>
  <c r="F106"/>
  <c r="N106"/>
  <c r="M106"/>
  <c r="K106"/>
  <c r="I106"/>
  <c r="H106"/>
  <c r="G106"/>
  <c r="E106"/>
  <c r="D106"/>
  <c r="O105"/>
  <c r="O106" s="1"/>
  <c r="O103"/>
  <c r="O102"/>
  <c r="O101"/>
  <c r="O100"/>
  <c r="O99"/>
  <c r="O98"/>
  <c r="O97"/>
  <c r="O96"/>
  <c r="O95"/>
  <c r="O94"/>
  <c r="O93"/>
  <c r="O92"/>
  <c r="O90"/>
  <c r="M104"/>
  <c r="L104"/>
  <c r="K104"/>
  <c r="J104"/>
  <c r="I104"/>
  <c r="G104"/>
  <c r="F104"/>
  <c r="E104"/>
  <c r="D104"/>
  <c r="O89"/>
  <c r="N86"/>
  <c r="M86"/>
  <c r="L86"/>
  <c r="K86"/>
  <c r="J86"/>
  <c r="I86"/>
  <c r="H86"/>
  <c r="G86"/>
  <c r="F86"/>
  <c r="E86"/>
  <c r="D86"/>
  <c r="C86"/>
  <c r="N85"/>
  <c r="M85"/>
  <c r="L85"/>
  <c r="K85"/>
  <c r="J85"/>
  <c r="I85"/>
  <c r="H85"/>
  <c r="G85"/>
  <c r="F85"/>
  <c r="E85"/>
  <c r="D85"/>
  <c r="C85"/>
  <c r="N84"/>
  <c r="N88" s="1"/>
  <c r="M84"/>
  <c r="L84"/>
  <c r="L88" s="1"/>
  <c r="K84"/>
  <c r="J84"/>
  <c r="I84"/>
  <c r="I88" s="1"/>
  <c r="H84"/>
  <c r="H88" s="1"/>
  <c r="G84"/>
  <c r="G88" s="1"/>
  <c r="F84"/>
  <c r="F88" s="1"/>
  <c r="E84"/>
  <c r="D84"/>
  <c r="D88" s="1"/>
  <c r="C84"/>
  <c r="N83"/>
  <c r="M83"/>
  <c r="L83"/>
  <c r="J83"/>
  <c r="H83"/>
  <c r="G83"/>
  <c r="F83"/>
  <c r="D83"/>
  <c r="M68"/>
  <c r="L68"/>
  <c r="K68"/>
  <c r="J68"/>
  <c r="I68"/>
  <c r="G68"/>
  <c r="F68"/>
  <c r="E68"/>
  <c r="D68"/>
  <c r="N18"/>
  <c r="M18"/>
  <c r="L18"/>
  <c r="K18"/>
  <c r="I18"/>
  <c r="H18"/>
  <c r="G18"/>
  <c r="F18"/>
  <c r="E18"/>
  <c r="C18"/>
  <c r="M88" l="1"/>
  <c r="J88"/>
  <c r="E88"/>
  <c r="K88"/>
  <c r="E83"/>
  <c r="O91"/>
  <c r="O104" s="1"/>
  <c r="C106"/>
  <c r="H68"/>
  <c r="N68"/>
  <c r="K83"/>
  <c r="K107" s="1"/>
  <c r="O5"/>
  <c r="O6"/>
  <c r="O7"/>
  <c r="O8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9"/>
  <c r="C83"/>
  <c r="I83"/>
  <c r="I107" s="1"/>
  <c r="O71"/>
  <c r="O72"/>
  <c r="O73"/>
  <c r="O74"/>
  <c r="O75"/>
  <c r="O76"/>
  <c r="O77"/>
  <c r="O78"/>
  <c r="O79"/>
  <c r="O80"/>
  <c r="O81"/>
  <c r="O82"/>
  <c r="O84"/>
  <c r="O85"/>
  <c r="O86"/>
  <c r="O87"/>
  <c r="D18"/>
  <c r="D107" s="1"/>
  <c r="D109" s="1"/>
  <c r="J18"/>
  <c r="H104"/>
  <c r="N104"/>
  <c r="L107"/>
  <c r="F107"/>
  <c r="F109" s="1"/>
  <c r="G107"/>
  <c r="M107"/>
  <c r="C68"/>
  <c r="C104"/>
  <c r="O4"/>
  <c r="O70"/>
  <c r="C88"/>
  <c r="J107" l="1"/>
  <c r="E107"/>
  <c r="E109" s="1"/>
  <c r="H107"/>
  <c r="N107"/>
  <c r="O83"/>
  <c r="O68"/>
  <c r="O18"/>
  <c r="O88"/>
  <c r="C107"/>
  <c r="C109" s="1"/>
  <c r="O107" l="1"/>
</calcChain>
</file>

<file path=xl/sharedStrings.xml><?xml version="1.0" encoding="utf-8"?>
<sst xmlns="http://schemas.openxmlformats.org/spreadsheetml/2006/main" count="139" uniqueCount="139">
  <si>
    <t>CENTRO NACIONAL DE REGISTROS</t>
  </si>
  <si>
    <t>FONDOS PROPIOS</t>
  </si>
  <si>
    <t>CLASIFICADOR PRESUPUESTARIO</t>
  </si>
  <si>
    <t>DESCRIPCIÓN PRESUPUESTARIA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</si>
  <si>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</si>
  <si>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</si>
  <si>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</si>
  <si>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</si>
  <si>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</si>
  <si>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</si>
  <si>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</si>
  <si>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</si>
  <si>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</si>
  <si>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</si>
  <si>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t>NOV.</t>
  </si>
  <si>
    <t>DICIEMBRE</t>
  </si>
  <si>
    <t>TOTAL</t>
  </si>
  <si>
    <t>DIETAS</t>
  </si>
  <si>
    <t>SUELDOS</t>
  </si>
  <si>
    <t>AGUINALDOS</t>
  </si>
  <si>
    <t>SOBRESUELDOS</t>
  </si>
  <si>
    <t>BENEFICIOS ADICIONALES</t>
  </si>
  <si>
    <t>HORAS EXTRAORDINARIAS</t>
  </si>
  <si>
    <t>51302</t>
  </si>
  <si>
    <t>BENEFICIOS EXTRAORDINARIOS</t>
  </si>
  <si>
    <t>CONTRIBUCIONES PATRONALES POR REMUNERACIONES EVENTUALES A INSTITUCIONES PUBLICAS.</t>
  </si>
  <si>
    <t>CONTRIBUCIONES PATRONALES POR REMUNERACIONES EXTRAORDINARIAS A INSTITUCIONES PUBLICAS.</t>
  </si>
  <si>
    <t>CONTRIBUCIONES PATRONALES POR REMUNERACIONES EVENTUALES A INSTITUCIONES PRIVASDAS</t>
  </si>
  <si>
    <t>CONTRIBUCIONES PATRONALES POR REMUNERACIONES EXTRAORDINARIAS A INSTITUCIONES PRIVADAS.</t>
  </si>
  <si>
    <t>INDEMNIZACIONES AL PERSONAL POR SERVICIOS EVENTUALES</t>
  </si>
  <si>
    <t>51903</t>
  </si>
  <si>
    <t>PRESTACIONES SOCIALES AL PERSONAL</t>
  </si>
  <si>
    <t>REMUNERACIONES DIVERSAS</t>
  </si>
  <si>
    <t>TOTAL RUBRO 51   REMUNERACIONES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</si>
  <si>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</si>
  <si>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</si>
  <si>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</si>
  <si>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</si>
  <si>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</si>
  <si>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</si>
  <si>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</si>
  <si>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</si>
  <si>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</si>
  <si>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METALICOS Y PRODUCTOS DERIVADOS</t>
  </si>
  <si>
    <t>MINERALES METALICOS Y PRODUCTOS DERIVADOS</t>
  </si>
  <si>
    <t>MATERIAL E INSTRUMENTAL DE LABORATORIOS Y USO MÉDICO</t>
  </si>
  <si>
    <t>MATERIALES DE OFICINA</t>
  </si>
  <si>
    <t>MATERIALES INFORMÁTICOS</t>
  </si>
  <si>
    <t>LIBROS, TEXTOS, ÚTILES DE ENSEÑANZA Y PUBLICACIONES</t>
  </si>
  <si>
    <t>HERRAMIENTAS, REPUESTOS Y ACCESORIOS</t>
  </si>
  <si>
    <t>MATERIALES ELÉCTRICOS</t>
  </si>
  <si>
    <t>BIENES DE USO Y CONSUMO DIVERSOS</t>
  </si>
  <si>
    <t>SERVICIOS DE ENERGÍA ELÉCTRICA</t>
  </si>
  <si>
    <t>SERVICIOS DE AGUA</t>
  </si>
  <si>
    <t>SERVICIOS DE TELECOMUNICACIONES</t>
  </si>
  <si>
    <t>SERVICIOS DE CORREOS</t>
  </si>
  <si>
    <t>MANTENIMIENTOS Y REPARACIONES BIENES MUEBLES</t>
  </si>
  <si>
    <t>MANTENIMIENTOS Y REPARACIONES DE VEHÍCULOS</t>
  </si>
  <si>
    <t>MANTENIMIENTOS Y REPARACIONES BIENES INMUEBLES</t>
  </si>
  <si>
    <t>TRANSPORTE,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</si>
  <si>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</si>
  <si>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</si>
  <si>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</si>
  <si>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</si>
  <si>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54309</t>
  </si>
  <si>
    <t>SERVICIOS DE LABORATORIO</t>
  </si>
  <si>
    <t>SERVICIOS DE ALIMENTACIÒN</t>
  </si>
  <si>
    <t>IMPRESIONES, PUBLICACIONES Y REPRODUCCIONES</t>
  </si>
  <si>
    <t>ATENCIONES OFICIALES</t>
  </si>
  <si>
    <t>ARRENDAMIENTO DE BIENES MUEBLES</t>
  </si>
  <si>
    <t>ARRENDAMIENTO DE BIENES INMUEBLES</t>
  </si>
  <si>
    <t>54318</t>
  </si>
  <si>
    <t>ARRENDAMIENTO POR EL USO DE BIENES INTANGIBLES</t>
  </si>
  <si>
    <t>SERVICIOS GRENERALES Y ARRENDAMIENTOS DIVERSOS</t>
  </si>
  <si>
    <t>PASAJES AL INTERIOR</t>
  </si>
  <si>
    <t>PASAJES AL EXTERIOR</t>
  </si>
  <si>
    <t>VIÁTICOS POR COMISION INTERNA</t>
  </si>
  <si>
    <t>VIÁTICOS POR COMISION EXTERNA</t>
  </si>
  <si>
    <t>SERVICIOS MÉDICOS</t>
  </si>
  <si>
    <t>SERVICOS JURÍDICOS</t>
  </si>
  <si>
    <t>SERVICIOS DE CONTABILIDAD Y AUDITORÍA</t>
  </si>
  <si>
    <t>SERVICIOS DE CAPACITACIÒN</t>
  </si>
  <si>
    <t>DESARROLLOS INFORMÁTICOS</t>
  </si>
  <si>
    <t>ESTUDIOS E INVESTIGACIONES</t>
  </si>
  <si>
    <t>CONSULTORÍAS, ESTUDIOS E INVESTIGACIONES DIVERSAS</t>
  </si>
  <si>
    <t xml:space="preserve"> TOTAL RUBRO 54  ADQUISICIONES DE BIENES Y SERVICIOS</t>
  </si>
  <si>
    <t>INTERESES Y COMISIONES DE EMPRÉSTITOS INTERNOS DE GOBIERNO CENTRAL</t>
  </si>
  <si>
    <t>55303</t>
  </si>
  <si>
    <t>INTERESES Y COMISIONES DE EMPRÉSTITOS INTERNOS DE EMPRESAS PÚBLICAS NO FINANCIERAS</t>
  </si>
  <si>
    <t>55304</t>
  </si>
  <si>
    <t>INTERESES Y COMISIONES DE EMPRÉSTITOS INTERNOS DE EMPRESAS PÚBLICAS FINANCIERAS</t>
  </si>
  <si>
    <t>INTERESES Y COMISIONES DE EMPRÉSTITOS EXTERNOS DE EMPRESAS PRIVADAS FINANCIERAS</t>
  </si>
  <si>
    <t>INTERESES Y COMISIONES DE EMPRÉSTITOS EXTERNOS DE ORGANISMOS MULTILATERALES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</si>
  <si>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</si>
  <si>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</si>
  <si>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</si>
  <si>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</si>
  <si>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</si>
  <si>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GASTOS BANCARIOS</t>
  </si>
  <si>
    <t>55702</t>
  </si>
  <si>
    <t>SENTENCIAS JUDICIALES</t>
  </si>
  <si>
    <t>55703</t>
  </si>
  <si>
    <t>MULTAS Y COSTAS JUDICIALES</t>
  </si>
  <si>
    <t>55799</t>
  </si>
  <si>
    <t>GASTOS DIVERSOS</t>
  </si>
  <si>
    <t xml:space="preserve"> TOTAL RUBRO 55 GASTOS FINANCIEROS Y OTROS</t>
  </si>
  <si>
    <t>TRANSFERENCIAS CORRIENTES AL SECTOR PRIVADO A ORGNISMOS SIN FINES DE LUCRO</t>
  </si>
  <si>
    <t>TRANSFERENCIAS CORRIENTES AL SECTOR PRIVADO A PERSONAS NATURALES</t>
  </si>
  <si>
    <t>TRANSFERENCIAS CORRIENTES AL SECTOR EXTERNO A GOBIERNOS Y ORGANISMOS GUBERNAMENTALES</t>
  </si>
  <si>
    <t>TRANSFERENCIAS CORRIENTES AL SECTOR EXTERNO A ORGANISMOS SIN FINES DE LUCRO</t>
  </si>
  <si>
    <t xml:space="preserve"> TOTAL RUBRO 56 TRANSFERENCIAS CORRIENTES</t>
  </si>
  <si>
    <t>MOBILIARIOS</t>
  </si>
  <si>
    <t>MAQUINARIAS Y EQUIPOS</t>
  </si>
  <si>
    <t>EQUIPOS MÉDICOS Y DE LABORATORIO</t>
  </si>
  <si>
    <t>EQUIPOS INFORMÁTICOS</t>
  </si>
  <si>
    <t>61105</t>
  </si>
  <si>
    <t>VEHÍCULOS DE TRANSPORTE</t>
  </si>
  <si>
    <t>LIBROS Y COLECCIONES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</si>
  <si>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</si>
  <si>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</si>
  <si>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</si>
  <si>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</si>
  <si>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</si>
  <si>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BIENES MUEBLES DIVERSOS</t>
  </si>
  <si>
    <t>61201</t>
  </si>
  <si>
    <t>TERRENOS</t>
  </si>
  <si>
    <t>DERECHOS DE PROPIEDAD INTELECTUAL</t>
  </si>
  <si>
    <t>61604</t>
  </si>
  <si>
    <t>INFRAESTRUCTURAS DE VIVIENDA Y OFICINA</t>
  </si>
  <si>
    <t>61606</t>
  </si>
  <si>
    <t>INFRAESTRUCTURAS ELÉCTRICAS Y COMUNICACIONES</t>
  </si>
  <si>
    <t>61608</t>
  </si>
  <si>
    <t>SUPERVISIÓN DE INFRAESTRUCTURAS</t>
  </si>
  <si>
    <t xml:space="preserve"> TOTAL RUBRO 61 INVERSIONES EN ACTIVOS FIJOS</t>
  </si>
  <si>
    <t>71404</t>
  </si>
  <si>
    <t>AMORTIZACIÓN DE EMPRÉSTITOS EXTERNOS DE ORGANISMOS MULTILATERALES</t>
  </si>
  <si>
    <t xml:space="preserve"> TOTAL RUBRO 71 AMORTIZACIÓN DE ENDEUDAMIENTO PÚBLICO</t>
  </si>
  <si>
    <t xml:space="preserve">TOTAL </t>
  </si>
  <si>
    <t>INFORME DE EJECUCIÓN PRESUPUESTARIA DE EGRESOS AL 30 DE ABRIL 2021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</si>
</sst>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540A]* #,##0.00_);_([$$-540A]* \(#,##0.00\);_([$$-540A]* &quot;-&quot;??_);_(@_)"/>
    <numFmt numFmtId="167" formatCode="_(&quot;$&quot;\ * #,##0.00_);_(&quot;$&quot;\ * \(#,##0.00\);_(&quot;$&quot;\ * &quot;-&quot;??_);_(@_)"/>
    <numFmt numFmtId="168" formatCode="_([$$-440A]* #,##0.00_);_([$$-440A]* \(#,##0.00\);_([$$-44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left" vertical="center"/>
    </xf>
    <xf numFmtId="167" fontId="2" fillId="0" borderId="2" xfId="1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5" fontId="2" fillId="0" borderId="0" xfId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165" fontId="6" fillId="0" borderId="0" xfId="1" applyFont="1" applyFill="1" applyBorder="1" applyAlignment="1">
      <alignment vertical="center"/>
    </xf>
    <xf numFmtId="165" fontId="3" fillId="0" borderId="0" xfId="1" applyFont="1" applyFill="1" applyAlignment="1">
      <alignment vertical="center"/>
    </xf>
    <xf numFmtId="165" fontId="10" fillId="0" borderId="1" xfId="1" applyFont="1" applyFill="1" applyBorder="1" applyAlignment="1">
      <alignment vertical="center"/>
    </xf>
    <xf numFmtId="166" fontId="6" fillId="0" borderId="0" xfId="3" applyNumberFormat="1" applyFont="1" applyFill="1" applyAlignment="1">
      <alignment vertical="center"/>
    </xf>
    <xf numFmtId="166" fontId="2" fillId="0" borderId="0" xfId="3" applyNumberFormat="1" applyFont="1" applyFill="1" applyAlignment="1">
      <alignment vertical="center"/>
    </xf>
    <xf numFmtId="0" fontId="9" fillId="0" borderId="0" xfId="0" applyFont="1" applyFill="1"/>
    <xf numFmtId="167" fontId="9" fillId="0" borderId="0" xfId="0" applyNumberFormat="1" applyFont="1" applyFill="1"/>
    <xf numFmtId="0" fontId="6" fillId="0" borderId="0" xfId="0" applyFont="1" applyFill="1"/>
    <xf numFmtId="168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0" applyNumberFormat="1" applyFont="1" applyFill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right" vertical="center"/>
    </xf>
    <xf numFmtId="167" fontId="2" fillId="2" borderId="2" xfId="1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left" vertical="center" wrapText="1"/>
    </xf>
    <xf numFmtId="164" fontId="13" fillId="0" borderId="0" xfId="2" applyFont="1" applyFill="1"/>
    <xf numFmtId="167" fontId="13" fillId="0" borderId="0" xfId="0" applyNumberFormat="1" applyFont="1" applyFill="1"/>
    <xf numFmtId="165" fontId="4" fillId="0" borderId="0" xfId="1" applyFont="1" applyFill="1" applyAlignment="1">
      <alignment horizontal="center" vertical="center" wrapText="1"/>
    </xf>
    <xf numFmtId="165" fontId="4" fillId="0" borderId="1" xfId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 wrapText="1"/>
    </xf>
    <xf numFmtId="165" fontId="3" fillId="0" borderId="0" xfId="1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85725</xdr:rowOff>
    </xdr:from>
    <xdr:to>
      <xdr:col>1</xdr:col>
      <xdr:colOff>1409700</xdr:colOff>
      <xdr:row>1</xdr:row>
      <xdr:rowOff>328715</xdr:rowOff>
    </xdr:to>
    <xdr:pic>
      <xdr:nvPicPr>
        <xdr:cNvPr id="3" name="4 Imagen" descr="Logo CNR -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85725"/>
          <a:ext cx="2085975" cy="862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.parada\Documents\Sergio%20Work\A&#241;o%202020\PEP%202020\PEP%20Ejecutada%202020\PEP%202020%20EJECUTADA%20A%20DICIEMBRE%202020%20-%20MES%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BRO - %"/>
      <sheetName val="Metas"/>
      <sheetName val="XRubro"/>
      <sheetName val="0101"/>
      <sheetName val="0102"/>
      <sheetName val="0201"/>
      <sheetName val="0301"/>
      <sheetName val="0401"/>
      <sheetName val="0402"/>
      <sheetName val="0501"/>
      <sheetName val="0601"/>
      <sheetName val="0701"/>
      <sheetName val="0801"/>
      <sheetName val="GLOBAL F2"/>
      <sheetName val="GLOBAL F2 (-) 0501"/>
      <sheetName val="0501-F2-F3"/>
      <sheetName val="0501 F3"/>
      <sheetName val="GLOBAL F2F3"/>
      <sheetName val="RESUMEN"/>
      <sheetName val="Hoja2"/>
    </sheetNames>
    <sheetDataSet>
      <sheetData sheetId="0"/>
      <sheetData sheetId="1"/>
      <sheetData sheetId="2"/>
      <sheetData sheetId="3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4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5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6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7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8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9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10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11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12"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90" sqref="D90"/>
    </sheetView>
  </sheetViews>
  <sheetFormatPr baseColWidth="10" defaultRowHeight="15"/>
  <cols>
    <col min="1" max="1" width="15.42578125" style="17" customWidth="1"/>
    <col min="2" max="2" width="35.42578125" style="17" customWidth="1"/>
    <col min="3" max="3" width="19.42578125" style="17" customWidth="1"/>
    <col min="4" max="4" width="17.7109375" style="17" customWidth="1"/>
    <col min="5" max="6" width="15.7109375" style="17" customWidth="1"/>
    <col min="7" max="14" width="15.7109375" style="17" hidden="1" customWidth="1"/>
    <col min="15" max="15" width="19.7109375" style="17" customWidth="1"/>
    <col min="16" max="16" width="16" style="16" bestFit="1" customWidth="1"/>
    <col min="17" max="17" width="16" style="17" bestFit="1" customWidth="1"/>
    <col min="18" max="16384" width="11.42578125" style="17"/>
  </cols>
  <sheetData>
    <row r="1" spans="1:17" ht="48.75" customHeight="1">
      <c r="A1" s="13"/>
      <c r="B1" s="13"/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3" t="s">
        <v>1</v>
      </c>
      <c r="N1" s="33"/>
      <c r="O1" s="33"/>
    </row>
    <row r="2" spans="1:17" ht="44.25" customHeight="1">
      <c r="A2" s="14"/>
      <c r="B2" s="14"/>
      <c r="C2" s="35" t="s">
        <v>138</v>
      </c>
      <c r="D2" s="35"/>
      <c r="E2" s="35"/>
      <c r="F2" s="35"/>
      <c r="G2" s="35"/>
      <c r="H2" s="35"/>
      <c r="I2" s="35"/>
      <c r="J2" s="35"/>
      <c r="K2" s="35"/>
      <c r="L2" s="35"/>
      <c r="M2" s="34"/>
      <c r="N2" s="34"/>
      <c r="O2" s="34"/>
    </row>
    <row r="3" spans="1:17" ht="21.75" customHeight="1">
      <c r="A3" s="28" t="s">
        <v>2</v>
      </c>
      <c r="B3" s="27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15"/>
    </row>
    <row r="4" spans="1:17">
      <c r="A4" s="1">
        <v>51105</v>
      </c>
      <c r="B4" s="2" t="s">
        <v>17</v>
      </c>
      <c r="C4" s="3">
        <v>1425</v>
      </c>
      <c r="D4" s="3">
        <v>2325</v>
      </c>
      <c r="E4" s="3">
        <v>1550</v>
      </c>
      <c r="F4" s="3">
        <v>1400</v>
      </c>
      <c r="G4" s="3"/>
      <c r="H4" s="3"/>
      <c r="I4" s="3"/>
      <c r="J4" s="3"/>
      <c r="K4" s="3"/>
      <c r="L4" s="3"/>
      <c r="M4" s="3"/>
      <c r="N4" s="3"/>
      <c r="O4" s="8">
        <f t="shared" ref="O4:O71" si="0">SUM(C4:N4)</f>
        <v>6700</v>
      </c>
    </row>
    <row r="5" spans="1:17">
      <c r="A5" s="1">
        <v>51201</v>
      </c>
      <c r="B5" s="2" t="s">
        <v>18</v>
      </c>
      <c r="C5" s="3">
        <v>1816447.03</v>
      </c>
      <c r="D5" s="3">
        <v>1820320</v>
      </c>
      <c r="E5" s="3">
        <v>1828337.77</v>
      </c>
      <c r="F5" s="3">
        <v>1822248.0499999998</v>
      </c>
      <c r="G5" s="3"/>
      <c r="H5" s="3"/>
      <c r="I5" s="3"/>
      <c r="J5" s="3"/>
      <c r="K5" s="3"/>
      <c r="L5" s="3"/>
      <c r="M5" s="3"/>
      <c r="N5" s="3"/>
      <c r="O5" s="8">
        <f t="shared" si="0"/>
        <v>7287352.8500000006</v>
      </c>
    </row>
    <row r="6" spans="1:17">
      <c r="A6" s="1">
        <v>51203</v>
      </c>
      <c r="B6" s="2" t="s">
        <v>19</v>
      </c>
      <c r="C6" s="3">
        <v>325.35000000000002</v>
      </c>
      <c r="D6" s="3">
        <v>0</v>
      </c>
      <c r="E6" s="3">
        <v>0</v>
      </c>
      <c r="F6" s="3">
        <v>0</v>
      </c>
      <c r="G6" s="3"/>
      <c r="H6" s="3"/>
      <c r="I6" s="3"/>
      <c r="J6" s="3"/>
      <c r="K6" s="3"/>
      <c r="L6" s="3"/>
      <c r="M6" s="3"/>
      <c r="N6" s="3"/>
      <c r="O6" s="8">
        <f t="shared" si="0"/>
        <v>325.35000000000002</v>
      </c>
    </row>
    <row r="7" spans="1:17">
      <c r="A7" s="1">
        <v>51204</v>
      </c>
      <c r="B7" s="2" t="s">
        <v>20</v>
      </c>
      <c r="C7" s="3">
        <v>971.15</v>
      </c>
      <c r="D7" s="3">
        <v>971.15</v>
      </c>
      <c r="E7" s="3">
        <v>0</v>
      </c>
      <c r="F7" s="3">
        <v>938.93</v>
      </c>
      <c r="G7" s="3"/>
      <c r="H7" s="3"/>
      <c r="I7" s="3"/>
      <c r="J7" s="3"/>
      <c r="K7" s="3"/>
      <c r="L7" s="3"/>
      <c r="M7" s="3"/>
      <c r="N7" s="3"/>
      <c r="O7" s="8">
        <f t="shared" si="0"/>
        <v>2881.23</v>
      </c>
    </row>
    <row r="8" spans="1:17">
      <c r="A8" s="1">
        <v>51207</v>
      </c>
      <c r="B8" s="2" t="s">
        <v>21</v>
      </c>
      <c r="C8" s="3">
        <v>128.57999999999998</v>
      </c>
      <c r="D8" s="3">
        <v>0</v>
      </c>
      <c r="E8" s="3">
        <v>181775.13000000003</v>
      </c>
      <c r="F8" s="3">
        <v>0</v>
      </c>
      <c r="G8" s="3"/>
      <c r="H8" s="3"/>
      <c r="I8" s="3"/>
      <c r="J8" s="3"/>
      <c r="K8" s="3"/>
      <c r="L8" s="3"/>
      <c r="M8" s="3"/>
      <c r="N8" s="3"/>
      <c r="O8" s="8">
        <f t="shared" si="0"/>
        <v>181903.71000000002</v>
      </c>
    </row>
    <row r="9" spans="1:17">
      <c r="A9" s="1">
        <v>51301</v>
      </c>
      <c r="B9" s="2" t="s">
        <v>22</v>
      </c>
      <c r="C9" s="3">
        <v>21036.250000000004</v>
      </c>
      <c r="D9" s="3">
        <v>34159.360000000008</v>
      </c>
      <c r="E9" s="3">
        <v>31000.45</v>
      </c>
      <c r="F9" s="3">
        <v>23811.7</v>
      </c>
      <c r="G9" s="3"/>
      <c r="H9" s="3"/>
      <c r="I9" s="3"/>
      <c r="J9" s="3"/>
      <c r="K9" s="3"/>
      <c r="L9" s="3"/>
      <c r="M9" s="3"/>
      <c r="N9" s="3"/>
      <c r="O9" s="8">
        <f t="shared" si="0"/>
        <v>110007.76000000001</v>
      </c>
      <c r="Q9" s="18"/>
    </row>
    <row r="10" spans="1:17" hidden="1">
      <c r="A10" s="1" t="s">
        <v>23</v>
      </c>
      <c r="B10" s="2" t="s">
        <v>24</v>
      </c>
      <c r="C10" s="3">
        <v>0</v>
      </c>
      <c r="D10" s="3">
        <v>0</v>
      </c>
      <c r="E10" s="3">
        <v>0</v>
      </c>
      <c r="F10" s="3">
        <v>0</v>
      </c>
      <c r="G10" s="3"/>
      <c r="H10" s="3"/>
      <c r="I10" s="3"/>
      <c r="J10" s="3"/>
      <c r="K10" s="3"/>
      <c r="L10" s="3"/>
      <c r="M10" s="3"/>
      <c r="N10" s="3"/>
      <c r="O10" s="8">
        <f t="shared" si="0"/>
        <v>0</v>
      </c>
    </row>
    <row r="11" spans="1:17" ht="16.5">
      <c r="A11" s="1">
        <v>51402</v>
      </c>
      <c r="B11" s="30" t="s">
        <v>25</v>
      </c>
      <c r="C11" s="3">
        <v>100147.83</v>
      </c>
      <c r="D11" s="3">
        <v>113234.44</v>
      </c>
      <c r="E11" s="3">
        <v>119382.78999999998</v>
      </c>
      <c r="F11" s="3">
        <v>114324.03000000001</v>
      </c>
      <c r="G11" s="3"/>
      <c r="H11" s="3"/>
      <c r="I11" s="3"/>
      <c r="J11" s="3"/>
      <c r="K11" s="3"/>
      <c r="L11" s="3"/>
      <c r="M11" s="3"/>
      <c r="N11" s="3"/>
      <c r="O11" s="8">
        <f t="shared" si="0"/>
        <v>447089.09</v>
      </c>
    </row>
    <row r="12" spans="1:17" ht="16.5">
      <c r="A12" s="1">
        <v>51403</v>
      </c>
      <c r="B12" s="30" t="s">
        <v>26</v>
      </c>
      <c r="C12" s="3">
        <v>900.29000000000008</v>
      </c>
      <c r="D12" s="3">
        <v>1389.46</v>
      </c>
      <c r="E12" s="3">
        <v>1047.1500000000001</v>
      </c>
      <c r="F12" s="3">
        <v>1046.6500000000001</v>
      </c>
      <c r="G12" s="3"/>
      <c r="H12" s="3"/>
      <c r="I12" s="3"/>
      <c r="J12" s="3"/>
      <c r="K12" s="3"/>
      <c r="L12" s="3"/>
      <c r="M12" s="3"/>
      <c r="N12" s="3"/>
      <c r="O12" s="8">
        <f t="shared" si="0"/>
        <v>4383.55</v>
      </c>
    </row>
    <row r="13" spans="1:17" ht="16.5">
      <c r="A13" s="1">
        <v>51502</v>
      </c>
      <c r="B13" s="30" t="s">
        <v>27</v>
      </c>
      <c r="C13" s="3">
        <v>121864.09</v>
      </c>
      <c r="D13" s="3">
        <v>122104.67000000001</v>
      </c>
      <c r="E13" s="3">
        <v>134749.92000000001</v>
      </c>
      <c r="F13" s="3">
        <v>122333.54000000001</v>
      </c>
      <c r="G13" s="3"/>
      <c r="H13" s="3"/>
      <c r="I13" s="3"/>
      <c r="J13" s="3"/>
      <c r="K13" s="3"/>
      <c r="L13" s="3"/>
      <c r="M13" s="3"/>
      <c r="N13" s="3"/>
      <c r="O13" s="8">
        <f t="shared" si="0"/>
        <v>501052.22000000009</v>
      </c>
    </row>
    <row r="14" spans="1:17" ht="16.5">
      <c r="A14" s="1">
        <v>51503</v>
      </c>
      <c r="B14" s="30" t="s">
        <v>28</v>
      </c>
      <c r="C14" s="3">
        <v>1391.02</v>
      </c>
      <c r="D14" s="3">
        <v>2230.91</v>
      </c>
      <c r="E14" s="3">
        <v>2139.35</v>
      </c>
      <c r="F14" s="3">
        <v>1594.6799999999998</v>
      </c>
      <c r="G14" s="3"/>
      <c r="H14" s="3"/>
      <c r="I14" s="3"/>
      <c r="J14" s="3"/>
      <c r="K14" s="3"/>
      <c r="L14" s="3"/>
      <c r="M14" s="3"/>
      <c r="N14" s="3"/>
      <c r="O14" s="8">
        <f t="shared" si="0"/>
        <v>7355.9599999999991</v>
      </c>
    </row>
    <row r="15" spans="1:17" ht="16.5">
      <c r="A15" s="1">
        <v>51702</v>
      </c>
      <c r="B15" s="30" t="s">
        <v>29</v>
      </c>
      <c r="C15" s="3">
        <v>268480.14</v>
      </c>
      <c r="D15" s="3">
        <v>15697.57</v>
      </c>
      <c r="E15" s="3">
        <v>31258.400000000001</v>
      </c>
      <c r="F15" s="3">
        <v>69703.16</v>
      </c>
      <c r="G15" s="3"/>
      <c r="H15" s="3"/>
      <c r="I15" s="3"/>
      <c r="J15" s="3"/>
      <c r="K15" s="3"/>
      <c r="L15" s="3"/>
      <c r="M15" s="3"/>
      <c r="N15" s="3"/>
      <c r="O15" s="8">
        <f t="shared" si="0"/>
        <v>385139.27</v>
      </c>
    </row>
    <row r="16" spans="1:17">
      <c r="A16" s="1" t="s">
        <v>30</v>
      </c>
      <c r="B16" s="2" t="s">
        <v>31</v>
      </c>
      <c r="C16" s="3">
        <v>0</v>
      </c>
      <c r="D16" s="3">
        <v>157729.09</v>
      </c>
      <c r="E16" s="3">
        <v>27351.599999999999</v>
      </c>
      <c r="F16" s="3">
        <v>84241.67</v>
      </c>
      <c r="G16" s="3"/>
      <c r="H16" s="3"/>
      <c r="I16" s="3"/>
      <c r="J16" s="3"/>
      <c r="K16" s="3"/>
      <c r="L16" s="3"/>
      <c r="M16" s="3"/>
      <c r="N16" s="3"/>
      <c r="O16" s="8">
        <f>SUM(C16:N16)</f>
        <v>269322.36</v>
      </c>
    </row>
    <row r="17" spans="1:16">
      <c r="A17" s="1">
        <v>51999</v>
      </c>
      <c r="B17" s="2" t="s">
        <v>32</v>
      </c>
      <c r="C17" s="3">
        <v>822.63</v>
      </c>
      <c r="D17" s="3">
        <v>1500</v>
      </c>
      <c r="E17" s="3">
        <v>2516.2800000000002</v>
      </c>
      <c r="F17" s="3">
        <v>1150</v>
      </c>
      <c r="G17" s="3"/>
      <c r="H17" s="3"/>
      <c r="I17" s="3"/>
      <c r="J17" s="3"/>
      <c r="K17" s="3"/>
      <c r="L17" s="3"/>
      <c r="M17" s="3"/>
      <c r="N17" s="3"/>
      <c r="O17" s="8">
        <f t="shared" si="0"/>
        <v>5988.91</v>
      </c>
    </row>
    <row r="18" spans="1:16" s="19" customFormat="1" ht="15" customHeight="1">
      <c r="A18" s="23"/>
      <c r="B18" s="27" t="s">
        <v>33</v>
      </c>
      <c r="C18" s="25">
        <f>SUM(C4:C17)</f>
        <v>2333939.3600000003</v>
      </c>
      <c r="D18" s="25">
        <f t="shared" ref="D18:O18" si="1">SUM(D4:D17)</f>
        <v>2271661.6499999994</v>
      </c>
      <c r="E18" s="25">
        <f t="shared" si="1"/>
        <v>2361108.84</v>
      </c>
      <c r="F18" s="25">
        <f t="shared" si="1"/>
        <v>2242792.4099999997</v>
      </c>
      <c r="G18" s="25">
        <f t="shared" si="1"/>
        <v>0</v>
      </c>
      <c r="H18" s="25">
        <f t="shared" si="1"/>
        <v>0</v>
      </c>
      <c r="I18" s="25">
        <f t="shared" si="1"/>
        <v>0</v>
      </c>
      <c r="J18" s="25">
        <f t="shared" si="1"/>
        <v>0</v>
      </c>
      <c r="K18" s="25">
        <f t="shared" si="1"/>
        <v>0</v>
      </c>
      <c r="L18" s="25">
        <f t="shared" si="1"/>
        <v>0</v>
      </c>
      <c r="M18" s="25">
        <f t="shared" si="1"/>
        <v>0</v>
      </c>
      <c r="N18" s="25">
        <f t="shared" si="1"/>
        <v>0</v>
      </c>
      <c r="O18" s="25">
        <f t="shared" si="1"/>
        <v>9209502.2599999998</v>
      </c>
      <c r="P18" s="15"/>
    </row>
    <row r="19" spans="1:16" ht="15.75" customHeight="1">
      <c r="A19" s="1">
        <v>54101</v>
      </c>
      <c r="B19" s="4" t="s">
        <v>34</v>
      </c>
      <c r="C19" s="3">
        <v>43.54</v>
      </c>
      <c r="D19" s="3">
        <v>60.05</v>
      </c>
      <c r="E19" s="3">
        <v>3034.88</v>
      </c>
      <c r="F19" s="3">
        <v>8352.5</v>
      </c>
      <c r="G19" s="3"/>
      <c r="H19" s="3"/>
      <c r="I19" s="3"/>
      <c r="J19" s="3"/>
      <c r="K19" s="3"/>
      <c r="L19" s="3"/>
      <c r="M19" s="3"/>
      <c r="N19" s="3"/>
      <c r="O19" s="8">
        <f t="shared" si="0"/>
        <v>11490.970000000001</v>
      </c>
    </row>
    <row r="20" spans="1:16" ht="14.25" customHeight="1">
      <c r="A20" s="1">
        <v>54103</v>
      </c>
      <c r="B20" s="4" t="s">
        <v>35</v>
      </c>
      <c r="C20" s="3">
        <v>0</v>
      </c>
      <c r="D20" s="3">
        <v>10.25</v>
      </c>
      <c r="E20" s="3">
        <v>26</v>
      </c>
      <c r="F20" s="3">
        <v>68.44</v>
      </c>
      <c r="G20" s="3"/>
      <c r="H20" s="3"/>
      <c r="I20" s="3"/>
      <c r="J20" s="3"/>
      <c r="K20" s="3"/>
      <c r="L20" s="3"/>
      <c r="M20" s="3"/>
      <c r="N20" s="3"/>
      <c r="O20" s="8">
        <f t="shared" si="0"/>
        <v>104.69</v>
      </c>
    </row>
    <row r="21" spans="1:16" ht="12" customHeight="1">
      <c r="A21" s="1">
        <v>54104</v>
      </c>
      <c r="B21" s="4" t="s">
        <v>36</v>
      </c>
      <c r="C21" s="3">
        <v>10.55</v>
      </c>
      <c r="D21" s="3">
        <v>33.6</v>
      </c>
      <c r="E21" s="3">
        <v>22.299999999999997</v>
      </c>
      <c r="F21" s="3">
        <v>8.8000000000000007</v>
      </c>
      <c r="G21" s="3"/>
      <c r="H21" s="3"/>
      <c r="I21" s="3"/>
      <c r="J21" s="3"/>
      <c r="K21" s="3"/>
      <c r="L21" s="3"/>
      <c r="M21" s="3"/>
      <c r="N21" s="3"/>
      <c r="O21" s="8">
        <f t="shared" si="0"/>
        <v>75.25</v>
      </c>
    </row>
    <row r="22" spans="1:16">
      <c r="A22" s="1">
        <v>54105</v>
      </c>
      <c r="B22" s="4" t="s">
        <v>37</v>
      </c>
      <c r="C22" s="3">
        <v>7.01</v>
      </c>
      <c r="D22" s="3">
        <v>648.1</v>
      </c>
      <c r="E22" s="3">
        <v>5028.33</v>
      </c>
      <c r="F22" s="3">
        <v>10757.45</v>
      </c>
      <c r="G22" s="3"/>
      <c r="H22" s="3"/>
      <c r="I22" s="3"/>
      <c r="J22" s="3"/>
      <c r="K22" s="3"/>
      <c r="L22" s="3"/>
      <c r="M22" s="3"/>
      <c r="N22" s="3"/>
      <c r="O22" s="8">
        <f t="shared" si="0"/>
        <v>16440.89</v>
      </c>
    </row>
    <row r="23" spans="1:16">
      <c r="A23" s="1">
        <v>54106</v>
      </c>
      <c r="B23" s="4" t="s">
        <v>38</v>
      </c>
      <c r="C23" s="3">
        <v>9.44</v>
      </c>
      <c r="D23" s="3">
        <v>66.75</v>
      </c>
      <c r="E23" s="3">
        <v>20.14</v>
      </c>
      <c r="F23" s="3">
        <v>57</v>
      </c>
      <c r="G23" s="3"/>
      <c r="H23" s="3"/>
      <c r="I23" s="3"/>
      <c r="J23" s="3"/>
      <c r="K23" s="3"/>
      <c r="L23" s="3"/>
      <c r="M23" s="3"/>
      <c r="N23" s="3"/>
      <c r="O23" s="8">
        <f t="shared" si="0"/>
        <v>153.32999999999998</v>
      </c>
    </row>
    <row r="24" spans="1:16">
      <c r="A24" s="1">
        <v>54107</v>
      </c>
      <c r="B24" s="4" t="s">
        <v>39</v>
      </c>
      <c r="C24" s="3">
        <v>247.85999999999999</v>
      </c>
      <c r="D24" s="3">
        <v>900.37</v>
      </c>
      <c r="E24" s="3">
        <v>1521.63</v>
      </c>
      <c r="F24" s="3">
        <v>1134.81</v>
      </c>
      <c r="G24" s="3"/>
      <c r="H24" s="3"/>
      <c r="I24" s="3"/>
      <c r="J24" s="3"/>
      <c r="K24" s="3"/>
      <c r="L24" s="3"/>
      <c r="M24" s="3"/>
      <c r="N24" s="3"/>
      <c r="O24" s="8">
        <f t="shared" si="0"/>
        <v>3804.67</v>
      </c>
    </row>
    <row r="25" spans="1:16" ht="12.75" customHeight="1">
      <c r="A25" s="1">
        <v>54108</v>
      </c>
      <c r="B25" s="4" t="s">
        <v>40</v>
      </c>
      <c r="C25" s="3">
        <v>0</v>
      </c>
      <c r="D25" s="3">
        <v>8.51</v>
      </c>
      <c r="E25" s="3">
        <v>10.62</v>
      </c>
      <c r="F25" s="3">
        <v>4.76</v>
      </c>
      <c r="G25" s="3"/>
      <c r="H25" s="3"/>
      <c r="I25" s="3"/>
      <c r="J25" s="3"/>
      <c r="K25" s="3"/>
      <c r="L25" s="3"/>
      <c r="M25" s="3"/>
      <c r="N25" s="3"/>
      <c r="O25" s="8">
        <f t="shared" si="0"/>
        <v>23.89</v>
      </c>
    </row>
    <row r="26" spans="1:16" hidden="1">
      <c r="A26" s="1">
        <v>54109</v>
      </c>
      <c r="B26" s="4" t="s">
        <v>41</v>
      </c>
      <c r="C26" s="3">
        <v>0</v>
      </c>
      <c r="D26" s="3">
        <v>0</v>
      </c>
      <c r="E26" s="3">
        <v>0</v>
      </c>
      <c r="F26" s="3">
        <v>0</v>
      </c>
      <c r="G26" s="3"/>
      <c r="H26" s="3"/>
      <c r="I26" s="3"/>
      <c r="J26" s="3"/>
      <c r="K26" s="3"/>
      <c r="L26" s="3"/>
      <c r="M26" s="3"/>
      <c r="N26" s="3"/>
      <c r="O26" s="8">
        <f t="shared" si="0"/>
        <v>0</v>
      </c>
    </row>
    <row r="27" spans="1:16">
      <c r="A27" s="1">
        <v>54110</v>
      </c>
      <c r="B27" s="4" t="s">
        <v>42</v>
      </c>
      <c r="C27" s="3">
        <v>60.09</v>
      </c>
      <c r="D27" s="3">
        <v>55.01</v>
      </c>
      <c r="E27" s="3">
        <v>589.65</v>
      </c>
      <c r="F27" s="3">
        <v>375.75</v>
      </c>
      <c r="G27" s="3"/>
      <c r="H27" s="3"/>
      <c r="I27" s="3"/>
      <c r="J27" s="3"/>
      <c r="K27" s="3"/>
      <c r="L27" s="3"/>
      <c r="M27" s="3"/>
      <c r="N27" s="3"/>
      <c r="O27" s="8">
        <f t="shared" si="0"/>
        <v>1080.5</v>
      </c>
    </row>
    <row r="28" spans="1:16">
      <c r="A28" s="1">
        <v>54111</v>
      </c>
      <c r="B28" s="30" t="s">
        <v>43</v>
      </c>
      <c r="C28" s="3">
        <v>38.56</v>
      </c>
      <c r="D28" s="3">
        <v>284.17</v>
      </c>
      <c r="E28" s="3">
        <v>252.6</v>
      </c>
      <c r="F28" s="3">
        <v>44.4</v>
      </c>
      <c r="G28" s="3"/>
      <c r="H28" s="3"/>
      <c r="I28" s="3"/>
      <c r="J28" s="3"/>
      <c r="K28" s="3"/>
      <c r="L28" s="3"/>
      <c r="M28" s="3"/>
      <c r="N28" s="3"/>
      <c r="O28" s="8">
        <f t="shared" si="0"/>
        <v>619.73</v>
      </c>
    </row>
    <row r="29" spans="1:16" ht="12.75" customHeight="1">
      <c r="A29" s="1">
        <v>54112</v>
      </c>
      <c r="B29" s="30" t="s">
        <v>44</v>
      </c>
      <c r="C29" s="3">
        <v>187.6</v>
      </c>
      <c r="D29" s="3">
        <v>319.45</v>
      </c>
      <c r="E29" s="3">
        <v>713.96</v>
      </c>
      <c r="F29" s="3">
        <v>111.94</v>
      </c>
      <c r="G29" s="3"/>
      <c r="H29" s="3"/>
      <c r="I29" s="3"/>
      <c r="J29" s="3"/>
      <c r="K29" s="3"/>
      <c r="L29" s="3"/>
      <c r="M29" s="3"/>
      <c r="N29" s="3"/>
      <c r="O29" s="8">
        <f t="shared" si="0"/>
        <v>1332.95</v>
      </c>
    </row>
    <row r="30" spans="1:16" ht="22.5">
      <c r="A30" s="1">
        <v>54113</v>
      </c>
      <c r="B30" s="4" t="s">
        <v>45</v>
      </c>
      <c r="C30" s="3">
        <v>0</v>
      </c>
      <c r="D30" s="3">
        <v>109.89000000000001</v>
      </c>
      <c r="E30" s="3">
        <v>580</v>
      </c>
      <c r="F30" s="3">
        <v>20497</v>
      </c>
      <c r="G30" s="3"/>
      <c r="H30" s="3"/>
      <c r="I30" s="3"/>
      <c r="J30" s="3"/>
      <c r="K30" s="3"/>
      <c r="L30" s="3"/>
      <c r="M30" s="3"/>
      <c r="N30" s="3"/>
      <c r="O30" s="8">
        <f t="shared" si="0"/>
        <v>21186.89</v>
      </c>
    </row>
    <row r="31" spans="1:16">
      <c r="A31" s="1">
        <v>54114</v>
      </c>
      <c r="B31" s="4" t="s">
        <v>46</v>
      </c>
      <c r="C31" s="3">
        <v>100.91000000000001</v>
      </c>
      <c r="D31" s="3">
        <v>368.74</v>
      </c>
      <c r="E31" s="3">
        <v>887.65</v>
      </c>
      <c r="F31" s="3">
        <v>626.25000000000011</v>
      </c>
      <c r="G31" s="3"/>
      <c r="H31" s="3"/>
      <c r="I31" s="3"/>
      <c r="J31" s="3"/>
      <c r="K31" s="3"/>
      <c r="L31" s="3"/>
      <c r="M31" s="3"/>
      <c r="N31" s="3"/>
      <c r="O31" s="8">
        <f t="shared" si="0"/>
        <v>1983.5500000000002</v>
      </c>
    </row>
    <row r="32" spans="1:16">
      <c r="A32" s="1">
        <v>54115</v>
      </c>
      <c r="B32" s="4" t="s">
        <v>47</v>
      </c>
      <c r="C32" s="3">
        <v>61.7</v>
      </c>
      <c r="D32" s="3">
        <v>308.57</v>
      </c>
      <c r="E32" s="3">
        <v>681.56</v>
      </c>
      <c r="F32" s="3">
        <v>36382.85</v>
      </c>
      <c r="G32" s="3"/>
      <c r="H32" s="3"/>
      <c r="I32" s="3"/>
      <c r="J32" s="3"/>
      <c r="K32" s="3"/>
      <c r="L32" s="3"/>
      <c r="M32" s="3"/>
      <c r="N32" s="3"/>
      <c r="O32" s="8">
        <f t="shared" si="0"/>
        <v>37434.68</v>
      </c>
    </row>
    <row r="33" spans="1:17" ht="22.5">
      <c r="A33" s="1">
        <v>54116</v>
      </c>
      <c r="B33" s="4" t="s">
        <v>48</v>
      </c>
      <c r="C33" s="3">
        <v>0</v>
      </c>
      <c r="D33" s="3">
        <v>39</v>
      </c>
      <c r="E33" s="3">
        <v>0</v>
      </c>
      <c r="F33" s="3">
        <v>314.45</v>
      </c>
      <c r="G33" s="3"/>
      <c r="H33" s="3"/>
      <c r="I33" s="3"/>
      <c r="J33" s="3"/>
      <c r="K33" s="3"/>
      <c r="L33" s="3"/>
      <c r="M33" s="3"/>
      <c r="N33" s="3"/>
      <c r="O33" s="8">
        <f t="shared" si="0"/>
        <v>353.45</v>
      </c>
    </row>
    <row r="34" spans="1:17" ht="18" customHeight="1">
      <c r="A34" s="1">
        <v>54118</v>
      </c>
      <c r="B34" s="4" t="s">
        <v>49</v>
      </c>
      <c r="C34" s="3">
        <v>510.13</v>
      </c>
      <c r="D34" s="3">
        <v>782.08</v>
      </c>
      <c r="E34" s="3">
        <v>3942.28</v>
      </c>
      <c r="F34" s="3">
        <v>2395.8599999999997</v>
      </c>
      <c r="G34" s="3"/>
      <c r="H34" s="3"/>
      <c r="I34" s="3"/>
      <c r="J34" s="3"/>
      <c r="K34" s="3"/>
      <c r="L34" s="3"/>
      <c r="M34" s="3"/>
      <c r="N34" s="3"/>
      <c r="O34" s="8">
        <f t="shared" si="0"/>
        <v>7630.3499999999995</v>
      </c>
    </row>
    <row r="35" spans="1:17">
      <c r="A35" s="1">
        <v>54119</v>
      </c>
      <c r="B35" s="4" t="s">
        <v>50</v>
      </c>
      <c r="C35" s="3">
        <v>58.75</v>
      </c>
      <c r="D35" s="3">
        <v>402.08</v>
      </c>
      <c r="E35" s="3">
        <v>206.78</v>
      </c>
      <c r="F35" s="3">
        <v>369.93</v>
      </c>
      <c r="G35" s="3"/>
      <c r="H35" s="3"/>
      <c r="I35" s="3"/>
      <c r="J35" s="3"/>
      <c r="K35" s="3"/>
      <c r="L35" s="3"/>
      <c r="M35" s="3"/>
      <c r="N35" s="3"/>
      <c r="O35" s="8">
        <f t="shared" si="0"/>
        <v>1037.54</v>
      </c>
    </row>
    <row r="36" spans="1:17" ht="15.75" customHeight="1">
      <c r="A36" s="1">
        <v>54199</v>
      </c>
      <c r="B36" s="4" t="s">
        <v>51</v>
      </c>
      <c r="C36" s="3">
        <v>118.8</v>
      </c>
      <c r="D36" s="3">
        <v>630.28000000000009</v>
      </c>
      <c r="E36" s="3">
        <v>735.39</v>
      </c>
      <c r="F36" s="3">
        <v>1696.3700000000001</v>
      </c>
      <c r="G36" s="3"/>
      <c r="H36" s="3"/>
      <c r="I36" s="3"/>
      <c r="J36" s="3"/>
      <c r="K36" s="3"/>
      <c r="L36" s="3"/>
      <c r="M36" s="3"/>
      <c r="N36" s="3"/>
      <c r="O36" s="8">
        <f t="shared" si="0"/>
        <v>3180.84</v>
      </c>
    </row>
    <row r="37" spans="1:17">
      <c r="A37" s="1">
        <v>54201</v>
      </c>
      <c r="B37" s="4" t="s">
        <v>52</v>
      </c>
      <c r="C37" s="3">
        <v>58041.96</v>
      </c>
      <c r="D37" s="3">
        <v>72881.87</v>
      </c>
      <c r="E37" s="3">
        <v>71427.28</v>
      </c>
      <c r="F37" s="3">
        <v>64855.17</v>
      </c>
      <c r="G37" s="3"/>
      <c r="H37" s="3"/>
      <c r="I37" s="3"/>
      <c r="J37" s="3"/>
      <c r="K37" s="3"/>
      <c r="L37" s="3"/>
      <c r="M37" s="3"/>
      <c r="N37" s="3"/>
      <c r="O37" s="8">
        <f t="shared" si="0"/>
        <v>267206.27999999997</v>
      </c>
    </row>
    <row r="38" spans="1:17">
      <c r="A38" s="1">
        <v>54202</v>
      </c>
      <c r="B38" s="4" t="s">
        <v>53</v>
      </c>
      <c r="C38" s="3">
        <v>9671.4699999999993</v>
      </c>
      <c r="D38" s="3">
        <v>7845.92</v>
      </c>
      <c r="E38" s="3">
        <v>7970.83</v>
      </c>
      <c r="F38" s="3">
        <v>9789.9500000000007</v>
      </c>
      <c r="G38" s="3"/>
      <c r="H38" s="3"/>
      <c r="I38" s="3"/>
      <c r="J38" s="3"/>
      <c r="K38" s="3"/>
      <c r="L38" s="3"/>
      <c r="M38" s="3"/>
      <c r="N38" s="3"/>
      <c r="O38" s="8">
        <f t="shared" si="0"/>
        <v>35278.17</v>
      </c>
    </row>
    <row r="39" spans="1:17" ht="15.75" customHeight="1">
      <c r="A39" s="1">
        <v>54203</v>
      </c>
      <c r="B39" s="4" t="s">
        <v>54</v>
      </c>
      <c r="C39" s="3">
        <v>3606.55</v>
      </c>
      <c r="D39" s="3">
        <v>1130</v>
      </c>
      <c r="E39" s="3">
        <v>7598.81</v>
      </c>
      <c r="F39" s="3">
        <v>12213.06</v>
      </c>
      <c r="G39" s="3"/>
      <c r="H39" s="3"/>
      <c r="I39" s="3"/>
      <c r="J39" s="3"/>
      <c r="K39" s="3"/>
      <c r="L39" s="3"/>
      <c r="M39" s="3"/>
      <c r="N39" s="3"/>
      <c r="O39" s="8">
        <f t="shared" si="0"/>
        <v>24548.42</v>
      </c>
    </row>
    <row r="40" spans="1:17">
      <c r="A40" s="1">
        <v>54204</v>
      </c>
      <c r="B40" s="4" t="s">
        <v>55</v>
      </c>
      <c r="C40" s="3">
        <v>137.86000000000001</v>
      </c>
      <c r="D40" s="3">
        <v>0</v>
      </c>
      <c r="E40" s="3">
        <v>0</v>
      </c>
      <c r="F40" s="3">
        <v>205.28</v>
      </c>
      <c r="G40" s="3"/>
      <c r="H40" s="3"/>
      <c r="I40" s="3"/>
      <c r="J40" s="3"/>
      <c r="K40" s="3"/>
      <c r="L40" s="3"/>
      <c r="M40" s="3"/>
      <c r="N40" s="3"/>
      <c r="O40" s="8">
        <f t="shared" si="0"/>
        <v>343.14</v>
      </c>
    </row>
    <row r="41" spans="1:17">
      <c r="A41" s="1">
        <v>54301</v>
      </c>
      <c r="B41" s="30" t="s">
        <v>56</v>
      </c>
      <c r="C41" s="3">
        <v>6616.77</v>
      </c>
      <c r="D41" s="3">
        <v>13962.84</v>
      </c>
      <c r="E41" s="3">
        <v>25211.040000000001</v>
      </c>
      <c r="F41" s="3">
        <v>19802.09</v>
      </c>
      <c r="G41" s="3"/>
      <c r="H41" s="3"/>
      <c r="I41" s="3"/>
      <c r="J41" s="3"/>
      <c r="K41" s="3"/>
      <c r="L41" s="3"/>
      <c r="M41" s="3"/>
      <c r="N41" s="3"/>
      <c r="O41" s="8">
        <f t="shared" si="0"/>
        <v>65592.740000000005</v>
      </c>
      <c r="P41" s="15"/>
      <c r="Q41" s="20"/>
    </row>
    <row r="42" spans="1:17">
      <c r="A42" s="1">
        <v>54302</v>
      </c>
      <c r="B42" s="30" t="s">
        <v>57</v>
      </c>
      <c r="C42" s="3">
        <v>0</v>
      </c>
      <c r="D42" s="3">
        <v>25</v>
      </c>
      <c r="E42" s="3">
        <v>245</v>
      </c>
      <c r="F42" s="3">
        <v>86</v>
      </c>
      <c r="G42" s="3"/>
      <c r="H42" s="3"/>
      <c r="I42" s="3"/>
      <c r="J42" s="3"/>
      <c r="K42" s="3"/>
      <c r="L42" s="3"/>
      <c r="M42" s="3"/>
      <c r="N42" s="3"/>
      <c r="O42" s="8">
        <f t="shared" si="0"/>
        <v>356</v>
      </c>
    </row>
    <row r="43" spans="1:17">
      <c r="A43" s="1">
        <v>54303</v>
      </c>
      <c r="B43" s="30" t="s">
        <v>58</v>
      </c>
      <c r="C43" s="3">
        <v>699.35</v>
      </c>
      <c r="D43" s="3">
        <v>779.35</v>
      </c>
      <c r="E43" s="3">
        <v>867.35</v>
      </c>
      <c r="F43" s="3">
        <v>7268.82</v>
      </c>
      <c r="G43" s="3"/>
      <c r="H43" s="3"/>
      <c r="I43" s="3"/>
      <c r="J43" s="3"/>
      <c r="K43" s="3"/>
      <c r="L43" s="3"/>
      <c r="M43" s="3"/>
      <c r="N43" s="3"/>
      <c r="O43" s="8">
        <f t="shared" si="0"/>
        <v>9614.869999999999</v>
      </c>
    </row>
    <row r="44" spans="1:17" ht="16.5" customHeight="1">
      <c r="A44" s="1">
        <v>54304</v>
      </c>
      <c r="B44" s="4" t="s">
        <v>59</v>
      </c>
      <c r="C44" s="3">
        <v>741.5</v>
      </c>
      <c r="D44" s="3">
        <v>450</v>
      </c>
      <c r="E44" s="3">
        <v>523.62</v>
      </c>
      <c r="F44" s="3">
        <v>474.54</v>
      </c>
      <c r="G44" s="3"/>
      <c r="H44" s="3"/>
      <c r="I44" s="3"/>
      <c r="J44" s="3"/>
      <c r="K44" s="3"/>
      <c r="L44" s="3"/>
      <c r="M44" s="3"/>
      <c r="N44" s="3"/>
      <c r="O44" s="8">
        <f t="shared" si="0"/>
        <v>2189.66</v>
      </c>
    </row>
    <row r="45" spans="1:17">
      <c r="A45" s="1">
        <v>54305</v>
      </c>
      <c r="B45" s="4" t="s">
        <v>60</v>
      </c>
      <c r="C45" s="3">
        <v>0</v>
      </c>
      <c r="D45" s="3">
        <v>254.5</v>
      </c>
      <c r="E45" s="3">
        <v>52.21</v>
      </c>
      <c r="F45" s="3">
        <v>108.48</v>
      </c>
      <c r="G45" s="3"/>
      <c r="H45" s="3"/>
      <c r="I45" s="3"/>
      <c r="J45" s="3"/>
      <c r="K45" s="3"/>
      <c r="L45" s="3"/>
      <c r="M45" s="3"/>
      <c r="N45" s="3"/>
      <c r="O45" s="8">
        <f t="shared" si="0"/>
        <v>415.19</v>
      </c>
    </row>
    <row r="46" spans="1:17">
      <c r="A46" s="1">
        <v>54306</v>
      </c>
      <c r="B46" s="4" t="s">
        <v>61</v>
      </c>
      <c r="C46" s="3">
        <v>0</v>
      </c>
      <c r="D46" s="3">
        <v>58816.5</v>
      </c>
      <c r="E46" s="3">
        <v>44820</v>
      </c>
      <c r="F46" s="3">
        <v>44820</v>
      </c>
      <c r="G46" s="3"/>
      <c r="H46" s="3"/>
      <c r="I46" s="3"/>
      <c r="J46" s="3"/>
      <c r="K46" s="3"/>
      <c r="L46" s="3"/>
      <c r="M46" s="3"/>
      <c r="N46" s="3"/>
      <c r="O46" s="8">
        <f t="shared" si="0"/>
        <v>148456.5</v>
      </c>
    </row>
    <row r="47" spans="1:17" ht="15" customHeight="1">
      <c r="A47" s="1">
        <v>54307</v>
      </c>
      <c r="B47" s="4" t="s">
        <v>62</v>
      </c>
      <c r="C47" s="3">
        <v>0</v>
      </c>
      <c r="D47" s="3">
        <v>4900</v>
      </c>
      <c r="E47" s="3">
        <v>4900</v>
      </c>
      <c r="F47" s="3">
        <v>5050</v>
      </c>
      <c r="G47" s="3"/>
      <c r="H47" s="3"/>
      <c r="I47" s="3"/>
      <c r="J47" s="3"/>
      <c r="K47" s="3"/>
      <c r="L47" s="3"/>
      <c r="M47" s="3"/>
      <c r="N47" s="3"/>
      <c r="O47" s="8">
        <f t="shared" si="0"/>
        <v>14850</v>
      </c>
    </row>
    <row r="48" spans="1:17" ht="16.5" customHeight="1">
      <c r="A48" s="1">
        <v>54308</v>
      </c>
      <c r="B48" s="4" t="s">
        <v>63</v>
      </c>
      <c r="C48" s="3">
        <v>0</v>
      </c>
      <c r="D48" s="3">
        <v>10</v>
      </c>
      <c r="E48" s="3">
        <v>0</v>
      </c>
      <c r="F48" s="3">
        <v>0</v>
      </c>
      <c r="G48" s="3"/>
      <c r="H48" s="3"/>
      <c r="I48" s="3"/>
      <c r="J48" s="3"/>
      <c r="K48" s="3"/>
      <c r="L48" s="3"/>
      <c r="M48" s="3"/>
      <c r="N48" s="3"/>
      <c r="O48" s="8">
        <f t="shared" si="0"/>
        <v>10</v>
      </c>
    </row>
    <row r="49" spans="1:17" hidden="1">
      <c r="A49" s="1" t="s">
        <v>64</v>
      </c>
      <c r="B49" s="4" t="s">
        <v>65</v>
      </c>
      <c r="C49" s="3">
        <v>0</v>
      </c>
      <c r="D49" s="3">
        <v>0</v>
      </c>
      <c r="E49" s="3">
        <v>0</v>
      </c>
      <c r="F49" s="3">
        <v>0</v>
      </c>
      <c r="G49" s="3"/>
      <c r="H49" s="3"/>
      <c r="I49" s="3"/>
      <c r="J49" s="3"/>
      <c r="K49" s="3"/>
      <c r="L49" s="3"/>
      <c r="M49" s="3"/>
      <c r="N49" s="3"/>
      <c r="O49" s="8">
        <f t="shared" si="0"/>
        <v>0</v>
      </c>
    </row>
    <row r="50" spans="1:17" hidden="1">
      <c r="A50" s="1">
        <v>54310</v>
      </c>
      <c r="B50" s="4" t="s">
        <v>66</v>
      </c>
      <c r="C50" s="3">
        <v>0</v>
      </c>
      <c r="D50" s="3">
        <v>0</v>
      </c>
      <c r="E50" s="3">
        <v>0</v>
      </c>
      <c r="F50" s="3">
        <v>0</v>
      </c>
      <c r="G50" s="3"/>
      <c r="H50" s="3"/>
      <c r="I50" s="3"/>
      <c r="J50" s="3"/>
      <c r="K50" s="3"/>
      <c r="L50" s="3"/>
      <c r="M50" s="3"/>
      <c r="N50" s="3"/>
      <c r="O50" s="8">
        <f t="shared" si="0"/>
        <v>0</v>
      </c>
    </row>
    <row r="51" spans="1:17">
      <c r="A51" s="1">
        <v>54313</v>
      </c>
      <c r="B51" s="30" t="s">
        <v>67</v>
      </c>
      <c r="C51" s="3">
        <v>86.97999999999999</v>
      </c>
      <c r="D51" s="3">
        <v>0</v>
      </c>
      <c r="E51" s="3">
        <v>399</v>
      </c>
      <c r="F51" s="3">
        <v>825.92000000000007</v>
      </c>
      <c r="G51" s="3"/>
      <c r="H51" s="3"/>
      <c r="I51" s="3"/>
      <c r="J51" s="3"/>
      <c r="K51" s="3"/>
      <c r="L51" s="3"/>
      <c r="M51" s="3"/>
      <c r="N51" s="3"/>
      <c r="O51" s="8">
        <f t="shared" si="0"/>
        <v>1311.9</v>
      </c>
    </row>
    <row r="52" spans="1:17" hidden="1">
      <c r="A52" s="1">
        <v>54314</v>
      </c>
      <c r="B52" s="4" t="s">
        <v>68</v>
      </c>
      <c r="C52" s="3">
        <v>0</v>
      </c>
      <c r="D52" s="3">
        <v>0</v>
      </c>
      <c r="E52" s="3">
        <v>0</v>
      </c>
      <c r="F52" s="3">
        <v>0</v>
      </c>
      <c r="G52" s="3"/>
      <c r="H52" s="3"/>
      <c r="I52" s="3"/>
      <c r="J52" s="3"/>
      <c r="K52" s="3"/>
      <c r="L52" s="3"/>
      <c r="M52" s="3"/>
      <c r="N52" s="3"/>
      <c r="O52" s="8">
        <f t="shared" si="0"/>
        <v>0</v>
      </c>
    </row>
    <row r="53" spans="1:17" ht="13.5" customHeight="1">
      <c r="A53" s="1">
        <v>54316</v>
      </c>
      <c r="B53" s="4" t="s">
        <v>69</v>
      </c>
      <c r="C53" s="3">
        <v>243.52</v>
      </c>
      <c r="D53" s="3">
        <v>0</v>
      </c>
      <c r="E53" s="3">
        <v>2125.73</v>
      </c>
      <c r="F53" s="3">
        <v>508.74</v>
      </c>
      <c r="G53" s="3"/>
      <c r="H53" s="3"/>
      <c r="I53" s="3"/>
      <c r="J53" s="3"/>
      <c r="K53" s="3"/>
      <c r="L53" s="3"/>
      <c r="M53" s="3"/>
      <c r="N53" s="3"/>
      <c r="O53" s="8">
        <f t="shared" si="0"/>
        <v>2877.99</v>
      </c>
      <c r="P53" s="15"/>
      <c r="Q53" s="20"/>
    </row>
    <row r="54" spans="1:17" ht="12.75" customHeight="1">
      <c r="A54" s="1">
        <v>54317</v>
      </c>
      <c r="B54" s="4" t="s">
        <v>70</v>
      </c>
      <c r="C54" s="3">
        <v>0</v>
      </c>
      <c r="D54" s="3">
        <v>0</v>
      </c>
      <c r="E54" s="3">
        <v>44870.01</v>
      </c>
      <c r="F54" s="3">
        <v>38114.67</v>
      </c>
      <c r="G54" s="3"/>
      <c r="H54" s="3"/>
      <c r="I54" s="3"/>
      <c r="J54" s="3"/>
      <c r="K54" s="3"/>
      <c r="L54" s="3"/>
      <c r="M54" s="3"/>
      <c r="N54" s="3"/>
      <c r="O54" s="8">
        <f t="shared" si="0"/>
        <v>82984.679999999993</v>
      </c>
    </row>
    <row r="55" spans="1:17" ht="12.75" customHeight="1">
      <c r="A55" s="1" t="s">
        <v>71</v>
      </c>
      <c r="B55" s="30" t="s">
        <v>72</v>
      </c>
      <c r="C55" s="3">
        <v>0</v>
      </c>
      <c r="D55" s="3">
        <v>0</v>
      </c>
      <c r="E55" s="3">
        <v>0</v>
      </c>
      <c r="F55" s="3">
        <v>6270</v>
      </c>
      <c r="G55" s="3"/>
      <c r="H55" s="3"/>
      <c r="I55" s="3"/>
      <c r="J55" s="3"/>
      <c r="K55" s="3"/>
      <c r="L55" s="3"/>
      <c r="M55" s="3"/>
      <c r="N55" s="3"/>
      <c r="O55" s="8">
        <f>SUM(C55:N55)</f>
        <v>6270</v>
      </c>
    </row>
    <row r="56" spans="1:17">
      <c r="A56" s="1">
        <v>54399</v>
      </c>
      <c r="B56" s="30" t="s">
        <v>73</v>
      </c>
      <c r="C56" s="3">
        <v>205</v>
      </c>
      <c r="D56" s="3">
        <v>4928.8500000000004</v>
      </c>
      <c r="E56" s="3">
        <v>984</v>
      </c>
      <c r="F56" s="3">
        <v>0</v>
      </c>
      <c r="G56" s="3"/>
      <c r="H56" s="3"/>
      <c r="I56" s="3"/>
      <c r="J56" s="3"/>
      <c r="K56" s="3"/>
      <c r="L56" s="3"/>
      <c r="M56" s="3"/>
      <c r="N56" s="3"/>
      <c r="O56" s="8">
        <f t="shared" si="0"/>
        <v>6117.85</v>
      </c>
    </row>
    <row r="57" spans="1:17">
      <c r="A57" s="1">
        <v>54401</v>
      </c>
      <c r="B57" s="4" t="s">
        <v>74</v>
      </c>
      <c r="C57" s="3">
        <v>0</v>
      </c>
      <c r="D57" s="3">
        <v>0</v>
      </c>
      <c r="E57" s="3">
        <v>0</v>
      </c>
      <c r="F57" s="3">
        <v>118</v>
      </c>
      <c r="G57" s="3"/>
      <c r="H57" s="3"/>
      <c r="I57" s="3"/>
      <c r="J57" s="3"/>
      <c r="K57" s="3"/>
      <c r="L57" s="3"/>
      <c r="M57" s="3"/>
      <c r="N57" s="3"/>
      <c r="O57" s="8">
        <f t="shared" si="0"/>
        <v>118</v>
      </c>
    </row>
    <row r="58" spans="1:17">
      <c r="A58" s="1">
        <v>54402</v>
      </c>
      <c r="B58" s="4" t="s">
        <v>75</v>
      </c>
      <c r="C58" s="3">
        <v>0</v>
      </c>
      <c r="D58" s="3">
        <v>0</v>
      </c>
      <c r="E58" s="3">
        <v>0</v>
      </c>
      <c r="F58" s="3">
        <v>2111.98</v>
      </c>
      <c r="G58" s="3"/>
      <c r="H58" s="3"/>
      <c r="I58" s="3"/>
      <c r="J58" s="3"/>
      <c r="K58" s="3"/>
      <c r="L58" s="3"/>
      <c r="M58" s="3"/>
      <c r="N58" s="3"/>
      <c r="O58" s="8">
        <f t="shared" si="0"/>
        <v>2111.98</v>
      </c>
    </row>
    <row r="59" spans="1:17">
      <c r="A59" s="1">
        <v>54403</v>
      </c>
      <c r="B59" s="4" t="s">
        <v>76</v>
      </c>
      <c r="C59" s="3">
        <v>11837</v>
      </c>
      <c r="D59" s="3">
        <v>25408</v>
      </c>
      <c r="E59" s="3">
        <v>29922</v>
      </c>
      <c r="F59" s="3">
        <v>22229</v>
      </c>
      <c r="G59" s="3"/>
      <c r="H59" s="3"/>
      <c r="I59" s="3"/>
      <c r="J59" s="3"/>
      <c r="K59" s="3"/>
      <c r="L59" s="3"/>
      <c r="M59" s="3"/>
      <c r="N59" s="3"/>
      <c r="O59" s="8">
        <f t="shared" si="0"/>
        <v>89396</v>
      </c>
    </row>
    <row r="60" spans="1:17">
      <c r="A60" s="1">
        <v>54404</v>
      </c>
      <c r="B60" s="4" t="s">
        <v>77</v>
      </c>
      <c r="C60" s="3">
        <v>0</v>
      </c>
      <c r="D60" s="3">
        <v>0</v>
      </c>
      <c r="E60" s="3">
        <v>0</v>
      </c>
      <c r="F60" s="3">
        <v>4945.47</v>
      </c>
      <c r="G60" s="3"/>
      <c r="H60" s="3"/>
      <c r="I60" s="3"/>
      <c r="J60" s="3"/>
      <c r="K60" s="3"/>
      <c r="L60" s="3"/>
      <c r="M60" s="3"/>
      <c r="N60" s="3"/>
      <c r="O60" s="8">
        <f t="shared" si="0"/>
        <v>4945.47</v>
      </c>
    </row>
    <row r="61" spans="1:17">
      <c r="A61" s="1">
        <v>54501</v>
      </c>
      <c r="B61" s="4" t="s">
        <v>78</v>
      </c>
      <c r="C61" s="3">
        <v>0</v>
      </c>
      <c r="D61" s="3">
        <v>877</v>
      </c>
      <c r="E61" s="3">
        <v>2397</v>
      </c>
      <c r="F61" s="3">
        <v>3037</v>
      </c>
      <c r="G61" s="3"/>
      <c r="H61" s="3"/>
      <c r="I61" s="3"/>
      <c r="J61" s="3"/>
      <c r="K61" s="3"/>
      <c r="L61" s="3"/>
      <c r="M61" s="3"/>
      <c r="N61" s="3"/>
      <c r="O61" s="8">
        <f t="shared" si="0"/>
        <v>6311</v>
      </c>
    </row>
    <row r="62" spans="1:17">
      <c r="A62" s="1">
        <v>54503</v>
      </c>
      <c r="B62" s="4" t="s">
        <v>79</v>
      </c>
      <c r="C62" s="3">
        <v>4900</v>
      </c>
      <c r="D62" s="3">
        <v>4900</v>
      </c>
      <c r="E62" s="3">
        <v>4900</v>
      </c>
      <c r="F62" s="3">
        <v>4900</v>
      </c>
      <c r="G62" s="3"/>
      <c r="H62" s="3"/>
      <c r="I62" s="3"/>
      <c r="J62" s="3"/>
      <c r="K62" s="3"/>
      <c r="L62" s="3"/>
      <c r="M62" s="3"/>
      <c r="N62" s="3"/>
      <c r="O62" s="8">
        <f t="shared" si="0"/>
        <v>19600</v>
      </c>
    </row>
    <row r="63" spans="1:17" ht="15" customHeight="1">
      <c r="A63" s="1">
        <v>54504</v>
      </c>
      <c r="B63" s="4" t="s">
        <v>80</v>
      </c>
      <c r="C63" s="3">
        <v>4200</v>
      </c>
      <c r="D63" s="3">
        <v>0</v>
      </c>
      <c r="E63" s="3">
        <v>0</v>
      </c>
      <c r="F63" s="3">
        <v>5600</v>
      </c>
      <c r="G63" s="3"/>
      <c r="H63" s="3"/>
      <c r="I63" s="3"/>
      <c r="J63" s="3"/>
      <c r="K63" s="3"/>
      <c r="L63" s="3"/>
      <c r="M63" s="3"/>
      <c r="N63" s="3"/>
      <c r="O63" s="8">
        <f t="shared" si="0"/>
        <v>9800</v>
      </c>
    </row>
    <row r="64" spans="1:17">
      <c r="A64" s="1">
        <v>54505</v>
      </c>
      <c r="B64" s="4" t="s">
        <v>81</v>
      </c>
      <c r="C64" s="3">
        <v>1458</v>
      </c>
      <c r="D64" s="3">
        <v>0</v>
      </c>
      <c r="E64" s="3">
        <v>0</v>
      </c>
      <c r="F64" s="3">
        <v>0</v>
      </c>
      <c r="G64" s="3"/>
      <c r="H64" s="3"/>
      <c r="I64" s="3"/>
      <c r="J64" s="3"/>
      <c r="K64" s="3"/>
      <c r="L64" s="3"/>
      <c r="M64" s="3"/>
      <c r="N64" s="3"/>
      <c r="O64" s="8">
        <f t="shared" si="0"/>
        <v>1458</v>
      </c>
    </row>
    <row r="65" spans="1:17" hidden="1">
      <c r="A65" s="1">
        <v>54507</v>
      </c>
      <c r="B65" s="4" t="s">
        <v>82</v>
      </c>
      <c r="C65" s="3">
        <v>0</v>
      </c>
      <c r="D65" s="3">
        <v>0</v>
      </c>
      <c r="E65" s="3">
        <v>0</v>
      </c>
      <c r="F65" s="3">
        <v>0</v>
      </c>
      <c r="G65" s="3"/>
      <c r="H65" s="3"/>
      <c r="I65" s="3"/>
      <c r="J65" s="3"/>
      <c r="K65" s="3"/>
      <c r="L65" s="3"/>
      <c r="M65" s="3"/>
      <c r="N65" s="3"/>
      <c r="O65" s="8">
        <f t="shared" si="0"/>
        <v>0</v>
      </c>
    </row>
    <row r="66" spans="1:17" hidden="1">
      <c r="A66" s="1">
        <v>54508</v>
      </c>
      <c r="B66" s="4" t="s">
        <v>83</v>
      </c>
      <c r="C66" s="3">
        <v>0</v>
      </c>
      <c r="D66" s="3">
        <v>0</v>
      </c>
      <c r="E66" s="3">
        <v>0</v>
      </c>
      <c r="F66" s="3">
        <v>0</v>
      </c>
      <c r="G66" s="3"/>
      <c r="H66" s="3"/>
      <c r="I66" s="3"/>
      <c r="J66" s="3"/>
      <c r="K66" s="3"/>
      <c r="L66" s="3"/>
      <c r="M66" s="3"/>
      <c r="N66" s="3"/>
      <c r="O66" s="8">
        <f t="shared" si="0"/>
        <v>0</v>
      </c>
    </row>
    <row r="67" spans="1:17" ht="22.5">
      <c r="A67" s="1">
        <v>54599</v>
      </c>
      <c r="B67" s="4" t="s">
        <v>84</v>
      </c>
      <c r="C67" s="3">
        <v>0</v>
      </c>
      <c r="D67" s="3">
        <v>0</v>
      </c>
      <c r="E67" s="3">
        <v>4384.3999999999996</v>
      </c>
      <c r="F67" s="3">
        <v>0</v>
      </c>
      <c r="G67" s="3"/>
      <c r="H67" s="3"/>
      <c r="I67" s="3"/>
      <c r="J67" s="3"/>
      <c r="K67" s="3"/>
      <c r="L67" s="3"/>
      <c r="M67" s="3"/>
      <c r="N67" s="3"/>
      <c r="O67" s="8">
        <f t="shared" si="0"/>
        <v>4384.3999999999996</v>
      </c>
    </row>
    <row r="68" spans="1:17" s="19" customFormat="1" ht="22.5">
      <c r="A68" s="23"/>
      <c r="B68" s="24" t="s">
        <v>85</v>
      </c>
      <c r="C68" s="25">
        <f>SUM(C19:C67)</f>
        <v>103900.90000000001</v>
      </c>
      <c r="D68" s="25">
        <f t="shared" ref="D68:O68" si="2">SUM(D19:D67)</f>
        <v>202196.73</v>
      </c>
      <c r="E68" s="25">
        <f t="shared" si="2"/>
        <v>271852.05000000005</v>
      </c>
      <c r="F68" s="25">
        <f t="shared" si="2"/>
        <v>336532.73</v>
      </c>
      <c r="G68" s="25">
        <f t="shared" si="2"/>
        <v>0</v>
      </c>
      <c r="H68" s="25">
        <f t="shared" si="2"/>
        <v>0</v>
      </c>
      <c r="I68" s="25">
        <f t="shared" si="2"/>
        <v>0</v>
      </c>
      <c r="J68" s="25">
        <f t="shared" si="2"/>
        <v>0</v>
      </c>
      <c r="K68" s="25">
        <f t="shared" si="2"/>
        <v>0</v>
      </c>
      <c r="L68" s="25">
        <f t="shared" si="2"/>
        <v>0</v>
      </c>
      <c r="M68" s="25">
        <f t="shared" si="2"/>
        <v>0</v>
      </c>
      <c r="N68" s="25">
        <f t="shared" si="2"/>
        <v>0</v>
      </c>
      <c r="O68" s="25">
        <f t="shared" si="2"/>
        <v>914482.40999999992</v>
      </c>
      <c r="P68" s="15"/>
    </row>
    <row r="69" spans="1:17" ht="22.5" hidden="1">
      <c r="A69" s="1">
        <v>55301</v>
      </c>
      <c r="B69" s="4" t="s">
        <v>86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8">
        <f t="shared" si="0"/>
        <v>0</v>
      </c>
    </row>
    <row r="70" spans="1:17" ht="33.75" hidden="1">
      <c r="A70" s="1" t="s">
        <v>87</v>
      </c>
      <c r="B70" s="4" t="s">
        <v>88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8">
        <f>SUM(C70:N70)</f>
        <v>0</v>
      </c>
    </row>
    <row r="71" spans="1:17" ht="33.75" hidden="1">
      <c r="A71" s="1" t="s">
        <v>89</v>
      </c>
      <c r="B71" s="4" t="s">
        <v>90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8">
        <f t="shared" si="0"/>
        <v>0</v>
      </c>
    </row>
    <row r="72" spans="1:17" ht="33.75" hidden="1">
      <c r="A72" s="1">
        <v>55402</v>
      </c>
      <c r="B72" s="4" t="s">
        <v>91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8">
        <f t="shared" ref="O72:O105" si="3">SUM(C72:N72)</f>
        <v>0</v>
      </c>
    </row>
    <row r="73" spans="1:17" ht="22.5">
      <c r="A73" s="5">
        <v>55404</v>
      </c>
      <c r="B73" s="4" t="s">
        <v>92</v>
      </c>
      <c r="C73" s="3"/>
      <c r="D73" s="3">
        <v>74933.16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8">
        <f t="shared" si="3"/>
        <v>74933.16</v>
      </c>
    </row>
    <row r="74" spans="1:17">
      <c r="A74" s="1">
        <v>55507</v>
      </c>
      <c r="B74" s="4" t="s">
        <v>93</v>
      </c>
      <c r="C74" s="3">
        <v>10506.37</v>
      </c>
      <c r="D74" s="3">
        <v>4811.33</v>
      </c>
      <c r="E74" s="3">
        <v>4175.97</v>
      </c>
      <c r="F74" s="3">
        <v>8322.81</v>
      </c>
      <c r="G74" s="3"/>
      <c r="H74" s="3"/>
      <c r="I74" s="3"/>
      <c r="J74" s="3"/>
      <c r="K74" s="3"/>
      <c r="L74" s="3"/>
      <c r="M74" s="3"/>
      <c r="N74" s="3"/>
      <c r="O74" s="8">
        <f t="shared" si="3"/>
        <v>27816.480000000003</v>
      </c>
    </row>
    <row r="75" spans="1:17">
      <c r="A75" s="1">
        <v>55508</v>
      </c>
      <c r="B75" s="4" t="s">
        <v>94</v>
      </c>
      <c r="C75" s="3">
        <v>1317.24</v>
      </c>
      <c r="D75" s="3">
        <v>22.86</v>
      </c>
      <c r="E75" s="3">
        <v>43.04</v>
      </c>
      <c r="F75" s="3">
        <v>3683.09</v>
      </c>
      <c r="G75" s="3"/>
      <c r="H75" s="3"/>
      <c r="I75" s="3"/>
      <c r="J75" s="3"/>
      <c r="K75" s="3"/>
      <c r="L75" s="3"/>
      <c r="M75" s="3"/>
      <c r="N75" s="3"/>
      <c r="O75" s="8">
        <f t="shared" si="3"/>
        <v>5066.2299999999996</v>
      </c>
    </row>
    <row r="76" spans="1:17" hidden="1">
      <c r="A76" s="1">
        <v>55599</v>
      </c>
      <c r="B76" s="4" t="s">
        <v>95</v>
      </c>
      <c r="C76" s="3">
        <v>0</v>
      </c>
      <c r="D76" s="3">
        <v>0</v>
      </c>
      <c r="E76" s="3">
        <v>0</v>
      </c>
      <c r="F76" s="3">
        <v>0</v>
      </c>
      <c r="G76" s="3"/>
      <c r="H76" s="3"/>
      <c r="I76" s="3"/>
      <c r="J76" s="3"/>
      <c r="K76" s="3"/>
      <c r="L76" s="3"/>
      <c r="M76" s="3"/>
      <c r="N76" s="3"/>
      <c r="O76" s="8">
        <f t="shared" si="3"/>
        <v>0</v>
      </c>
    </row>
    <row r="77" spans="1:17" ht="16.5" customHeight="1">
      <c r="A77" s="1">
        <v>55601</v>
      </c>
      <c r="B77" s="4" t="s">
        <v>96</v>
      </c>
      <c r="C77" s="3">
        <v>595.24</v>
      </c>
      <c r="D77" s="3">
        <v>18752.91</v>
      </c>
      <c r="E77" s="3">
        <v>378575.61999999994</v>
      </c>
      <c r="F77" s="3">
        <v>189870.34999999998</v>
      </c>
      <c r="G77" s="3"/>
      <c r="H77" s="3"/>
      <c r="I77" s="3"/>
      <c r="J77" s="3"/>
      <c r="K77" s="3"/>
      <c r="L77" s="3"/>
      <c r="M77" s="3"/>
      <c r="N77" s="3"/>
      <c r="O77" s="8">
        <f t="shared" si="3"/>
        <v>587794.11999999988</v>
      </c>
      <c r="Q77" s="21"/>
    </row>
    <row r="78" spans="1:17">
      <c r="A78" s="1">
        <v>55602</v>
      </c>
      <c r="B78" s="4" t="s">
        <v>97</v>
      </c>
      <c r="C78" s="3">
        <v>0</v>
      </c>
      <c r="D78" s="3">
        <v>5.77</v>
      </c>
      <c r="E78" s="3">
        <v>0</v>
      </c>
      <c r="F78" s="3">
        <v>0</v>
      </c>
      <c r="G78" s="3"/>
      <c r="H78" s="3"/>
      <c r="I78" s="3"/>
      <c r="J78" s="3"/>
      <c r="K78" s="3"/>
      <c r="L78" s="3"/>
      <c r="M78" s="3"/>
      <c r="N78" s="3"/>
      <c r="O78" s="8">
        <f t="shared" si="3"/>
        <v>5.77</v>
      </c>
      <c r="Q78" s="21"/>
    </row>
    <row r="79" spans="1:17">
      <c r="A79" s="1">
        <v>55603</v>
      </c>
      <c r="B79" s="4" t="s">
        <v>98</v>
      </c>
      <c r="C79" s="3">
        <v>2528.66</v>
      </c>
      <c r="D79" s="3">
        <v>50.85</v>
      </c>
      <c r="E79" s="3">
        <v>79.099999999999994</v>
      </c>
      <c r="F79" s="3">
        <v>4470.55</v>
      </c>
      <c r="G79" s="3"/>
      <c r="H79" s="3"/>
      <c r="I79" s="3"/>
      <c r="J79" s="3"/>
      <c r="K79" s="3"/>
      <c r="L79" s="3"/>
      <c r="M79" s="3"/>
      <c r="N79" s="3"/>
      <c r="O79" s="8">
        <f t="shared" si="3"/>
        <v>7129.16</v>
      </c>
    </row>
    <row r="80" spans="1:17" hidden="1">
      <c r="A80" s="1" t="s">
        <v>99</v>
      </c>
      <c r="B80" s="4" t="s">
        <v>100</v>
      </c>
      <c r="C80" s="3">
        <v>0</v>
      </c>
      <c r="D80" s="3">
        <v>0</v>
      </c>
      <c r="E80" s="3"/>
      <c r="F80" s="3">
        <v>0</v>
      </c>
      <c r="G80" s="3"/>
      <c r="H80" s="3"/>
      <c r="I80" s="3"/>
      <c r="J80" s="3"/>
      <c r="K80" s="3"/>
      <c r="L80" s="3"/>
      <c r="M80" s="3"/>
      <c r="N80" s="3"/>
      <c r="O80" s="8">
        <f>SUM(C80:N80)</f>
        <v>0</v>
      </c>
    </row>
    <row r="81" spans="1:16" hidden="1">
      <c r="A81" s="1" t="s">
        <v>101</v>
      </c>
      <c r="B81" s="4" t="s">
        <v>102</v>
      </c>
      <c r="C81" s="3">
        <v>0</v>
      </c>
      <c r="D81" s="3">
        <v>0</v>
      </c>
      <c r="E81" s="3"/>
      <c r="F81" s="3">
        <v>0</v>
      </c>
      <c r="G81" s="3"/>
      <c r="H81" s="3"/>
      <c r="I81" s="3"/>
      <c r="J81" s="3"/>
      <c r="K81" s="3"/>
      <c r="L81" s="3"/>
      <c r="M81" s="3"/>
      <c r="N81" s="3"/>
      <c r="O81" s="8">
        <f>SUM(C81:N81)</f>
        <v>0</v>
      </c>
    </row>
    <row r="82" spans="1:16">
      <c r="A82" s="1" t="s">
        <v>103</v>
      </c>
      <c r="B82" s="4" t="s">
        <v>104</v>
      </c>
      <c r="C82" s="3">
        <v>516.98</v>
      </c>
      <c r="D82" s="3">
        <v>0</v>
      </c>
      <c r="E82" s="3"/>
      <c r="F82" s="3">
        <v>2856.04</v>
      </c>
      <c r="G82" s="3"/>
      <c r="H82" s="3"/>
      <c r="I82" s="3"/>
      <c r="J82" s="3"/>
      <c r="K82" s="3"/>
      <c r="L82" s="3"/>
      <c r="M82" s="3"/>
      <c r="N82" s="3"/>
      <c r="O82" s="8">
        <f>SUM(C82:N82)</f>
        <v>3373.02</v>
      </c>
    </row>
    <row r="83" spans="1:16" s="19" customFormat="1" ht="22.5">
      <c r="A83" s="23"/>
      <c r="B83" s="24" t="s">
        <v>105</v>
      </c>
      <c r="C83" s="25">
        <f>SUM(C69:C82)</f>
        <v>15464.49</v>
      </c>
      <c r="D83" s="25">
        <f t="shared" ref="D83:O83" si="4">SUM(D69:D82)</f>
        <v>98576.880000000019</v>
      </c>
      <c r="E83" s="25">
        <f t="shared" si="4"/>
        <v>382873.72999999992</v>
      </c>
      <c r="F83" s="25">
        <f t="shared" si="4"/>
        <v>209202.83999999997</v>
      </c>
      <c r="G83" s="25">
        <f t="shared" si="4"/>
        <v>0</v>
      </c>
      <c r="H83" s="25">
        <f t="shared" si="4"/>
        <v>0</v>
      </c>
      <c r="I83" s="25">
        <f t="shared" si="4"/>
        <v>0</v>
      </c>
      <c r="J83" s="25">
        <f t="shared" si="4"/>
        <v>0</v>
      </c>
      <c r="K83" s="25">
        <f t="shared" si="4"/>
        <v>0</v>
      </c>
      <c r="L83" s="25">
        <f t="shared" si="4"/>
        <v>0</v>
      </c>
      <c r="M83" s="25">
        <f t="shared" si="4"/>
        <v>0</v>
      </c>
      <c r="N83" s="25">
        <f t="shared" si="4"/>
        <v>0</v>
      </c>
      <c r="O83" s="25">
        <f t="shared" si="4"/>
        <v>706117.94</v>
      </c>
      <c r="P83" s="15"/>
    </row>
    <row r="84" spans="1:16" ht="22.5" hidden="1">
      <c r="A84" s="1">
        <v>56303</v>
      </c>
      <c r="B84" s="4" t="s">
        <v>106</v>
      </c>
      <c r="C84" s="3">
        <f>'[1]0101'!C84+'[1]0102'!C84+'[1]0201'!C84+'[1]0301'!C84+'[1]0401'!C84+'[1]0402'!C84+'[1]0501'!C84+'[1]0601'!C84+'[1]0701'!C84+'[1]0801'!C84</f>
        <v>0</v>
      </c>
      <c r="D84" s="3">
        <f>'[1]0101'!D84+'[1]0102'!D84+'[1]0201'!D84+'[1]0301'!D84+'[1]0401'!D84+'[1]0402'!D84+'[1]0501'!D84+'[1]0601'!D84+'[1]0701'!D84+'[1]0801'!D84</f>
        <v>0</v>
      </c>
      <c r="E84" s="3">
        <f>'[1]0101'!E84+'[1]0102'!E84+'[1]0201'!E84+'[1]0301'!E84+'[1]0401'!E84+'[1]0402'!E84+'[1]0501'!E84+'[1]0601'!E84+'[1]0701'!E84+'[1]0801'!E84</f>
        <v>0</v>
      </c>
      <c r="F84" s="3">
        <f>'[1]0101'!F84+'[1]0102'!F84+'[1]0201'!F84+'[1]0301'!F84+'[1]0401'!F84+'[1]0402'!F84+'[1]0501'!F84+'[1]0601'!F84+'[1]0701'!F84+'[1]0801'!F84</f>
        <v>0</v>
      </c>
      <c r="G84" s="3">
        <f>'[1]0101'!G84+'[1]0102'!G84+'[1]0201'!G84+'[1]0301'!G84+'[1]0401'!G84+'[1]0402'!G84+'[1]0501'!G84+'[1]0601'!G84+'[1]0701'!G84+'[1]0801'!G84</f>
        <v>0</v>
      </c>
      <c r="H84" s="3">
        <f>'[1]0101'!H84+'[1]0102'!H84+'[1]0201'!H84+'[1]0301'!H84+'[1]0401'!H84+'[1]0402'!H84+'[1]0501'!H84+'[1]0601'!H84+'[1]0701'!H84+'[1]0801'!H84</f>
        <v>0</v>
      </c>
      <c r="I84" s="3">
        <f>'[1]0101'!I84+'[1]0102'!I84+'[1]0201'!I84+'[1]0301'!I84+'[1]0401'!I84+'[1]0402'!I84+'[1]0501'!I84+'[1]0601'!I84+'[1]0701'!I84+'[1]0801'!I84</f>
        <v>0</v>
      </c>
      <c r="J84" s="3">
        <f>'[1]0101'!J84+'[1]0102'!J84+'[1]0201'!J84+'[1]0301'!J84+'[1]0401'!J84+'[1]0402'!J84+'[1]0501'!J84+'[1]0601'!J84+'[1]0701'!J84+'[1]0801'!J84</f>
        <v>0</v>
      </c>
      <c r="K84" s="3">
        <f>'[1]0101'!K84+'[1]0102'!K84+'[1]0201'!K84+'[1]0301'!K84+'[1]0401'!K84+'[1]0402'!K84+'[1]0501'!K84+'[1]0601'!K84+'[1]0701'!K84+'[1]0801'!K84</f>
        <v>0</v>
      </c>
      <c r="L84" s="3">
        <f>'[1]0101'!L84+'[1]0102'!L84+'[1]0201'!L84+'[1]0301'!L84+'[1]0401'!L84+'[1]0402'!L84+'[1]0501'!L84+'[1]0601'!L84+'[1]0701'!L84+'[1]0801'!L84</f>
        <v>0</v>
      </c>
      <c r="M84" s="3">
        <f>'[1]0101'!M84+'[1]0102'!M84+'[1]0201'!M84+'[1]0301'!M84+'[1]0401'!M84+'[1]0402'!M84+'[1]0501'!M84+'[1]0601'!M84+'[1]0701'!M84+'[1]0801'!M84</f>
        <v>0</v>
      </c>
      <c r="N84" s="3">
        <f>'[1]0101'!N84+'[1]0102'!N84+'[1]0201'!N84+'[1]0301'!N84+'[1]0401'!N84+'[1]0402'!N84+'[1]0501'!N84+'[1]0601'!N84+'[1]0701'!N84+'[1]0801'!N84</f>
        <v>0</v>
      </c>
      <c r="O84" s="8">
        <f t="shared" si="3"/>
        <v>0</v>
      </c>
    </row>
    <row r="85" spans="1:16" ht="22.5" hidden="1">
      <c r="A85" s="1">
        <v>56304</v>
      </c>
      <c r="B85" s="4" t="s">
        <v>107</v>
      </c>
      <c r="C85" s="3">
        <f>'[1]0101'!C85+'[1]0102'!C85+'[1]0201'!C85+'[1]0301'!C85+'[1]0401'!C85+'[1]0402'!C85+'[1]0501'!C85+'[1]0601'!C85+'[1]0701'!C85+'[1]0801'!C85</f>
        <v>0</v>
      </c>
      <c r="D85" s="3">
        <f>'[1]0101'!D85+'[1]0102'!D85+'[1]0201'!D85+'[1]0301'!D85+'[1]0401'!D85+'[1]0402'!D85+'[1]0501'!D85+'[1]0601'!D85+'[1]0701'!D85+'[1]0801'!D85</f>
        <v>0</v>
      </c>
      <c r="E85" s="3">
        <f>'[1]0101'!E85+'[1]0102'!E85+'[1]0201'!E85+'[1]0301'!E85+'[1]0401'!E85+'[1]0402'!E85+'[1]0501'!E85+'[1]0601'!E85+'[1]0701'!E85+'[1]0801'!E85</f>
        <v>0</v>
      </c>
      <c r="F85" s="3">
        <f>'[1]0101'!F85+'[1]0102'!F85+'[1]0201'!F85+'[1]0301'!F85+'[1]0401'!F85+'[1]0402'!F85+'[1]0501'!F85+'[1]0601'!F85+'[1]0701'!F85+'[1]0801'!F85</f>
        <v>0</v>
      </c>
      <c r="G85" s="3">
        <f>'[1]0101'!G85+'[1]0102'!G85+'[1]0201'!G85+'[1]0301'!G85+'[1]0401'!G85+'[1]0402'!G85+'[1]0501'!G85+'[1]0601'!G85+'[1]0701'!G85+'[1]0801'!G85</f>
        <v>0</v>
      </c>
      <c r="H85" s="3">
        <f>'[1]0101'!H85+'[1]0102'!H85+'[1]0201'!H85+'[1]0301'!H85+'[1]0401'!H85+'[1]0402'!H85+'[1]0501'!H85+'[1]0601'!H85+'[1]0701'!H85+'[1]0801'!H85</f>
        <v>0</v>
      </c>
      <c r="I85" s="3">
        <f>'[1]0101'!I85+'[1]0102'!I85+'[1]0201'!I85+'[1]0301'!I85+'[1]0401'!I85+'[1]0402'!I85+'[1]0501'!I85+'[1]0601'!I85+'[1]0701'!I85+'[1]0801'!I85</f>
        <v>0</v>
      </c>
      <c r="J85" s="3">
        <f>'[1]0101'!J85+'[1]0102'!J85+'[1]0201'!J85+'[1]0301'!J85+'[1]0401'!J85+'[1]0402'!J85+'[1]0501'!J85+'[1]0601'!J85+'[1]0701'!J85+'[1]0801'!J85</f>
        <v>0</v>
      </c>
      <c r="K85" s="3">
        <f>'[1]0101'!K85+'[1]0102'!K85+'[1]0201'!K85+'[1]0301'!K85+'[1]0401'!K85+'[1]0402'!K85+'[1]0501'!K85+'[1]0601'!K85+'[1]0701'!K85+'[1]0801'!K85</f>
        <v>0</v>
      </c>
      <c r="L85" s="3">
        <f>'[1]0101'!L85+'[1]0102'!L85+'[1]0201'!L85+'[1]0301'!L85+'[1]0401'!L85+'[1]0402'!L85+'[1]0501'!L85+'[1]0601'!L85+'[1]0701'!L85+'[1]0801'!L85</f>
        <v>0</v>
      </c>
      <c r="M85" s="3">
        <f>'[1]0101'!M85+'[1]0102'!M85+'[1]0201'!M85+'[1]0301'!M85+'[1]0401'!M85+'[1]0402'!M85+'[1]0501'!M85+'[1]0601'!M85+'[1]0701'!M85+'[1]0801'!M85</f>
        <v>0</v>
      </c>
      <c r="N85" s="3">
        <f>'[1]0101'!N85+'[1]0102'!N85+'[1]0201'!N85+'[1]0301'!N85+'[1]0401'!N85+'[1]0402'!N85+'[1]0501'!N85+'[1]0601'!N85+'[1]0701'!N85+'[1]0801'!N85</f>
        <v>0</v>
      </c>
      <c r="O85" s="8">
        <f t="shared" si="3"/>
        <v>0</v>
      </c>
    </row>
    <row r="86" spans="1:16" ht="33.75" hidden="1">
      <c r="A86" s="1">
        <v>56403</v>
      </c>
      <c r="B86" s="4" t="s">
        <v>108</v>
      </c>
      <c r="C86" s="3">
        <f>'[1]0101'!C86+'[1]0102'!C86+'[1]0201'!C86+'[1]0301'!C86+'[1]0401'!C86+'[1]0402'!C86+'[1]0501'!C86+'[1]0601'!C86+'[1]0701'!C86+'[1]0801'!C86</f>
        <v>0</v>
      </c>
      <c r="D86" s="3">
        <f>'[1]0101'!D86+'[1]0102'!D86+'[1]0201'!D86+'[1]0301'!D86+'[1]0401'!D86+'[1]0402'!D86+'[1]0501'!D86+'[1]0601'!D86+'[1]0701'!D86+'[1]0801'!D86</f>
        <v>0</v>
      </c>
      <c r="E86" s="3">
        <f>'[1]0101'!E86+'[1]0102'!E86+'[1]0201'!E86+'[1]0301'!E86+'[1]0401'!E86+'[1]0402'!E86+'[1]0501'!E86+'[1]0601'!E86+'[1]0701'!E86+'[1]0801'!E86</f>
        <v>0</v>
      </c>
      <c r="F86" s="3">
        <f>'[1]0101'!F86+'[1]0102'!F86+'[1]0201'!F86+'[1]0301'!F86+'[1]0401'!F86+'[1]0402'!F86+'[1]0501'!F86+'[1]0601'!F86+'[1]0701'!F86+'[1]0801'!F86</f>
        <v>0</v>
      </c>
      <c r="G86" s="3">
        <f>'[1]0101'!G86+'[1]0102'!G86+'[1]0201'!G86+'[1]0301'!G86+'[1]0401'!G86+'[1]0402'!G86+'[1]0501'!G86+'[1]0601'!G86+'[1]0701'!G86+'[1]0801'!G86</f>
        <v>0</v>
      </c>
      <c r="H86" s="3">
        <f>'[1]0101'!H86+'[1]0102'!H86+'[1]0201'!H86+'[1]0301'!H86+'[1]0401'!H86+'[1]0402'!H86+'[1]0501'!H86+'[1]0601'!H86+'[1]0701'!H86+'[1]0801'!H86</f>
        <v>0</v>
      </c>
      <c r="I86" s="3">
        <f>'[1]0101'!I86+'[1]0102'!I86+'[1]0201'!I86+'[1]0301'!I86+'[1]0401'!I86+'[1]0402'!I86+'[1]0501'!I86+'[1]0601'!I86+'[1]0701'!I86+'[1]0801'!I86</f>
        <v>0</v>
      </c>
      <c r="J86" s="3">
        <f>'[1]0101'!J86+'[1]0102'!J86+'[1]0201'!J86+'[1]0301'!J86+'[1]0401'!J86+'[1]0402'!J86+'[1]0501'!J86+'[1]0601'!J86+'[1]0701'!J86+'[1]0801'!J86</f>
        <v>0</v>
      </c>
      <c r="K86" s="3">
        <f>'[1]0101'!K86+'[1]0102'!K86+'[1]0201'!K86+'[1]0301'!K86+'[1]0401'!K86+'[1]0402'!K86+'[1]0501'!K86+'[1]0601'!K86+'[1]0701'!K86+'[1]0801'!K86</f>
        <v>0</v>
      </c>
      <c r="L86" s="3">
        <f>'[1]0101'!L86+'[1]0102'!L86+'[1]0201'!L86+'[1]0301'!L86+'[1]0401'!L86+'[1]0402'!L86+'[1]0501'!L86+'[1]0601'!L86+'[1]0701'!L86+'[1]0801'!L86</f>
        <v>0</v>
      </c>
      <c r="M86" s="3">
        <f>'[1]0101'!M86+'[1]0102'!M86+'[1]0201'!M86+'[1]0301'!M86+'[1]0401'!M86+'[1]0402'!M86+'[1]0501'!M86+'[1]0601'!M86+'[1]0701'!M86+'[1]0801'!M86</f>
        <v>0</v>
      </c>
      <c r="N86" s="3">
        <f>'[1]0101'!N86+'[1]0102'!N86+'[1]0201'!N86+'[1]0301'!N86+'[1]0401'!N86+'[1]0402'!N86+'[1]0501'!N86+'[1]0601'!N86+'[1]0701'!N86+'[1]0801'!N86</f>
        <v>0</v>
      </c>
      <c r="O86" s="8">
        <f t="shared" si="3"/>
        <v>0</v>
      </c>
    </row>
    <row r="87" spans="1:16" ht="16.5">
      <c r="A87" s="1">
        <v>56405</v>
      </c>
      <c r="B87" s="30" t="s">
        <v>109</v>
      </c>
      <c r="C87" s="3">
        <v>3256.74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8">
        <f t="shared" si="3"/>
        <v>3256.74</v>
      </c>
    </row>
    <row r="88" spans="1:16" ht="22.5">
      <c r="A88" s="23"/>
      <c r="B88" s="24" t="s">
        <v>110</v>
      </c>
      <c r="C88" s="26">
        <f>SUM(C84:C87)</f>
        <v>3256.74</v>
      </c>
      <c r="D88" s="26">
        <f t="shared" ref="D88:O88" si="5">SUM(D84:D87)</f>
        <v>0</v>
      </c>
      <c r="E88" s="26">
        <f t="shared" si="5"/>
        <v>0</v>
      </c>
      <c r="F88" s="26">
        <f t="shared" si="5"/>
        <v>0</v>
      </c>
      <c r="G88" s="26">
        <f t="shared" si="5"/>
        <v>0</v>
      </c>
      <c r="H88" s="26">
        <f t="shared" si="5"/>
        <v>0</v>
      </c>
      <c r="I88" s="26">
        <f t="shared" si="5"/>
        <v>0</v>
      </c>
      <c r="J88" s="26">
        <f t="shared" si="5"/>
        <v>0</v>
      </c>
      <c r="K88" s="26">
        <f t="shared" si="5"/>
        <v>0</v>
      </c>
      <c r="L88" s="26">
        <f t="shared" si="5"/>
        <v>0</v>
      </c>
      <c r="M88" s="26">
        <f t="shared" si="5"/>
        <v>0</v>
      </c>
      <c r="N88" s="26">
        <f t="shared" si="5"/>
        <v>0</v>
      </c>
      <c r="O88" s="25">
        <f t="shared" si="5"/>
        <v>3256.74</v>
      </c>
    </row>
    <row r="89" spans="1:16">
      <c r="A89" s="1">
        <v>61101</v>
      </c>
      <c r="B89" s="4" t="s">
        <v>111</v>
      </c>
      <c r="C89" s="3">
        <v>32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8">
        <f t="shared" si="3"/>
        <v>32</v>
      </c>
    </row>
    <row r="90" spans="1:16">
      <c r="A90" s="1">
        <v>61102</v>
      </c>
      <c r="B90" s="4" t="s">
        <v>112</v>
      </c>
      <c r="C90" s="3">
        <v>0</v>
      </c>
      <c r="D90" s="3">
        <v>2703.52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8">
        <f t="shared" si="3"/>
        <v>2703.52</v>
      </c>
    </row>
    <row r="91" spans="1:16" hidden="1">
      <c r="A91" s="1">
        <v>61103</v>
      </c>
      <c r="B91" s="4" t="s">
        <v>113</v>
      </c>
      <c r="C91" s="3">
        <v>0</v>
      </c>
      <c r="D91" s="3"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8">
        <f t="shared" si="3"/>
        <v>0</v>
      </c>
    </row>
    <row r="92" spans="1:16">
      <c r="A92" s="1">
        <v>61104</v>
      </c>
      <c r="B92" s="4" t="s">
        <v>114</v>
      </c>
      <c r="C92" s="3">
        <v>2975.5499999999997</v>
      </c>
      <c r="D92" s="3">
        <v>33357.599999999999</v>
      </c>
      <c r="E92" s="3"/>
      <c r="F92" s="3">
        <v>305179.09999999998</v>
      </c>
      <c r="G92" s="3"/>
      <c r="H92" s="3"/>
      <c r="I92" s="3"/>
      <c r="J92" s="3"/>
      <c r="K92" s="3"/>
      <c r="L92" s="3"/>
      <c r="M92" s="3"/>
      <c r="N92" s="3"/>
      <c r="O92" s="8">
        <f t="shared" si="3"/>
        <v>341512.25</v>
      </c>
    </row>
    <row r="93" spans="1:16" hidden="1">
      <c r="A93" s="1" t="s">
        <v>115</v>
      </c>
      <c r="B93" s="4" t="s">
        <v>116</v>
      </c>
      <c r="C93" s="3">
        <v>0</v>
      </c>
      <c r="D93" s="3">
        <v>0</v>
      </c>
      <c r="E93" s="3"/>
      <c r="F93" s="3">
        <v>0</v>
      </c>
      <c r="G93" s="3"/>
      <c r="H93" s="3"/>
      <c r="I93" s="3"/>
      <c r="J93" s="3"/>
      <c r="K93" s="3"/>
      <c r="L93" s="3"/>
      <c r="M93" s="3"/>
      <c r="N93" s="3"/>
      <c r="O93" s="8">
        <f t="shared" si="3"/>
        <v>0</v>
      </c>
    </row>
    <row r="94" spans="1:16" hidden="1">
      <c r="A94" s="1">
        <v>61107</v>
      </c>
      <c r="B94" s="4" t="s">
        <v>117</v>
      </c>
      <c r="C94" s="3">
        <v>0</v>
      </c>
      <c r="D94" s="3">
        <v>0</v>
      </c>
      <c r="E94" s="3"/>
      <c r="F94" s="3">
        <v>0</v>
      </c>
      <c r="G94" s="3"/>
      <c r="H94" s="3"/>
      <c r="I94" s="3"/>
      <c r="J94" s="3"/>
      <c r="K94" s="3"/>
      <c r="L94" s="3"/>
      <c r="M94" s="3"/>
      <c r="N94" s="3"/>
      <c r="O94" s="8">
        <f t="shared" si="3"/>
        <v>0</v>
      </c>
    </row>
    <row r="95" spans="1:16">
      <c r="A95" s="1">
        <v>61108</v>
      </c>
      <c r="B95" s="4" t="s">
        <v>118</v>
      </c>
      <c r="C95" s="3">
        <v>0</v>
      </c>
      <c r="D95" s="3">
        <v>250</v>
      </c>
      <c r="E95" s="3">
        <v>650</v>
      </c>
      <c r="F95" s="3">
        <v>0</v>
      </c>
      <c r="G95" s="3"/>
      <c r="H95" s="3"/>
      <c r="I95" s="3"/>
      <c r="J95" s="3"/>
      <c r="K95" s="3"/>
      <c r="L95" s="3"/>
      <c r="M95" s="3"/>
      <c r="N95" s="3"/>
      <c r="O95" s="8">
        <f t="shared" si="3"/>
        <v>900</v>
      </c>
    </row>
    <row r="96" spans="1:16" ht="24" hidden="1" customHeight="1">
      <c r="A96" s="1" t="s">
        <v>119</v>
      </c>
      <c r="B96" s="4" t="s">
        <v>120</v>
      </c>
      <c r="C96" s="3">
        <v>0</v>
      </c>
      <c r="D96" s="3">
        <v>0</v>
      </c>
      <c r="E96" s="3">
        <v>0</v>
      </c>
      <c r="F96" s="3">
        <v>0</v>
      </c>
      <c r="G96" s="3"/>
      <c r="H96" s="3"/>
      <c r="I96" s="3"/>
      <c r="J96" s="3"/>
      <c r="K96" s="3"/>
      <c r="L96" s="3"/>
      <c r="M96" s="3"/>
      <c r="N96" s="3"/>
      <c r="O96" s="8">
        <f>SUM(C96:N96)</f>
        <v>0</v>
      </c>
    </row>
    <row r="97" spans="1:17" ht="22.5">
      <c r="A97" s="1" t="s">
        <v>121</v>
      </c>
      <c r="B97" s="4" t="s">
        <v>122</v>
      </c>
      <c r="C97" s="3">
        <v>0</v>
      </c>
      <c r="D97" s="3">
        <v>39.99</v>
      </c>
      <c r="E97" s="3">
        <v>257.99</v>
      </c>
      <c r="F97" s="3">
        <v>32.950000000000003</v>
      </c>
      <c r="G97" s="3"/>
      <c r="H97" s="3"/>
      <c r="I97" s="3"/>
      <c r="J97" s="3"/>
      <c r="K97" s="3"/>
      <c r="L97" s="3"/>
      <c r="M97" s="3"/>
      <c r="N97" s="3"/>
      <c r="O97" s="8">
        <f t="shared" si="3"/>
        <v>330.93</v>
      </c>
    </row>
    <row r="98" spans="1:17">
      <c r="A98" s="1">
        <v>61199</v>
      </c>
      <c r="B98" s="4" t="s">
        <v>123</v>
      </c>
      <c r="C98" s="3">
        <v>0</v>
      </c>
      <c r="D98" s="3">
        <v>0</v>
      </c>
      <c r="E98" s="3">
        <v>0</v>
      </c>
      <c r="F98" s="3">
        <v>2796.75</v>
      </c>
      <c r="G98" s="3"/>
      <c r="H98" s="3"/>
      <c r="I98" s="3"/>
      <c r="J98" s="3"/>
      <c r="K98" s="3"/>
      <c r="L98" s="3"/>
      <c r="M98" s="3"/>
      <c r="N98" s="3"/>
      <c r="O98" s="8">
        <f t="shared" si="3"/>
        <v>2796.75</v>
      </c>
    </row>
    <row r="99" spans="1:17" hidden="1">
      <c r="A99" s="1" t="s">
        <v>124</v>
      </c>
      <c r="B99" s="4" t="s">
        <v>125</v>
      </c>
      <c r="C99" s="3">
        <v>0</v>
      </c>
      <c r="D99" s="3">
        <v>0</v>
      </c>
      <c r="E99" s="3">
        <v>0</v>
      </c>
      <c r="F99" s="3"/>
      <c r="G99" s="3"/>
      <c r="H99" s="3"/>
      <c r="I99" s="3"/>
      <c r="J99" s="3"/>
      <c r="K99" s="3"/>
      <c r="L99" s="3"/>
      <c r="M99" s="3"/>
      <c r="N99" s="3"/>
      <c r="O99" s="8">
        <f>SUM(C99:N99)</f>
        <v>0</v>
      </c>
    </row>
    <row r="100" spans="1:17">
      <c r="A100" s="1">
        <v>61403</v>
      </c>
      <c r="B100" s="4" t="s">
        <v>126</v>
      </c>
      <c r="C100" s="3">
        <v>176697.5</v>
      </c>
      <c r="D100" s="3">
        <v>57</v>
      </c>
      <c r="E100" s="3">
        <v>141086.88</v>
      </c>
      <c r="F100" s="3"/>
      <c r="G100" s="3"/>
      <c r="H100" s="3"/>
      <c r="I100" s="3"/>
      <c r="J100" s="3"/>
      <c r="K100" s="3"/>
      <c r="L100" s="3"/>
      <c r="M100" s="3"/>
      <c r="N100" s="3"/>
      <c r="O100" s="8">
        <f t="shared" si="3"/>
        <v>317841.38</v>
      </c>
    </row>
    <row r="101" spans="1:17" hidden="1">
      <c r="A101" s="1" t="s">
        <v>127</v>
      </c>
      <c r="B101" s="4" t="s">
        <v>128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8">
        <f t="shared" si="3"/>
        <v>0</v>
      </c>
    </row>
    <row r="102" spans="1:17" ht="22.5" hidden="1">
      <c r="A102" s="1" t="s">
        <v>129</v>
      </c>
      <c r="B102" s="4" t="s">
        <v>130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8">
        <f>SUM(C102:N102)</f>
        <v>0</v>
      </c>
    </row>
    <row r="103" spans="1:17" hidden="1">
      <c r="A103" s="1" t="s">
        <v>131</v>
      </c>
      <c r="B103" s="4" t="s">
        <v>132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8">
        <f t="shared" si="3"/>
        <v>0</v>
      </c>
    </row>
    <row r="104" spans="1:17" s="19" customFormat="1" ht="22.5">
      <c r="A104" s="23"/>
      <c r="B104" s="24" t="s">
        <v>133</v>
      </c>
      <c r="C104" s="25">
        <f>SUM(C89:C103)</f>
        <v>179705.05</v>
      </c>
      <c r="D104" s="25">
        <f t="shared" ref="D104:O104" si="6">SUM(D89:D103)</f>
        <v>36408.109999999993</v>
      </c>
      <c r="E104" s="25">
        <f t="shared" si="6"/>
        <v>141994.87</v>
      </c>
      <c r="F104" s="25">
        <f t="shared" si="6"/>
        <v>308008.8</v>
      </c>
      <c r="G104" s="25">
        <f t="shared" si="6"/>
        <v>0</v>
      </c>
      <c r="H104" s="25">
        <f t="shared" si="6"/>
        <v>0</v>
      </c>
      <c r="I104" s="25">
        <f t="shared" si="6"/>
        <v>0</v>
      </c>
      <c r="J104" s="25">
        <f t="shared" si="6"/>
        <v>0</v>
      </c>
      <c r="K104" s="25">
        <f t="shared" si="6"/>
        <v>0</v>
      </c>
      <c r="L104" s="25">
        <f t="shared" si="6"/>
        <v>0</v>
      </c>
      <c r="M104" s="25">
        <f t="shared" si="6"/>
        <v>0</v>
      </c>
      <c r="N104" s="25">
        <f t="shared" si="6"/>
        <v>0</v>
      </c>
      <c r="O104" s="25">
        <f t="shared" si="6"/>
        <v>666116.83000000007</v>
      </c>
      <c r="P104" s="15"/>
    </row>
    <row r="105" spans="1:17" ht="22.5">
      <c r="A105" s="1" t="s">
        <v>134</v>
      </c>
      <c r="B105" s="4" t="s">
        <v>135</v>
      </c>
      <c r="C105" s="3"/>
      <c r="D105" s="3">
        <v>814961.08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8">
        <f t="shared" si="3"/>
        <v>814961.08</v>
      </c>
    </row>
    <row r="106" spans="1:17" s="19" customFormat="1" ht="22.5">
      <c r="A106" s="23"/>
      <c r="B106" s="24" t="s">
        <v>136</v>
      </c>
      <c r="C106" s="25">
        <f>SUM(C105)</f>
        <v>0</v>
      </c>
      <c r="D106" s="25">
        <f t="shared" ref="D106:O106" si="7">SUM(D105)</f>
        <v>814961.08</v>
      </c>
      <c r="E106" s="25">
        <f t="shared" si="7"/>
        <v>0</v>
      </c>
      <c r="F106" s="25">
        <f t="shared" si="7"/>
        <v>0</v>
      </c>
      <c r="G106" s="25">
        <f t="shared" si="7"/>
        <v>0</v>
      </c>
      <c r="H106" s="25">
        <f t="shared" si="7"/>
        <v>0</v>
      </c>
      <c r="I106" s="25">
        <f t="shared" si="7"/>
        <v>0</v>
      </c>
      <c r="J106" s="25">
        <f t="shared" si="7"/>
        <v>0</v>
      </c>
      <c r="K106" s="25">
        <f t="shared" si="7"/>
        <v>0</v>
      </c>
      <c r="L106" s="25">
        <f t="shared" si="7"/>
        <v>0</v>
      </c>
      <c r="M106" s="25">
        <f t="shared" si="7"/>
        <v>0</v>
      </c>
      <c r="N106" s="25">
        <f t="shared" si="7"/>
        <v>0</v>
      </c>
      <c r="O106" s="25">
        <f t="shared" si="7"/>
        <v>814961.08</v>
      </c>
      <c r="P106" s="16"/>
    </row>
    <row r="107" spans="1:17" ht="21.75" customHeight="1">
      <c r="A107" s="6"/>
      <c r="B107" s="7" t="s">
        <v>137</v>
      </c>
      <c r="C107" s="8">
        <f>C18+C68+C83+C88+C104+C106</f>
        <v>2636266.5400000005</v>
      </c>
      <c r="D107" s="8">
        <f t="shared" ref="D107:O107" si="8">D18+D68+D83+D88+D104+D106</f>
        <v>3423804.4499999993</v>
      </c>
      <c r="E107" s="8">
        <f t="shared" si="8"/>
        <v>3157829.4899999998</v>
      </c>
      <c r="F107" s="8">
        <f t="shared" si="8"/>
        <v>3096536.7799999993</v>
      </c>
      <c r="G107" s="8">
        <f t="shared" si="8"/>
        <v>0</v>
      </c>
      <c r="H107" s="8">
        <f t="shared" si="8"/>
        <v>0</v>
      </c>
      <c r="I107" s="8">
        <f t="shared" si="8"/>
        <v>0</v>
      </c>
      <c r="J107" s="8">
        <f t="shared" si="8"/>
        <v>0</v>
      </c>
      <c r="K107" s="8">
        <f t="shared" si="8"/>
        <v>0</v>
      </c>
      <c r="L107" s="8">
        <f t="shared" si="8"/>
        <v>0</v>
      </c>
      <c r="M107" s="8">
        <f t="shared" si="8"/>
        <v>0</v>
      </c>
      <c r="N107" s="8">
        <f t="shared" si="8"/>
        <v>0</v>
      </c>
      <c r="O107" s="8">
        <f t="shared" si="8"/>
        <v>12314437.26</v>
      </c>
      <c r="Q107" s="22"/>
    </row>
    <row r="108" spans="1:17" hidden="1">
      <c r="B108" s="9"/>
      <c r="C108" s="31">
        <v>2636266.5400000005</v>
      </c>
      <c r="D108" s="31">
        <v>3423804.4499999993</v>
      </c>
      <c r="E108" s="32">
        <v>3157829.4899999998</v>
      </c>
      <c r="F108" s="32">
        <v>3096536.7799999993</v>
      </c>
      <c r="G108" s="18"/>
    </row>
    <row r="109" spans="1:17">
      <c r="B109" s="9"/>
      <c r="C109" s="10">
        <f>C108-C107</f>
        <v>0</v>
      </c>
      <c r="D109" s="10">
        <f t="shared" ref="D109:F109" si="9">D108-D107</f>
        <v>0</v>
      </c>
      <c r="E109" s="10">
        <f t="shared" si="9"/>
        <v>0</v>
      </c>
      <c r="F109" s="10">
        <f t="shared" si="9"/>
        <v>0</v>
      </c>
      <c r="G109" s="10"/>
      <c r="H109" s="10"/>
      <c r="I109" s="10"/>
      <c r="J109" s="10"/>
      <c r="K109" s="10"/>
      <c r="L109" s="10"/>
      <c r="M109" s="10"/>
      <c r="N109" s="10"/>
      <c r="O109" s="11"/>
    </row>
    <row r="110" spans="1:17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1"/>
    </row>
    <row r="111" spans="1:17"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1"/>
    </row>
    <row r="112" spans="1:17"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2"/>
    </row>
    <row r="113" spans="2:15"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2"/>
    </row>
    <row r="114" spans="2:15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2"/>
    </row>
    <row r="115" spans="2:15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2"/>
    </row>
    <row r="116" spans="2:15"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2"/>
    </row>
    <row r="117" spans="2:15"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2"/>
    </row>
    <row r="118" spans="2:15"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2"/>
    </row>
    <row r="119" spans="2:15"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2"/>
    </row>
    <row r="120" spans="2:15"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2"/>
    </row>
    <row r="121" spans="2:15"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5"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5"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5"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</sheetData>
  <mergeCells count="3">
    <mergeCell ref="M1:O2"/>
    <mergeCell ref="C2:L2"/>
    <mergeCell ref="C1:L1"/>
  </mergeCells>
  <printOptions horizontalCentered="1"/>
  <pageMargins left="0" right="0" top="0" bottom="0.5" header="0.3" footer="0.3"/>
  <pageSetup paperSize="5" scale="60" orientation="landscape" r:id="rId1"/>
  <headerFooter>
    <oddFooter>&amp;L&amp;A&amp;C&amp;D  &amp;T&amp;R&amp;F</oddFooter>
  </headerFooter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ENE-FEB 2021 </vt:lpstr>
      <vt:lpstr>'ENE-FEB 2021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Stanley Parada Cardona</dc:creator>
  <cp:lastModifiedBy>FHUEZO</cp:lastModifiedBy>
  <cp:lastPrinted>2021-05-14T15:43:17Z</cp:lastPrinted>
  <dcterms:created xsi:type="dcterms:W3CDTF">2021-01-19T16:06:39Z</dcterms:created>
  <dcterms:modified xsi:type="dcterms:W3CDTF">2021-05-18T19:24:07Z</dcterms:modified>
</cp:coreProperties>
</file>