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ANEXO'!$1:$8</definedName>
    <definedName name="_xlnm.Print_Titles" localSheetId="0">'E.Situacion Finan.'!$1:$9</definedName>
  </definedNames>
  <calcPr calcId="145621" concurrentCalc="0"/>
</workbook>
</file>

<file path=xl/calcChain.xml><?xml version="1.0" encoding="utf-8"?>
<calcChain xmlns="http://schemas.openxmlformats.org/spreadsheetml/2006/main">
  <c r="L37" i="15" l="1"/>
  <c r="E29" i="15"/>
  <c r="E39" i="15"/>
  <c r="E15" i="7"/>
  <c r="E27" i="6"/>
  <c r="J20" i="9"/>
  <c r="J11" i="9"/>
  <c r="J31" i="9"/>
  <c r="E20" i="9"/>
  <c r="E11" i="9"/>
  <c r="E31" i="9"/>
  <c r="E25" i="12"/>
  <c r="E17" i="12"/>
  <c r="E12" i="12"/>
  <c r="E34" i="12"/>
  <c r="E42" i="15"/>
  <c r="E50" i="15"/>
  <c r="D15" i="15"/>
  <c r="D19" i="15"/>
  <c r="E15" i="6"/>
  <c r="E40" i="15"/>
  <c r="E38" i="15"/>
  <c r="E37" i="15"/>
  <c r="E41" i="15"/>
  <c r="L11" i="6"/>
  <c r="E11" i="6"/>
  <c r="F10" i="6"/>
  <c r="L14" i="6"/>
  <c r="E26" i="15"/>
  <c r="L29" i="15"/>
  <c r="L26" i="15"/>
  <c r="L22" i="15"/>
  <c r="E57" i="15"/>
  <c r="E56" i="15"/>
  <c r="E55" i="15"/>
  <c r="E34" i="15"/>
  <c r="L19" i="15"/>
  <c r="L15" i="15"/>
  <c r="F10" i="15"/>
  <c r="E12" i="7"/>
  <c r="F11" i="7"/>
  <c r="K45" i="15"/>
  <c r="L43" i="15"/>
  <c r="M41" i="15"/>
  <c r="L22" i="6"/>
  <c r="L21" i="6"/>
  <c r="E22" i="6"/>
  <c r="F21" i="6"/>
  <c r="E11" i="15"/>
  <c r="F33" i="15"/>
  <c r="L34" i="15"/>
  <c r="M33" i="15"/>
  <c r="L11" i="15"/>
  <c r="M10" i="15"/>
  <c r="K23" i="14"/>
  <c r="L15" i="14"/>
  <c r="M19" i="14"/>
  <c r="F19" i="14"/>
  <c r="E19" i="14"/>
  <c r="E23" i="14"/>
  <c r="D19" i="14"/>
  <c r="D23" i="14"/>
  <c r="N15" i="14"/>
  <c r="G14" i="14"/>
  <c r="N13" i="14"/>
  <c r="K12" i="7"/>
  <c r="L11" i="7"/>
  <c r="L21" i="7"/>
  <c r="F26" i="6"/>
  <c r="F21" i="14"/>
  <c r="G21" i="14"/>
  <c r="M59" i="15"/>
  <c r="M21" i="14"/>
  <c r="M23" i="14"/>
  <c r="L10" i="6"/>
  <c r="L40" i="6"/>
  <c r="L12" i="14"/>
  <c r="L13" i="14"/>
  <c r="L14" i="14"/>
  <c r="G19" i="14"/>
  <c r="N19" i="14"/>
  <c r="F23" i="14"/>
  <c r="N21" i="14"/>
  <c r="C20" i="9"/>
  <c r="H20" i="9"/>
  <c r="H11" i="9"/>
  <c r="H31" i="9"/>
  <c r="C25" i="12"/>
  <c r="C17" i="12"/>
  <c r="C12" i="12"/>
  <c r="C34" i="12"/>
  <c r="C11" i="9"/>
  <c r="C31" i="9"/>
  <c r="F21" i="7"/>
  <c r="F25" i="15"/>
  <c r="F59" i="15"/>
  <c r="F40" i="6"/>
</calcChain>
</file>

<file path=xl/sharedStrings.xml><?xml version="1.0" encoding="utf-8"?>
<sst xmlns="http://schemas.openxmlformats.org/spreadsheetml/2006/main" count="273" uniqueCount="159">
  <si>
    <t>Concepto</t>
  </si>
  <si>
    <t>Total</t>
  </si>
  <si>
    <t>RECURSOS</t>
  </si>
  <si>
    <t>OBLIGACIONES</t>
  </si>
  <si>
    <t>CONSEJO NACIONAL DE ENERGIA</t>
  </si>
  <si>
    <t>Remuneraciones</t>
  </si>
  <si>
    <t>TOTAL DE RECURSOS</t>
  </si>
  <si>
    <t>TOTAL OBLIGACIONES</t>
  </si>
  <si>
    <t>GASTOS DE GESTION</t>
  </si>
  <si>
    <t>Anticipos a Empleados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</si>
  <si>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</si>
  <si>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</si>
  <si>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</si>
  <si>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</si>
  <si>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</si>
  <si>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</si>
  <si>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</si>
  <si>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</si>
  <si>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</si>
  <si>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</si>
  <si>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</si>
  <si>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</si>
  <si>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</si>
  <si>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</si>
  <si>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</si>
  <si>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</si>
  <si>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</si>
  <si>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Depósitos Ajenos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</si>
  <si>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</si>
  <si>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</si>
  <si>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</si>
  <si>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</si>
  <si>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</si>
  <si>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</si>
  <si>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</si>
  <si>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</si>
  <si>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</si>
  <si>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</si>
  <si>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</si>
  <si>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</si>
  <si>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</si>
  <si>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</si>
  <si>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</si>
  <si>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</si>
  <si>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</si>
  <si>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</si>
  <si>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</si>
  <si>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</si>
  <si>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PNUD</t>
  </si>
  <si>
    <t>Inversiones en Proyectos y Programas</t>
  </si>
  <si>
    <t>Maquinaria y Equipos de Producción</t>
  </si>
  <si>
    <t>Aplicación Inversiones Pública</t>
  </si>
  <si>
    <t>Otros Servicios y Arrendamientos</t>
  </si>
  <si>
    <t xml:space="preserve">Transferencias Corrientes del Sector Externo </t>
  </si>
  <si>
    <t>TOTAL CORRIENTE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</si>
  <si>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</si>
  <si>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</si>
  <si>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</si>
  <si>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</si>
  <si>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</si>
  <si>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</si>
  <si>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</si>
  <si>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</si>
  <si>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</si>
  <si>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</si>
  <si>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DEUDORES FINANCIEROS</t>
  </si>
  <si>
    <t>Deudores Monetarios por Percibir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</si>
  <si>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</si>
  <si>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</si>
  <si>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</si>
  <si>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</si>
  <si>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</si>
  <si>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</si>
  <si>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</si>
  <si>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</si>
  <si>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</si>
  <si>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</si>
  <si>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</si>
  <si>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</si>
  <si>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t>Proyecto del PNUD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</si>
  <si>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</si>
  <si>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</si>
  <si>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</si>
  <si>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</si>
  <si>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</si>
  <si>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</si>
  <si>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</si>
  <si>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</si>
  <si>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</si>
  <si>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</si>
  <si>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</si>
  <si>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Transferencias Corrientes Del Sector Externo</t>
  </si>
  <si>
    <t>(-)</t>
  </si>
  <si>
    <t xml:space="preserve">Refleja todos los gastos incurridos en la ejecución del </t>
  </si>
  <si>
    <t>Proyecto PNUD</t>
  </si>
  <si>
    <t>Egresos de Gestión</t>
  </si>
  <si>
    <t>Costos Acumulados de la Inversión</t>
  </si>
  <si>
    <t>Fondos del PNUD</t>
  </si>
  <si>
    <t>AUMENTO NETA     DE DISPONIBILIDAD</t>
  </si>
  <si>
    <t>2/ Es el ingreso total por la ejecución del Proyecto PNUD.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</si>
  <si>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</si>
  <si>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</si>
  <si>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</si>
  <si>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</si>
  <si>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</si>
  <si>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>Anticipo de Fondos</t>
  </si>
  <si>
    <t>GASTOS DE INVERSIONES PÚBLICAS</t>
  </si>
  <si>
    <t xml:space="preserve">Depreciación </t>
  </si>
  <si>
    <t xml:space="preserve">para hacer efectivo el pago de obligaciones adquiridas con los proveedores: </t>
  </si>
  <si>
    <t>Son los recursos de disponilidad inmediata con que cuenta el Proyecto</t>
  </si>
  <si>
    <t>Incluye los derechos y percepción de fondos provenientes del Sector</t>
  </si>
  <si>
    <t>Interno O Externo (donaciones) para financiar gastos del proyecto</t>
  </si>
  <si>
    <t>Incluye los derechos monetarios devengados, pendiente por</t>
  </si>
  <si>
    <t>Incluye los compromisos monetarios devengados, pendiente de pago al</t>
  </si>
  <si>
    <t>los ingresos y Egresos de Gestión.</t>
  </si>
  <si>
    <t>Incluye los compromisos y pagos de la obligaciones contraidas</t>
  </si>
  <si>
    <t>por servicios recibidos, necesarios para el funcionamiento de la</t>
  </si>
  <si>
    <t>Pasajes y Viáticos</t>
  </si>
  <si>
    <t xml:space="preserve">Proyector Epson </t>
  </si>
  <si>
    <t>Medidor de Calidad Aire</t>
  </si>
  <si>
    <t>Multimetros Registradores</t>
  </si>
  <si>
    <t xml:space="preserve">Deudores Monetarios </t>
  </si>
  <si>
    <t>DEPÓSITOS DE TERCEROS</t>
  </si>
  <si>
    <t>institución que al cierre del mes estan pendiente por pagar:</t>
  </si>
  <si>
    <t>Maquinaría y Equipos de Producción</t>
  </si>
  <si>
    <t>Maquinaría, Equipo y Mobiliario Diverso</t>
  </si>
  <si>
    <t xml:space="preserve">Armario Persiana </t>
  </si>
  <si>
    <t xml:space="preserve">Computadoras Portatiles </t>
  </si>
  <si>
    <t>Directora de Finanzas y Administración</t>
  </si>
  <si>
    <t>Cuenta del Proyecto PNUD (DAVIVIENDA)</t>
  </si>
  <si>
    <t>Cuenta del Proyecto PNUD (Davivienda)</t>
  </si>
  <si>
    <t xml:space="preserve">DISPONIBILIDADES FINALES </t>
  </si>
  <si>
    <t>PROYECTO PNUD-CNE (40566)</t>
  </si>
  <si>
    <t>PROYECTO DE EFICIENCIA ENERGÉTICA EN EDIFICIOS PÚBLICOS (PNUD-CNE 40566)</t>
  </si>
  <si>
    <t xml:space="preserve">        PROYECTO DE EFICIENCIA ENERGÉTICA EN EDIFICIOS PÚBLICOS (PNUD-CNE 40566)</t>
  </si>
  <si>
    <t>De Organismos Multilaterales2/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</si>
  <si>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</si>
  <si>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</si>
  <si>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</si>
  <si>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</si>
  <si>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ANEXO AL ESTADO DE SITUACIÓN FINANCIERA </t>
  </si>
  <si>
    <t xml:space="preserve"> </t>
  </si>
  <si>
    <t>percibir del orgnismo donante al cierre del ejercicio contable 2013</t>
  </si>
  <si>
    <t>cierre del ejercicio contable 2013:</t>
  </si>
  <si>
    <t>Jefa de Contabilidad</t>
  </si>
  <si>
    <t>Analizador de Red Trifásico</t>
  </si>
  <si>
    <t>Cámara Termográfica</t>
  </si>
  <si>
    <t>Sonda Medición de Velocidad</t>
  </si>
  <si>
    <t>Licda. Lissette del Carmen Mendoza de Mejía</t>
  </si>
  <si>
    <t>Lcda. Lissette del Carmen Mendoza de Mejía</t>
  </si>
  <si>
    <t>Incluye el resultado obtenido en el ejercicio 2014 entre</t>
  </si>
  <si>
    <t>Costos de Venta y Cargos Calculados</t>
  </si>
  <si>
    <t>Gastos por Descargo de Bienes de Larga Duración</t>
  </si>
  <si>
    <t xml:space="preserve"> AL 31 DE DICIEMBRE DE 2015</t>
  </si>
  <si>
    <t>DEL 01 DE ENERO AL 31 DE DICIEMBRE DE 2015</t>
  </si>
  <si>
    <t>1/ Son todos los registros en concepto de aplicación al gasto consolidado de junio/2011 a diciembre/2015 del proyecto PNUD, este valor no incluye los egresos por adquisición de bienes de uso (mayores de $600.00).</t>
  </si>
  <si>
    <t>DEL 01  DE ENERO AL 31 DE DICIEMBRE DE 2015</t>
  </si>
  <si>
    <t>DEL  01 DE ENERO AL 31 DE DICIEMBRE  DE 2015</t>
  </si>
  <si>
    <t>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</si>
</sst>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  <numFmt numFmtId="168" formatCode="&quot;$&quot;#,##0.00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1"/>
      <color theme="3" tint="0.39997558519241921"/>
      <name val="Berlin Sans FB Demi"/>
      <family val="2"/>
    </font>
    <font>
      <b/>
      <sz val="10"/>
      <color theme="3"/>
      <name val="Berlin Sans FB Demi"/>
      <family val="2"/>
    </font>
    <font>
      <sz val="10"/>
      <color theme="1"/>
      <name val="Berlin Sans FB Demi"/>
      <family val="2"/>
    </font>
    <font>
      <b/>
      <sz val="11"/>
      <color theme="3"/>
      <name val="Berlin Sans FB Demi"/>
      <family val="2"/>
    </font>
    <font>
      <sz val="11"/>
      <color theme="1"/>
      <name val="Berlin Sans FB Demi"/>
      <family val="2"/>
    </font>
    <font>
      <sz val="8"/>
      <color theme="1"/>
      <name val="Berlin Sans FB Demi"/>
      <family val="2"/>
    </font>
    <font>
      <b/>
      <sz val="10"/>
      <color theme="1"/>
      <name val="Berlin Sans FB Demi"/>
      <family val="2"/>
    </font>
    <font>
      <b/>
      <u val="doubleAccounting"/>
      <sz val="10"/>
      <color theme="1"/>
      <name val="Berlin Sans FB Demi"/>
      <family val="2"/>
    </font>
    <font>
      <b/>
      <sz val="11"/>
      <color theme="1"/>
      <name val="Berlin Sans FB Demi"/>
      <family val="2"/>
    </font>
    <font>
      <b/>
      <u val="doubleAccounting"/>
      <sz val="11"/>
      <color theme="1"/>
      <name val="Berlin Sans FB Demi"/>
      <family val="2"/>
    </font>
    <font>
      <b/>
      <u val="singleAccounting"/>
      <sz val="11"/>
      <color theme="1"/>
      <name val="Berlin Sans FB Demi"/>
      <family val="2"/>
    </font>
    <font>
      <b/>
      <u val="double"/>
      <sz val="10"/>
      <color theme="1"/>
      <name val="Berlin Sans FB Demi"/>
      <family val="2"/>
    </font>
    <font>
      <b/>
      <u val="double"/>
      <sz val="11"/>
      <color theme="1"/>
      <name val="Berlin Sans FB Demi"/>
      <family val="2"/>
    </font>
    <font>
      <sz val="11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10"/>
      <color theme="3" tint="-0.249977111117893"/>
      <name val="Berlin Sans FB Demi"/>
      <family val="2"/>
    </font>
    <font>
      <sz val="10"/>
      <color theme="3" tint="-0.249977111117893"/>
      <name val="Berlin Sans FB Dem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2" fillId="0" borderId="2" applyNumberFormat="0" applyFill="0" applyAlignment="0" applyProtection="0"/>
    <xf numFmtId="0" fontId="6" fillId="0" borderId="3" applyNumberFormat="0" applyFill="0" applyAlignment="0" applyProtection="0"/>
  </cellStyleXfs>
  <cellXfs count="3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6" fillId="0" borderId="0" xfId="0" applyFont="1"/>
    <xf numFmtId="164" fontId="3" fillId="0" borderId="0" xfId="1" applyFont="1" applyBorder="1"/>
    <xf numFmtId="16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6" fillId="0" borderId="0" xfId="5" applyFill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Fill="1" applyAlignment="1">
      <alignment horizontal="left"/>
    </xf>
    <xf numFmtId="0" fontId="21" fillId="0" borderId="0" xfId="0" applyFont="1" applyFill="1"/>
    <xf numFmtId="164" fontId="22" fillId="0" borderId="0" xfId="1" applyFont="1" applyFill="1"/>
    <xf numFmtId="164" fontId="21" fillId="0" borderId="0" xfId="1" applyFont="1" applyFill="1"/>
    <xf numFmtId="0" fontId="22" fillId="0" borderId="0" xfId="0" applyFont="1" applyFill="1" applyBorder="1"/>
    <xf numFmtId="0" fontId="22" fillId="0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164" fontId="22" fillId="0" borderId="0" xfId="1" applyFont="1"/>
    <xf numFmtId="0" fontId="22" fillId="0" borderId="0" xfId="0" applyFont="1" applyAlignment="1">
      <alignment horizontal="left"/>
    </xf>
    <xf numFmtId="164" fontId="21" fillId="0" borderId="0" xfId="1" applyFont="1"/>
    <xf numFmtId="164" fontId="22" fillId="0" borderId="1" xfId="1" applyFont="1" applyBorder="1"/>
    <xf numFmtId="164" fontId="23" fillId="0" borderId="0" xfId="1" applyFont="1" applyBorder="1"/>
    <xf numFmtId="164" fontId="22" fillId="0" borderId="0" xfId="1" applyFont="1" applyBorder="1"/>
    <xf numFmtId="0" fontId="22" fillId="0" borderId="0" xfId="0" applyFont="1" applyBorder="1"/>
    <xf numFmtId="165" fontId="22" fillId="0" borderId="0" xfId="0" applyNumberFormat="1" applyFont="1" applyBorder="1"/>
    <xf numFmtId="165" fontId="22" fillId="0" borderId="0" xfId="0" applyNumberFormat="1" applyFont="1"/>
    <xf numFmtId="164" fontId="22" fillId="0" borderId="1" xfId="1" applyFont="1" applyFill="1" applyBorder="1"/>
    <xf numFmtId="164" fontId="22" fillId="0" borderId="0" xfId="0" applyNumberFormat="1" applyFont="1" applyFill="1"/>
    <xf numFmtId="164" fontId="21" fillId="0" borderId="0" xfId="0" applyNumberFormat="1" applyFont="1"/>
    <xf numFmtId="0" fontId="24" fillId="0" borderId="0" xfId="0" applyFont="1"/>
    <xf numFmtId="0" fontId="25" fillId="0" borderId="4" xfId="5" applyFont="1" applyBorder="1" applyAlignment="1">
      <alignment horizontal="left"/>
    </xf>
    <xf numFmtId="0" fontId="25" fillId="0" borderId="4" xfId="5" applyFont="1" applyBorder="1"/>
    <xf numFmtId="164" fontId="25" fillId="0" borderId="4" xfId="5" applyNumberFormat="1" applyFont="1" applyBorder="1"/>
    <xf numFmtId="0" fontId="14" fillId="0" borderId="0" xfId="0" applyFont="1" applyFill="1" applyBorder="1"/>
    <xf numFmtId="0" fontId="26" fillId="0" borderId="4" xfId="5" applyFont="1" applyBorder="1" applyAlignment="1">
      <alignment horizontal="center"/>
    </xf>
    <xf numFmtId="164" fontId="25" fillId="0" borderId="0" xfId="5" applyNumberFormat="1" applyFont="1" applyBorder="1"/>
    <xf numFmtId="0" fontId="0" fillId="0" borderId="0" xfId="0" applyFill="1" applyBorder="1"/>
    <xf numFmtId="0" fontId="22" fillId="0" borderId="0" xfId="0" applyFont="1" applyFill="1"/>
    <xf numFmtId="164" fontId="21" fillId="4" borderId="0" xfId="1" applyFont="1" applyFill="1"/>
    <xf numFmtId="0" fontId="21" fillId="4" borderId="0" xfId="0" applyFont="1" applyFill="1" applyAlignment="1">
      <alignment horizontal="left"/>
    </xf>
    <xf numFmtId="0" fontId="21" fillId="4" borderId="0" xfId="0" applyFont="1" applyFill="1"/>
    <xf numFmtId="164" fontId="22" fillId="4" borderId="0" xfId="0" applyNumberFormat="1" applyFont="1" applyFill="1"/>
    <xf numFmtId="164" fontId="21" fillId="4" borderId="0" xfId="0" applyNumberFormat="1" applyFont="1" applyFill="1"/>
    <xf numFmtId="164" fontId="22" fillId="4" borderId="0" xfId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21" fillId="0" borderId="0" xfId="0" applyNumberFormat="1" applyFont="1" applyFill="1"/>
    <xf numFmtId="164" fontId="21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2" fillId="0" borderId="0" xfId="0" applyFont="1" applyAlignment="1">
      <alignment horizontal="left"/>
    </xf>
    <xf numFmtId="0" fontId="27" fillId="0" borderId="2" xfId="4" applyFont="1" applyFill="1"/>
    <xf numFmtId="164" fontId="27" fillId="0" borderId="2" xfId="1" applyFont="1" applyFill="1" applyBorder="1"/>
    <xf numFmtId="164" fontId="27" fillId="0" borderId="0" xfId="4" applyNumberFormat="1" applyFont="1" applyFill="1" applyBorder="1"/>
    <xf numFmtId="164" fontId="21" fillId="4" borderId="0" xfId="1" applyFont="1" applyFill="1" applyAlignment="1">
      <alignment horizontal="left"/>
    </xf>
    <xf numFmtId="0" fontId="28" fillId="2" borderId="6" xfId="5" applyFont="1" applyFill="1" applyBorder="1"/>
    <xf numFmtId="0" fontId="28" fillId="2" borderId="7" xfId="5" applyFont="1" applyFill="1" applyBorder="1" applyAlignment="1">
      <alignment horizontal="center"/>
    </xf>
    <xf numFmtId="0" fontId="28" fillId="2" borderId="8" xfId="5" applyFont="1" applyFill="1" applyBorder="1" applyAlignment="1">
      <alignment horizontal="center"/>
    </xf>
    <xf numFmtId="0" fontId="12" fillId="0" borderId="9" xfId="4" applyBorder="1"/>
    <xf numFmtId="0" fontId="3" fillId="0" borderId="10" xfId="0" applyFont="1" applyBorder="1"/>
    <xf numFmtId="164" fontId="3" fillId="0" borderId="11" xfId="1" applyFont="1" applyBorder="1"/>
    <xf numFmtId="0" fontId="28" fillId="0" borderId="0" xfId="5" applyFont="1" applyFill="1" applyBorder="1"/>
    <xf numFmtId="164" fontId="22" fillId="0" borderId="11" xfId="1" applyFont="1" applyBorder="1"/>
    <xf numFmtId="164" fontId="2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" fontId="3" fillId="0" borderId="10" xfId="0" applyNumberFormat="1" applyFont="1" applyBorder="1"/>
    <xf numFmtId="4" fontId="22" fillId="0" borderId="11" xfId="0" applyNumberFormat="1" applyFont="1" applyBorder="1"/>
    <xf numFmtId="4" fontId="3" fillId="0" borderId="19" xfId="0" applyNumberFormat="1" applyFont="1" applyBorder="1"/>
    <xf numFmtId="166" fontId="3" fillId="0" borderId="10" xfId="0" applyNumberFormat="1" applyFont="1" applyBorder="1"/>
    <xf numFmtId="0" fontId="22" fillId="0" borderId="11" xfId="0" applyFont="1" applyBorder="1"/>
    <xf numFmtId="166" fontId="3" fillId="0" borderId="19" xfId="0" applyNumberFormat="1" applyFont="1" applyBorder="1"/>
    <xf numFmtId="0" fontId="7" fillId="2" borderId="5" xfId="5" applyFont="1" applyFill="1" applyBorder="1"/>
    <xf numFmtId="0" fontId="7" fillId="2" borderId="16" xfId="5" applyFont="1" applyFill="1" applyBorder="1" applyAlignment="1">
      <alignment horizontal="center"/>
    </xf>
    <xf numFmtId="0" fontId="7" fillId="2" borderId="17" xfId="5" applyFont="1" applyFill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5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2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18" fillId="0" borderId="0" xfId="0" applyFont="1" applyFill="1" applyBorder="1"/>
    <xf numFmtId="10" fontId="3" fillId="0" borderId="10" xfId="0" applyNumberFormat="1" applyFont="1" applyBorder="1" applyAlignment="1">
      <alignment horizontal="center"/>
    </xf>
    <xf numFmtId="0" fontId="21" fillId="0" borderId="11" xfId="0" applyFont="1" applyBorder="1"/>
    <xf numFmtId="0" fontId="0" fillId="0" borderId="11" xfId="0" applyBorder="1"/>
    <xf numFmtId="9" fontId="22" fillId="0" borderId="11" xfId="0" applyNumberFormat="1" applyFont="1" applyBorder="1" applyAlignment="1">
      <alignment horizontal="center"/>
    </xf>
    <xf numFmtId="10" fontId="22" fillId="0" borderId="11" xfId="0" applyNumberFormat="1" applyFont="1" applyBorder="1" applyAlignment="1">
      <alignment horizontal="center"/>
    </xf>
    <xf numFmtId="4" fontId="22" fillId="0" borderId="26" xfId="0" applyNumberFormat="1" applyFont="1" applyBorder="1"/>
    <xf numFmtId="10" fontId="22" fillId="0" borderId="26" xfId="0" applyNumberFormat="1" applyFont="1" applyBorder="1" applyAlignment="1">
      <alignment horizontal="center"/>
    </xf>
    <xf numFmtId="164" fontId="22" fillId="0" borderId="26" xfId="1" applyFont="1" applyBorder="1"/>
    <xf numFmtId="167" fontId="22" fillId="0" borderId="26" xfId="0" applyNumberFormat="1" applyFont="1" applyBorder="1" applyAlignment="1">
      <alignment horizontal="center"/>
    </xf>
    <xf numFmtId="4" fontId="22" fillId="0" borderId="25" xfId="0" applyNumberFormat="1" applyFont="1" applyBorder="1"/>
    <xf numFmtId="10" fontId="22" fillId="0" borderId="25" xfId="0" applyNumberFormat="1" applyFont="1" applyBorder="1" applyAlignment="1">
      <alignment horizontal="center"/>
    </xf>
    <xf numFmtId="167" fontId="22" fillId="0" borderId="27" xfId="0" applyNumberFormat="1" applyFont="1" applyBorder="1" applyAlignment="1">
      <alignment horizontal="center"/>
    </xf>
    <xf numFmtId="10" fontId="22" fillId="0" borderId="27" xfId="0" applyNumberFormat="1" applyFont="1" applyBorder="1" applyAlignment="1">
      <alignment horizontal="center"/>
    </xf>
    <xf numFmtId="10" fontId="22" fillId="0" borderId="28" xfId="0" applyNumberFormat="1" applyFont="1" applyBorder="1" applyAlignment="1">
      <alignment horizontal="center"/>
    </xf>
    <xf numFmtId="0" fontId="3" fillId="0" borderId="29" xfId="0" applyFont="1" applyBorder="1"/>
    <xf numFmtId="4" fontId="3" fillId="0" borderId="29" xfId="0" applyNumberFormat="1" applyFont="1" applyBorder="1"/>
    <xf numFmtId="10" fontId="3" fillId="0" borderId="29" xfId="0" applyNumberFormat="1" applyFont="1" applyBorder="1" applyAlignment="1">
      <alignment horizontal="center"/>
    </xf>
    <xf numFmtId="0" fontId="22" fillId="0" borderId="26" xfId="0" applyFont="1" applyBorder="1"/>
    <xf numFmtId="10" fontId="22" fillId="0" borderId="26" xfId="0" applyNumberFormat="1" applyFont="1" applyBorder="1"/>
    <xf numFmtId="166" fontId="22" fillId="0" borderId="26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2" fillId="0" borderId="27" xfId="0" applyFont="1" applyBorder="1"/>
    <xf numFmtId="166" fontId="22" fillId="0" borderId="25" xfId="0" applyNumberFormat="1" applyFont="1" applyBorder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29" fillId="0" borderId="0" xfId="0" applyFont="1"/>
    <xf numFmtId="0" fontId="30" fillId="0" borderId="0" xfId="0" applyFont="1"/>
    <xf numFmtId="164" fontId="22" fillId="2" borderId="0" xfId="1" applyFont="1" applyFill="1" applyBorder="1"/>
    <xf numFmtId="164" fontId="22" fillId="0" borderId="0" xfId="1" applyFont="1" applyFill="1" applyBorder="1"/>
    <xf numFmtId="164" fontId="1" fillId="0" borderId="0" xfId="1" applyFont="1" applyBorder="1"/>
    <xf numFmtId="0" fontId="0" fillId="0" borderId="0" xfId="0" applyAlignment="1">
      <alignment horizontal="right"/>
    </xf>
    <xf numFmtId="0" fontId="31" fillId="2" borderId="0" xfId="0" applyFont="1" applyFill="1" applyAlignment="1">
      <alignment horizontal="left"/>
    </xf>
    <xf numFmtId="0" fontId="31" fillId="2" borderId="0" xfId="0" applyFont="1" applyFill="1"/>
    <xf numFmtId="0" fontId="22" fillId="2" borderId="0" xfId="0" applyFont="1" applyFill="1"/>
    <xf numFmtId="164" fontId="22" fillId="2" borderId="0" xfId="1" applyFont="1" applyFill="1"/>
    <xf numFmtId="0" fontId="25" fillId="0" borderId="0" xfId="5" applyFont="1" applyBorder="1" applyAlignment="1">
      <alignment horizontal="left"/>
    </xf>
    <xf numFmtId="0" fontId="26" fillId="0" borderId="0" xfId="5" applyFont="1" applyBorder="1" applyAlignment="1">
      <alignment horizontal="center"/>
    </xf>
    <xf numFmtId="0" fontId="25" fillId="0" borderId="0" xfId="5" applyFont="1" applyBorder="1"/>
    <xf numFmtId="0" fontId="31" fillId="0" borderId="0" xfId="0" applyFont="1" applyFill="1" applyAlignment="1">
      <alignment horizontal="left"/>
    </xf>
    <xf numFmtId="0" fontId="3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8" fillId="2" borderId="31" xfId="5" applyFont="1" applyFill="1" applyBorder="1" applyAlignment="1">
      <alignment horizontal="center"/>
    </xf>
    <xf numFmtId="0" fontId="28" fillId="2" borderId="32" xfId="5" applyFont="1" applyFill="1" applyBorder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  <xf numFmtId="0" fontId="22" fillId="0" borderId="36" xfId="0" applyFont="1" applyBorder="1"/>
    <xf numFmtId="0" fontId="22" fillId="0" borderId="35" xfId="0" applyFont="1" applyBorder="1"/>
    <xf numFmtId="0" fontId="22" fillId="0" borderId="0" xfId="0" applyFont="1" applyAlignment="1">
      <alignment horizontal="left"/>
    </xf>
    <xf numFmtId="0" fontId="6" fillId="6" borderId="5" xfId="5" applyFill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164" fontId="22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4" fontId="3" fillId="0" borderId="37" xfId="0" applyNumberFormat="1" applyFont="1" applyBorder="1"/>
    <xf numFmtId="164" fontId="12" fillId="0" borderId="39" xfId="4" applyNumberFormat="1" applyBorder="1"/>
    <xf numFmtId="164" fontId="22" fillId="0" borderId="40" xfId="0" applyNumberFormat="1" applyFont="1" applyBorder="1"/>
    <xf numFmtId="164" fontId="3" fillId="0" borderId="40" xfId="0" applyNumberFormat="1" applyFont="1" applyBorder="1"/>
    <xf numFmtId="164" fontId="21" fillId="0" borderId="40" xfId="0" applyNumberFormat="1" applyFont="1" applyFill="1" applyBorder="1"/>
    <xf numFmtId="164" fontId="3" fillId="0" borderId="41" xfId="0" applyNumberFormat="1" applyFont="1" applyBorder="1"/>
    <xf numFmtId="0" fontId="21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29" fillId="0" borderId="0" xfId="0" applyFont="1" applyFill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0" borderId="0" xfId="0" applyFont="1" applyFill="1" applyBorder="1"/>
    <xf numFmtId="0" fontId="36" fillId="0" borderId="2" xfId="4" applyFont="1" applyFill="1" applyAlignment="1">
      <alignment horizontal="left"/>
    </xf>
    <xf numFmtId="0" fontId="36" fillId="0" borderId="2" xfId="4" applyFont="1" applyFill="1"/>
    <xf numFmtId="0" fontId="37" fillId="0" borderId="0" xfId="0" applyFont="1" applyFill="1" applyBorder="1"/>
    <xf numFmtId="0" fontId="38" fillId="0" borderId="2" xfId="4" applyFont="1" applyFill="1" applyAlignment="1">
      <alignment horizontal="left"/>
    </xf>
    <xf numFmtId="0" fontId="38" fillId="0" borderId="2" xfId="4" applyFont="1" applyFill="1"/>
    <xf numFmtId="164" fontId="38" fillId="0" borderId="2" xfId="4" applyNumberFormat="1" applyFont="1" applyFill="1"/>
    <xf numFmtId="0" fontId="39" fillId="0" borderId="0" xfId="0" applyFont="1" applyFill="1" applyBorder="1"/>
    <xf numFmtId="0" fontId="39" fillId="6" borderId="5" xfId="0" applyFont="1" applyFill="1" applyBorder="1" applyAlignment="1">
      <alignment horizontal="right"/>
    </xf>
    <xf numFmtId="0" fontId="43" fillId="6" borderId="5" xfId="0" applyFont="1" applyFill="1" applyBorder="1" applyAlignment="1">
      <alignment horizontal="right"/>
    </xf>
    <xf numFmtId="164" fontId="44" fillId="6" borderId="5" xfId="1" applyFont="1" applyFill="1" applyBorder="1"/>
    <xf numFmtId="0" fontId="39" fillId="6" borderId="5" xfId="0" applyFont="1" applyFill="1" applyBorder="1" applyAlignment="1">
      <alignment horizontal="center"/>
    </xf>
    <xf numFmtId="0" fontId="43" fillId="6" borderId="5" xfId="0" applyFont="1" applyFill="1" applyBorder="1" applyAlignment="1">
      <alignment horizontal="center"/>
    </xf>
    <xf numFmtId="164" fontId="36" fillId="0" borderId="2" xfId="1" applyFont="1" applyFill="1" applyBorder="1"/>
    <xf numFmtId="164" fontId="36" fillId="0" borderId="0" xfId="4" applyNumberFormat="1" applyFont="1" applyFill="1" applyBorder="1"/>
    <xf numFmtId="4" fontId="3" fillId="0" borderId="23" xfId="0" applyNumberFormat="1" applyFont="1" applyBorder="1"/>
    <xf numFmtId="164" fontId="3" fillId="0" borderId="0" xfId="0" applyNumberFormat="1" applyFont="1" applyBorder="1"/>
    <xf numFmtId="164" fontId="22" fillId="0" borderId="11" xfId="0" applyNumberFormat="1" applyFont="1" applyBorder="1"/>
    <xf numFmtId="164" fontId="3" fillId="0" borderId="11" xfId="0" applyNumberFormat="1" applyFont="1" applyBorder="1"/>
    <xf numFmtId="164" fontId="12" fillId="0" borderId="11" xfId="4" applyNumberFormat="1" applyBorder="1"/>
    <xf numFmtId="164" fontId="21" fillId="0" borderId="11" xfId="0" applyNumberFormat="1" applyFont="1" applyFill="1" applyBorder="1"/>
    <xf numFmtId="0" fontId="38" fillId="0" borderId="2" xfId="4" applyFont="1" applyAlignment="1">
      <alignment horizontal="left"/>
    </xf>
    <xf numFmtId="164" fontId="38" fillId="0" borderId="38" xfId="4" applyNumberFormat="1" applyFont="1" applyBorder="1"/>
    <xf numFmtId="164" fontId="38" fillId="0" borderId="11" xfId="4" applyNumberFormat="1" applyFont="1" applyBorder="1"/>
    <xf numFmtId="0" fontId="43" fillId="2" borderId="13" xfId="0" applyFont="1" applyFill="1" applyBorder="1"/>
    <xf numFmtId="164" fontId="45" fillId="2" borderId="12" xfId="0" applyNumberFormat="1" applyFont="1" applyFill="1" applyBorder="1"/>
    <xf numFmtId="164" fontId="45" fillId="2" borderId="14" xfId="0" applyNumberFormat="1" applyFont="1" applyFill="1" applyBorder="1"/>
    <xf numFmtId="0" fontId="37" fillId="2" borderId="5" xfId="0" applyFont="1" applyFill="1" applyBorder="1" applyAlignment="1">
      <alignment horizontal="left"/>
    </xf>
    <xf numFmtId="165" fontId="46" fillId="2" borderId="5" xfId="1" applyNumberFormat="1" applyFont="1" applyFill="1" applyBorder="1"/>
    <xf numFmtId="0" fontId="37" fillId="2" borderId="5" xfId="0" applyFont="1" applyFill="1" applyBorder="1"/>
    <xf numFmtId="164" fontId="42" fillId="2" borderId="5" xfId="1" applyFont="1" applyFill="1" applyBorder="1"/>
    <xf numFmtId="164" fontId="36" fillId="0" borderId="18" xfId="4" applyNumberFormat="1" applyFont="1" applyFill="1" applyBorder="1"/>
    <xf numFmtId="164" fontId="36" fillId="0" borderId="11" xfId="4" applyNumberFormat="1" applyFont="1" applyFill="1" applyBorder="1"/>
    <xf numFmtId="164" fontId="38" fillId="0" borderId="18" xfId="4" applyNumberFormat="1" applyFont="1" applyFill="1" applyBorder="1"/>
    <xf numFmtId="164" fontId="38" fillId="0" borderId="11" xfId="4" applyNumberFormat="1" applyFont="1" applyFill="1" applyBorder="1"/>
    <xf numFmtId="0" fontId="39" fillId="0" borderId="0" xfId="0" applyFont="1" applyFill="1"/>
    <xf numFmtId="164" fontId="38" fillId="0" borderId="18" xfId="1" applyFont="1" applyFill="1" applyBorder="1"/>
    <xf numFmtId="164" fontId="38" fillId="0" borderId="11" xfId="1" applyFont="1" applyFill="1" applyBorder="1"/>
    <xf numFmtId="0" fontId="47" fillId="0" borderId="0" xfId="0" applyFont="1" applyFill="1"/>
    <xf numFmtId="0" fontId="36" fillId="0" borderId="2" xfId="4" applyFont="1" applyFill="1" applyAlignment="1">
      <alignment horizontal="justify" vertical="justify" wrapText="1"/>
    </xf>
    <xf numFmtId="0" fontId="40" fillId="0" borderId="0" xfId="0" applyFont="1" applyFill="1"/>
    <xf numFmtId="0" fontId="41" fillId="2" borderId="16" xfId="0" applyFont="1" applyFill="1" applyBorder="1"/>
    <xf numFmtId="164" fontId="42" fillId="2" borderId="16" xfId="1" applyFont="1" applyFill="1" applyBorder="1"/>
    <xf numFmtId="0" fontId="41" fillId="2" borderId="15" xfId="0" applyFont="1" applyFill="1" applyBorder="1"/>
    <xf numFmtId="0" fontId="37" fillId="5" borderId="0" xfId="0" applyFont="1" applyFill="1"/>
    <xf numFmtId="0" fontId="41" fillId="5" borderId="11" xfId="0" applyFont="1" applyFill="1" applyBorder="1"/>
    <xf numFmtId="164" fontId="41" fillId="5" borderId="11" xfId="0" applyNumberFormat="1" applyFont="1" applyFill="1" applyBorder="1"/>
    <xf numFmtId="9" fontId="41" fillId="5" borderId="11" xfId="0" applyNumberFormat="1" applyFont="1" applyFill="1" applyBorder="1" applyAlignment="1">
      <alignment horizontal="center"/>
    </xf>
    <xf numFmtId="164" fontId="41" fillId="5" borderId="11" xfId="1" applyFont="1" applyFill="1" applyBorder="1"/>
    <xf numFmtId="167" fontId="41" fillId="5" borderId="0" xfId="2" applyNumberFormat="1" applyFont="1" applyFill="1" applyAlignment="1">
      <alignment horizontal="center"/>
    </xf>
    <xf numFmtId="10" fontId="41" fillId="0" borderId="0" xfId="0" applyNumberFormat="1" applyFont="1" applyFill="1" applyBorder="1" applyAlignment="1">
      <alignment horizontal="center"/>
    </xf>
    <xf numFmtId="0" fontId="41" fillId="5" borderId="26" xfId="0" applyFont="1" applyFill="1" applyBorder="1"/>
    <xf numFmtId="166" fontId="41" fillId="5" borderId="26" xfId="0" applyNumberFormat="1" applyFont="1" applyFill="1" applyBorder="1"/>
    <xf numFmtId="10" fontId="41" fillId="5" borderId="26" xfId="0" applyNumberFormat="1" applyFont="1" applyFill="1" applyBorder="1" applyAlignment="1">
      <alignment horizontal="center"/>
    </xf>
    <xf numFmtId="164" fontId="41" fillId="5" borderId="26" xfId="1" applyFont="1" applyFill="1" applyBorder="1"/>
    <xf numFmtId="167" fontId="41" fillId="5" borderId="0" xfId="0" applyNumberFormat="1" applyFont="1" applyFill="1" applyAlignment="1">
      <alignment horizontal="center"/>
    </xf>
    <xf numFmtId="0" fontId="48" fillId="3" borderId="5" xfId="0" applyFont="1" applyFill="1" applyBorder="1" applyAlignment="1">
      <alignment horizontal="right"/>
    </xf>
    <xf numFmtId="0" fontId="49" fillId="3" borderId="5" xfId="0" applyFont="1" applyFill="1" applyBorder="1" applyAlignment="1">
      <alignment horizontal="right"/>
    </xf>
    <xf numFmtId="164" fontId="50" fillId="3" borderId="5" xfId="1" applyFont="1" applyFill="1" applyBorder="1"/>
    <xf numFmtId="0" fontId="48" fillId="0" borderId="0" xfId="0" applyFont="1" applyFill="1" applyBorder="1"/>
    <xf numFmtId="0" fontId="48" fillId="3" borderId="5" xfId="0" applyFont="1" applyFill="1" applyBorder="1" applyAlignment="1">
      <alignment horizontal="center"/>
    </xf>
    <xf numFmtId="0" fontId="49" fillId="3" borderId="5" xfId="0" applyFont="1" applyFill="1" applyBorder="1" applyAlignment="1">
      <alignment horizontal="center"/>
    </xf>
    <xf numFmtId="164" fontId="51" fillId="2" borderId="20" xfId="1" applyFont="1" applyFill="1" applyBorder="1" applyAlignment="1">
      <alignment horizontal="center"/>
    </xf>
    <xf numFmtId="9" fontId="51" fillId="2" borderId="20" xfId="0" applyNumberFormat="1" applyFont="1" applyFill="1" applyBorder="1" applyAlignment="1">
      <alignment horizontal="center"/>
    </xf>
    <xf numFmtId="9" fontId="51" fillId="2" borderId="22" xfId="0" applyNumberFormat="1" applyFont="1" applyFill="1" applyBorder="1" applyAlignment="1">
      <alignment horizontal="center"/>
    </xf>
    <xf numFmtId="10" fontId="52" fillId="0" borderId="0" xfId="0" applyNumberFormat="1" applyFont="1" applyFill="1" applyBorder="1" applyAlignment="1">
      <alignment horizontal="center"/>
    </xf>
    <xf numFmtId="9" fontId="51" fillId="2" borderId="20" xfId="2" applyFont="1" applyFill="1" applyBorder="1" applyAlignment="1">
      <alignment horizontal="center"/>
    </xf>
    <xf numFmtId="9" fontId="51" fillId="2" borderId="22" xfId="2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167" fontId="2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/>
    <xf numFmtId="0" fontId="33" fillId="0" borderId="0" xfId="0" applyFont="1" applyAlignment="1"/>
    <xf numFmtId="0" fontId="16" fillId="0" borderId="0" xfId="0" applyFont="1" applyAlignment="1"/>
    <xf numFmtId="0" fontId="8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168" fontId="27" fillId="0" borderId="2" xfId="4" applyNumberFormat="1" applyFont="1" applyFill="1"/>
    <xf numFmtId="164" fontId="0" fillId="0" borderId="0" xfId="0" applyNumberFormat="1"/>
    <xf numFmtId="164" fontId="22" fillId="0" borderId="0" xfId="0" applyNumberFormat="1" applyFont="1"/>
    <xf numFmtId="0" fontId="27" fillId="0" borderId="0" xfId="4" applyFont="1" applyFill="1" applyBorder="1"/>
    <xf numFmtId="164" fontId="27" fillId="0" borderId="0" xfId="1" applyFont="1" applyFill="1" applyBorder="1"/>
    <xf numFmtId="168" fontId="27" fillId="0" borderId="0" xfId="4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2" borderId="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8" fillId="2" borderId="31" xfId="5" applyFont="1" applyFill="1" applyBorder="1" applyAlignment="1">
      <alignment horizontal="center"/>
    </xf>
    <xf numFmtId="0" fontId="28" fillId="2" borderId="32" xfId="5" applyFont="1" applyFill="1" applyBorder="1" applyAlignment="1">
      <alignment horizontal="center"/>
    </xf>
    <xf numFmtId="0" fontId="28" fillId="2" borderId="23" xfId="5" applyFont="1" applyFill="1" applyBorder="1" applyAlignment="1">
      <alignment horizontal="center"/>
    </xf>
    <xf numFmtId="0" fontId="28" fillId="2" borderId="24" xfId="5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2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aje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9527</xdr:rowOff>
    </xdr:from>
    <xdr:to>
      <xdr:col>2</xdr:col>
      <xdr:colOff>352425</xdr:colOff>
      <xdr:row>3</xdr:row>
      <xdr:rowOff>104776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7"/>
          <a:ext cx="723900" cy="54292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2390775</xdr:colOff>
      <xdr:row>1</xdr:row>
      <xdr:rowOff>19050</xdr:rowOff>
    </xdr:from>
    <xdr:to>
      <xdr:col>11</xdr:col>
      <xdr:colOff>880888</xdr:colOff>
      <xdr:row>4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886825" y="20955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123824</xdr:rowOff>
    </xdr:from>
    <xdr:to>
      <xdr:col>2</xdr:col>
      <xdr:colOff>419100</xdr:colOff>
      <xdr:row>3</xdr:row>
      <xdr:rowOff>28574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123824"/>
          <a:ext cx="752475" cy="542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247651</xdr:colOff>
      <xdr:row>1</xdr:row>
      <xdr:rowOff>76200</xdr:rowOff>
    </xdr:from>
    <xdr:to>
      <xdr:col>11</xdr:col>
      <xdr:colOff>685801</xdr:colOff>
      <xdr:row>4</xdr:row>
      <xdr:rowOff>85725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048751" y="266700"/>
          <a:ext cx="1981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2</xdr:row>
      <xdr:rowOff>76200</xdr:rowOff>
    </xdr:from>
    <xdr:to>
      <xdr:col>1</xdr:col>
      <xdr:colOff>771525</xdr:colOff>
      <xdr:row>4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6" y="504825"/>
          <a:ext cx="552449" cy="485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57152</xdr:colOff>
      <xdr:row>2</xdr:row>
      <xdr:rowOff>190500</xdr:rowOff>
    </xdr:from>
    <xdr:to>
      <xdr:col>4</xdr:col>
      <xdr:colOff>1136650</xdr:colOff>
      <xdr:row>5</xdr:row>
      <xdr:rowOff>38100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505327" y="619125"/>
          <a:ext cx="124777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171450</xdr:rowOff>
    </xdr:from>
    <xdr:to>
      <xdr:col>1</xdr:col>
      <xdr:colOff>876301</xdr:colOff>
      <xdr:row>3</xdr:row>
      <xdr:rowOff>76199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71450"/>
          <a:ext cx="695326" cy="5429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857251</xdr:colOff>
      <xdr:row>1</xdr:row>
      <xdr:rowOff>123825</xdr:rowOff>
    </xdr:from>
    <xdr:to>
      <xdr:col>9</xdr:col>
      <xdr:colOff>762000</xdr:colOff>
      <xdr:row>4</xdr:row>
      <xdr:rowOff>19050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7458076" y="314325"/>
          <a:ext cx="120014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28575</xdr:rowOff>
    </xdr:from>
    <xdr:to>
      <xdr:col>2</xdr:col>
      <xdr:colOff>466724</xdr:colOff>
      <xdr:row>3</xdr:row>
      <xdr:rowOff>123824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219075"/>
          <a:ext cx="714375" cy="54292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809626</xdr:colOff>
      <xdr:row>1</xdr:row>
      <xdr:rowOff>161925</xdr:rowOff>
    </xdr:from>
    <xdr:to>
      <xdr:col>12</xdr:col>
      <xdr:colOff>777875</xdr:colOff>
      <xdr:row>3</xdr:row>
      <xdr:rowOff>180975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763001" y="352425"/>
          <a:ext cx="170497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57150</xdr:rowOff>
    </xdr:from>
    <xdr:to>
      <xdr:col>2</xdr:col>
      <xdr:colOff>409575</xdr:colOff>
      <xdr:row>2</xdr:row>
      <xdr:rowOff>133350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57150"/>
          <a:ext cx="762000" cy="5238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523875</xdr:colOff>
      <xdr:row>0</xdr:row>
      <xdr:rowOff>76200</xdr:rowOff>
    </xdr:from>
    <xdr:to>
      <xdr:col>12</xdr:col>
      <xdr:colOff>574675</xdr:colOff>
      <xdr:row>3</xdr:row>
      <xdr:rowOff>28575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801225" y="76200"/>
          <a:ext cx="18192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47"/>
  <sheetViews>
    <sheetView showGridLines="0" workbookViewId="0">
      <selection activeCell="L27" sqref="L27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1.7109375" customWidth="1"/>
    <col min="6" max="6" width="17.4257812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8.28515625" customWidth="1"/>
    <col min="12" max="12" width="17.140625" customWidth="1"/>
  </cols>
  <sheetData>
    <row r="1" spans="2:12" x14ac:dyDescent="0.25"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2:12" ht="19.5" x14ac:dyDescent="0.4">
      <c r="B2" s="276" t="s">
        <v>4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2:12" ht="15.75" x14ac:dyDescent="0.3">
      <c r="B3" s="281" t="s">
        <v>133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2:12" x14ac:dyDescent="0.25">
      <c r="B4" s="279" t="s">
        <v>136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2:12" ht="16.5" x14ac:dyDescent="0.3">
      <c r="B5" s="280" t="s">
        <v>153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</row>
    <row r="6" spans="2:12" ht="16.5" x14ac:dyDescent="0.3"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2:12" ht="15.75" thickBot="1" x14ac:dyDescent="0.3">
      <c r="B7" s="14"/>
      <c r="C7" s="278"/>
      <c r="D7" s="278"/>
      <c r="E7" s="278"/>
      <c r="F7" s="278"/>
      <c r="G7" s="278"/>
      <c r="H7" s="278"/>
      <c r="I7" s="278"/>
      <c r="J7" s="29"/>
      <c r="K7" s="14"/>
      <c r="L7" s="14"/>
    </row>
    <row r="8" spans="2:12" ht="16.5" thickTop="1" thickBot="1" x14ac:dyDescent="0.3">
      <c r="B8" s="164" t="s">
        <v>63</v>
      </c>
      <c r="C8" s="164" t="s">
        <v>0</v>
      </c>
      <c r="D8" s="164"/>
      <c r="E8" s="164" t="s">
        <v>62</v>
      </c>
      <c r="F8" s="164" t="s">
        <v>1</v>
      </c>
      <c r="G8" s="35"/>
      <c r="H8" s="164" t="s">
        <v>63</v>
      </c>
      <c r="I8" s="164" t="s">
        <v>0</v>
      </c>
      <c r="J8" s="164"/>
      <c r="K8" s="164" t="s">
        <v>62</v>
      </c>
      <c r="L8" s="164" t="s">
        <v>1</v>
      </c>
    </row>
    <row r="9" spans="2:12" ht="17.25" thickTop="1" thickBot="1" x14ac:dyDescent="0.3">
      <c r="B9" s="61">
        <v>2</v>
      </c>
      <c r="C9" s="65" t="s">
        <v>2</v>
      </c>
      <c r="D9" s="62"/>
      <c r="E9" s="63"/>
      <c r="F9" s="63"/>
      <c r="G9" s="64"/>
      <c r="H9" s="61">
        <v>4</v>
      </c>
      <c r="I9" s="65" t="s">
        <v>3</v>
      </c>
      <c r="J9" s="65"/>
      <c r="K9" s="62"/>
      <c r="L9" s="62"/>
    </row>
    <row r="10" spans="2:12" ht="16.5" thickTop="1" thickBot="1" x14ac:dyDescent="0.3">
      <c r="B10" s="188">
        <v>21</v>
      </c>
      <c r="C10" s="189" t="s">
        <v>67</v>
      </c>
      <c r="D10" s="189"/>
      <c r="E10" s="189"/>
      <c r="F10" s="190">
        <f>SUM(E11:E15)</f>
        <v>0</v>
      </c>
      <c r="G10" s="184"/>
      <c r="H10" s="188">
        <v>41</v>
      </c>
      <c r="I10" s="189" t="s">
        <v>70</v>
      </c>
      <c r="J10" s="189"/>
      <c r="K10" s="189"/>
      <c r="L10" s="190">
        <f>SUM(L11:L14)</f>
        <v>0</v>
      </c>
    </row>
    <row r="11" spans="2:12" x14ac:dyDescent="0.25">
      <c r="B11" s="70">
        <v>211</v>
      </c>
      <c r="C11" s="71" t="s">
        <v>61</v>
      </c>
      <c r="D11" s="71"/>
      <c r="E11" s="69">
        <f>SUM(D13)</f>
        <v>0</v>
      </c>
      <c r="G11" s="43"/>
      <c r="H11" s="70">
        <v>412</v>
      </c>
      <c r="I11" s="71" t="s">
        <v>71</v>
      </c>
      <c r="J11" s="71"/>
      <c r="K11" s="73"/>
      <c r="L11" s="69">
        <f>SUM(J12)</f>
        <v>0</v>
      </c>
    </row>
    <row r="12" spans="2:12" x14ac:dyDescent="0.25">
      <c r="B12" s="45">
        <v>21117</v>
      </c>
      <c r="C12" s="46" t="s">
        <v>64</v>
      </c>
      <c r="D12" s="53"/>
      <c r="E12" s="59"/>
      <c r="F12" s="47"/>
      <c r="G12" s="43"/>
      <c r="H12" s="49">
        <v>41201</v>
      </c>
      <c r="I12" s="47" t="s">
        <v>55</v>
      </c>
      <c r="J12" s="51">
        <v>0</v>
      </c>
      <c r="L12" s="46"/>
    </row>
    <row r="13" spans="2:12" ht="16.5" x14ac:dyDescent="0.35">
      <c r="B13" s="49">
        <v>21117001</v>
      </c>
      <c r="C13" s="47" t="s">
        <v>129</v>
      </c>
      <c r="D13" s="52">
        <v>0</v>
      </c>
      <c r="E13" s="46"/>
      <c r="F13" s="50"/>
      <c r="G13" s="43"/>
      <c r="L13" s="17"/>
    </row>
    <row r="14" spans="2:12" x14ac:dyDescent="0.25">
      <c r="B14" s="166"/>
      <c r="C14" s="167"/>
      <c r="D14" s="168"/>
      <c r="E14" s="95"/>
      <c r="F14" s="95"/>
      <c r="G14" s="43"/>
      <c r="H14" s="70">
        <v>413</v>
      </c>
      <c r="I14" s="71" t="s">
        <v>73</v>
      </c>
      <c r="J14" s="71"/>
      <c r="K14" s="73"/>
      <c r="L14" s="73">
        <f>SUM(J15:J18)</f>
        <v>0</v>
      </c>
    </row>
    <row r="15" spans="2:12" x14ac:dyDescent="0.25">
      <c r="B15" s="70">
        <v>213</v>
      </c>
      <c r="C15" s="71" t="s">
        <v>121</v>
      </c>
      <c r="D15" s="71"/>
      <c r="E15" s="69">
        <f>SUM(D16)</f>
        <v>0</v>
      </c>
      <c r="F15" s="78"/>
      <c r="G15" s="43"/>
      <c r="H15" s="49">
        <v>41351</v>
      </c>
      <c r="I15" s="47" t="s">
        <v>19</v>
      </c>
      <c r="J15" s="48">
        <v>0</v>
      </c>
      <c r="L15" s="46"/>
    </row>
    <row r="16" spans="2:12" x14ac:dyDescent="0.25">
      <c r="B16" s="255">
        <v>21316</v>
      </c>
      <c r="C16" s="8" t="s">
        <v>48</v>
      </c>
      <c r="D16" s="19">
        <v>0</v>
      </c>
      <c r="F16" s="78"/>
      <c r="G16" s="43"/>
      <c r="H16" s="49">
        <v>41354</v>
      </c>
      <c r="I16" s="47" t="s">
        <v>72</v>
      </c>
      <c r="J16" s="48">
        <v>0</v>
      </c>
      <c r="L16" s="47"/>
    </row>
    <row r="17" spans="2:12" x14ac:dyDescent="0.25">
      <c r="E17" s="95"/>
      <c r="F17" s="78"/>
      <c r="G17" s="43"/>
      <c r="H17" s="49">
        <v>41355</v>
      </c>
      <c r="I17" s="47" t="s">
        <v>43</v>
      </c>
      <c r="J17" s="53">
        <v>0</v>
      </c>
      <c r="L17" s="50"/>
    </row>
    <row r="18" spans="2:12" x14ac:dyDescent="0.25">
      <c r="B18" s="169"/>
      <c r="C18" s="43"/>
      <c r="D18" s="144"/>
      <c r="E18" s="67"/>
      <c r="F18" s="78"/>
      <c r="G18" s="43"/>
      <c r="H18" s="49">
        <v>41361</v>
      </c>
      <c r="I18" s="47" t="s">
        <v>26</v>
      </c>
      <c r="J18" s="51">
        <v>0</v>
      </c>
      <c r="L18" s="50"/>
    </row>
    <row r="19" spans="2:12" x14ac:dyDescent="0.25">
      <c r="B19" s="169"/>
      <c r="C19" s="43"/>
      <c r="D19" s="144"/>
      <c r="E19" s="43"/>
      <c r="F19" s="78"/>
      <c r="G19" s="43"/>
    </row>
    <row r="20" spans="2:12" x14ac:dyDescent="0.25">
      <c r="B20" s="47"/>
      <c r="C20" s="47"/>
      <c r="D20" s="47"/>
      <c r="E20" s="47"/>
      <c r="F20" s="50"/>
      <c r="G20" s="43"/>
    </row>
    <row r="21" spans="2:12" ht="15.75" thickBot="1" x14ac:dyDescent="0.3">
      <c r="B21" s="188">
        <v>22</v>
      </c>
      <c r="C21" s="189" t="s">
        <v>68</v>
      </c>
      <c r="D21" s="189"/>
      <c r="E21" s="189"/>
      <c r="F21" s="190">
        <f>SUM(E22)</f>
        <v>0</v>
      </c>
      <c r="G21" s="191"/>
      <c r="H21" s="188">
        <v>42</v>
      </c>
      <c r="I21" s="188" t="s">
        <v>74</v>
      </c>
      <c r="J21" s="188"/>
      <c r="K21" s="189"/>
      <c r="L21" s="190">
        <f>SUM(L22)</f>
        <v>0</v>
      </c>
    </row>
    <row r="22" spans="2:12" x14ac:dyDescent="0.25">
      <c r="B22" s="70">
        <v>225</v>
      </c>
      <c r="C22" s="71" t="s">
        <v>65</v>
      </c>
      <c r="D22" s="71"/>
      <c r="E22" s="69">
        <f>SUM(D23)</f>
        <v>0</v>
      </c>
      <c r="G22" s="43"/>
      <c r="H22" s="70">
        <v>424</v>
      </c>
      <c r="I22" s="71" t="s">
        <v>75</v>
      </c>
      <c r="J22" s="71"/>
      <c r="K22" s="72"/>
      <c r="L22" s="73">
        <f>SUM(J23)</f>
        <v>0</v>
      </c>
    </row>
    <row r="23" spans="2:12" x14ac:dyDescent="0.25">
      <c r="B23" s="44">
        <v>22551</v>
      </c>
      <c r="C23" s="68" t="s">
        <v>66</v>
      </c>
      <c r="D23" s="51">
        <v>0</v>
      </c>
      <c r="E23" s="41"/>
      <c r="F23" s="42"/>
      <c r="G23" s="43"/>
      <c r="H23" s="49">
        <v>42451</v>
      </c>
      <c r="I23" s="47" t="s">
        <v>46</v>
      </c>
      <c r="J23" s="51">
        <v>0</v>
      </c>
      <c r="L23" s="50"/>
    </row>
    <row r="24" spans="2:12" x14ac:dyDescent="0.25">
      <c r="B24" s="39"/>
      <c r="C24" s="40"/>
      <c r="D24" s="40"/>
      <c r="E24" s="41"/>
      <c r="F24" s="42"/>
      <c r="G24" s="43"/>
      <c r="H24" s="49"/>
      <c r="I24" s="47"/>
      <c r="J24" s="47"/>
      <c r="K24" s="53"/>
      <c r="L24" s="50"/>
    </row>
    <row r="25" spans="2:12" x14ac:dyDescent="0.25">
      <c r="B25" s="44"/>
      <c r="C25" s="68"/>
      <c r="D25" s="40"/>
      <c r="E25" s="41"/>
      <c r="F25" s="42"/>
      <c r="G25" s="43"/>
    </row>
    <row r="26" spans="2:12" ht="15.75" thickBot="1" x14ac:dyDescent="0.3">
      <c r="B26" s="188">
        <v>25</v>
      </c>
      <c r="C26" s="189" t="s">
        <v>69</v>
      </c>
      <c r="D26" s="189"/>
      <c r="E26" s="189"/>
      <c r="F26" s="190">
        <f>SUM(E27)</f>
        <v>0</v>
      </c>
      <c r="G26" s="191"/>
      <c r="H26" s="188"/>
      <c r="I26" s="188" t="s">
        <v>76</v>
      </c>
      <c r="J26" s="188"/>
      <c r="K26" s="189"/>
      <c r="L26" s="190">
        <v>0</v>
      </c>
    </row>
    <row r="27" spans="2:12" x14ac:dyDescent="0.25">
      <c r="B27" s="70">
        <v>252</v>
      </c>
      <c r="C27" s="71" t="s">
        <v>49</v>
      </c>
      <c r="D27" s="74"/>
      <c r="E27" s="69">
        <f>SUM(D28:D38)</f>
        <v>0</v>
      </c>
      <c r="G27" s="43"/>
      <c r="H27" s="49"/>
      <c r="I27" s="47"/>
      <c r="J27" s="53"/>
      <c r="L27" s="47"/>
    </row>
    <row r="28" spans="2:12" x14ac:dyDescent="0.25">
      <c r="B28" s="49">
        <v>25235</v>
      </c>
      <c r="C28" s="47" t="s">
        <v>25</v>
      </c>
      <c r="D28" s="48">
        <v>0</v>
      </c>
      <c r="F28" s="46"/>
      <c r="G28" s="43"/>
      <c r="H28" s="39"/>
      <c r="I28" s="47"/>
      <c r="J28" s="47"/>
      <c r="K28" s="47"/>
      <c r="L28" s="47"/>
    </row>
    <row r="29" spans="2:12" x14ac:dyDescent="0.25">
      <c r="B29" s="49">
        <v>25241</v>
      </c>
      <c r="C29" s="47" t="s">
        <v>23</v>
      </c>
      <c r="D29" s="48">
        <v>0</v>
      </c>
      <c r="F29" s="46"/>
      <c r="G29" s="43"/>
      <c r="H29" s="156"/>
      <c r="I29" s="47"/>
      <c r="J29" s="53"/>
    </row>
    <row r="30" spans="2:12" x14ac:dyDescent="0.25">
      <c r="B30" s="49">
        <v>25243</v>
      </c>
      <c r="C30" s="47" t="s">
        <v>52</v>
      </c>
      <c r="D30" s="48">
        <v>0</v>
      </c>
      <c r="F30" s="46"/>
      <c r="G30" s="43"/>
    </row>
    <row r="31" spans="2:12" x14ac:dyDescent="0.25">
      <c r="B31" s="252">
        <v>25247</v>
      </c>
      <c r="C31" s="47" t="s">
        <v>117</v>
      </c>
      <c r="D31" s="53">
        <v>0</v>
      </c>
      <c r="F31" s="46"/>
      <c r="G31" s="43"/>
    </row>
    <row r="32" spans="2:12" x14ac:dyDescent="0.25">
      <c r="B32" s="49">
        <v>25249</v>
      </c>
      <c r="C32" s="47" t="s">
        <v>47</v>
      </c>
      <c r="D32" s="53">
        <v>0</v>
      </c>
      <c r="F32" s="46"/>
      <c r="G32" s="43"/>
    </row>
    <row r="33" spans="2:12" x14ac:dyDescent="0.25">
      <c r="B33" s="49">
        <v>25267</v>
      </c>
      <c r="C33" s="47" t="s">
        <v>50</v>
      </c>
      <c r="D33" s="53">
        <v>0</v>
      </c>
      <c r="F33" s="46"/>
      <c r="G33" s="43"/>
      <c r="H33" s="49"/>
      <c r="I33" s="40"/>
      <c r="J33" s="40"/>
      <c r="K33" s="41"/>
      <c r="L33" s="42"/>
    </row>
    <row r="34" spans="2:12" x14ac:dyDescent="0.25">
      <c r="B34" s="49">
        <v>25273</v>
      </c>
      <c r="C34" s="47" t="s">
        <v>24</v>
      </c>
      <c r="D34" s="53">
        <v>0</v>
      </c>
      <c r="F34" s="46"/>
      <c r="G34" s="43"/>
      <c r="H34" s="49"/>
      <c r="I34" s="270"/>
      <c r="J34" s="47"/>
      <c r="K34" s="56"/>
      <c r="L34" s="56"/>
    </row>
    <row r="35" spans="2:12" x14ac:dyDescent="0.25">
      <c r="B35" s="156">
        <v>25291</v>
      </c>
      <c r="C35" s="47" t="s">
        <v>96</v>
      </c>
      <c r="D35" s="53">
        <v>0</v>
      </c>
      <c r="F35" s="46"/>
      <c r="G35" s="43"/>
      <c r="H35" s="97"/>
      <c r="I35" s="47"/>
      <c r="J35" s="47"/>
      <c r="K35" s="56"/>
      <c r="L35" s="56"/>
    </row>
    <row r="36" spans="2:12" x14ac:dyDescent="0.25">
      <c r="B36" s="181">
        <v>25290</v>
      </c>
      <c r="C36" s="47" t="s">
        <v>107</v>
      </c>
      <c r="D36" s="53">
        <v>0</v>
      </c>
      <c r="F36" s="46"/>
      <c r="G36" s="43"/>
      <c r="H36" s="181"/>
      <c r="I36" s="47"/>
      <c r="J36" s="47"/>
      <c r="K36" s="56"/>
      <c r="L36" s="56"/>
    </row>
    <row r="37" spans="2:12" x14ac:dyDescent="0.25">
      <c r="B37" s="156">
        <v>25298</v>
      </c>
      <c r="C37" s="47" t="s">
        <v>41</v>
      </c>
      <c r="D37" s="53">
        <v>0</v>
      </c>
      <c r="F37" s="46"/>
      <c r="G37" s="43"/>
      <c r="H37" s="97"/>
      <c r="I37" s="47"/>
      <c r="J37" s="47"/>
      <c r="K37" s="56"/>
      <c r="L37" s="56"/>
    </row>
    <row r="38" spans="2:12" x14ac:dyDescent="0.25">
      <c r="B38" s="49">
        <v>25299</v>
      </c>
      <c r="C38" s="47" t="s">
        <v>51</v>
      </c>
      <c r="D38" s="51">
        <v>0</v>
      </c>
      <c r="F38" s="46"/>
      <c r="G38" s="43"/>
      <c r="H38" s="156"/>
      <c r="I38" s="47"/>
      <c r="J38" s="47"/>
      <c r="K38" s="56"/>
      <c r="L38" s="56"/>
    </row>
    <row r="39" spans="2:12" ht="15.75" thickBot="1" x14ac:dyDescent="0.3">
      <c r="G39" s="43"/>
      <c r="H39" s="156"/>
      <c r="I39" s="47"/>
      <c r="J39" s="47"/>
      <c r="K39" s="56"/>
      <c r="L39" s="56"/>
    </row>
    <row r="40" spans="2:12" ht="18" thickTop="1" thickBot="1" x14ac:dyDescent="0.4">
      <c r="B40" s="192"/>
      <c r="C40" s="193" t="s">
        <v>6</v>
      </c>
      <c r="D40" s="193"/>
      <c r="E40" s="193"/>
      <c r="F40" s="194">
        <f>+F10+F21+F26</f>
        <v>0</v>
      </c>
      <c r="G40" s="191"/>
      <c r="H40" s="195"/>
      <c r="I40" s="196" t="s">
        <v>7</v>
      </c>
      <c r="J40" s="196"/>
      <c r="K40" s="196"/>
      <c r="L40" s="194">
        <f>+L10+L21+L26</f>
        <v>0</v>
      </c>
    </row>
    <row r="41" spans="2:12" ht="15.75" thickTop="1" x14ac:dyDescent="0.25">
      <c r="B41" s="47"/>
      <c r="C41" s="47"/>
      <c r="D41" s="47"/>
      <c r="E41" s="47"/>
      <c r="F41" s="47"/>
      <c r="G41" s="43"/>
      <c r="H41" s="47"/>
      <c r="I41" s="47"/>
      <c r="J41" s="47"/>
      <c r="K41" s="47"/>
      <c r="L41" s="47"/>
    </row>
    <row r="42" spans="2:12" x14ac:dyDescent="0.25">
      <c r="B42" s="47"/>
      <c r="C42" s="47"/>
      <c r="D42" s="47"/>
      <c r="E42" s="47"/>
      <c r="F42" s="47"/>
      <c r="G42" s="47"/>
      <c r="H42" s="49"/>
      <c r="I42" s="47"/>
      <c r="J42" s="47"/>
      <c r="K42" s="56"/>
      <c r="L42" s="56"/>
    </row>
    <row r="43" spans="2:12" x14ac:dyDescent="0.25">
      <c r="B43" s="47"/>
      <c r="C43" s="47"/>
      <c r="D43" s="47"/>
      <c r="E43" s="47"/>
      <c r="F43" s="47"/>
      <c r="G43" s="47"/>
      <c r="H43" s="49"/>
      <c r="I43" s="47"/>
      <c r="J43" s="47"/>
      <c r="K43" s="56"/>
      <c r="L43" s="56"/>
    </row>
    <row r="44" spans="2:12" x14ac:dyDescent="0.25">
      <c r="B44" s="47"/>
      <c r="C44" s="47"/>
      <c r="D44" s="47"/>
      <c r="E44" s="47"/>
      <c r="F44" s="47"/>
      <c r="G44" s="47"/>
      <c r="H44" s="49"/>
      <c r="I44" s="47"/>
      <c r="J44" s="47"/>
      <c r="K44" s="47"/>
      <c r="L44" s="47"/>
    </row>
    <row r="45" spans="2:12" x14ac:dyDescent="0.25">
      <c r="B45" s="47"/>
      <c r="C45" s="277" t="s">
        <v>58</v>
      </c>
      <c r="D45" s="277"/>
      <c r="E45" s="277"/>
      <c r="F45" s="36"/>
      <c r="G45" s="36"/>
      <c r="H45" s="36"/>
      <c r="I45" s="75" t="s">
        <v>59</v>
      </c>
      <c r="J45" s="75"/>
      <c r="K45" s="47"/>
      <c r="L45" s="47"/>
    </row>
    <row r="46" spans="2:12" x14ac:dyDescent="0.25">
      <c r="B46" s="47"/>
      <c r="C46" s="274" t="s">
        <v>44</v>
      </c>
      <c r="D46" s="274"/>
      <c r="E46" s="274"/>
      <c r="F46" s="36"/>
      <c r="G46" s="36"/>
      <c r="H46" s="36"/>
      <c r="I46" s="265" t="s">
        <v>148</v>
      </c>
      <c r="J46" s="76"/>
      <c r="K46" s="47"/>
      <c r="L46" s="47"/>
    </row>
    <row r="47" spans="2:12" x14ac:dyDescent="0.25">
      <c r="B47" s="47"/>
      <c r="C47" s="274" t="s">
        <v>128</v>
      </c>
      <c r="D47" s="274"/>
      <c r="E47" s="274"/>
      <c r="F47" s="36"/>
      <c r="G47" s="36"/>
      <c r="H47" s="36"/>
      <c r="I47" s="264" t="s">
        <v>144</v>
      </c>
      <c r="J47" s="76"/>
      <c r="K47" s="47"/>
      <c r="L47" s="47"/>
    </row>
  </sheetData>
  <mergeCells count="9">
    <mergeCell ref="C46:E46"/>
    <mergeCell ref="C47:E47"/>
    <mergeCell ref="B1:L1"/>
    <mergeCell ref="B2:L2"/>
    <mergeCell ref="C45:E45"/>
    <mergeCell ref="C7:I7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32"/>
  <sheetViews>
    <sheetView showGridLines="0" topLeftCell="B1" zoomScaleNormal="100" workbookViewId="0">
      <selection activeCell="J29" sqref="J29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6.42578125" customWidth="1"/>
    <col min="4" max="4" width="12.7109375" customWidth="1"/>
    <col min="5" max="5" width="11.42578125" customWidth="1"/>
    <col min="6" max="6" width="16.85546875" customWidth="1"/>
    <col min="7" max="7" width="2.85546875" customWidth="1"/>
    <col min="8" max="8" width="9.140625" customWidth="1"/>
    <col min="9" max="9" width="36.7109375" customWidth="1"/>
    <col min="10" max="10" width="10.7109375" customWidth="1"/>
    <col min="11" max="11" width="12.42578125" customWidth="1"/>
    <col min="12" max="12" width="17.5703125" bestFit="1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 x14ac:dyDescent="0.4">
      <c r="B2" s="276" t="s">
        <v>4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2:12" ht="15.75" x14ac:dyDescent="0.3">
      <c r="B3" s="281" t="s">
        <v>133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2:12" x14ac:dyDescent="0.25">
      <c r="B4" s="279" t="s">
        <v>137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2:12" ht="16.5" x14ac:dyDescent="0.3">
      <c r="B5" s="280" t="s">
        <v>154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</row>
    <row r="6" spans="2:12" x14ac:dyDescent="0.25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 x14ac:dyDescent="0.3">
      <c r="B8" s="81" t="s">
        <v>63</v>
      </c>
      <c r="C8" s="81" t="s">
        <v>0</v>
      </c>
      <c r="D8" s="81"/>
      <c r="E8" s="81" t="s">
        <v>62</v>
      </c>
      <c r="F8" s="81" t="s">
        <v>1</v>
      </c>
      <c r="G8" s="79"/>
      <c r="H8" s="81" t="s">
        <v>63</v>
      </c>
      <c r="I8" s="81" t="s">
        <v>0</v>
      </c>
      <c r="J8" s="81"/>
      <c r="K8" s="81" t="s">
        <v>62</v>
      </c>
      <c r="L8" s="81" t="s">
        <v>1</v>
      </c>
    </row>
    <row r="9" spans="2:12" ht="17.25" thickTop="1" thickBot="1" x14ac:dyDescent="0.3">
      <c r="B9" s="61">
        <v>83</v>
      </c>
      <c r="C9" s="65" t="s">
        <v>8</v>
      </c>
      <c r="D9" s="65"/>
      <c r="E9" s="62"/>
      <c r="F9" s="63"/>
      <c r="G9" s="66"/>
      <c r="H9" s="61">
        <v>85</v>
      </c>
      <c r="I9" s="65" t="s">
        <v>77</v>
      </c>
      <c r="J9" s="65"/>
      <c r="K9" s="62"/>
      <c r="L9" s="62"/>
    </row>
    <row r="10" spans="2:12" ht="15.75" thickTop="1" x14ac:dyDescent="0.25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 x14ac:dyDescent="0.3">
      <c r="B11" s="185">
        <v>831</v>
      </c>
      <c r="C11" s="186" t="s">
        <v>106</v>
      </c>
      <c r="D11" s="186"/>
      <c r="E11" s="186"/>
      <c r="F11" s="197">
        <f>E12+E15</f>
        <v>0</v>
      </c>
      <c r="G11" s="198"/>
      <c r="H11" s="185">
        <v>856</v>
      </c>
      <c r="I11" s="186" t="s">
        <v>78</v>
      </c>
      <c r="J11" s="186"/>
      <c r="K11" s="186"/>
      <c r="L11" s="197">
        <f>SUM(K12:K14)</f>
        <v>0</v>
      </c>
    </row>
    <row r="12" spans="2:12" x14ac:dyDescent="0.25">
      <c r="B12" s="70">
        <v>83199</v>
      </c>
      <c r="C12" s="71" t="s">
        <v>60</v>
      </c>
      <c r="D12" s="70"/>
      <c r="E12" s="86">
        <f>SUM(D13)</f>
        <v>0</v>
      </c>
      <c r="F12" s="70"/>
      <c r="G12" s="85"/>
      <c r="H12" s="70">
        <v>85609</v>
      </c>
      <c r="I12" s="71" t="s">
        <v>53</v>
      </c>
      <c r="J12" s="70"/>
      <c r="K12" s="86">
        <f>SUM(J13)</f>
        <v>0</v>
      </c>
      <c r="L12" s="70"/>
    </row>
    <row r="13" spans="2:12" x14ac:dyDescent="0.25">
      <c r="B13" s="49">
        <v>83199001</v>
      </c>
      <c r="C13" s="47" t="s">
        <v>79</v>
      </c>
      <c r="D13" s="51">
        <v>0</v>
      </c>
      <c r="F13" s="48"/>
      <c r="G13" s="54"/>
      <c r="H13" s="49">
        <v>85609004</v>
      </c>
      <c r="I13" s="47" t="s">
        <v>135</v>
      </c>
      <c r="J13" s="51">
        <v>0</v>
      </c>
      <c r="L13" s="47"/>
    </row>
    <row r="14" spans="2:12" x14ac:dyDescent="0.25">
      <c r="B14" s="49"/>
      <c r="C14" s="47"/>
      <c r="D14" s="47"/>
      <c r="E14" s="48"/>
      <c r="F14" s="48"/>
      <c r="G14" s="54"/>
      <c r="K14" s="56"/>
      <c r="L14" s="47"/>
    </row>
    <row r="15" spans="2:12" x14ac:dyDescent="0.25">
      <c r="B15" s="70">
        <v>83806</v>
      </c>
      <c r="C15" s="71" t="s">
        <v>151</v>
      </c>
      <c r="D15" s="70"/>
      <c r="E15" s="86">
        <f>SUM(D16)</f>
        <v>0</v>
      </c>
      <c r="F15" s="70"/>
      <c r="G15" s="54"/>
      <c r="H15" s="271"/>
      <c r="I15" s="271"/>
      <c r="J15" s="271"/>
      <c r="K15" s="272"/>
      <c r="L15" s="273"/>
    </row>
    <row r="16" spans="2:12" x14ac:dyDescent="0.25">
      <c r="B16" s="267">
        <v>83806001</v>
      </c>
      <c r="C16" s="47" t="s">
        <v>152</v>
      </c>
      <c r="D16" s="51">
        <v>0</v>
      </c>
      <c r="F16" s="48"/>
      <c r="G16" s="54"/>
      <c r="K16" s="56"/>
      <c r="L16" s="47"/>
    </row>
    <row r="17" spans="2:12" x14ac:dyDescent="0.25">
      <c r="B17" s="163"/>
      <c r="C17" s="47"/>
      <c r="D17" s="47"/>
      <c r="E17" s="48"/>
      <c r="F17" s="48"/>
      <c r="G17" s="54"/>
      <c r="K17" s="56"/>
      <c r="L17" s="47"/>
    </row>
    <row r="18" spans="2:12" ht="15.75" thickBot="1" x14ac:dyDescent="0.3">
      <c r="B18" s="83" t="s">
        <v>76</v>
      </c>
      <c r="C18" s="83"/>
      <c r="D18" s="83"/>
      <c r="E18" s="84"/>
      <c r="F18" s="268">
        <v>0</v>
      </c>
      <c r="G18" s="54"/>
      <c r="H18" s="271"/>
      <c r="I18" s="271"/>
      <c r="J18" s="271"/>
      <c r="K18" s="272"/>
      <c r="L18" s="273"/>
    </row>
    <row r="19" spans="2:12" x14ac:dyDescent="0.25">
      <c r="B19" s="49"/>
      <c r="C19" s="47"/>
      <c r="D19" s="47"/>
      <c r="E19" s="56"/>
      <c r="F19" s="48"/>
      <c r="G19" s="54"/>
      <c r="H19" s="49"/>
      <c r="I19" s="47"/>
      <c r="J19" s="56"/>
      <c r="K19" s="56"/>
      <c r="L19" s="47"/>
    </row>
    <row r="20" spans="2:12" ht="15.75" thickBot="1" x14ac:dyDescent="0.3">
      <c r="B20" s="49"/>
      <c r="C20" s="47"/>
      <c r="D20" s="47"/>
      <c r="E20" s="55"/>
      <c r="F20" s="56"/>
      <c r="G20" s="54"/>
      <c r="H20" s="49"/>
      <c r="I20" s="47"/>
      <c r="J20" s="56"/>
      <c r="K20" s="56"/>
      <c r="L20" s="47"/>
    </row>
    <row r="21" spans="2:12" ht="18" thickTop="1" thickBot="1" x14ac:dyDescent="0.4">
      <c r="B21" s="211"/>
      <c r="C21" s="282" t="s">
        <v>42</v>
      </c>
      <c r="D21" s="282"/>
      <c r="E21" s="282"/>
      <c r="F21" s="212">
        <f>SUM(F11:F19)</f>
        <v>0</v>
      </c>
      <c r="G21" s="187"/>
      <c r="H21" s="213"/>
      <c r="I21" s="282" t="s">
        <v>42</v>
      </c>
      <c r="J21" s="282"/>
      <c r="K21" s="214"/>
      <c r="L21" s="214">
        <f>SUM(L11:L20)</f>
        <v>0</v>
      </c>
    </row>
    <row r="22" spans="2:12" ht="15.75" thickTop="1" x14ac:dyDescent="0.25">
      <c r="B22" s="49"/>
      <c r="C22" s="47"/>
      <c r="D22" s="47"/>
      <c r="E22" s="47"/>
      <c r="F22" s="47"/>
      <c r="G22" s="43"/>
      <c r="H22" s="54"/>
      <c r="I22" s="47"/>
      <c r="J22" s="47"/>
      <c r="K22" s="47"/>
      <c r="L22" s="47"/>
    </row>
    <row r="23" spans="2:12" x14ac:dyDescent="0.25">
      <c r="B23" s="283" t="s">
        <v>155</v>
      </c>
      <c r="C23" s="283"/>
      <c r="D23" s="283"/>
      <c r="E23" s="283"/>
      <c r="F23" s="283"/>
      <c r="G23" s="283"/>
      <c r="H23" s="283"/>
      <c r="I23" s="283"/>
      <c r="J23" s="283"/>
      <c r="K23" s="283"/>
      <c r="L23" s="47"/>
    </row>
    <row r="24" spans="2:12" x14ac:dyDescent="0.25">
      <c r="B24" s="283" t="s">
        <v>99</v>
      </c>
      <c r="C24" s="283"/>
      <c r="D24" s="283"/>
      <c r="E24" s="283"/>
      <c r="F24" s="283"/>
      <c r="G24" s="283"/>
      <c r="H24" s="283"/>
      <c r="I24" s="283"/>
      <c r="J24" s="47"/>
      <c r="K24" s="47"/>
      <c r="L24" s="47"/>
    </row>
    <row r="25" spans="2:12" x14ac:dyDescent="0.25">
      <c r="B25" s="283"/>
      <c r="C25" s="283"/>
      <c r="D25" s="283"/>
      <c r="E25" s="283"/>
      <c r="F25" s="283"/>
      <c r="G25" s="283"/>
      <c r="H25" s="283"/>
      <c r="I25" s="283"/>
      <c r="J25" s="37"/>
      <c r="K25" s="37"/>
      <c r="L25" s="37"/>
    </row>
    <row r="26" spans="2:12" x14ac:dyDescent="0.25">
      <c r="B26" s="5"/>
      <c r="C26" s="5"/>
      <c r="D26" s="5"/>
      <c r="E26" s="6"/>
      <c r="H26" s="4"/>
    </row>
    <row r="27" spans="2:12" x14ac:dyDescent="0.25">
      <c r="B27" s="5"/>
      <c r="C27" s="5"/>
      <c r="D27" s="5"/>
      <c r="E27" s="6"/>
      <c r="H27" s="4"/>
    </row>
    <row r="28" spans="2:12" x14ac:dyDescent="0.25">
      <c r="B28" s="5"/>
      <c r="C28" s="5"/>
      <c r="D28" s="5"/>
      <c r="E28" s="6"/>
      <c r="H28" s="4"/>
    </row>
    <row r="29" spans="2:12" x14ac:dyDescent="0.25">
      <c r="B29" s="5"/>
      <c r="C29" s="5"/>
      <c r="D29" s="5"/>
      <c r="E29" s="6"/>
      <c r="H29" s="4"/>
    </row>
    <row r="30" spans="2:12" x14ac:dyDescent="0.25">
      <c r="C30" s="277" t="s">
        <v>59</v>
      </c>
      <c r="D30" s="277"/>
      <c r="E30" s="277"/>
      <c r="F30" s="36"/>
      <c r="G30" s="36"/>
      <c r="H30" s="36"/>
      <c r="I30" s="75" t="s">
        <v>59</v>
      </c>
    </row>
    <row r="31" spans="2:12" x14ac:dyDescent="0.25">
      <c r="C31" s="274" t="s">
        <v>45</v>
      </c>
      <c r="D31" s="274"/>
      <c r="E31" s="274"/>
      <c r="F31" s="36"/>
      <c r="G31" s="36"/>
      <c r="H31" s="36"/>
      <c r="I31" s="265" t="s">
        <v>148</v>
      </c>
    </row>
    <row r="32" spans="2:12" x14ac:dyDescent="0.25">
      <c r="C32" s="274" t="s">
        <v>128</v>
      </c>
      <c r="D32" s="274"/>
      <c r="E32" s="274"/>
      <c r="F32" s="36"/>
      <c r="G32" s="36"/>
      <c r="H32" s="36"/>
      <c r="I32" s="264" t="s">
        <v>144</v>
      </c>
    </row>
  </sheetData>
  <mergeCells count="12">
    <mergeCell ref="C32:E32"/>
    <mergeCell ref="I21:J21"/>
    <mergeCell ref="B23:K23"/>
    <mergeCell ref="B24:I24"/>
    <mergeCell ref="B25:I25"/>
    <mergeCell ref="C30:E30"/>
    <mergeCell ref="C21:E21"/>
    <mergeCell ref="B2:L2"/>
    <mergeCell ref="B3:L3"/>
    <mergeCell ref="B4:L4"/>
    <mergeCell ref="B5:L5"/>
    <mergeCell ref="C31:E31"/>
  </mergeCells>
  <printOptions horizontalCentered="1"/>
  <pageMargins left="0.31496062992125984" right="0.31496062992125984" top="0.59055118110236227" bottom="0.55118110236220474" header="0.31496062992125984" footer="0.31496062992125984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6"/>
  <sheetViews>
    <sheetView showGridLines="0" zoomScaleNormal="100" workbookViewId="0">
      <selection activeCell="J14" sqref="J14"/>
    </sheetView>
  </sheetViews>
  <sheetFormatPr baseColWidth="10" defaultRowHeight="15" x14ac:dyDescent="0.25"/>
  <cols>
    <col min="1" max="1" width="6" customWidth="1"/>
    <col min="2" max="2" width="43.85546875" customWidth="1"/>
    <col min="3" max="3" width="23.140625" customWidth="1"/>
    <col min="4" max="4" width="2.5703125" customWidth="1"/>
    <col min="5" max="5" width="18.5703125" customWidth="1"/>
    <col min="6" max="6" width="7.85546875" customWidth="1"/>
  </cols>
  <sheetData>
    <row r="2" spans="2:9" ht="18.75" x14ac:dyDescent="0.4">
      <c r="B2" s="32"/>
      <c r="C2" s="32"/>
      <c r="D2" s="32"/>
      <c r="E2" s="32"/>
      <c r="F2" s="32"/>
      <c r="G2" s="32"/>
      <c r="H2" s="32"/>
      <c r="I2" s="32"/>
    </row>
    <row r="3" spans="2:9" ht="18.75" x14ac:dyDescent="0.4">
      <c r="B3" s="284" t="s">
        <v>4</v>
      </c>
      <c r="C3" s="284"/>
      <c r="D3" s="284"/>
      <c r="E3" s="284"/>
      <c r="F3" s="260"/>
      <c r="G3" s="33"/>
      <c r="H3" s="33"/>
      <c r="I3" s="33"/>
    </row>
    <row r="4" spans="2:9" ht="18.75" customHeight="1" x14ac:dyDescent="0.3">
      <c r="B4" s="281" t="s">
        <v>132</v>
      </c>
      <c r="C4" s="281"/>
      <c r="D4" s="281"/>
      <c r="E4" s="281"/>
      <c r="F4" s="261"/>
      <c r="G4" s="33"/>
      <c r="H4" s="33"/>
      <c r="I4" s="33"/>
    </row>
    <row r="5" spans="2:9" ht="16.5" x14ac:dyDescent="0.3">
      <c r="B5" s="279" t="s">
        <v>40</v>
      </c>
      <c r="C5" s="279"/>
      <c r="D5" s="279"/>
      <c r="E5" s="279"/>
      <c r="F5" s="262"/>
      <c r="G5" s="34"/>
      <c r="H5" s="34"/>
      <c r="I5" s="34"/>
    </row>
    <row r="6" spans="2:9" x14ac:dyDescent="0.25">
      <c r="B6" s="285" t="s">
        <v>156</v>
      </c>
      <c r="C6" s="285"/>
      <c r="D6" s="285"/>
      <c r="E6" s="285"/>
      <c r="F6" s="263"/>
    </row>
    <row r="7" spans="2:9" x14ac:dyDescent="0.25">
      <c r="B7" s="285"/>
      <c r="C7" s="285"/>
      <c r="D7" s="285"/>
      <c r="E7" s="285"/>
      <c r="F7" s="285"/>
    </row>
    <row r="8" spans="2:9" x14ac:dyDescent="0.25">
      <c r="B8" s="23"/>
      <c r="C8" s="23"/>
      <c r="D8" s="180"/>
      <c r="E8" s="23"/>
      <c r="F8" s="23"/>
    </row>
    <row r="9" spans="2:9" ht="15.75" thickBot="1" x14ac:dyDescent="0.3"/>
    <row r="10" spans="2:9" ht="16.5" thickTop="1" thickBot="1" x14ac:dyDescent="0.3">
      <c r="B10" s="87" t="s">
        <v>32</v>
      </c>
      <c r="C10" s="88" t="s">
        <v>54</v>
      </c>
      <c r="D10" s="89"/>
      <c r="E10" s="89" t="s">
        <v>33</v>
      </c>
      <c r="F10" s="22"/>
    </row>
    <row r="11" spans="2:9" ht="15.75" thickTop="1" x14ac:dyDescent="0.25">
      <c r="B11" s="8"/>
      <c r="C11" s="170"/>
      <c r="D11" s="199"/>
      <c r="E11" s="170"/>
      <c r="F11" s="11"/>
    </row>
    <row r="12" spans="2:9" ht="15.75" thickBot="1" x14ac:dyDescent="0.3">
      <c r="B12" s="205" t="s">
        <v>80</v>
      </c>
      <c r="C12" s="206">
        <f>SUM(C14)</f>
        <v>0</v>
      </c>
      <c r="D12" s="207"/>
      <c r="E12" s="206">
        <f>SUM(E14)</f>
        <v>0</v>
      </c>
      <c r="F12" s="11"/>
    </row>
    <row r="13" spans="2:9" x14ac:dyDescent="0.25">
      <c r="B13" s="90"/>
      <c r="C13" s="171"/>
      <c r="D13" s="203"/>
      <c r="E13" s="171"/>
      <c r="F13" s="11"/>
    </row>
    <row r="14" spans="2:9" x14ac:dyDescent="0.25">
      <c r="B14" s="47" t="s">
        <v>80</v>
      </c>
      <c r="C14" s="172">
        <v>0</v>
      </c>
      <c r="D14" s="201"/>
      <c r="E14" s="172">
        <v>0</v>
      </c>
      <c r="F14" s="11"/>
    </row>
    <row r="15" spans="2:9" x14ac:dyDescent="0.25">
      <c r="B15" s="8"/>
      <c r="C15" s="173"/>
      <c r="D15" s="202"/>
      <c r="E15" s="173"/>
      <c r="F15" s="11"/>
    </row>
    <row r="16" spans="2:9" x14ac:dyDescent="0.25">
      <c r="B16" s="8"/>
      <c r="C16" s="173"/>
      <c r="D16" s="202"/>
      <c r="E16" s="173"/>
      <c r="F16" s="11"/>
    </row>
    <row r="17" spans="2:6" ht="15.75" thickBot="1" x14ac:dyDescent="0.3">
      <c r="B17" s="205" t="s">
        <v>34</v>
      </c>
      <c r="C17" s="206">
        <f>+C19-C22</f>
        <v>0</v>
      </c>
      <c r="D17" s="207"/>
      <c r="E17" s="206">
        <f>+E19-E22</f>
        <v>0</v>
      </c>
      <c r="F17" s="11"/>
    </row>
    <row r="18" spans="2:6" x14ac:dyDescent="0.25">
      <c r="B18" s="8"/>
      <c r="C18" s="173"/>
      <c r="D18" s="202"/>
      <c r="E18" s="173"/>
      <c r="F18" s="11"/>
    </row>
    <row r="19" spans="2:6" x14ac:dyDescent="0.25">
      <c r="B19" s="47" t="s">
        <v>35</v>
      </c>
      <c r="C19" s="172">
        <v>1758.44</v>
      </c>
      <c r="D19" s="201"/>
      <c r="E19" s="172">
        <v>1758.44</v>
      </c>
      <c r="F19" s="11"/>
    </row>
    <row r="20" spans="2:6" x14ac:dyDescent="0.25">
      <c r="B20" s="60" t="s">
        <v>36</v>
      </c>
      <c r="C20" s="172"/>
      <c r="D20" s="201"/>
      <c r="E20" s="172"/>
      <c r="F20" s="11"/>
    </row>
    <row r="21" spans="2:6" x14ac:dyDescent="0.25">
      <c r="B21" s="47"/>
      <c r="C21" s="172"/>
      <c r="D21" s="201"/>
      <c r="E21" s="172"/>
      <c r="F21" s="11"/>
    </row>
    <row r="22" spans="2:6" x14ac:dyDescent="0.25">
      <c r="B22" s="47" t="s">
        <v>37</v>
      </c>
      <c r="C22" s="172">
        <v>1758.44</v>
      </c>
      <c r="D22" s="201"/>
      <c r="E22" s="172">
        <v>1758.44</v>
      </c>
      <c r="F22" s="11"/>
    </row>
    <row r="23" spans="2:6" x14ac:dyDescent="0.25">
      <c r="B23" s="8"/>
      <c r="C23" s="173"/>
      <c r="D23" s="202"/>
      <c r="E23" s="173"/>
      <c r="F23" s="11"/>
    </row>
    <row r="24" spans="2:6" x14ac:dyDescent="0.25">
      <c r="B24" s="8"/>
      <c r="C24" s="173"/>
      <c r="D24" s="202"/>
      <c r="E24" s="173"/>
      <c r="F24" s="11"/>
    </row>
    <row r="25" spans="2:6" ht="15.75" thickBot="1" x14ac:dyDescent="0.3">
      <c r="B25" s="205" t="s">
        <v>34</v>
      </c>
      <c r="C25" s="206">
        <f>+C27-C30</f>
        <v>0</v>
      </c>
      <c r="D25" s="207"/>
      <c r="E25" s="206">
        <f>+E27-E30</f>
        <v>0</v>
      </c>
      <c r="F25" s="11"/>
    </row>
    <row r="26" spans="2:6" x14ac:dyDescent="0.25">
      <c r="B26" s="8"/>
      <c r="C26" s="173"/>
      <c r="D26" s="202"/>
      <c r="E26" s="173"/>
      <c r="F26" s="11"/>
    </row>
    <row r="27" spans="2:6" x14ac:dyDescent="0.25">
      <c r="B27" s="47" t="s">
        <v>38</v>
      </c>
      <c r="C27" s="172">
        <v>0</v>
      </c>
      <c r="D27" s="201"/>
      <c r="E27" s="172">
        <v>0</v>
      </c>
      <c r="F27" s="11"/>
    </row>
    <row r="28" spans="2:6" x14ac:dyDescent="0.25">
      <c r="B28" s="60" t="s">
        <v>36</v>
      </c>
      <c r="C28" s="172"/>
      <c r="D28" s="201"/>
      <c r="E28" s="172"/>
      <c r="F28" s="11"/>
    </row>
    <row r="29" spans="2:6" x14ac:dyDescent="0.25">
      <c r="B29" s="47"/>
      <c r="C29" s="172"/>
      <c r="D29" s="201"/>
      <c r="E29" s="172"/>
      <c r="F29" s="11"/>
    </row>
    <row r="30" spans="2:6" x14ac:dyDescent="0.25">
      <c r="B30" s="47" t="s">
        <v>39</v>
      </c>
      <c r="C30" s="172">
        <v>0</v>
      </c>
      <c r="D30" s="201"/>
      <c r="E30" s="172">
        <v>0</v>
      </c>
      <c r="F30" s="11"/>
    </row>
    <row r="31" spans="2:6" x14ac:dyDescent="0.25">
      <c r="B31" s="40"/>
      <c r="C31" s="174"/>
      <c r="D31" s="204"/>
      <c r="E31" s="174"/>
      <c r="F31" s="24"/>
    </row>
    <row r="32" spans="2:6" x14ac:dyDescent="0.25">
      <c r="B32" s="8"/>
      <c r="C32" s="173"/>
      <c r="D32" s="200"/>
      <c r="E32" s="173"/>
      <c r="F32" s="11"/>
    </row>
    <row r="33" spans="2:6" ht="15.75" thickBot="1" x14ac:dyDescent="0.3">
      <c r="B33" s="8"/>
      <c r="C33" s="175"/>
      <c r="D33" s="200"/>
      <c r="E33" s="175"/>
      <c r="F33" s="11"/>
    </row>
    <row r="34" spans="2:6" ht="18" thickTop="1" thickBot="1" x14ac:dyDescent="0.4">
      <c r="B34" s="208" t="s">
        <v>131</v>
      </c>
      <c r="C34" s="209">
        <f>+C12+C17+C25</f>
        <v>0</v>
      </c>
      <c r="D34" s="210"/>
      <c r="E34" s="209">
        <f>+E12+E17+E25</f>
        <v>0</v>
      </c>
      <c r="F34" s="25"/>
    </row>
    <row r="35" spans="2:6" ht="15.75" thickTop="1" x14ac:dyDescent="0.25">
      <c r="B35" s="8"/>
      <c r="C35" s="9"/>
      <c r="D35" s="9"/>
      <c r="E35" s="9"/>
      <c r="F35" s="11"/>
    </row>
    <row r="36" spans="2:6" x14ac:dyDescent="0.25">
      <c r="B36" s="8"/>
      <c r="C36" s="9"/>
      <c r="D36" s="9"/>
      <c r="E36" s="9"/>
      <c r="F36" s="11"/>
    </row>
    <row r="37" spans="2:6" x14ac:dyDescent="0.25">
      <c r="B37" s="8"/>
      <c r="C37" s="9"/>
      <c r="D37" s="9"/>
      <c r="E37" s="9"/>
      <c r="F37" s="11"/>
    </row>
    <row r="38" spans="2:6" x14ac:dyDescent="0.25">
      <c r="B38" s="8"/>
      <c r="C38" s="9"/>
      <c r="D38" s="9"/>
      <c r="E38" s="9"/>
      <c r="F38" s="11"/>
    </row>
    <row r="39" spans="2:6" x14ac:dyDescent="0.25">
      <c r="B39" s="8"/>
      <c r="C39" s="9"/>
      <c r="D39" s="9"/>
      <c r="E39" s="9"/>
      <c r="F39" s="11"/>
    </row>
    <row r="40" spans="2:6" x14ac:dyDescent="0.25">
      <c r="B40" s="8"/>
      <c r="C40" s="9"/>
      <c r="D40" s="9"/>
      <c r="E40" s="9"/>
      <c r="F40" s="11"/>
    </row>
    <row r="41" spans="2:6" x14ac:dyDescent="0.25">
      <c r="B41" s="8"/>
      <c r="C41" s="9"/>
      <c r="D41" s="9"/>
      <c r="E41" s="9"/>
      <c r="F41" s="12"/>
    </row>
    <row r="42" spans="2:6" x14ac:dyDescent="0.25">
      <c r="B42" s="176" t="s">
        <v>101</v>
      </c>
      <c r="C42" s="289" t="s">
        <v>100</v>
      </c>
      <c r="D42" s="289"/>
      <c r="E42" s="289"/>
      <c r="F42" s="8"/>
    </row>
    <row r="43" spans="2:6" x14ac:dyDescent="0.25">
      <c r="B43" s="183" t="s">
        <v>44</v>
      </c>
      <c r="C43" s="286" t="s">
        <v>149</v>
      </c>
      <c r="D43" s="286"/>
      <c r="E43" s="286"/>
      <c r="F43" s="8"/>
    </row>
    <row r="44" spans="2:6" x14ac:dyDescent="0.25">
      <c r="B44" s="259" t="s">
        <v>128</v>
      </c>
      <c r="C44" s="288" t="s">
        <v>144</v>
      </c>
      <c r="D44" s="288"/>
      <c r="E44" s="288"/>
      <c r="F44" s="8"/>
    </row>
    <row r="45" spans="2:6" x14ac:dyDescent="0.25">
      <c r="B45" s="287"/>
      <c r="C45" s="287"/>
      <c r="D45" s="182"/>
      <c r="E45" s="17"/>
    </row>
    <row r="46" spans="2:6" x14ac:dyDescent="0.25">
      <c r="B46" s="275"/>
      <c r="C46" s="275"/>
      <c r="D46" s="180"/>
    </row>
  </sheetData>
  <mergeCells count="10">
    <mergeCell ref="B3:E3"/>
    <mergeCell ref="B4:E4"/>
    <mergeCell ref="B5:E5"/>
    <mergeCell ref="B6:E6"/>
    <mergeCell ref="B46:C46"/>
    <mergeCell ref="B7:F7"/>
    <mergeCell ref="C43:E43"/>
    <mergeCell ref="B45:C45"/>
    <mergeCell ref="C44:E44"/>
    <mergeCell ref="C42:E42"/>
  </mergeCells>
  <pageMargins left="0.31496062992125984" right="0.31496062992125984" top="0.55118110236220474" bottom="0.55118110236220474" header="0.31496062992125984" footer="0.31496062992125984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L43"/>
  <sheetViews>
    <sheetView showGridLines="0" zoomScaleNormal="100" workbookViewId="0">
      <selection activeCell="G36" sqref="G36"/>
    </sheetView>
  </sheetViews>
  <sheetFormatPr baseColWidth="10" defaultRowHeight="15" x14ac:dyDescent="0.25"/>
  <cols>
    <col min="1" max="1" width="2.42578125" customWidth="1"/>
    <col min="2" max="2" width="30.85546875" customWidth="1"/>
    <col min="3" max="3" width="17.42578125" customWidth="1"/>
    <col min="4" max="4" width="1.7109375" customWidth="1"/>
    <col min="5" max="5" width="18.5703125" customWidth="1"/>
    <col min="6" max="6" width="3.28515625" customWidth="1"/>
    <col min="7" max="7" width="32.28515625" customWidth="1"/>
    <col min="8" max="8" width="17.5703125" customWidth="1"/>
    <col min="9" max="9" width="1.85546875" customWidth="1"/>
    <col min="10" max="10" width="18.28515625" customWidth="1"/>
    <col min="11" max="11" width="12.5703125" bestFit="1" customWidth="1"/>
    <col min="12" max="12" width="12.28515625" bestFit="1" customWidth="1"/>
  </cols>
  <sheetData>
    <row r="2" spans="2:12" ht="19.5" x14ac:dyDescent="0.4">
      <c r="B2" s="276" t="s">
        <v>4</v>
      </c>
      <c r="C2" s="276"/>
      <c r="D2" s="276"/>
      <c r="E2" s="276"/>
      <c r="F2" s="276"/>
      <c r="G2" s="276"/>
      <c r="H2" s="290"/>
      <c r="I2" s="290"/>
      <c r="J2" s="290"/>
    </row>
    <row r="3" spans="2:12" ht="15.75" x14ac:dyDescent="0.3">
      <c r="B3" s="281" t="s">
        <v>134</v>
      </c>
      <c r="C3" s="281"/>
      <c r="D3" s="281"/>
      <c r="E3" s="281"/>
      <c r="F3" s="281"/>
      <c r="G3" s="281"/>
      <c r="H3" s="281"/>
      <c r="I3" s="281"/>
      <c r="J3" s="281"/>
    </row>
    <row r="4" spans="2:12" ht="15.75" x14ac:dyDescent="0.25">
      <c r="B4" s="291" t="s">
        <v>138</v>
      </c>
      <c r="C4" s="291"/>
      <c r="D4" s="291"/>
      <c r="E4" s="291"/>
      <c r="F4" s="291"/>
      <c r="G4" s="291"/>
      <c r="H4" s="290"/>
      <c r="I4" s="290"/>
      <c r="J4" s="290"/>
    </row>
    <row r="5" spans="2:12" ht="16.5" x14ac:dyDescent="0.3">
      <c r="B5" s="280" t="s">
        <v>154</v>
      </c>
      <c r="C5" s="280"/>
      <c r="D5" s="280"/>
      <c r="E5" s="280"/>
      <c r="F5" s="280"/>
      <c r="G5" s="280"/>
      <c r="H5" s="275"/>
      <c r="I5" s="275"/>
      <c r="J5" s="275"/>
    </row>
    <row r="6" spans="2:12" x14ac:dyDescent="0.25">
      <c r="B6" s="285"/>
      <c r="C6" s="285"/>
      <c r="D6" s="285"/>
      <c r="E6" s="285"/>
      <c r="F6" s="285"/>
      <c r="G6" s="285"/>
      <c r="H6" s="285"/>
      <c r="I6" s="285"/>
      <c r="J6" s="285"/>
    </row>
    <row r="7" spans="2:12" x14ac:dyDescent="0.25">
      <c r="B7" s="258"/>
      <c r="C7" s="258"/>
      <c r="D7" s="258"/>
      <c r="E7" s="258"/>
      <c r="F7" s="258"/>
      <c r="G7" s="258"/>
      <c r="H7" s="258"/>
      <c r="I7" s="258"/>
      <c r="J7" s="258"/>
    </row>
    <row r="8" spans="2:12" ht="15.75" thickBot="1" x14ac:dyDescent="0.3"/>
    <row r="9" spans="2:12" ht="16.5" thickTop="1" thickBot="1" x14ac:dyDescent="0.3">
      <c r="B9" s="104" t="s">
        <v>16</v>
      </c>
      <c r="C9" s="105" t="s">
        <v>102</v>
      </c>
      <c r="D9" s="106"/>
      <c r="E9" s="106" t="s">
        <v>33</v>
      </c>
      <c r="F9" s="177"/>
      <c r="G9" s="104" t="s">
        <v>17</v>
      </c>
      <c r="H9" s="105" t="s">
        <v>102</v>
      </c>
      <c r="I9" s="106"/>
      <c r="J9" s="106" t="s">
        <v>33</v>
      </c>
    </row>
    <row r="10" spans="2:12" ht="15.75" thickTop="1" x14ac:dyDescent="0.25">
      <c r="B10" s="8"/>
      <c r="C10" s="98"/>
      <c r="D10" s="98"/>
      <c r="E10" s="9"/>
      <c r="F10" s="178"/>
      <c r="G10" s="8"/>
      <c r="H10" s="101"/>
      <c r="I10" s="101"/>
      <c r="J10" s="13"/>
    </row>
    <row r="11" spans="2:12" ht="15.75" thickBot="1" x14ac:dyDescent="0.3">
      <c r="B11" s="189" t="s">
        <v>18</v>
      </c>
      <c r="C11" s="217">
        <f>SUM(C13:C14)</f>
        <v>1758.44</v>
      </c>
      <c r="D11" s="218"/>
      <c r="E11" s="217">
        <f>SUM(E13:E14)</f>
        <v>1758.44</v>
      </c>
      <c r="F11" s="219"/>
      <c r="G11" s="189" t="s">
        <v>18</v>
      </c>
      <c r="H11" s="220">
        <f>SUM(H13:H17)</f>
        <v>1758.44</v>
      </c>
      <c r="I11" s="221"/>
      <c r="J11" s="220">
        <f>SUM(J13:J17)</f>
        <v>1758.44</v>
      </c>
    </row>
    <row r="12" spans="2:12" x14ac:dyDescent="0.25">
      <c r="B12" s="8"/>
      <c r="C12" s="92"/>
      <c r="D12" s="92"/>
      <c r="E12" s="92"/>
      <c r="F12" s="178"/>
      <c r="G12" s="8"/>
      <c r="H12" s="92"/>
      <c r="I12" s="92"/>
      <c r="J12" s="92"/>
    </row>
    <row r="13" spans="2:12" x14ac:dyDescent="0.25">
      <c r="B13" s="47" t="s">
        <v>82</v>
      </c>
      <c r="C13" s="94">
        <v>0</v>
      </c>
      <c r="D13" s="94"/>
      <c r="E13" s="94">
        <v>0</v>
      </c>
      <c r="F13" s="68"/>
      <c r="G13" s="47" t="s">
        <v>19</v>
      </c>
      <c r="H13" s="94">
        <v>0</v>
      </c>
      <c r="I13" s="94"/>
      <c r="J13" s="94">
        <v>0</v>
      </c>
      <c r="K13" s="26"/>
      <c r="L13" s="26"/>
    </row>
    <row r="14" spans="2:12" x14ac:dyDescent="0.25">
      <c r="B14" s="47" t="s">
        <v>83</v>
      </c>
      <c r="C14" s="94">
        <v>1758.44</v>
      </c>
      <c r="D14" s="94"/>
      <c r="E14" s="94">
        <v>1758.44</v>
      </c>
      <c r="F14" s="68"/>
      <c r="G14" s="47" t="s">
        <v>29</v>
      </c>
      <c r="H14" s="94">
        <v>1758.44</v>
      </c>
      <c r="I14" s="94"/>
      <c r="J14" s="94">
        <v>1758.44</v>
      </c>
      <c r="K14" s="26"/>
      <c r="L14" s="26"/>
    </row>
    <row r="15" spans="2:12" x14ac:dyDescent="0.25">
      <c r="B15" s="47"/>
      <c r="C15" s="94"/>
      <c r="D15" s="94"/>
      <c r="E15" s="94"/>
      <c r="F15" s="68"/>
      <c r="G15" s="47" t="s">
        <v>43</v>
      </c>
      <c r="H15" s="94">
        <v>0</v>
      </c>
      <c r="I15" s="94"/>
      <c r="J15" s="94">
        <v>0</v>
      </c>
      <c r="K15" s="26"/>
      <c r="L15" s="26"/>
    </row>
    <row r="16" spans="2:12" x14ac:dyDescent="0.25">
      <c r="B16" s="47"/>
      <c r="C16" s="94"/>
      <c r="D16" s="94"/>
      <c r="E16" s="94"/>
      <c r="F16" s="68"/>
      <c r="G16" s="47" t="s">
        <v>26</v>
      </c>
      <c r="H16" s="94">
        <v>0</v>
      </c>
      <c r="I16" s="94"/>
      <c r="J16" s="94">
        <v>0</v>
      </c>
      <c r="K16" s="26"/>
      <c r="L16" s="26"/>
    </row>
    <row r="17" spans="2:10" x14ac:dyDescent="0.25">
      <c r="B17" s="47"/>
      <c r="C17" s="94"/>
      <c r="D17" s="94"/>
      <c r="E17" s="94"/>
      <c r="F17" s="68"/>
      <c r="G17" s="47" t="s">
        <v>30</v>
      </c>
      <c r="H17" s="94">
        <v>0</v>
      </c>
      <c r="I17" s="94"/>
      <c r="J17" s="94">
        <v>0</v>
      </c>
    </row>
    <row r="18" spans="2:10" x14ac:dyDescent="0.25">
      <c r="B18" s="8"/>
      <c r="C18" s="92"/>
      <c r="D18" s="92"/>
      <c r="E18" s="92"/>
      <c r="F18" s="178"/>
      <c r="H18" s="92"/>
      <c r="I18" s="92"/>
      <c r="J18" s="92"/>
    </row>
    <row r="19" spans="2:10" x14ac:dyDescent="0.25">
      <c r="B19" s="8"/>
      <c r="C19" s="92"/>
      <c r="D19" s="92"/>
      <c r="E19" s="92"/>
      <c r="F19" s="178"/>
      <c r="G19" s="8"/>
      <c r="H19" s="92"/>
      <c r="I19" s="92"/>
      <c r="J19" s="92"/>
    </row>
    <row r="20" spans="2:10" ht="15.75" thickBot="1" x14ac:dyDescent="0.3">
      <c r="B20" s="189" t="s">
        <v>20</v>
      </c>
      <c r="C20" s="217">
        <f>SUM(C21:C24)</f>
        <v>0</v>
      </c>
      <c r="D20" s="218"/>
      <c r="E20" s="217">
        <f>SUM(E21:E24)</f>
        <v>0</v>
      </c>
      <c r="F20" s="222"/>
      <c r="G20" s="189" t="s">
        <v>20</v>
      </c>
      <c r="H20" s="220">
        <f>SUM(H22:H24)</f>
        <v>0</v>
      </c>
      <c r="I20" s="221"/>
      <c r="J20" s="220">
        <f>SUM(J22:J24)</f>
        <v>0</v>
      </c>
    </row>
    <row r="21" spans="2:10" x14ac:dyDescent="0.25">
      <c r="B21" s="8"/>
      <c r="C21" s="92"/>
      <c r="D21" s="92"/>
      <c r="E21" s="92"/>
      <c r="F21" s="178"/>
      <c r="G21" s="8"/>
      <c r="H21" s="92"/>
      <c r="I21" s="92"/>
      <c r="J21" s="92"/>
    </row>
    <row r="22" spans="2:10" x14ac:dyDescent="0.25">
      <c r="B22" s="47" t="s">
        <v>9</v>
      </c>
      <c r="C22" s="94">
        <v>0</v>
      </c>
      <c r="D22" s="94"/>
      <c r="E22" s="94">
        <v>0</v>
      </c>
      <c r="F22" s="68"/>
      <c r="G22" s="47" t="s">
        <v>9</v>
      </c>
      <c r="H22" s="94">
        <v>0</v>
      </c>
      <c r="I22" s="94"/>
      <c r="J22" s="94">
        <v>0</v>
      </c>
    </row>
    <row r="23" spans="2:10" x14ac:dyDescent="0.25">
      <c r="B23" s="47" t="s">
        <v>27</v>
      </c>
      <c r="C23" s="94">
        <v>0</v>
      </c>
      <c r="D23" s="94"/>
      <c r="E23" s="94">
        <v>0</v>
      </c>
      <c r="F23" s="68"/>
      <c r="G23" s="47" t="s">
        <v>27</v>
      </c>
      <c r="H23" s="94">
        <v>0</v>
      </c>
      <c r="I23" s="94"/>
      <c r="J23" s="94">
        <v>0</v>
      </c>
    </row>
    <row r="24" spans="2:10" x14ac:dyDescent="0.25">
      <c r="B24" s="47" t="s">
        <v>56</v>
      </c>
      <c r="C24" s="94">
        <v>0</v>
      </c>
      <c r="D24" s="94"/>
      <c r="E24" s="94">
        <v>0</v>
      </c>
      <c r="F24" s="68"/>
      <c r="G24" s="47" t="s">
        <v>57</v>
      </c>
      <c r="H24" s="94">
        <v>0</v>
      </c>
      <c r="I24" s="94"/>
      <c r="J24" s="94">
        <v>0</v>
      </c>
    </row>
    <row r="25" spans="2:10" x14ac:dyDescent="0.25">
      <c r="B25" s="47"/>
      <c r="C25" s="94"/>
      <c r="D25" s="94"/>
      <c r="E25" s="94"/>
      <c r="F25" s="68"/>
      <c r="G25" s="47"/>
      <c r="H25" s="102"/>
      <c r="I25" s="102"/>
      <c r="J25" s="102"/>
    </row>
    <row r="26" spans="2:10" x14ac:dyDescent="0.25">
      <c r="B26" s="47"/>
      <c r="C26" s="94"/>
      <c r="D26" s="94"/>
      <c r="E26" s="94"/>
      <c r="F26" s="68"/>
      <c r="G26" s="47"/>
      <c r="H26" s="102"/>
      <c r="I26" s="102"/>
      <c r="J26" s="102"/>
    </row>
    <row r="27" spans="2:10" x14ac:dyDescent="0.25">
      <c r="B27" s="47"/>
      <c r="C27" s="94"/>
      <c r="D27" s="94"/>
      <c r="E27" s="94"/>
      <c r="F27" s="68"/>
      <c r="G27" s="47"/>
      <c r="H27" s="94"/>
      <c r="I27" s="94"/>
      <c r="J27" s="94"/>
    </row>
    <row r="28" spans="2:10" ht="26.25" thickBot="1" x14ac:dyDescent="0.3">
      <c r="B28" s="223" t="s">
        <v>81</v>
      </c>
      <c r="C28" s="215">
        <v>0</v>
      </c>
      <c r="D28" s="216"/>
      <c r="E28" s="215">
        <v>0</v>
      </c>
      <c r="F28" s="224"/>
      <c r="G28" s="223" t="s">
        <v>98</v>
      </c>
      <c r="H28" s="215">
        <v>0</v>
      </c>
      <c r="I28" s="216"/>
      <c r="J28" s="215">
        <v>0</v>
      </c>
    </row>
    <row r="29" spans="2:10" x14ac:dyDescent="0.25">
      <c r="B29" s="47"/>
      <c r="C29" s="99"/>
      <c r="D29" s="99"/>
      <c r="E29" s="99"/>
      <c r="F29" s="68"/>
      <c r="G29" s="47"/>
      <c r="H29" s="94"/>
      <c r="I29" s="94"/>
      <c r="J29" s="94"/>
    </row>
    <row r="30" spans="2:10" ht="15.75" thickBot="1" x14ac:dyDescent="0.3">
      <c r="B30" s="8"/>
      <c r="C30" s="100"/>
      <c r="D30" s="100"/>
      <c r="E30" s="100"/>
      <c r="F30" s="178"/>
      <c r="G30" s="8"/>
      <c r="H30" s="103"/>
      <c r="I30" s="103"/>
      <c r="J30" s="103"/>
    </row>
    <row r="31" spans="2:10" ht="18" thickTop="1" thickBot="1" x14ac:dyDescent="0.4">
      <c r="B31" s="225" t="s">
        <v>21</v>
      </c>
      <c r="C31" s="226">
        <f>+C11+C20+C28</f>
        <v>1758.44</v>
      </c>
      <c r="D31" s="226"/>
      <c r="E31" s="226">
        <f>+E11+E20+E28</f>
        <v>1758.44</v>
      </c>
      <c r="F31" s="187"/>
      <c r="G31" s="227" t="s">
        <v>22</v>
      </c>
      <c r="H31" s="226">
        <f>+H11+H20+H28</f>
        <v>1758.44</v>
      </c>
      <c r="I31" s="226"/>
      <c r="J31" s="226">
        <f>+J11+J20+J28</f>
        <v>1758.44</v>
      </c>
    </row>
    <row r="32" spans="2:10" ht="15.75" thickTop="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5"/>
      <c r="C38" s="5"/>
      <c r="D38" s="5"/>
      <c r="E38" s="6"/>
      <c r="H38" s="4"/>
      <c r="I38" s="4"/>
    </row>
    <row r="39" spans="2:10" x14ac:dyDescent="0.25">
      <c r="B39" s="277" t="s">
        <v>59</v>
      </c>
      <c r="C39" s="277"/>
      <c r="D39" s="277"/>
      <c r="E39" s="277"/>
      <c r="F39" s="36"/>
      <c r="G39" s="36"/>
      <c r="H39" s="266" t="s">
        <v>59</v>
      </c>
      <c r="I39" s="266"/>
      <c r="J39" s="266"/>
    </row>
    <row r="40" spans="2:10" x14ac:dyDescent="0.25">
      <c r="B40" s="274" t="s">
        <v>45</v>
      </c>
      <c r="C40" s="274"/>
      <c r="D40" s="274"/>
      <c r="E40" s="274"/>
      <c r="F40" s="36"/>
      <c r="G40" s="36"/>
      <c r="H40" s="265" t="s">
        <v>148</v>
      </c>
      <c r="I40" s="265"/>
      <c r="J40" s="265"/>
    </row>
    <row r="41" spans="2:10" x14ac:dyDescent="0.25">
      <c r="B41" s="274" t="s">
        <v>128</v>
      </c>
      <c r="C41" s="274"/>
      <c r="D41" s="274"/>
      <c r="E41" s="274"/>
      <c r="F41" s="36"/>
      <c r="G41" s="36"/>
      <c r="H41" s="265" t="s">
        <v>144</v>
      </c>
      <c r="I41" s="265"/>
      <c r="J41" s="265"/>
    </row>
    <row r="43" spans="2:10" x14ac:dyDescent="0.25">
      <c r="C43" s="38"/>
      <c r="D43" s="38"/>
      <c r="E43" s="38"/>
      <c r="F43" s="38"/>
      <c r="G43" s="38"/>
      <c r="H43" s="38"/>
      <c r="I43" s="38"/>
    </row>
  </sheetData>
  <mergeCells count="8">
    <mergeCell ref="B39:E39"/>
    <mergeCell ref="B40:E40"/>
    <mergeCell ref="B41:E41"/>
    <mergeCell ref="B2:J2"/>
    <mergeCell ref="B4:J4"/>
    <mergeCell ref="B5:J5"/>
    <mergeCell ref="B6:J6"/>
    <mergeCell ref="B3:J3"/>
  </mergeCells>
  <pageMargins left="0.11811023622047245" right="0" top="0.55118110236220474" bottom="0.55118110236220474" header="0.31496062992125984" footer="0.31496062992125984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34"/>
  <sheetViews>
    <sheetView showGridLines="0" topLeftCell="D1" zoomScaleNormal="100" workbookViewId="0">
      <selection activeCell="O27" sqref="O27"/>
    </sheetView>
  </sheetViews>
  <sheetFormatPr baseColWidth="10" defaultRowHeight="15" x14ac:dyDescent="0.25"/>
  <cols>
    <col min="1" max="1" width="2.140625" customWidth="1"/>
    <col min="2" max="2" width="6.28515625" customWidth="1"/>
    <col min="3" max="3" width="32.42578125" customWidth="1"/>
    <col min="4" max="4" width="17.7109375" customWidth="1"/>
    <col min="5" max="5" width="6.5703125" customWidth="1"/>
    <col min="6" max="6" width="18.42578125" customWidth="1"/>
    <col min="7" max="7" width="9.7109375" customWidth="1"/>
    <col min="8" max="8" width="3.140625" style="67" customWidth="1"/>
    <col min="9" max="9" width="8.140625" customWidth="1"/>
    <col min="10" max="10" width="26.28515625" customWidth="1"/>
    <col min="11" max="11" width="18.28515625" customWidth="1"/>
    <col min="12" max="12" width="7.7109375" customWidth="1"/>
    <col min="13" max="13" width="18" customWidth="1"/>
    <col min="14" max="14" width="9" customWidth="1"/>
  </cols>
  <sheetData>
    <row r="2" spans="2:15" ht="19.5" x14ac:dyDescent="0.4">
      <c r="B2" s="276" t="s">
        <v>4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90"/>
      <c r="N2" s="290"/>
    </row>
    <row r="3" spans="2:15" ht="15.75" x14ac:dyDescent="0.3">
      <c r="B3" s="281" t="s">
        <v>133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2:15" x14ac:dyDescent="0.25">
      <c r="B4" s="279" t="s">
        <v>139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98"/>
      <c r="N4" s="298"/>
    </row>
    <row r="5" spans="2:15" ht="16.5" x14ac:dyDescent="0.3">
      <c r="B5" s="280" t="s">
        <v>157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75"/>
      <c r="N5" s="275"/>
    </row>
    <row r="6" spans="2:15" x14ac:dyDescent="0.25"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2:15" x14ac:dyDescent="0.25"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2:15" ht="15.75" thickBot="1" x14ac:dyDescent="0.3">
      <c r="D8" s="30"/>
      <c r="E8" s="30"/>
      <c r="F8" s="30"/>
      <c r="G8" s="30"/>
      <c r="H8" s="111"/>
      <c r="I8" s="30"/>
      <c r="J8" s="30"/>
      <c r="K8" s="30"/>
      <c r="L8" s="30"/>
      <c r="M8" s="30"/>
      <c r="N8" s="30"/>
    </row>
    <row r="9" spans="2:15" ht="15.75" thickTop="1" x14ac:dyDescent="0.25">
      <c r="B9" s="294" t="s">
        <v>84</v>
      </c>
      <c r="C9" s="159"/>
      <c r="D9" s="299" t="s">
        <v>85</v>
      </c>
      <c r="E9" s="299" t="s">
        <v>10</v>
      </c>
      <c r="F9" s="299" t="s">
        <v>86</v>
      </c>
      <c r="G9" s="294" t="s">
        <v>10</v>
      </c>
      <c r="H9" s="93"/>
      <c r="I9" s="294" t="s">
        <v>84</v>
      </c>
      <c r="J9" s="157"/>
      <c r="K9" s="157" t="s">
        <v>87</v>
      </c>
      <c r="L9" s="292" t="s">
        <v>10</v>
      </c>
      <c r="M9" s="292" t="s">
        <v>86</v>
      </c>
      <c r="N9" s="294" t="s">
        <v>10</v>
      </c>
    </row>
    <row r="10" spans="2:15" ht="15.75" thickBot="1" x14ac:dyDescent="0.3">
      <c r="B10" s="295"/>
      <c r="C10" s="160" t="s">
        <v>0</v>
      </c>
      <c r="D10" s="300"/>
      <c r="E10" s="300"/>
      <c r="F10" s="300"/>
      <c r="G10" s="295"/>
      <c r="H10" s="110"/>
      <c r="I10" s="295"/>
      <c r="J10" s="158" t="s">
        <v>0</v>
      </c>
      <c r="K10" s="158" t="s">
        <v>88</v>
      </c>
      <c r="L10" s="293"/>
      <c r="M10" s="293"/>
      <c r="N10" s="295"/>
    </row>
    <row r="11" spans="2:15" ht="15.75" thickTop="1" x14ac:dyDescent="0.25">
      <c r="B11" s="8"/>
      <c r="C11" s="91"/>
      <c r="D11" s="98"/>
      <c r="E11" s="115"/>
      <c r="F11" s="98"/>
      <c r="G11" s="11"/>
      <c r="H11" s="25"/>
      <c r="I11" s="8"/>
      <c r="J11" s="129"/>
      <c r="K11" s="130"/>
      <c r="L11" s="131"/>
      <c r="M11" s="130"/>
      <c r="N11" s="135"/>
    </row>
    <row r="12" spans="2:15" x14ac:dyDescent="0.25">
      <c r="B12" s="45">
        <v>16</v>
      </c>
      <c r="C12" s="116" t="s">
        <v>89</v>
      </c>
      <c r="D12" s="102"/>
      <c r="E12" s="102"/>
      <c r="F12" s="102"/>
      <c r="G12" s="47"/>
      <c r="H12" s="112"/>
      <c r="I12" s="109">
        <v>51</v>
      </c>
      <c r="J12" s="132" t="s">
        <v>5</v>
      </c>
      <c r="K12" s="122">
        <v>0</v>
      </c>
      <c r="L12" s="121">
        <f>+K12/K23</f>
        <v>0</v>
      </c>
      <c r="M12" s="122">
        <v>0</v>
      </c>
      <c r="N12" s="127">
        <v>0</v>
      </c>
    </row>
    <row r="13" spans="2:15" x14ac:dyDescent="0.25">
      <c r="B13" s="82">
        <v>162</v>
      </c>
      <c r="C13" s="102" t="s">
        <v>91</v>
      </c>
      <c r="D13" s="117"/>
      <c r="E13" s="117"/>
      <c r="F13" s="117"/>
      <c r="H13" s="112"/>
      <c r="I13" s="109">
        <v>54</v>
      </c>
      <c r="J13" s="132" t="s">
        <v>28</v>
      </c>
      <c r="K13" s="122">
        <v>749134.66</v>
      </c>
      <c r="L13" s="121">
        <f>+K13/K23</f>
        <v>0.76834324102564111</v>
      </c>
      <c r="M13" s="122">
        <v>747364.5</v>
      </c>
      <c r="N13" s="127">
        <f>+M13/K13</f>
        <v>0.99763706033839095</v>
      </c>
    </row>
    <row r="14" spans="2:15" x14ac:dyDescent="0.25">
      <c r="B14" s="82">
        <v>16404</v>
      </c>
      <c r="C14" s="102" t="s">
        <v>48</v>
      </c>
      <c r="D14" s="94">
        <v>975000</v>
      </c>
      <c r="E14" s="118">
        <v>1</v>
      </c>
      <c r="F14" s="94">
        <v>975000</v>
      </c>
      <c r="G14" s="254">
        <f>+F14/D14</f>
        <v>1</v>
      </c>
      <c r="H14" s="112"/>
      <c r="I14" s="109">
        <v>55</v>
      </c>
      <c r="J14" s="132" t="s">
        <v>13</v>
      </c>
      <c r="K14" s="122">
        <v>0</v>
      </c>
      <c r="L14" s="121">
        <f>+K14/K23</f>
        <v>0</v>
      </c>
      <c r="M14" s="122">
        <v>0</v>
      </c>
      <c r="N14" s="127">
        <v>0</v>
      </c>
      <c r="O14" s="16"/>
    </row>
    <row r="15" spans="2:15" x14ac:dyDescent="0.25">
      <c r="B15" s="82"/>
      <c r="C15" s="102"/>
      <c r="D15" s="99"/>
      <c r="E15" s="119"/>
      <c r="F15" s="99"/>
      <c r="G15" s="107"/>
      <c r="H15" s="112"/>
      <c r="I15" s="109">
        <v>61</v>
      </c>
      <c r="J15" s="132" t="s">
        <v>14</v>
      </c>
      <c r="K15" s="122">
        <v>225865.34</v>
      </c>
      <c r="L15" s="121">
        <f>+K15/K23</f>
        <v>0.23165675897435897</v>
      </c>
      <c r="M15" s="122">
        <v>225864.2</v>
      </c>
      <c r="N15" s="127">
        <f>+M15/K15</f>
        <v>0.99999495274485239</v>
      </c>
    </row>
    <row r="16" spans="2:15" x14ac:dyDescent="0.25">
      <c r="B16" s="47"/>
      <c r="C16" s="102"/>
      <c r="D16" s="99"/>
      <c r="E16" s="119"/>
      <c r="F16" s="99"/>
      <c r="G16" s="107"/>
      <c r="H16" s="112"/>
      <c r="I16" s="47"/>
      <c r="J16" s="132"/>
      <c r="K16" s="132"/>
      <c r="L16" s="133"/>
      <c r="M16" s="132"/>
      <c r="N16" s="136"/>
    </row>
    <row r="17" spans="2:14" x14ac:dyDescent="0.25">
      <c r="C17" s="102"/>
      <c r="D17" s="99"/>
      <c r="E17" s="119"/>
      <c r="F17" s="99"/>
      <c r="G17" s="107"/>
      <c r="H17" s="112"/>
      <c r="J17" s="132"/>
      <c r="K17" s="134"/>
      <c r="L17" s="121"/>
      <c r="M17" s="134"/>
      <c r="N17" s="127"/>
    </row>
    <row r="18" spans="2:14" x14ac:dyDescent="0.25">
      <c r="C18" s="102"/>
      <c r="D18" s="99"/>
      <c r="E18" s="119"/>
      <c r="F18" s="99"/>
      <c r="G18" s="107"/>
      <c r="H18" s="112"/>
      <c r="J18" s="132"/>
      <c r="K18" s="134"/>
      <c r="L18" s="121"/>
      <c r="M18" s="134"/>
      <c r="N18" s="127"/>
    </row>
    <row r="19" spans="2:14" x14ac:dyDescent="0.25">
      <c r="B19" s="228"/>
      <c r="C19" s="229" t="s">
        <v>15</v>
      </c>
      <c r="D19" s="230">
        <f>SUM(D14:D18)</f>
        <v>975000</v>
      </c>
      <c r="E19" s="231">
        <f>SUM(E14:E18)</f>
        <v>1</v>
      </c>
      <c r="F19" s="232">
        <f>SUM(F14:F18)</f>
        <v>975000</v>
      </c>
      <c r="G19" s="233">
        <f>+F19/D23</f>
        <v>1</v>
      </c>
      <c r="H19" s="234"/>
      <c r="I19" s="228"/>
      <c r="J19" s="235" t="s">
        <v>15</v>
      </c>
      <c r="K19" s="236"/>
      <c r="L19" s="237"/>
      <c r="M19" s="238">
        <f>SUM(M12:M18)</f>
        <v>973228.7</v>
      </c>
      <c r="N19" s="239">
        <f>+M19/K23</f>
        <v>0.99818328205128204</v>
      </c>
    </row>
    <row r="20" spans="2:14" x14ac:dyDescent="0.25">
      <c r="C20" s="161"/>
      <c r="D20" s="120"/>
      <c r="E20" s="107"/>
      <c r="F20" s="120"/>
      <c r="G20" s="127"/>
      <c r="H20" s="112"/>
      <c r="J20" s="161"/>
      <c r="K20" s="134"/>
      <c r="L20" s="121"/>
      <c r="M20" s="134"/>
      <c r="N20" s="127"/>
    </row>
    <row r="21" spans="2:14" x14ac:dyDescent="0.25">
      <c r="C21" s="161" t="s">
        <v>90</v>
      </c>
      <c r="D21" s="122">
        <v>0</v>
      </c>
      <c r="E21" s="108">
        <v>0</v>
      </c>
      <c r="F21" s="122">
        <f>+D23-F19</f>
        <v>0</v>
      </c>
      <c r="G21" s="126">
        <f>+F21/D23</f>
        <v>0</v>
      </c>
      <c r="H21" s="112"/>
      <c r="J21" s="161" t="s">
        <v>90</v>
      </c>
      <c r="K21" s="122">
        <v>0</v>
      </c>
      <c r="L21" s="123">
        <v>0</v>
      </c>
      <c r="M21" s="122">
        <f>+K23-M19</f>
        <v>1771.3000000000466</v>
      </c>
      <c r="N21" s="126">
        <f>+M21/K23</f>
        <v>1.8167179487179966E-3</v>
      </c>
    </row>
    <row r="22" spans="2:14" ht="15.75" thickBot="1" x14ac:dyDescent="0.3">
      <c r="B22" s="47"/>
      <c r="C22" s="162"/>
      <c r="D22" s="124"/>
      <c r="E22" s="107"/>
      <c r="F22" s="124"/>
      <c r="G22" s="128"/>
      <c r="H22" s="112"/>
      <c r="I22" s="47"/>
      <c r="J22" s="162"/>
      <c r="K22" s="137"/>
      <c r="L22" s="125"/>
      <c r="M22" s="137"/>
      <c r="N22" s="128"/>
    </row>
    <row r="23" spans="2:14" ht="16.5" thickTop="1" thickBot="1" x14ac:dyDescent="0.3">
      <c r="B23" s="296" t="s">
        <v>11</v>
      </c>
      <c r="C23" s="297"/>
      <c r="D23" s="246">
        <f>+D19+D21</f>
        <v>975000</v>
      </c>
      <c r="E23" s="247">
        <f>+E19+E21</f>
        <v>1</v>
      </c>
      <c r="F23" s="246">
        <f>SUM(F19:F21)</f>
        <v>975000</v>
      </c>
      <c r="G23" s="248">
        <v>1</v>
      </c>
      <c r="H23" s="249"/>
      <c r="I23" s="296" t="s">
        <v>12</v>
      </c>
      <c r="J23" s="296"/>
      <c r="K23" s="246">
        <f>SUM(K12:K22)</f>
        <v>975000</v>
      </c>
      <c r="L23" s="250">
        <v>1</v>
      </c>
      <c r="M23" s="246">
        <f>SUM(M19:M21)</f>
        <v>975000</v>
      </c>
      <c r="N23" s="251">
        <v>1</v>
      </c>
    </row>
    <row r="24" spans="2:14" ht="15.75" thickTop="1" x14ac:dyDescent="0.25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10"/>
    </row>
    <row r="25" spans="2:14" x14ac:dyDescent="0.25">
      <c r="B25" s="8"/>
      <c r="C25" s="8"/>
      <c r="D25" s="9"/>
      <c r="E25" s="9"/>
      <c r="F25" s="9"/>
      <c r="G25" s="11"/>
      <c r="H25" s="25"/>
      <c r="I25" s="8"/>
      <c r="J25" s="8"/>
      <c r="K25" s="13"/>
      <c r="L25" s="13"/>
      <c r="M25" s="13"/>
      <c r="N25" s="8"/>
    </row>
    <row r="26" spans="2:14" x14ac:dyDescent="0.25">
      <c r="B26" s="8"/>
      <c r="C26" s="8"/>
      <c r="D26" s="9"/>
      <c r="E26" s="9"/>
      <c r="F26" s="9"/>
      <c r="G26" s="12"/>
      <c r="H26" s="113"/>
      <c r="I26" s="8"/>
      <c r="J26" s="8"/>
      <c r="K26" s="9"/>
      <c r="L26" s="9"/>
      <c r="M26" s="9"/>
      <c r="N26" s="8"/>
    </row>
    <row r="27" spans="2:14" x14ac:dyDescent="0.25">
      <c r="B27" s="8"/>
      <c r="C27" s="8"/>
      <c r="D27" s="9"/>
      <c r="E27" s="9"/>
      <c r="F27" s="9"/>
      <c r="G27" s="12"/>
      <c r="H27" s="113"/>
      <c r="I27" s="8"/>
      <c r="J27" s="8"/>
      <c r="K27" s="9"/>
      <c r="L27" s="9"/>
      <c r="M27" s="9"/>
      <c r="N27" s="8"/>
    </row>
    <row r="28" spans="2:14" x14ac:dyDescent="0.25">
      <c r="B28" s="8"/>
      <c r="C28" s="8"/>
      <c r="D28" s="9"/>
      <c r="E28" s="9"/>
      <c r="F28" s="9"/>
      <c r="G28" s="8"/>
      <c r="H28" s="20"/>
      <c r="I28" s="8"/>
      <c r="J28" s="8"/>
      <c r="K28" s="8"/>
      <c r="L28" s="8"/>
      <c r="M28" s="8"/>
      <c r="N28" s="8"/>
    </row>
    <row r="29" spans="2:14" x14ac:dyDescent="0.25">
      <c r="B29" s="15"/>
      <c r="C29" s="15"/>
      <c r="D29" s="138"/>
      <c r="E29" s="138"/>
      <c r="F29" s="138"/>
      <c r="G29" s="15"/>
      <c r="H29" s="139"/>
      <c r="I29" s="15"/>
      <c r="J29" s="15"/>
      <c r="K29" s="15"/>
      <c r="L29" s="15"/>
      <c r="M29" s="15"/>
      <c r="N29" s="8"/>
    </row>
    <row r="30" spans="2:14" x14ac:dyDescent="0.25">
      <c r="B30" s="277" t="s">
        <v>100</v>
      </c>
      <c r="C30" s="277"/>
      <c r="D30" s="277"/>
      <c r="E30" s="36"/>
      <c r="F30" s="36"/>
      <c r="G30" s="36"/>
      <c r="H30" s="114"/>
      <c r="I30" s="36"/>
      <c r="J30" s="36"/>
      <c r="K30" s="36"/>
      <c r="L30" s="266" t="s">
        <v>59</v>
      </c>
      <c r="M30" s="266"/>
      <c r="N30" s="266"/>
    </row>
    <row r="31" spans="2:14" x14ac:dyDescent="0.25">
      <c r="B31" s="274" t="s">
        <v>44</v>
      </c>
      <c r="C31" s="274"/>
      <c r="D31" s="274"/>
      <c r="E31" s="76"/>
      <c r="F31" s="36"/>
      <c r="G31" s="36"/>
      <c r="H31" s="114"/>
      <c r="I31" s="36"/>
      <c r="J31" s="36"/>
      <c r="K31" s="36"/>
      <c r="L31" s="265" t="s">
        <v>148</v>
      </c>
      <c r="M31" s="265"/>
      <c r="N31" s="265"/>
    </row>
    <row r="32" spans="2:14" x14ac:dyDescent="0.25">
      <c r="B32" s="274" t="s">
        <v>128</v>
      </c>
      <c r="C32" s="274"/>
      <c r="D32" s="274"/>
      <c r="E32" s="76"/>
      <c r="F32" s="36"/>
      <c r="G32" s="36"/>
      <c r="H32" s="114"/>
      <c r="I32" s="36"/>
      <c r="J32" s="36"/>
      <c r="K32" s="36"/>
      <c r="L32" s="265" t="s">
        <v>144</v>
      </c>
      <c r="M32" s="265"/>
      <c r="N32" s="265"/>
    </row>
    <row r="33" spans="2:13" x14ac:dyDescent="0.25">
      <c r="B33" s="17"/>
      <c r="C33" s="17"/>
      <c r="D33" s="17"/>
      <c r="E33" s="17"/>
      <c r="F33" s="17"/>
      <c r="G33" s="17"/>
      <c r="H33" s="140"/>
      <c r="I33" s="17"/>
      <c r="J33" s="17"/>
      <c r="K33" s="17"/>
      <c r="L33" s="17"/>
      <c r="M33" s="17"/>
    </row>
    <row r="34" spans="2:13" x14ac:dyDescent="0.25">
      <c r="B34" s="17"/>
      <c r="C34" s="17"/>
      <c r="D34" s="17"/>
      <c r="E34" s="17"/>
      <c r="F34" s="17"/>
      <c r="G34" s="17"/>
      <c r="H34" s="140"/>
      <c r="I34" s="17"/>
      <c r="J34" s="17"/>
      <c r="K34" s="17"/>
      <c r="L34" s="17"/>
      <c r="M34" s="17"/>
    </row>
  </sheetData>
  <mergeCells count="19">
    <mergeCell ref="B2:N2"/>
    <mergeCell ref="B4:N4"/>
    <mergeCell ref="B5:N5"/>
    <mergeCell ref="B6:N6"/>
    <mergeCell ref="B9:B10"/>
    <mergeCell ref="D9:D10"/>
    <mergeCell ref="E9:E10"/>
    <mergeCell ref="F9:F10"/>
    <mergeCell ref="G9:G10"/>
    <mergeCell ref="I9:I10"/>
    <mergeCell ref="B31:D31"/>
    <mergeCell ref="B32:D32"/>
    <mergeCell ref="B3:N3"/>
    <mergeCell ref="L9:L10"/>
    <mergeCell ref="M9:M10"/>
    <mergeCell ref="N9:N10"/>
    <mergeCell ref="B23:C23"/>
    <mergeCell ref="I23:J23"/>
    <mergeCell ref="B30:D30"/>
  </mergeCells>
  <pageMargins left="0.31496062992125984" right="0.31496062992125984" top="0.74803149606299213" bottom="0.55118110236220474" header="0.31496062992125984" footer="0.31496062992125984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N67"/>
  <sheetViews>
    <sheetView showGridLines="0" tabSelected="1" topLeftCell="D40" zoomScaleNormal="100" workbookViewId="0">
      <selection activeCell="K45" sqref="K45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7.7109375" customWidth="1"/>
    <col min="4" max="4" width="11.140625" customWidth="1"/>
    <col min="5" max="5" width="11.7109375" customWidth="1"/>
    <col min="6" max="6" width="16" customWidth="1"/>
    <col min="7" max="7" width="2.8554687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3.42578125" customWidth="1"/>
    <col min="13" max="13" width="16.42578125" customWidth="1"/>
  </cols>
  <sheetData>
    <row r="1" spans="2:13" ht="19.5" x14ac:dyDescent="0.4">
      <c r="B1" s="276" t="s">
        <v>4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2:13" ht="15.75" x14ac:dyDescent="0.3">
      <c r="B2" s="281" t="s">
        <v>133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2:13" x14ac:dyDescent="0.25">
      <c r="B3" s="279" t="s">
        <v>140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2:13" ht="16.5" x14ac:dyDescent="0.3">
      <c r="B4" s="280" t="s">
        <v>158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2:13" ht="15.75" thickBot="1" x14ac:dyDescent="0.3">
      <c r="B5" s="31"/>
      <c r="C5" s="278"/>
      <c r="D5" s="278"/>
      <c r="E5" s="278"/>
      <c r="F5" s="278"/>
      <c r="G5" s="278"/>
      <c r="H5" s="278"/>
      <c r="I5" s="278"/>
      <c r="J5" s="96"/>
      <c r="K5" s="31"/>
      <c r="L5" s="31"/>
      <c r="M5" s="31"/>
    </row>
    <row r="6" spans="2:13" ht="16.5" thickTop="1" thickBot="1" x14ac:dyDescent="0.3">
      <c r="B6" s="80" t="s">
        <v>63</v>
      </c>
      <c r="C6" s="80" t="s">
        <v>0</v>
      </c>
      <c r="D6" s="80"/>
      <c r="E6" s="80" t="s">
        <v>62</v>
      </c>
      <c r="F6" s="80" t="s">
        <v>1</v>
      </c>
      <c r="G6" s="35"/>
      <c r="H6" s="80" t="s">
        <v>63</v>
      </c>
      <c r="I6" s="80" t="s">
        <v>0</v>
      </c>
      <c r="J6" s="80"/>
      <c r="K6" s="80"/>
      <c r="L6" s="80" t="s">
        <v>62</v>
      </c>
      <c r="M6" s="80" t="s">
        <v>1</v>
      </c>
    </row>
    <row r="7" spans="2:13" ht="15.75" thickTop="1" x14ac:dyDescent="0.25">
      <c r="B7" s="79"/>
      <c r="C7" s="79"/>
      <c r="D7" s="79"/>
      <c r="E7" s="79"/>
      <c r="F7" s="79"/>
      <c r="G7" s="35"/>
      <c r="H7" s="79"/>
      <c r="I7" s="79"/>
      <c r="J7" s="79"/>
      <c r="K7" s="79"/>
      <c r="L7" s="79"/>
      <c r="M7" s="79"/>
    </row>
    <row r="8" spans="2:13" ht="16.5" thickBot="1" x14ac:dyDescent="0.3">
      <c r="B8" s="61">
        <v>2</v>
      </c>
      <c r="C8" s="65" t="s">
        <v>2</v>
      </c>
      <c r="D8" s="62"/>
      <c r="E8" s="63"/>
      <c r="F8" s="63"/>
      <c r="G8" s="64"/>
      <c r="H8" s="61">
        <v>4</v>
      </c>
      <c r="I8" s="65" t="s">
        <v>3</v>
      </c>
      <c r="J8" s="65"/>
      <c r="K8" s="65"/>
      <c r="L8" s="62"/>
      <c r="M8" s="62"/>
    </row>
    <row r="9" spans="2:13" ht="16.5" thickTop="1" x14ac:dyDescent="0.25">
      <c r="B9" s="151"/>
      <c r="C9" s="152"/>
      <c r="D9" s="153"/>
      <c r="E9" s="66"/>
      <c r="F9" s="66"/>
      <c r="G9" s="64"/>
      <c r="H9" s="151"/>
      <c r="I9" s="152"/>
      <c r="J9" s="152"/>
      <c r="K9" s="152"/>
      <c r="L9" s="153"/>
      <c r="M9" s="153"/>
    </row>
    <row r="10" spans="2:13" ht="15.75" thickBot="1" x14ac:dyDescent="0.3">
      <c r="B10" s="188">
        <v>21</v>
      </c>
      <c r="C10" s="188" t="s">
        <v>67</v>
      </c>
      <c r="D10" s="189"/>
      <c r="E10" s="190"/>
      <c r="F10" s="190">
        <f>SUM(D15+D19)</f>
        <v>0</v>
      </c>
      <c r="G10" s="191"/>
      <c r="H10" s="188">
        <v>41</v>
      </c>
      <c r="I10" s="188" t="s">
        <v>70</v>
      </c>
      <c r="J10" s="188"/>
      <c r="K10" s="188"/>
      <c r="L10" s="189"/>
      <c r="M10" s="190">
        <f>SUM(L11:L15)</f>
        <v>0</v>
      </c>
    </row>
    <row r="11" spans="2:13" x14ac:dyDescent="0.25">
      <c r="B11" s="70">
        <v>211</v>
      </c>
      <c r="C11" s="71" t="s">
        <v>61</v>
      </c>
      <c r="D11" s="71"/>
      <c r="E11" s="69">
        <f>SUM(E14)</f>
        <v>0</v>
      </c>
      <c r="G11" s="43"/>
      <c r="H11" s="70">
        <v>412</v>
      </c>
      <c r="I11" s="71" t="s">
        <v>122</v>
      </c>
      <c r="J11" s="71"/>
      <c r="K11" s="71"/>
      <c r="L11" s="69">
        <f>SUM(K12)</f>
        <v>0</v>
      </c>
    </row>
    <row r="12" spans="2:13" x14ac:dyDescent="0.25">
      <c r="B12" s="39"/>
      <c r="C12" s="141" t="s">
        <v>109</v>
      </c>
      <c r="D12" s="40"/>
      <c r="E12" s="41"/>
      <c r="F12" s="42"/>
      <c r="G12" s="43"/>
      <c r="H12" s="82">
        <v>41201</v>
      </c>
      <c r="I12" s="47" t="s">
        <v>105</v>
      </c>
      <c r="J12" s="47"/>
      <c r="K12" s="51">
        <v>0</v>
      </c>
      <c r="L12" s="77"/>
      <c r="M12" s="42"/>
    </row>
    <row r="13" spans="2:13" x14ac:dyDescent="0.25">
      <c r="B13" s="39"/>
      <c r="C13" s="141" t="s">
        <v>108</v>
      </c>
      <c r="D13" s="40"/>
      <c r="E13" s="41"/>
      <c r="F13" s="42"/>
      <c r="G13" s="43"/>
      <c r="M13" s="46"/>
    </row>
    <row r="14" spans="2:13" x14ac:dyDescent="0.25">
      <c r="B14" s="45">
        <v>21117</v>
      </c>
      <c r="C14" s="46" t="s">
        <v>64</v>
      </c>
      <c r="D14" s="47"/>
      <c r="E14" s="50"/>
      <c r="F14" s="47"/>
      <c r="G14" s="43"/>
      <c r="M14" s="46"/>
    </row>
    <row r="15" spans="2:13" ht="16.5" x14ac:dyDescent="0.35">
      <c r="B15" s="82">
        <v>21117001</v>
      </c>
      <c r="C15" s="47" t="s">
        <v>130</v>
      </c>
      <c r="D15" s="52">
        <f>+'E.Situacion Finan.'!D13</f>
        <v>0</v>
      </c>
      <c r="E15" s="46"/>
      <c r="F15" s="50"/>
      <c r="G15" s="43"/>
      <c r="H15" s="70">
        <v>413</v>
      </c>
      <c r="I15" s="71" t="s">
        <v>73</v>
      </c>
      <c r="J15" s="71"/>
      <c r="K15" s="71"/>
      <c r="L15" s="73">
        <f>SUM(L19:L29)</f>
        <v>0</v>
      </c>
    </row>
    <row r="16" spans="2:13" x14ac:dyDescent="0.25">
      <c r="B16" s="155"/>
      <c r="C16" s="47"/>
      <c r="D16" s="144"/>
      <c r="E16" s="95"/>
      <c r="F16" s="78"/>
      <c r="G16" s="43"/>
      <c r="I16" s="141" t="s">
        <v>115</v>
      </c>
      <c r="M16" s="46"/>
    </row>
    <row r="17" spans="2:14" x14ac:dyDescent="0.25">
      <c r="B17" s="82"/>
      <c r="C17" s="47"/>
      <c r="D17" s="144"/>
      <c r="E17" s="167"/>
      <c r="F17" s="78"/>
      <c r="G17" s="43"/>
      <c r="I17" s="141" t="s">
        <v>116</v>
      </c>
      <c r="M17" s="46"/>
    </row>
    <row r="18" spans="2:14" x14ac:dyDescent="0.25">
      <c r="B18" s="181"/>
      <c r="C18" s="47"/>
      <c r="D18" s="144"/>
      <c r="E18" s="167"/>
      <c r="F18" s="78"/>
      <c r="G18" s="43"/>
      <c r="I18" s="141" t="s">
        <v>123</v>
      </c>
      <c r="M18" s="46"/>
    </row>
    <row r="19" spans="2:14" x14ac:dyDescent="0.25">
      <c r="B19" s="82">
        <v>21316</v>
      </c>
      <c r="C19" s="47" t="s">
        <v>48</v>
      </c>
      <c r="D19" s="51">
        <f>+'E.Situacion Finan.'!D16</f>
        <v>0</v>
      </c>
      <c r="E19" s="48">
        <v>0</v>
      </c>
      <c r="F19" s="78"/>
      <c r="G19" s="43"/>
      <c r="H19" s="147">
        <v>41351</v>
      </c>
      <c r="I19" s="148" t="s">
        <v>19</v>
      </c>
      <c r="J19" s="149"/>
      <c r="K19" s="27"/>
      <c r="L19" s="150">
        <f>SUM(K20:K20)</f>
        <v>0</v>
      </c>
      <c r="M19" s="46"/>
      <c r="N19" s="77"/>
    </row>
    <row r="20" spans="2:14" x14ac:dyDescent="0.25">
      <c r="B20" s="82"/>
      <c r="C20" s="141" t="s">
        <v>110</v>
      </c>
      <c r="D20" s="142"/>
      <c r="E20" s="47"/>
      <c r="F20" s="78"/>
      <c r="G20" s="43"/>
      <c r="H20" s="154"/>
      <c r="I20" s="47" t="s">
        <v>103</v>
      </c>
      <c r="J20" s="47"/>
      <c r="K20" s="51">
        <v>0</v>
      </c>
      <c r="L20" s="41"/>
      <c r="M20" s="46"/>
      <c r="N20" s="77"/>
    </row>
    <row r="21" spans="2:14" x14ac:dyDescent="0.25">
      <c r="B21" s="82"/>
      <c r="C21" s="141" t="s">
        <v>111</v>
      </c>
      <c r="D21" s="142"/>
      <c r="E21" s="47"/>
      <c r="F21" s="78"/>
      <c r="G21" s="43"/>
      <c r="H21" s="154"/>
      <c r="I21" s="47"/>
      <c r="K21" s="53"/>
      <c r="L21" s="41"/>
      <c r="M21" s="46"/>
      <c r="N21" s="77"/>
    </row>
    <row r="22" spans="2:14" x14ac:dyDescent="0.25">
      <c r="C22" s="141"/>
      <c r="D22" s="144"/>
      <c r="E22" s="167"/>
      <c r="F22" s="78"/>
      <c r="G22" s="43"/>
      <c r="H22" s="147">
        <v>41354</v>
      </c>
      <c r="I22" s="148" t="s">
        <v>72</v>
      </c>
      <c r="J22" s="149"/>
      <c r="K22" s="27"/>
      <c r="L22" s="150">
        <f>SUM(K23:K23)</f>
        <v>0</v>
      </c>
      <c r="M22" s="46"/>
      <c r="N22" s="77"/>
    </row>
    <row r="23" spans="2:14" x14ac:dyDescent="0.25">
      <c r="G23" s="43"/>
      <c r="I23" s="47" t="s">
        <v>103</v>
      </c>
      <c r="K23" s="51">
        <v>0</v>
      </c>
      <c r="M23" s="46"/>
      <c r="N23" s="77"/>
    </row>
    <row r="24" spans="2:14" x14ac:dyDescent="0.25">
      <c r="G24" s="43"/>
      <c r="I24" s="47"/>
      <c r="K24" s="53"/>
      <c r="M24" s="46"/>
      <c r="N24" s="77"/>
    </row>
    <row r="25" spans="2:14" ht="15.75" thickBot="1" x14ac:dyDescent="0.3">
      <c r="B25" s="188">
        <v>22</v>
      </c>
      <c r="C25" s="188" t="s">
        <v>68</v>
      </c>
      <c r="D25" s="189"/>
      <c r="E25" s="190"/>
      <c r="F25" s="190">
        <f>SUM(E26)</f>
        <v>0</v>
      </c>
      <c r="G25" s="43"/>
      <c r="I25" s="47"/>
      <c r="K25" s="53"/>
      <c r="M25" s="46"/>
      <c r="N25" s="77"/>
    </row>
    <row r="26" spans="2:14" x14ac:dyDescent="0.25">
      <c r="B26" s="70">
        <v>225</v>
      </c>
      <c r="C26" s="71" t="s">
        <v>65</v>
      </c>
      <c r="D26" s="71"/>
      <c r="E26" s="69">
        <f>SUM(E29)</f>
        <v>0</v>
      </c>
      <c r="G26" s="43"/>
      <c r="H26" s="147">
        <v>41355</v>
      </c>
      <c r="I26" s="148" t="s">
        <v>43</v>
      </c>
      <c r="J26" s="149"/>
      <c r="K26" s="27"/>
      <c r="L26" s="143">
        <f>SUM(K27:K27)</f>
        <v>0</v>
      </c>
      <c r="M26" s="46"/>
      <c r="N26" s="77"/>
    </row>
    <row r="27" spans="2:14" x14ac:dyDescent="0.25">
      <c r="B27" s="39"/>
      <c r="C27" s="141" t="s">
        <v>112</v>
      </c>
      <c r="D27" s="40"/>
      <c r="E27" s="41"/>
      <c r="F27" s="42"/>
      <c r="G27" s="43"/>
      <c r="I27" s="47" t="s">
        <v>103</v>
      </c>
      <c r="K27" s="51">
        <v>0</v>
      </c>
      <c r="M27" s="46"/>
      <c r="N27" s="77"/>
    </row>
    <row r="28" spans="2:14" x14ac:dyDescent="0.25">
      <c r="C28" s="141" t="s">
        <v>142</v>
      </c>
      <c r="F28" s="42"/>
      <c r="G28" s="43"/>
      <c r="M28" s="46"/>
      <c r="N28" s="77"/>
    </row>
    <row r="29" spans="2:14" x14ac:dyDescent="0.25">
      <c r="B29" s="44">
        <v>22551</v>
      </c>
      <c r="C29" s="68" t="s">
        <v>66</v>
      </c>
      <c r="E29" s="57">
        <f>+'E.Situacion Finan.'!D23</f>
        <v>0</v>
      </c>
      <c r="F29" s="42"/>
      <c r="G29" s="43"/>
      <c r="H29" s="147">
        <v>41361</v>
      </c>
      <c r="I29" s="148" t="s">
        <v>26</v>
      </c>
      <c r="J29" s="149"/>
      <c r="K29" s="27"/>
      <c r="L29" s="143">
        <f>SUM(K30:K30)</f>
        <v>0</v>
      </c>
      <c r="M29" s="46"/>
      <c r="N29" s="77"/>
    </row>
    <row r="30" spans="2:14" x14ac:dyDescent="0.25">
      <c r="B30" s="44"/>
      <c r="C30" s="68" t="s">
        <v>97</v>
      </c>
      <c r="D30" s="144"/>
      <c r="E30" s="41"/>
      <c r="F30" s="42"/>
      <c r="G30" s="43"/>
      <c r="I30" s="47" t="s">
        <v>104</v>
      </c>
      <c r="K30" s="51">
        <v>0</v>
      </c>
      <c r="M30" s="46"/>
      <c r="N30" s="77"/>
    </row>
    <row r="31" spans="2:14" x14ac:dyDescent="0.25">
      <c r="B31" s="44"/>
      <c r="E31" s="41"/>
      <c r="F31" s="95"/>
      <c r="G31" s="43"/>
      <c r="K31" t="s">
        <v>141</v>
      </c>
    </row>
    <row r="32" spans="2:14" x14ac:dyDescent="0.25">
      <c r="B32" s="166"/>
      <c r="C32" s="179"/>
      <c r="D32" s="168"/>
      <c r="E32" s="95"/>
      <c r="F32" s="95"/>
      <c r="G32" s="43"/>
    </row>
    <row r="33" spans="2:13" ht="15.75" thickBot="1" x14ac:dyDescent="0.3">
      <c r="B33" s="188">
        <v>25</v>
      </c>
      <c r="C33" s="188" t="s">
        <v>69</v>
      </c>
      <c r="D33" s="189"/>
      <c r="E33" s="190"/>
      <c r="F33" s="190">
        <f>SUM(E34)</f>
        <v>0</v>
      </c>
      <c r="G33" s="191"/>
      <c r="H33" s="188">
        <v>42</v>
      </c>
      <c r="I33" s="188" t="s">
        <v>74</v>
      </c>
      <c r="J33" s="188"/>
      <c r="K33" s="188"/>
      <c r="L33" s="189"/>
      <c r="M33" s="190">
        <f>SUM(L34)</f>
        <v>0</v>
      </c>
    </row>
    <row r="34" spans="2:13" x14ac:dyDescent="0.25">
      <c r="B34" s="70">
        <v>252</v>
      </c>
      <c r="C34" s="71" t="s">
        <v>49</v>
      </c>
      <c r="D34" s="74"/>
      <c r="E34" s="69">
        <f>E39+E55+E56+E57</f>
        <v>0</v>
      </c>
      <c r="G34" s="43"/>
      <c r="H34" s="70">
        <v>424</v>
      </c>
      <c r="I34" s="71" t="s">
        <v>75</v>
      </c>
      <c r="J34" s="71"/>
      <c r="K34" s="71"/>
      <c r="L34" s="73">
        <f>SUM(L36:L37)</f>
        <v>0</v>
      </c>
    </row>
    <row r="35" spans="2:13" x14ac:dyDescent="0.25">
      <c r="B35" s="39"/>
      <c r="C35" s="141" t="s">
        <v>93</v>
      </c>
      <c r="D35" s="144"/>
      <c r="E35" s="28"/>
      <c r="F35" s="42"/>
      <c r="G35" s="43"/>
      <c r="H35" s="39"/>
      <c r="I35" s="141" t="s">
        <v>113</v>
      </c>
      <c r="J35" s="141"/>
      <c r="K35" s="40"/>
      <c r="L35" s="58"/>
      <c r="M35" s="77"/>
    </row>
    <row r="36" spans="2:13" x14ac:dyDescent="0.25">
      <c r="B36" s="39"/>
      <c r="C36" s="141" t="s">
        <v>94</v>
      </c>
      <c r="D36" s="144"/>
      <c r="E36" s="28"/>
      <c r="F36" s="42"/>
      <c r="G36" s="43"/>
      <c r="I36" s="141" t="s">
        <v>143</v>
      </c>
      <c r="J36" s="141"/>
      <c r="M36" s="50"/>
    </row>
    <row r="37" spans="2:13" x14ac:dyDescent="0.25">
      <c r="B37" s="156">
        <v>25235</v>
      </c>
      <c r="C37" s="47" t="s">
        <v>25</v>
      </c>
      <c r="E37" s="48">
        <f>+'E.Situacion Finan.'!D28</f>
        <v>0</v>
      </c>
      <c r="F37" s="46"/>
      <c r="G37" s="43"/>
      <c r="H37" s="82">
        <v>42451</v>
      </c>
      <c r="I37" s="47" t="s">
        <v>46</v>
      </c>
      <c r="J37" s="47"/>
      <c r="K37" s="53"/>
      <c r="L37" s="53">
        <f>'E.Situacion Finan.'!J23</f>
        <v>0</v>
      </c>
      <c r="M37" s="50"/>
    </row>
    <row r="38" spans="2:13" x14ac:dyDescent="0.25">
      <c r="B38" s="156">
        <v>25241</v>
      </c>
      <c r="C38" s="47" t="s">
        <v>23</v>
      </c>
      <c r="E38" s="48">
        <f>+'E.Situacion Finan.'!D29</f>
        <v>0</v>
      </c>
      <c r="F38" s="46"/>
      <c r="G38" s="43"/>
    </row>
    <row r="39" spans="2:13" x14ac:dyDescent="0.25">
      <c r="B39" s="156">
        <v>25243</v>
      </c>
      <c r="C39" s="47" t="s">
        <v>52</v>
      </c>
      <c r="E39" s="48">
        <f>'E.Situacion Finan.'!D30</f>
        <v>0</v>
      </c>
      <c r="F39" s="46"/>
      <c r="G39" s="43"/>
    </row>
    <row r="40" spans="2:13" x14ac:dyDescent="0.25">
      <c r="B40" s="252">
        <v>25247</v>
      </c>
      <c r="C40" s="47" t="s">
        <v>117</v>
      </c>
      <c r="E40" s="53">
        <f>+'E.Situacion Finan.'!D31</f>
        <v>0</v>
      </c>
      <c r="F40" s="46"/>
      <c r="G40" s="43"/>
    </row>
    <row r="41" spans="2:13" ht="15.75" thickBot="1" x14ac:dyDescent="0.3">
      <c r="B41" s="156">
        <v>25249</v>
      </c>
      <c r="C41" s="47" t="s">
        <v>47</v>
      </c>
      <c r="E41" s="53">
        <f>+'E.Situacion Finan.'!D32</f>
        <v>0</v>
      </c>
      <c r="F41" s="46"/>
      <c r="G41" s="43"/>
      <c r="H41" s="188"/>
      <c r="I41" s="188" t="s">
        <v>76</v>
      </c>
      <c r="J41" s="188"/>
      <c r="K41" s="188"/>
      <c r="L41" s="189"/>
      <c r="M41" s="190">
        <f>SUM(L43)</f>
        <v>0</v>
      </c>
    </row>
    <row r="42" spans="2:13" x14ac:dyDescent="0.25">
      <c r="B42" s="156">
        <v>25273</v>
      </c>
      <c r="C42" s="47" t="s">
        <v>124</v>
      </c>
      <c r="E42" s="53">
        <f>SUM(D43:D48)</f>
        <v>0</v>
      </c>
      <c r="F42" s="46"/>
      <c r="G42" s="43"/>
      <c r="I42" s="141" t="s">
        <v>150</v>
      </c>
      <c r="J42" s="141"/>
    </row>
    <row r="43" spans="2:13" x14ac:dyDescent="0.25">
      <c r="B43" s="253">
        <v>1</v>
      </c>
      <c r="C43" s="47" t="s">
        <v>118</v>
      </c>
      <c r="D43" s="53">
        <v>0</v>
      </c>
      <c r="E43" s="53"/>
      <c r="F43" s="46"/>
      <c r="G43" s="43"/>
      <c r="I43" s="141" t="s">
        <v>114</v>
      </c>
      <c r="J43" s="141"/>
      <c r="L43" s="145">
        <f>+K44-K45</f>
        <v>0</v>
      </c>
      <c r="M43" s="145"/>
    </row>
    <row r="44" spans="2:13" x14ac:dyDescent="0.25">
      <c r="B44" s="253">
        <v>1</v>
      </c>
      <c r="C44" s="47" t="s">
        <v>119</v>
      </c>
      <c r="D44" s="53">
        <v>0</v>
      </c>
      <c r="E44" s="53"/>
      <c r="F44" s="46"/>
      <c r="G44" s="43"/>
      <c r="I44" s="2" t="s">
        <v>31</v>
      </c>
      <c r="J44" s="2"/>
      <c r="K44" s="18">
        <v>0</v>
      </c>
      <c r="L44" s="145"/>
      <c r="M44" s="145"/>
    </row>
    <row r="45" spans="2:13" x14ac:dyDescent="0.25">
      <c r="B45" s="253">
        <v>2</v>
      </c>
      <c r="C45" s="47" t="s">
        <v>120</v>
      </c>
      <c r="D45" s="53">
        <v>0</v>
      </c>
      <c r="E45" s="53"/>
      <c r="F45" s="46"/>
      <c r="G45" s="43"/>
      <c r="H45" s="146" t="s">
        <v>92</v>
      </c>
      <c r="I45" s="1" t="s">
        <v>95</v>
      </c>
      <c r="J45" s="1"/>
      <c r="K45" s="19">
        <f>'E.rendimiento Eco.'!F11</f>
        <v>0</v>
      </c>
      <c r="L45" s="145"/>
      <c r="M45" s="145"/>
    </row>
    <row r="46" spans="2:13" x14ac:dyDescent="0.25">
      <c r="B46" s="253">
        <v>2</v>
      </c>
      <c r="C46" s="47" t="s">
        <v>145</v>
      </c>
      <c r="D46" s="144">
        <v>0</v>
      </c>
      <c r="F46" s="46"/>
      <c r="G46" s="43"/>
      <c r="L46" s="145"/>
      <c r="M46" s="145"/>
    </row>
    <row r="47" spans="2:13" x14ac:dyDescent="0.25">
      <c r="B47" s="253">
        <v>1</v>
      </c>
      <c r="C47" s="47" t="s">
        <v>146</v>
      </c>
      <c r="D47" s="144">
        <v>0</v>
      </c>
      <c r="F47" s="46"/>
      <c r="G47" s="43"/>
      <c r="L47" s="145"/>
      <c r="M47" s="145"/>
    </row>
    <row r="48" spans="2:13" x14ac:dyDescent="0.25">
      <c r="B48" s="253">
        <v>1</v>
      </c>
      <c r="C48" s="47" t="s">
        <v>147</v>
      </c>
      <c r="D48" s="57">
        <v>0</v>
      </c>
      <c r="F48" s="46"/>
      <c r="G48" s="43"/>
      <c r="L48" s="145"/>
      <c r="M48" s="145"/>
    </row>
    <row r="49" spans="2:13" x14ac:dyDescent="0.25">
      <c r="F49" s="46"/>
      <c r="G49" s="43"/>
      <c r="L49" s="145"/>
      <c r="M49" s="145"/>
    </row>
    <row r="50" spans="2:13" x14ac:dyDescent="0.25">
      <c r="B50" s="156">
        <v>25273</v>
      </c>
      <c r="C50" s="47" t="s">
        <v>125</v>
      </c>
      <c r="E50" s="53">
        <f>SUM(D51:D52)</f>
        <v>0</v>
      </c>
      <c r="F50" s="46"/>
      <c r="G50" s="43"/>
      <c r="L50" s="145"/>
      <c r="M50" s="145"/>
    </row>
    <row r="51" spans="2:13" x14ac:dyDescent="0.25">
      <c r="B51" s="253">
        <v>1</v>
      </c>
      <c r="C51" s="47" t="s">
        <v>126</v>
      </c>
      <c r="D51" s="53">
        <v>0</v>
      </c>
      <c r="E51" s="53"/>
      <c r="F51" s="46"/>
      <c r="G51" s="43"/>
      <c r="L51" s="145"/>
      <c r="M51" s="145"/>
    </row>
    <row r="52" spans="2:13" x14ac:dyDescent="0.25">
      <c r="B52" s="253">
        <v>3</v>
      </c>
      <c r="C52" s="47" t="s">
        <v>127</v>
      </c>
      <c r="D52" s="51">
        <v>0</v>
      </c>
      <c r="E52" s="53"/>
      <c r="F52" s="46"/>
      <c r="G52" s="43"/>
      <c r="L52" s="145"/>
      <c r="M52" s="145"/>
    </row>
    <row r="53" spans="2:13" x14ac:dyDescent="0.25">
      <c r="B53" s="165"/>
      <c r="E53" s="53"/>
      <c r="F53" s="46"/>
      <c r="G53" s="43"/>
      <c r="K53" s="269"/>
      <c r="L53" s="145"/>
      <c r="M53" s="145"/>
    </row>
    <row r="54" spans="2:13" x14ac:dyDescent="0.25">
      <c r="B54" s="181">
        <v>25290</v>
      </c>
      <c r="C54" s="47" t="s">
        <v>107</v>
      </c>
      <c r="D54" s="53"/>
      <c r="E54" s="53">
        <v>0</v>
      </c>
      <c r="F54" s="46"/>
      <c r="G54" s="43"/>
      <c r="L54" s="145"/>
      <c r="M54" s="145"/>
    </row>
    <row r="55" spans="2:13" x14ac:dyDescent="0.25">
      <c r="B55" s="156">
        <v>25291</v>
      </c>
      <c r="C55" s="47" t="s">
        <v>96</v>
      </c>
      <c r="E55" s="53">
        <f>+'E.Situacion Finan.'!D35</f>
        <v>0</v>
      </c>
      <c r="F55" s="46"/>
      <c r="G55" s="43"/>
      <c r="M55" s="47"/>
    </row>
    <row r="56" spans="2:13" x14ac:dyDescent="0.25">
      <c r="B56" s="156">
        <v>25298</v>
      </c>
      <c r="C56" s="47" t="s">
        <v>41</v>
      </c>
      <c r="E56" s="53">
        <f>+'E.Situacion Finan.'!D37</f>
        <v>0</v>
      </c>
      <c r="F56" s="46"/>
      <c r="G56" s="43"/>
    </row>
    <row r="57" spans="2:13" x14ac:dyDescent="0.25">
      <c r="B57" s="156">
        <v>25299</v>
      </c>
      <c r="C57" s="47" t="s">
        <v>51</v>
      </c>
      <c r="E57" s="51">
        <f>+'E.Situacion Finan.'!D38</f>
        <v>0</v>
      </c>
      <c r="G57" s="43"/>
    </row>
    <row r="58" spans="2:13" ht="15.75" thickBot="1" x14ac:dyDescent="0.3">
      <c r="G58" s="43"/>
    </row>
    <row r="59" spans="2:13" ht="18" thickTop="1" thickBot="1" x14ac:dyDescent="0.4">
      <c r="B59" s="240"/>
      <c r="C59" s="241" t="s">
        <v>6</v>
      </c>
      <c r="D59" s="241"/>
      <c r="E59" s="241"/>
      <c r="F59" s="242">
        <f>+F10+F25+F33</f>
        <v>0</v>
      </c>
      <c r="G59" s="243"/>
      <c r="H59" s="244"/>
      <c r="I59" s="245" t="s">
        <v>7</v>
      </c>
      <c r="J59" s="245"/>
      <c r="K59" s="245"/>
      <c r="L59" s="245"/>
      <c r="M59" s="242">
        <f>+M10+M33+M41</f>
        <v>0</v>
      </c>
    </row>
    <row r="60" spans="2:13" ht="15.75" thickTop="1" x14ac:dyDescent="0.25">
      <c r="B60" s="47"/>
      <c r="C60" s="47"/>
      <c r="D60" s="47"/>
      <c r="E60" s="47"/>
      <c r="F60" s="47"/>
      <c r="G60" s="43"/>
      <c r="H60" s="47"/>
      <c r="I60" s="47"/>
      <c r="J60" s="47"/>
      <c r="K60" s="47"/>
      <c r="L60" s="47"/>
      <c r="M60" s="47"/>
    </row>
    <row r="61" spans="2:13" x14ac:dyDescent="0.25">
      <c r="B61" s="47"/>
      <c r="C61" s="47"/>
      <c r="D61" s="47"/>
      <c r="E61" s="47"/>
      <c r="F61" s="47"/>
      <c r="G61" s="43"/>
      <c r="H61" s="47"/>
      <c r="I61" s="47"/>
      <c r="J61" s="47"/>
      <c r="K61" s="47"/>
      <c r="L61" s="47"/>
      <c r="M61" s="47"/>
    </row>
    <row r="62" spans="2:13" x14ac:dyDescent="0.25">
      <c r="C62" s="47"/>
      <c r="D62" s="47"/>
      <c r="E62" s="47"/>
      <c r="F62" s="47"/>
      <c r="G62" s="47"/>
      <c r="H62" s="82"/>
      <c r="I62" s="47"/>
      <c r="J62" s="47"/>
      <c r="K62" s="47"/>
      <c r="L62" s="56"/>
      <c r="M62" s="56"/>
    </row>
    <row r="63" spans="2:13" x14ac:dyDescent="0.25">
      <c r="C63" s="47"/>
      <c r="D63" s="47"/>
      <c r="E63" s="47"/>
      <c r="F63" s="47"/>
      <c r="G63" s="47"/>
      <c r="H63" s="165"/>
      <c r="I63" s="47"/>
      <c r="J63" s="47"/>
      <c r="K63" s="47"/>
      <c r="L63" s="56"/>
      <c r="M63" s="56"/>
    </row>
    <row r="64" spans="2:13" x14ac:dyDescent="0.25">
      <c r="B64" s="47"/>
      <c r="C64" s="47"/>
      <c r="D64" s="47"/>
      <c r="E64" s="47"/>
      <c r="F64" s="47"/>
      <c r="G64" s="47"/>
      <c r="H64" s="82"/>
      <c r="I64" s="47"/>
      <c r="J64" s="47"/>
      <c r="K64" s="47"/>
      <c r="L64" s="56"/>
      <c r="M64" s="56"/>
    </row>
    <row r="65" spans="2:13" x14ac:dyDescent="0.25">
      <c r="B65" s="47"/>
      <c r="C65" s="277" t="s">
        <v>58</v>
      </c>
      <c r="D65" s="277"/>
      <c r="E65" s="277"/>
      <c r="F65" s="36"/>
      <c r="G65" s="36"/>
      <c r="H65" s="36"/>
      <c r="I65" s="36"/>
      <c r="J65" s="36"/>
      <c r="K65" s="266" t="s">
        <v>59</v>
      </c>
      <c r="L65" s="266"/>
      <c r="M65" s="266"/>
    </row>
    <row r="66" spans="2:13" x14ac:dyDescent="0.25">
      <c r="B66" s="47"/>
      <c r="C66" s="274" t="s">
        <v>44</v>
      </c>
      <c r="D66" s="274"/>
      <c r="E66" s="274"/>
      <c r="F66" s="36"/>
      <c r="G66" s="36"/>
      <c r="H66" s="36"/>
      <c r="I66" s="36"/>
      <c r="J66" s="36"/>
      <c r="K66" s="265" t="s">
        <v>148</v>
      </c>
      <c r="L66" s="265"/>
      <c r="M66" s="265"/>
    </row>
    <row r="67" spans="2:13" x14ac:dyDescent="0.25">
      <c r="B67" s="47"/>
      <c r="C67" s="274" t="s">
        <v>128</v>
      </c>
      <c r="D67" s="274"/>
      <c r="E67" s="274"/>
      <c r="F67" s="36"/>
      <c r="G67" s="36"/>
      <c r="H67" s="36"/>
      <c r="I67" s="36"/>
      <c r="J67" s="36"/>
      <c r="K67" s="265" t="s">
        <v>144</v>
      </c>
      <c r="L67" s="265"/>
      <c r="M67" s="265"/>
    </row>
  </sheetData>
  <mergeCells count="8">
    <mergeCell ref="C66:E66"/>
    <mergeCell ref="C67:E67"/>
    <mergeCell ref="B1:M1"/>
    <mergeCell ref="B3:M3"/>
    <mergeCell ref="B4:M4"/>
    <mergeCell ref="C5:I5"/>
    <mergeCell ref="C65:E65"/>
    <mergeCell ref="B2:M2"/>
  </mergeCells>
  <printOptions horizontalCentered="1"/>
  <pageMargins left="0.19685039370078741" right="0.19685039370078741" top="0.35433070866141736" bottom="0.39370078740157483" header="0.31496062992125984" footer="0.31496062992125984"/>
  <pageSetup scale="73" orientation="landscape" r:id="rId1"/>
  <headerFooter>
    <oddFooter xml:space="preserve">&amp;C                                                                                                                                 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2015-01-12T21:58:27Z</cp:lastPrinted>
  <dcterms:created xsi:type="dcterms:W3CDTF">2009-09-21T16:02:42Z</dcterms:created>
  <dcterms:modified xsi:type="dcterms:W3CDTF">2016-10-18T20:43:15Z</dcterms:modified>
</cp:coreProperties>
</file>