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 activeTab="3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ANEXO'!$2:$9</definedName>
    <definedName name="_xlnm.Print_Titles" localSheetId="0">'E.Situacion Finan.'!$1:$8</definedName>
  </definedNames>
  <calcPr calcId="145621" concurrentCalc="0"/>
</workbook>
</file>

<file path=xl/calcChain.xml><?xml version="1.0" encoding="utf-8"?>
<calcChain xmlns="http://schemas.openxmlformats.org/spreadsheetml/2006/main">
  <c r="F10" i="6" l="1"/>
  <c r="F9" i="6"/>
  <c r="F21" i="6"/>
  <c r="F20" i="6"/>
  <c r="F27" i="6"/>
  <c r="F26" i="6"/>
  <c r="F38" i="6"/>
  <c r="K48" i="15"/>
  <c r="H19" i="9"/>
  <c r="H10" i="9"/>
  <c r="D19" i="9"/>
  <c r="D10" i="9"/>
  <c r="E25" i="12"/>
  <c r="E17" i="12"/>
  <c r="E12" i="12"/>
  <c r="D30" i="15"/>
  <c r="H30" i="9"/>
  <c r="D30" i="9"/>
  <c r="E34" i="12"/>
  <c r="F25" i="15"/>
  <c r="D16" i="15"/>
  <c r="C10" i="9"/>
  <c r="L16" i="7"/>
  <c r="L11" i="7"/>
  <c r="L21" i="7"/>
  <c r="E40" i="15"/>
  <c r="D19" i="15"/>
  <c r="F12" i="15"/>
  <c r="F11" i="15"/>
  <c r="E46" i="15"/>
  <c r="E12" i="7"/>
  <c r="E41" i="15"/>
  <c r="L10" i="6"/>
  <c r="L13" i="6"/>
  <c r="L29" i="15"/>
  <c r="L26" i="15"/>
  <c r="L23" i="15"/>
  <c r="E45" i="15"/>
  <c r="L20" i="15"/>
  <c r="M17" i="15"/>
  <c r="E39" i="15"/>
  <c r="E38" i="15"/>
  <c r="E37" i="15"/>
  <c r="F34" i="15"/>
  <c r="L21" i="6"/>
  <c r="L20" i="6"/>
  <c r="F33" i="15"/>
  <c r="M34" i="15"/>
  <c r="M33" i="15"/>
  <c r="M12" i="15"/>
  <c r="M11" i="15"/>
  <c r="K22" i="14"/>
  <c r="M18" i="14"/>
  <c r="D18" i="14"/>
  <c r="E11" i="6"/>
  <c r="D22" i="14"/>
  <c r="M22" i="14"/>
  <c r="L9" i="6"/>
  <c r="E18" i="14"/>
  <c r="E22" i="14"/>
  <c r="C19" i="9"/>
  <c r="G19" i="9"/>
  <c r="F11" i="7"/>
  <c r="G10" i="9"/>
  <c r="G30" i="9"/>
  <c r="C25" i="12"/>
  <c r="C17" i="12"/>
  <c r="C12" i="12"/>
  <c r="C34" i="12"/>
  <c r="C30" i="9"/>
  <c r="F24" i="15"/>
  <c r="F51" i="15"/>
  <c r="F16" i="7"/>
  <c r="F21" i="7"/>
  <c r="L47" i="15"/>
  <c r="M45" i="15"/>
  <c r="M51" i="15"/>
  <c r="L26" i="6"/>
  <c r="L38" i="6"/>
  <c r="G18" i="14"/>
  <c r="F18" i="14"/>
  <c r="F20" i="14"/>
  <c r="F22" i="14"/>
</calcChain>
</file>

<file path=xl/sharedStrings.xml><?xml version="1.0" encoding="utf-8"?>
<sst xmlns="http://schemas.openxmlformats.org/spreadsheetml/2006/main" count="260" uniqueCount="148">
  <si>
    <t>Concepto</t>
  </si>
  <si>
    <t>Total</t>
  </si>
  <si>
    <t>RECURSOS</t>
  </si>
  <si>
    <t>OBLIGACIONES</t>
  </si>
  <si>
    <t>Remuneraciones</t>
  </si>
  <si>
    <t>TOTAL DE RECURSOS</t>
  </si>
  <si>
    <t>TOTAL OBLIGACIONES</t>
  </si>
  <si>
    <t>GASTOS DE GESTION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</si>
  <si>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</si>
  <si>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</si>
  <si>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</si>
  <si>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</si>
  <si>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</si>
  <si>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</si>
  <si>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</si>
  <si>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</si>
  <si>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</si>
  <si>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</si>
  <si>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</si>
  <si>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</si>
  <si>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</si>
  <si>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</si>
  <si>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</si>
  <si>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</si>
  <si>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</si>
  <si>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</si>
  <si>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</si>
  <si>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</si>
  <si>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</si>
  <si>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</si>
  <si>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</si>
  <si>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</si>
  <si>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</si>
  <si>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</si>
  <si>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</si>
  <si>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</si>
  <si>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</si>
  <si>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</si>
  <si>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</si>
  <si>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SUB-TOTAL INGRESOS DE GESTION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</si>
  <si>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</si>
  <si>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</si>
  <si>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</si>
  <si>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</si>
  <si>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</si>
  <si>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Inversiones en Proyectos y Programas</t>
  </si>
  <si>
    <t>Maquinaria y Equipos de Producción</t>
  </si>
  <si>
    <t>Aplicación Inversiones Pública</t>
  </si>
  <si>
    <t>Son los fondos pendiente por ejecutar a través del</t>
  </si>
  <si>
    <t>Otros Servicios y Arrendamientos</t>
  </si>
  <si>
    <t xml:space="preserve">Transferencias Corrientes del Sector Externo </t>
  </si>
  <si>
    <t>TOTAL CORRIENTE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</si>
  <si>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</si>
  <si>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</si>
  <si>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</si>
  <si>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</si>
  <si>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</si>
  <si>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</si>
  <si>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</si>
  <si>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</si>
  <si>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</si>
  <si>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</si>
  <si>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</si>
  <si>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</si>
  <si>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</si>
  <si>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</si>
  <si>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</si>
  <si>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</si>
  <si>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</si>
  <si>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</si>
  <si>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</si>
  <si>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DE GESTION</t>
  </si>
  <si>
    <t>INGRESOS POR TRANSFERENCIAS CORRIENTES RECIBIDAS</t>
  </si>
  <si>
    <r>
      <t>GASTOS DE INVERSIONES P</t>
    </r>
    <r>
      <rPr>
        <b/>
        <sz val="10"/>
        <color theme="3"/>
        <rFont val="Calibri"/>
        <family val="2"/>
      </rPr>
      <t>Ú</t>
    </r>
    <r>
      <rPr>
        <b/>
        <sz val="10"/>
        <color theme="3"/>
        <rFont val="Calibri"/>
        <family val="2"/>
        <scheme val="minor"/>
      </rPr>
      <t>BLICAS</t>
    </r>
  </si>
  <si>
    <t>DISPONIBILIDADES INICIALES</t>
  </si>
  <si>
    <t>DISMINUCION NETA     DE DISPONIBILIDAD</t>
  </si>
  <si>
    <t>D.M.x Transferencias Corrientes Recibidas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</si>
  <si>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</si>
  <si>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</si>
  <si>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</si>
  <si>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</si>
  <si>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</si>
  <si>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</si>
  <si>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</si>
  <si>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_________________________</t>
  </si>
  <si>
    <t>Transferencias Corrientes Del Sector Externo</t>
  </si>
  <si>
    <t>(-)</t>
  </si>
  <si>
    <t xml:space="preserve">Corresponde a la disponilidad que cuenta el Consejo para hacer pagos de  </t>
  </si>
  <si>
    <t xml:space="preserve">Refleja todos los gastos incurridos en la ejecución del </t>
  </si>
  <si>
    <t xml:space="preserve">Representa el saldo de las obligaciones pendiente por pagar </t>
  </si>
  <si>
    <t>Egresos de Gestión</t>
  </si>
  <si>
    <t>Refleja el resultado de hacer el cruce de los ingresos de gestión contra los</t>
  </si>
  <si>
    <t>Son todas las obligaciones que al cierre del mes de se encuentran</t>
  </si>
  <si>
    <t>pendiente de pago a proveedores.</t>
  </si>
  <si>
    <t>Costos Acumulados de la Inversión</t>
  </si>
  <si>
    <t>AUMENTO NETA     DE DISPONIBILIDAD</t>
  </si>
  <si>
    <t>del ejecicio fiscal anterior por pagar.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</si>
  <si>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</si>
  <si>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</si>
  <si>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</si>
  <si>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</si>
  <si>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</si>
  <si>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 xml:space="preserve">obligaciones adquiridas a los proveedores a través del Proyecto: </t>
  </si>
  <si>
    <t>Proyectos Epson (1)</t>
  </si>
  <si>
    <t>Teléfono Multifuncional (1)</t>
  </si>
  <si>
    <t>Directora de Finanzas y Administración</t>
  </si>
  <si>
    <t>BID</t>
  </si>
  <si>
    <t>Depósito Retención Fiscales</t>
  </si>
  <si>
    <t>2/ Es el ingreso percibido a la fecha de los fondos del BID</t>
  </si>
  <si>
    <t>Depósitos Retenciones Fiscales</t>
  </si>
  <si>
    <t>del BID del proyecto que se esta ejecutando</t>
  </si>
  <si>
    <t>Proyecto BID</t>
  </si>
  <si>
    <t>Egresos de Gestión (2013).</t>
  </si>
  <si>
    <t xml:space="preserve">DISPONIBILIDADES FINALES </t>
  </si>
  <si>
    <t>Cuenta del Proyecto BID (Hipotecario)</t>
  </si>
  <si>
    <t>Inversiones en Préstamos, Largo Plazo</t>
  </si>
  <si>
    <t>Préstamos al Sector Servicios</t>
  </si>
  <si>
    <t>PROYECTO BID-BH-CNE (40676)</t>
  </si>
  <si>
    <t>PROYECTO PILOTO PARA LA EFICIENCIA ENERGÉTICA (BID-BH-CNE 40676)</t>
  </si>
  <si>
    <t>Proyecto del BID</t>
  </si>
  <si>
    <t>INGRESOS FINANCIEROS Y OTROS</t>
  </si>
  <si>
    <t>De Organismos Multilaterales 3/</t>
  </si>
  <si>
    <t>Interesés por Préstamos Otorgados 2/</t>
  </si>
  <si>
    <t>2/ Son los intereses recibidos por las dos empresas deudoras</t>
  </si>
  <si>
    <t>D.M.x Ingreos Financieros y Otros</t>
  </si>
  <si>
    <t>D.M.x Recuperación de Inversiones Financieras</t>
  </si>
  <si>
    <t>Depósitos Ajenos</t>
  </si>
  <si>
    <t>Asesoria y Tecnologia, SA de CV</t>
  </si>
  <si>
    <t>Suministros Eléctricos y Electronicos, SA de CV</t>
  </si>
  <si>
    <t>Refleja los recursos invertidos en préstamos concedidos</t>
  </si>
  <si>
    <t>a dos empresas.</t>
  </si>
  <si>
    <t>CONSEJO NACIONAL DE ENERGÍA</t>
  </si>
  <si>
    <t xml:space="preserve">ESTADO DE SITUACIÓN FINANCIERA </t>
  </si>
  <si>
    <t xml:space="preserve">ESTADO DE RENDIMIENTO ECONÓMICO </t>
  </si>
  <si>
    <t>ESTADO DE FLUJO DE FONDOS (composición)</t>
  </si>
  <si>
    <t xml:space="preserve">ESTADO DE EJECUCIÓN PRESUPUESTARIA </t>
  </si>
  <si>
    <t xml:space="preserve">               ANEXO AL ESTADO DE SITUACIÓN FINANCIERA </t>
  </si>
  <si>
    <t>Jefe de Contabilidad</t>
  </si>
  <si>
    <t>1/ Son todos los registros en concepto de aplicación al gasto consolidado mes de noviembre/2014 del proyecto BID, este valor no incluye los egresos por adquisición de bienes de uso (mayores de $600.00).</t>
  </si>
  <si>
    <t>Licda. Lissette del Carmen Mendoza de Mejía</t>
  </si>
  <si>
    <t>Lcda. Lissette del Carmen Mendoza de Mejía</t>
  </si>
  <si>
    <t>ACREEDORES FINANCIEROS</t>
  </si>
  <si>
    <t>AL 31 DE DICIEMBRE DE 2015</t>
  </si>
  <si>
    <t>DEL 01 DE ENERO AL 31 DE DICIEMBRE DE  2015</t>
  </si>
  <si>
    <t>DEL 01  DE ENERO AL 31 DE DICIEMBRE DE  2015</t>
  </si>
  <si>
    <t>DEL 01 DE ENERO AL 31 DE DICIEMBRE DE 2015</t>
  </si>
  <si>
    <t>DEL  01 DE ENERO AL 31 DE DICIEMBRE DE  2015</t>
  </si>
  <si>
    <t>AL 31 DE DICIEMBRE DE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</si>
</sst>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0.0%"/>
  </numFmts>
  <fonts count="4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u val="singleAccounting"/>
      <sz val="9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u val="doubleAccounting"/>
      <sz val="9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3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Arial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0"/>
      <color theme="1"/>
      <name val="Bodoni MT Black"/>
      <family val="1"/>
    </font>
    <font>
      <b/>
      <u val="singleAccounting"/>
      <sz val="10"/>
      <color theme="1"/>
      <name val="Arial Narrow"/>
      <family val="2"/>
    </font>
    <font>
      <b/>
      <u val="doubleAccounting"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4" fillId="0" borderId="2" applyNumberFormat="0" applyFill="0" applyAlignment="0" applyProtection="0"/>
    <xf numFmtId="0" fontId="6" fillId="0" borderId="3" applyNumberFormat="0" applyFill="0" applyAlignment="0" applyProtection="0"/>
  </cellStyleXfs>
  <cellXfs count="2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6" fontId="0" fillId="0" borderId="0" xfId="0" applyNumberFormat="1"/>
    <xf numFmtId="0" fontId="6" fillId="0" borderId="0" xfId="0" applyFont="1"/>
    <xf numFmtId="164" fontId="3" fillId="0" borderId="0" xfId="1" applyFont="1" applyBorder="1"/>
    <xf numFmtId="16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6" fillId="0" borderId="0" xfId="5" applyFill="1" applyBorder="1"/>
    <xf numFmtId="0" fontId="17" fillId="0" borderId="0" xfId="0" applyFont="1" applyFill="1" applyBorder="1"/>
    <xf numFmtId="0" fontId="21" fillId="0" borderId="0" xfId="0" applyFont="1"/>
    <xf numFmtId="0" fontId="23" fillId="0" borderId="0" xfId="0" applyFont="1"/>
    <xf numFmtId="0" fontId="22" fillId="0" borderId="0" xfId="0" applyFont="1" applyFill="1" applyBorder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164" fontId="25" fillId="0" borderId="0" xfId="1" applyFont="1" applyFill="1"/>
    <xf numFmtId="164" fontId="24" fillId="0" borderId="0" xfId="1" applyFont="1" applyFill="1"/>
    <xf numFmtId="0" fontId="25" fillId="0" borderId="0" xfId="0" applyFont="1" applyFill="1" applyBorder="1"/>
    <xf numFmtId="0" fontId="25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164" fontId="25" fillId="0" borderId="0" xfId="1" applyFont="1"/>
    <xf numFmtId="0" fontId="25" fillId="0" borderId="0" xfId="0" applyFont="1" applyAlignment="1">
      <alignment horizontal="left"/>
    </xf>
    <xf numFmtId="164" fontId="24" fillId="0" borderId="0" xfId="1" applyFont="1"/>
    <xf numFmtId="164" fontId="25" fillId="0" borderId="1" xfId="1" applyFont="1" applyBorder="1"/>
    <xf numFmtId="164" fontId="26" fillId="0" borderId="0" xfId="1" applyFont="1" applyBorder="1"/>
    <xf numFmtId="164" fontId="25" fillId="0" borderId="0" xfId="1" applyFont="1" applyBorder="1"/>
    <xf numFmtId="0" fontId="25" fillId="0" borderId="0" xfId="0" applyFont="1" applyBorder="1"/>
    <xf numFmtId="165" fontId="25" fillId="0" borderId="0" xfId="0" applyNumberFormat="1" applyFont="1" applyBorder="1"/>
    <xf numFmtId="165" fontId="25" fillId="0" borderId="0" xfId="0" applyNumberFormat="1" applyFont="1"/>
    <xf numFmtId="164" fontId="25" fillId="0" borderId="1" xfId="1" applyFont="1" applyFill="1" applyBorder="1"/>
    <xf numFmtId="164" fontId="25" fillId="0" borderId="0" xfId="0" applyNumberFormat="1" applyFont="1" applyFill="1"/>
    <xf numFmtId="164" fontId="24" fillId="0" borderId="0" xfId="0" applyNumberFormat="1" applyFont="1"/>
    <xf numFmtId="0" fontId="28" fillId="0" borderId="0" xfId="0" applyFont="1"/>
    <xf numFmtId="0" fontId="29" fillId="0" borderId="4" xfId="5" applyFont="1" applyBorder="1" applyAlignment="1">
      <alignment horizontal="left"/>
    </xf>
    <xf numFmtId="0" fontId="29" fillId="0" borderId="4" xfId="5" applyFont="1" applyBorder="1"/>
    <xf numFmtId="164" fontId="29" fillId="0" borderId="4" xfId="5" applyNumberFormat="1" applyFont="1" applyBorder="1"/>
    <xf numFmtId="0" fontId="16" fillId="0" borderId="0" xfId="0" applyFont="1" applyFill="1" applyBorder="1"/>
    <xf numFmtId="0" fontId="30" fillId="0" borderId="4" xfId="5" applyFont="1" applyBorder="1" applyAlignment="1">
      <alignment horizontal="center"/>
    </xf>
    <xf numFmtId="164" fontId="29" fillId="0" borderId="0" xfId="5" applyNumberFormat="1" applyFont="1" applyBorder="1"/>
    <xf numFmtId="0" fontId="0" fillId="0" borderId="0" xfId="0" applyFill="1" applyBorder="1"/>
    <xf numFmtId="0" fontId="25" fillId="0" borderId="0" xfId="0" applyFont="1" applyFill="1"/>
    <xf numFmtId="164" fontId="24" fillId="4" borderId="0" xfId="1" applyFont="1" applyFill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164" fontId="25" fillId="4" borderId="0" xfId="1" applyFont="1" applyFill="1"/>
    <xf numFmtId="164" fontId="25" fillId="4" borderId="0" xfId="0" applyNumberFormat="1" applyFont="1" applyFill="1"/>
    <xf numFmtId="164" fontId="24" fillId="4" borderId="0" xfId="0" applyNumberFormat="1" applyFont="1" applyFill="1"/>
    <xf numFmtId="164" fontId="25" fillId="4" borderId="0" xfId="1" applyFont="1" applyFill="1" applyBorder="1"/>
    <xf numFmtId="0" fontId="0" fillId="4" borderId="0" xfId="0" applyFill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4" fillId="0" borderId="0" xfId="0" applyNumberFormat="1" applyFont="1" applyFill="1"/>
    <xf numFmtId="164" fontId="24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25" fillId="3" borderId="5" xfId="0" applyFont="1" applyFill="1" applyBorder="1" applyAlignment="1">
      <alignment horizontal="right"/>
    </xf>
    <xf numFmtId="0" fontId="21" fillId="3" borderId="5" xfId="0" applyFont="1" applyFill="1" applyBorder="1" applyAlignment="1">
      <alignment horizontal="right"/>
    </xf>
    <xf numFmtId="164" fontId="31" fillId="3" borderId="5" xfId="1" applyFont="1" applyFill="1" applyBorder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2" borderId="5" xfId="0" applyFont="1" applyFill="1" applyBorder="1" applyAlignment="1">
      <alignment horizontal="left"/>
    </xf>
    <xf numFmtId="165" fontId="28" fillId="2" borderId="5" xfId="1" applyNumberFormat="1" applyFont="1" applyFill="1" applyBorder="1"/>
    <xf numFmtId="0" fontId="25" fillId="2" borderId="5" xfId="0" applyFont="1" applyFill="1" applyBorder="1"/>
    <xf numFmtId="164" fontId="27" fillId="2" borderId="5" xfId="1" applyFont="1" applyFill="1" applyBorder="1"/>
    <xf numFmtId="0" fontId="32" fillId="0" borderId="2" xfId="4" applyFont="1" applyFill="1" applyAlignment="1">
      <alignment horizontal="left"/>
    </xf>
    <xf numFmtId="0" fontId="32" fillId="0" borderId="2" xfId="4" applyFont="1" applyFill="1"/>
    <xf numFmtId="164" fontId="32" fillId="0" borderId="2" xfId="1" applyFont="1" applyFill="1" applyBorder="1"/>
    <xf numFmtId="164" fontId="32" fillId="0" borderId="0" xfId="4" applyNumberFormat="1" applyFont="1" applyFill="1" applyBorder="1"/>
    <xf numFmtId="164" fontId="32" fillId="0" borderId="2" xfId="4" applyNumberFormat="1" applyFont="1" applyFill="1"/>
    <xf numFmtId="164" fontId="24" fillId="4" borderId="0" xfId="1" applyFont="1" applyFill="1" applyAlignment="1">
      <alignment horizontal="left"/>
    </xf>
    <xf numFmtId="0" fontId="34" fillId="2" borderId="6" xfId="5" applyFont="1" applyFill="1" applyBorder="1"/>
    <xf numFmtId="0" fontId="34" fillId="2" borderId="7" xfId="5" applyFont="1" applyFill="1" applyBorder="1" applyAlignment="1">
      <alignment horizontal="center"/>
    </xf>
    <xf numFmtId="0" fontId="34" fillId="2" borderId="8" xfId="5" applyFont="1" applyFill="1" applyBorder="1" applyAlignment="1">
      <alignment horizontal="center"/>
    </xf>
    <xf numFmtId="0" fontId="14" fillId="0" borderId="9" xfId="4" applyBorder="1"/>
    <xf numFmtId="0" fontId="3" fillId="0" borderId="10" xfId="0" applyFont="1" applyBorder="1"/>
    <xf numFmtId="164" fontId="3" fillId="0" borderId="11" xfId="1" applyFont="1" applyBorder="1"/>
    <xf numFmtId="4" fontId="3" fillId="0" borderId="12" xfId="0" applyNumberFormat="1" applyFont="1" applyBorder="1"/>
    <xf numFmtId="0" fontId="4" fillId="2" borderId="14" xfId="0" applyFont="1" applyFill="1" applyBorder="1"/>
    <xf numFmtId="164" fontId="12" fillId="2" borderId="15" xfId="0" applyNumberFormat="1" applyFont="1" applyFill="1" applyBorder="1"/>
    <xf numFmtId="0" fontId="34" fillId="0" borderId="0" xfId="5" applyFont="1" applyFill="1" applyBorder="1"/>
    <xf numFmtId="164" fontId="25" fillId="0" borderId="11" xfId="1" applyFont="1" applyBorder="1"/>
    <xf numFmtId="164" fontId="24" fillId="0" borderId="0" xfId="0" applyNumberFormat="1" applyFont="1" applyFill="1" applyBorder="1"/>
    <xf numFmtId="0" fontId="4" fillId="2" borderId="17" xfId="0" applyFont="1" applyFill="1" applyBorder="1"/>
    <xf numFmtId="0" fontId="4" fillId="2" borderId="16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3" fillId="0" borderId="10" xfId="0" applyNumberFormat="1" applyFont="1" applyBorder="1"/>
    <xf numFmtId="164" fontId="32" fillId="0" borderId="19" xfId="4" applyNumberFormat="1" applyFont="1" applyFill="1" applyBorder="1"/>
    <xf numFmtId="4" fontId="25" fillId="0" borderId="11" xfId="0" applyNumberFormat="1" applyFont="1" applyBorder="1"/>
    <xf numFmtId="4" fontId="3" fillId="0" borderId="20" xfId="0" applyNumberFormat="1" applyFont="1" applyBorder="1"/>
    <xf numFmtId="166" fontId="3" fillId="0" borderId="10" xfId="0" applyNumberFormat="1" applyFont="1" applyBorder="1"/>
    <xf numFmtId="164" fontId="32" fillId="0" borderId="19" xfId="1" applyFont="1" applyFill="1" applyBorder="1"/>
    <xf numFmtId="0" fontId="25" fillId="0" borderId="11" xfId="0" applyFont="1" applyBorder="1"/>
    <xf numFmtId="166" fontId="3" fillId="0" borderId="20" xfId="0" applyNumberFormat="1" applyFont="1" applyBorder="1"/>
    <xf numFmtId="0" fontId="32" fillId="0" borderId="2" xfId="4" applyFont="1" applyFill="1" applyAlignment="1">
      <alignment horizontal="justify" vertical="justify" wrapText="1"/>
    </xf>
    <xf numFmtId="0" fontId="7" fillId="2" borderId="5" xfId="5" applyFont="1" applyFill="1" applyBorder="1"/>
    <xf numFmtId="0" fontId="7" fillId="2" borderId="17" xfId="5" applyFont="1" applyFill="1" applyBorder="1" applyAlignment="1">
      <alignment horizontal="center"/>
    </xf>
    <xf numFmtId="0" fontId="7" fillId="2" borderId="18" xfId="5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5" applyFont="1" applyFill="1" applyBorder="1" applyAlignment="1">
      <alignment horizontal="center"/>
    </xf>
    <xf numFmtId="164" fontId="4" fillId="2" borderId="21" xfId="1" applyFont="1" applyFill="1" applyBorder="1" applyAlignment="1">
      <alignment horizontal="center"/>
    </xf>
    <xf numFmtId="9" fontId="4" fillId="2" borderId="21" xfId="0" applyNumberFormat="1" applyFont="1" applyFill="1" applyBorder="1" applyAlignment="1">
      <alignment horizontal="center"/>
    </xf>
    <xf numFmtId="9" fontId="4" fillId="2" borderId="21" xfId="2" applyFont="1" applyFill="1" applyBorder="1" applyAlignment="1">
      <alignment horizontal="center"/>
    </xf>
    <xf numFmtId="9" fontId="4" fillId="2" borderId="23" xfId="2" applyFont="1" applyFill="1" applyBorder="1" applyAlignment="1">
      <alignment horizontal="center"/>
    </xf>
    <xf numFmtId="9" fontId="4" fillId="2" borderId="23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5" fillId="0" borderId="0" xfId="0" applyNumberFormat="1" applyFont="1" applyFill="1" applyBorder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21" fillId="0" borderId="0" xfId="0" applyFont="1" applyFill="1" applyBorder="1"/>
    <xf numFmtId="0" fontId="0" fillId="5" borderId="0" xfId="0" applyFill="1"/>
    <xf numFmtId="167" fontId="24" fillId="5" borderId="0" xfId="2" applyNumberFormat="1" applyFont="1" applyFill="1" applyAlignment="1">
      <alignment horizontal="center"/>
    </xf>
    <xf numFmtId="167" fontId="24" fillId="5" borderId="0" xfId="0" applyNumberFormat="1" applyFont="1" applyFill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0" fontId="24" fillId="0" borderId="11" xfId="0" applyFont="1" applyBorder="1"/>
    <xf numFmtId="0" fontId="0" fillId="0" borderId="11" xfId="0" applyBorder="1"/>
    <xf numFmtId="10" fontId="25" fillId="0" borderId="11" xfId="0" applyNumberFormat="1" applyFont="1" applyBorder="1" applyAlignment="1">
      <alignment horizontal="center"/>
    </xf>
    <xf numFmtId="0" fontId="24" fillId="5" borderId="11" xfId="0" applyFont="1" applyFill="1" applyBorder="1"/>
    <xf numFmtId="164" fontId="24" fillId="5" borderId="11" xfId="0" applyNumberFormat="1" applyFont="1" applyFill="1" applyBorder="1"/>
    <xf numFmtId="164" fontId="24" fillId="5" borderId="11" xfId="1" applyFont="1" applyFill="1" applyBorder="1"/>
    <xf numFmtId="4" fontId="25" fillId="0" borderId="27" xfId="0" applyNumberFormat="1" applyFont="1" applyBorder="1"/>
    <xf numFmtId="10" fontId="25" fillId="0" borderId="27" xfId="0" applyNumberFormat="1" applyFont="1" applyBorder="1" applyAlignment="1">
      <alignment horizontal="center"/>
    </xf>
    <xf numFmtId="164" fontId="25" fillId="0" borderId="27" xfId="1" applyFont="1" applyBorder="1"/>
    <xf numFmtId="167" fontId="25" fillId="0" borderId="27" xfId="0" applyNumberFormat="1" applyFont="1" applyBorder="1" applyAlignment="1">
      <alignment horizontal="center"/>
    </xf>
    <xf numFmtId="4" fontId="25" fillId="0" borderId="26" xfId="0" applyNumberFormat="1" applyFont="1" applyBorder="1"/>
    <xf numFmtId="10" fontId="25" fillId="0" borderId="26" xfId="0" applyNumberFormat="1" applyFont="1" applyBorder="1" applyAlignment="1">
      <alignment horizontal="center"/>
    </xf>
    <xf numFmtId="167" fontId="25" fillId="0" borderId="28" xfId="0" applyNumberFormat="1" applyFont="1" applyBorder="1" applyAlignment="1">
      <alignment horizontal="center"/>
    </xf>
    <xf numFmtId="10" fontId="25" fillId="0" borderId="28" xfId="0" applyNumberFormat="1" applyFont="1" applyBorder="1" applyAlignment="1">
      <alignment horizontal="center"/>
    </xf>
    <xf numFmtId="10" fontId="25" fillId="0" borderId="29" xfId="0" applyNumberFormat="1" applyFont="1" applyBorder="1" applyAlignment="1">
      <alignment horizontal="center"/>
    </xf>
    <xf numFmtId="0" fontId="3" fillId="0" borderId="30" xfId="0" applyFont="1" applyBorder="1"/>
    <xf numFmtId="4" fontId="3" fillId="0" borderId="30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5" fillId="0" borderId="27" xfId="0" applyFont="1" applyBorder="1"/>
    <xf numFmtId="10" fontId="25" fillId="0" borderId="27" xfId="0" applyNumberFormat="1" applyFont="1" applyBorder="1"/>
    <xf numFmtId="166" fontId="25" fillId="0" borderId="27" xfId="0" applyNumberFormat="1" applyFont="1" applyBorder="1"/>
    <xf numFmtId="10" fontId="3" fillId="0" borderId="31" xfId="0" applyNumberFormat="1" applyFont="1" applyBorder="1" applyAlignment="1">
      <alignment horizontal="center"/>
    </xf>
    <xf numFmtId="0" fontId="25" fillId="0" borderId="28" xfId="0" applyFont="1" applyBorder="1"/>
    <xf numFmtId="166" fontId="25" fillId="0" borderId="26" xfId="0" applyNumberFormat="1" applyFont="1" applyBorder="1"/>
    <xf numFmtId="166" fontId="24" fillId="5" borderId="27" xfId="0" applyNumberFormat="1" applyFont="1" applyFill="1" applyBorder="1"/>
    <xf numFmtId="10" fontId="24" fillId="5" borderId="27" xfId="0" applyNumberFormat="1" applyFont="1" applyFill="1" applyBorder="1" applyAlignment="1">
      <alignment horizontal="center"/>
    </xf>
    <xf numFmtId="164" fontId="24" fillId="5" borderId="27" xfId="1" applyFont="1" applyFill="1" applyBorder="1"/>
    <xf numFmtId="9" fontId="24" fillId="5" borderId="11" xfId="0" applyNumberFormat="1" applyFont="1" applyFill="1" applyBorder="1" applyAlignment="1">
      <alignment horizontal="center"/>
    </xf>
    <xf numFmtId="0" fontId="24" fillId="5" borderId="27" xfId="0" applyFont="1" applyFill="1" applyBorder="1"/>
    <xf numFmtId="0" fontId="21" fillId="0" borderId="0" xfId="0" applyFont="1" applyBorder="1" applyAlignment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35" fillId="0" borderId="0" xfId="0" applyFont="1"/>
    <xf numFmtId="0" fontId="36" fillId="0" borderId="0" xfId="0" applyFont="1"/>
    <xf numFmtId="164" fontId="25" fillId="2" borderId="0" xfId="1" applyFont="1" applyFill="1" applyBorder="1"/>
    <xf numFmtId="164" fontId="25" fillId="0" borderId="0" xfId="1" applyFont="1" applyFill="1" applyBorder="1"/>
    <xf numFmtId="0" fontId="38" fillId="0" borderId="0" xfId="0" applyFont="1" applyFill="1" applyBorder="1"/>
    <xf numFmtId="164" fontId="1" fillId="0" borderId="0" xfId="1" applyFont="1" applyBorder="1"/>
    <xf numFmtId="0" fontId="0" fillId="0" borderId="0" xfId="0" applyAlignment="1">
      <alignment horizontal="right"/>
    </xf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25" fillId="2" borderId="0" xfId="0" applyFont="1" applyFill="1"/>
    <xf numFmtId="164" fontId="25" fillId="2" borderId="0" xfId="1" applyFont="1" applyFill="1"/>
    <xf numFmtId="0" fontId="29" fillId="0" borderId="0" xfId="5" applyFont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29" fillId="0" borderId="0" xfId="5" applyFont="1" applyBorder="1"/>
    <xf numFmtId="0" fontId="37" fillId="0" borderId="0" xfId="0" applyFont="1" applyFill="1" applyAlignment="1">
      <alignment horizontal="left"/>
    </xf>
    <xf numFmtId="0" fontId="3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25" fillId="0" borderId="37" xfId="0" applyFont="1" applyBorder="1"/>
    <xf numFmtId="0" fontId="25" fillId="0" borderId="36" xfId="0" applyFont="1" applyBorder="1"/>
    <xf numFmtId="0" fontId="40" fillId="0" borderId="2" xfId="4" applyFont="1" applyFill="1" applyAlignment="1">
      <alignment horizontal="left"/>
    </xf>
    <xf numFmtId="0" fontId="40" fillId="0" borderId="2" xfId="4" applyFont="1" applyFill="1"/>
    <xf numFmtId="164" fontId="40" fillId="0" borderId="2" xfId="4" applyNumberFormat="1" applyFont="1" applyFill="1"/>
    <xf numFmtId="0" fontId="41" fillId="0" borderId="0" xfId="0" applyFont="1" applyFill="1" applyBorder="1"/>
    <xf numFmtId="0" fontId="14" fillId="0" borderId="2" xfId="4" applyFont="1" applyFill="1" applyAlignment="1">
      <alignment horizontal="left"/>
    </xf>
    <xf numFmtId="0" fontId="14" fillId="0" borderId="2" xfId="4" applyFont="1" applyFill="1"/>
    <xf numFmtId="164" fontId="14" fillId="0" borderId="2" xfId="4" applyNumberFormat="1" applyFont="1" applyFill="1"/>
    <xf numFmtId="0" fontId="25" fillId="0" borderId="0" xfId="0" applyFont="1" applyAlignment="1">
      <alignment horizontal="left"/>
    </xf>
    <xf numFmtId="0" fontId="32" fillId="0" borderId="2" xfId="4" applyFont="1" applyAlignment="1">
      <alignment horizontal="left"/>
    </xf>
    <xf numFmtId="0" fontId="6" fillId="6" borderId="5" xfId="5" applyFill="1" applyBorder="1" applyAlignment="1">
      <alignment horizontal="center"/>
    </xf>
    <xf numFmtId="0" fontId="25" fillId="6" borderId="5" xfId="0" applyFont="1" applyFill="1" applyBorder="1" applyAlignment="1">
      <alignment horizontal="right"/>
    </xf>
    <xf numFmtId="0" fontId="21" fillId="6" borderId="5" xfId="0" applyFont="1" applyFill="1" applyBorder="1" applyAlignment="1">
      <alignment horizontal="right"/>
    </xf>
    <xf numFmtId="164" fontId="31" fillId="6" borderId="5" xfId="1" applyFont="1" applyFill="1" applyBorder="1"/>
    <xf numFmtId="0" fontId="22" fillId="6" borderId="5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164" fontId="25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4" fontId="3" fillId="0" borderId="38" xfId="0" applyNumberFormat="1" applyFont="1" applyBorder="1"/>
    <xf numFmtId="164" fontId="32" fillId="0" borderId="39" xfId="4" applyNumberFormat="1" applyFont="1" applyBorder="1"/>
    <xf numFmtId="164" fontId="14" fillId="0" borderId="40" xfId="4" applyNumberFormat="1" applyBorder="1"/>
    <xf numFmtId="164" fontId="25" fillId="0" borderId="41" xfId="0" applyNumberFormat="1" applyFont="1" applyBorder="1"/>
    <xf numFmtId="164" fontId="3" fillId="0" borderId="41" xfId="0" applyNumberFormat="1" applyFont="1" applyBorder="1"/>
    <xf numFmtId="164" fontId="24" fillId="0" borderId="41" xfId="0" applyNumberFormat="1" applyFont="1" applyFill="1" applyBorder="1"/>
    <xf numFmtId="164" fontId="3" fillId="0" borderId="42" xfId="0" applyNumberFormat="1" applyFont="1" applyBorder="1"/>
    <xf numFmtId="0" fontId="24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3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3" fillId="0" borderId="24" xfId="0" applyNumberFormat="1" applyFont="1" applyBorder="1"/>
    <xf numFmtId="164" fontId="32" fillId="0" borderId="2" xfId="4" applyNumberFormat="1" applyFont="1" applyBorder="1"/>
    <xf numFmtId="164" fontId="14" fillId="0" borderId="9" xfId="4" applyNumberFormat="1" applyBorder="1"/>
    <xf numFmtId="164" fontId="25" fillId="0" borderId="0" xfId="0" applyNumberFormat="1" applyFont="1" applyBorder="1"/>
    <xf numFmtId="164" fontId="3" fillId="0" borderId="0" xfId="0" applyNumberFormat="1" applyFont="1" applyBorder="1"/>
    <xf numFmtId="167" fontId="25" fillId="0" borderId="0" xfId="2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19" fillId="0" borderId="0" xfId="0" applyFont="1" applyAlignment="1"/>
    <xf numFmtId="0" fontId="25" fillId="0" borderId="0" xfId="0" applyFont="1" applyAlignment="1">
      <alignment horizontal="left"/>
    </xf>
    <xf numFmtId="0" fontId="15" fillId="0" borderId="0" xfId="0" applyFont="1" applyAlignment="1"/>
    <xf numFmtId="0" fontId="8" fillId="0" borderId="0" xfId="0" applyFont="1" applyAlignment="1"/>
    <xf numFmtId="164" fontId="45" fillId="2" borderId="13" xfId="0" applyNumberFormat="1" applyFont="1" applyFill="1" applyBorder="1"/>
    <xf numFmtId="164" fontId="46" fillId="2" borderId="17" xfId="1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4" fontId="2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4" fillId="2" borderId="24" xfId="5" applyFont="1" applyFill="1" applyBorder="1" applyAlignment="1">
      <alignment horizontal="center"/>
    </xf>
    <xf numFmtId="0" fontId="34" fillId="2" borderId="25" xfId="5" applyFont="1" applyFill="1" applyBorder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4" fillId="0" borderId="0" xfId="0" applyFont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aje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180975</xdr:rowOff>
    </xdr:from>
    <xdr:to>
      <xdr:col>2</xdr:col>
      <xdr:colOff>742950</xdr:colOff>
      <xdr:row>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304800" y="180975"/>
          <a:ext cx="1162050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457200</xdr:colOff>
      <xdr:row>1</xdr:row>
      <xdr:rowOff>57150</xdr:rowOff>
    </xdr:from>
    <xdr:to>
      <xdr:col>11</xdr:col>
      <xdr:colOff>676275</xdr:colOff>
      <xdr:row>3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153525" y="247650"/>
          <a:ext cx="18192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38100</xdr:rowOff>
    </xdr:from>
    <xdr:to>
      <xdr:col>2</xdr:col>
      <xdr:colOff>771525</xdr:colOff>
      <xdr:row>4</xdr:row>
      <xdr:rowOff>47625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85750" y="228600"/>
          <a:ext cx="1162050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447675</xdr:colOff>
      <xdr:row>1</xdr:row>
      <xdr:rowOff>123825</xdr:rowOff>
    </xdr:from>
    <xdr:to>
      <xdr:col>11</xdr:col>
      <xdr:colOff>666750</xdr:colOff>
      <xdr:row>4</xdr:row>
      <xdr:rowOff>47625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448800" y="314325"/>
          <a:ext cx="1762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114299</xdr:rowOff>
    </xdr:from>
    <xdr:to>
      <xdr:col>1</xdr:col>
      <xdr:colOff>1035143</xdr:colOff>
      <xdr:row>4</xdr:row>
      <xdr:rowOff>161924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495300" y="542924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390526</xdr:colOff>
      <xdr:row>2</xdr:row>
      <xdr:rowOff>142875</xdr:rowOff>
    </xdr:from>
    <xdr:to>
      <xdr:col>5</xdr:col>
      <xdr:colOff>19050</xdr:colOff>
      <xdr:row>4</xdr:row>
      <xdr:rowOff>142875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619626" y="571500"/>
          <a:ext cx="8762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85725</xdr:rowOff>
    </xdr:from>
    <xdr:to>
      <xdr:col>1</xdr:col>
      <xdr:colOff>1006568</xdr:colOff>
      <xdr:row>3</xdr:row>
      <xdr:rowOff>161925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28600" y="276225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361950</xdr:colOff>
      <xdr:row>1</xdr:row>
      <xdr:rowOff>114300</xdr:rowOff>
    </xdr:from>
    <xdr:to>
      <xdr:col>7</xdr:col>
      <xdr:colOff>781050</xdr:colOff>
      <xdr:row>4</xdr:row>
      <xdr:rowOff>28575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6915150" y="304800"/>
          <a:ext cx="1400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57150</xdr:rowOff>
    </xdr:from>
    <xdr:to>
      <xdr:col>2</xdr:col>
      <xdr:colOff>701768</xdr:colOff>
      <xdr:row>3</xdr:row>
      <xdr:rowOff>133350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66700" y="247650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142875</xdr:colOff>
      <xdr:row>1</xdr:row>
      <xdr:rowOff>133350</xdr:rowOff>
    </xdr:from>
    <xdr:to>
      <xdr:col>12</xdr:col>
      <xdr:colOff>1031875</xdr:colOff>
      <xdr:row>4</xdr:row>
      <xdr:rowOff>57150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534400" y="323850"/>
          <a:ext cx="1352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171450</xdr:rowOff>
    </xdr:from>
    <xdr:to>
      <xdr:col>2</xdr:col>
      <xdr:colOff>616043</xdr:colOff>
      <xdr:row>3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333375" y="171450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571500</xdr:colOff>
      <xdr:row>0</xdr:row>
      <xdr:rowOff>152400</xdr:rowOff>
    </xdr:from>
    <xdr:to>
      <xdr:col>12</xdr:col>
      <xdr:colOff>654050</xdr:colOff>
      <xdr:row>3</xdr:row>
      <xdr:rowOff>76200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658350" y="152400"/>
          <a:ext cx="1819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L45"/>
  <sheetViews>
    <sheetView showGridLines="0" topLeftCell="A4" workbookViewId="0">
      <selection activeCell="C40" sqref="C40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7.7109375" customWidth="1"/>
    <col min="4" max="4" width="11.28515625" customWidth="1"/>
    <col min="5" max="5" width="12.28515625" customWidth="1"/>
    <col min="6" max="6" width="15.710937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10.85546875" customWidth="1"/>
    <col min="12" max="12" width="15.28515625" customWidth="1"/>
  </cols>
  <sheetData>
    <row r="1" spans="2:12" x14ac:dyDescent="0.25"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2:12" ht="19.5" x14ac:dyDescent="0.4">
      <c r="B2" s="261" t="s">
        <v>131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2:12" ht="15.75" x14ac:dyDescent="0.3">
      <c r="B3" s="266" t="s">
        <v>118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</row>
    <row r="4" spans="2:12" x14ac:dyDescent="0.25">
      <c r="B4" s="264" t="s">
        <v>132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</row>
    <row r="5" spans="2:12" ht="16.5" x14ac:dyDescent="0.3">
      <c r="B5" s="265" t="s">
        <v>142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</row>
    <row r="6" spans="2:12" ht="15.75" thickBot="1" x14ac:dyDescent="0.3">
      <c r="B6" s="14"/>
      <c r="C6" s="263"/>
      <c r="D6" s="263"/>
      <c r="E6" s="263"/>
      <c r="F6" s="263"/>
      <c r="G6" s="263"/>
      <c r="H6" s="263"/>
      <c r="I6" s="263"/>
      <c r="J6" s="29"/>
      <c r="K6" s="14"/>
      <c r="L6" s="14"/>
    </row>
    <row r="7" spans="2:12" ht="16.5" thickTop="1" thickBot="1" x14ac:dyDescent="0.3">
      <c r="B7" s="214" t="s">
        <v>59</v>
      </c>
      <c r="C7" s="214" t="s">
        <v>0</v>
      </c>
      <c r="D7" s="214"/>
      <c r="E7" s="214" t="s">
        <v>58</v>
      </c>
      <c r="F7" s="214" t="s">
        <v>1</v>
      </c>
      <c r="G7" s="35"/>
      <c r="H7" s="214" t="s">
        <v>59</v>
      </c>
      <c r="I7" s="214" t="s">
        <v>0</v>
      </c>
      <c r="J7" s="214"/>
      <c r="K7" s="214" t="s">
        <v>58</v>
      </c>
      <c r="L7" s="214" t="s">
        <v>1</v>
      </c>
    </row>
    <row r="8" spans="2:12" ht="17.25" thickTop="1" thickBot="1" x14ac:dyDescent="0.3">
      <c r="B8" s="62">
        <v>2</v>
      </c>
      <c r="C8" s="66" t="s">
        <v>2</v>
      </c>
      <c r="D8" s="63"/>
      <c r="E8" s="64"/>
      <c r="F8" s="64"/>
      <c r="G8" s="65"/>
      <c r="H8" s="62">
        <v>4</v>
      </c>
      <c r="I8" s="66" t="s">
        <v>3</v>
      </c>
      <c r="J8" s="66"/>
      <c r="K8" s="63"/>
      <c r="L8" s="63"/>
    </row>
    <row r="9" spans="2:12" ht="16.5" thickTop="1" thickBot="1" x14ac:dyDescent="0.3">
      <c r="B9" s="205">
        <v>21</v>
      </c>
      <c r="C9" s="205" t="s">
        <v>61</v>
      </c>
      <c r="D9" s="206"/>
      <c r="E9" s="207"/>
      <c r="F9" s="207">
        <f>SUM(F10:F16)</f>
        <v>71836.72</v>
      </c>
      <c r="G9" s="208"/>
      <c r="H9" s="205">
        <v>41</v>
      </c>
      <c r="I9" s="205" t="s">
        <v>64</v>
      </c>
      <c r="J9" s="205"/>
      <c r="K9" s="206"/>
      <c r="L9" s="207">
        <f>SUM(L10:L13)</f>
        <v>0</v>
      </c>
    </row>
    <row r="10" spans="2:12" x14ac:dyDescent="0.25">
      <c r="B10" s="71">
        <v>211</v>
      </c>
      <c r="C10" s="72" t="s">
        <v>57</v>
      </c>
      <c r="D10" s="72"/>
      <c r="E10" s="73"/>
      <c r="F10" s="70">
        <f>SUM(D12)</f>
        <v>71836.72</v>
      </c>
      <c r="G10" s="44"/>
      <c r="H10" s="71">
        <v>412</v>
      </c>
      <c r="I10" s="72" t="s">
        <v>65</v>
      </c>
      <c r="J10" s="72"/>
      <c r="K10" s="75"/>
      <c r="L10" s="70">
        <f>SUM(J11)</f>
        <v>0</v>
      </c>
    </row>
    <row r="11" spans="2:12" x14ac:dyDescent="0.25">
      <c r="B11" s="46">
        <v>21117</v>
      </c>
      <c r="C11" s="47" t="s">
        <v>60</v>
      </c>
      <c r="D11" s="54"/>
      <c r="E11" s="60">
        <f>SUM(D12)</f>
        <v>71836.72</v>
      </c>
      <c r="F11" s="48"/>
      <c r="G11" s="44"/>
      <c r="H11" s="50">
        <v>41251</v>
      </c>
      <c r="I11" s="48" t="s">
        <v>107</v>
      </c>
      <c r="J11" s="52">
        <v>0</v>
      </c>
      <c r="L11" s="47"/>
    </row>
    <row r="12" spans="2:12" ht="16.5" x14ac:dyDescent="0.35">
      <c r="B12" s="50">
        <v>21117001</v>
      </c>
      <c r="C12" s="48" t="s">
        <v>114</v>
      </c>
      <c r="D12" s="53">
        <v>71836.72</v>
      </c>
      <c r="E12" s="47"/>
      <c r="F12" s="51"/>
      <c r="G12" s="44"/>
      <c r="L12" s="17"/>
    </row>
    <row r="13" spans="2:12" x14ac:dyDescent="0.25">
      <c r="B13" s="221"/>
      <c r="C13" s="222"/>
      <c r="D13" s="223"/>
      <c r="E13" s="112"/>
      <c r="F13" s="112"/>
      <c r="G13" s="44"/>
      <c r="H13" s="71">
        <v>413</v>
      </c>
      <c r="I13" s="72" t="s">
        <v>67</v>
      </c>
      <c r="J13" s="72"/>
      <c r="K13" s="75"/>
      <c r="L13" s="75">
        <f>SUM(J14:J17)</f>
        <v>0</v>
      </c>
    </row>
    <row r="14" spans="2:12" x14ac:dyDescent="0.25">
      <c r="B14" s="224"/>
      <c r="C14" s="44"/>
      <c r="D14" s="223"/>
      <c r="E14" s="222"/>
      <c r="F14" s="81"/>
      <c r="G14" s="44"/>
      <c r="H14" s="50">
        <v>41351</v>
      </c>
      <c r="I14" s="48" t="s">
        <v>17</v>
      </c>
      <c r="J14" s="49">
        <v>0</v>
      </c>
      <c r="L14" s="47"/>
    </row>
    <row r="15" spans="2:12" x14ac:dyDescent="0.25">
      <c r="B15" s="224"/>
      <c r="C15" s="44"/>
      <c r="D15" s="185"/>
      <c r="E15" s="222"/>
      <c r="F15" s="81"/>
      <c r="G15" s="44"/>
      <c r="H15" s="50">
        <v>41354</v>
      </c>
      <c r="I15" s="48" t="s">
        <v>66</v>
      </c>
      <c r="J15" s="49">
        <v>0</v>
      </c>
      <c r="L15" s="48"/>
    </row>
    <row r="16" spans="2:12" x14ac:dyDescent="0.25">
      <c r="B16" s="221"/>
      <c r="C16" s="222"/>
      <c r="D16" s="185"/>
      <c r="E16" s="112"/>
      <c r="F16" s="81"/>
      <c r="G16" s="44"/>
      <c r="H16" s="50">
        <v>41355</v>
      </c>
      <c r="I16" s="48" t="s">
        <v>40</v>
      </c>
      <c r="J16" s="54">
        <v>0</v>
      </c>
      <c r="L16" s="51"/>
    </row>
    <row r="17" spans="2:12" x14ac:dyDescent="0.25">
      <c r="B17" s="224"/>
      <c r="C17" s="44"/>
      <c r="D17" s="185"/>
      <c r="E17" s="68"/>
      <c r="F17" s="81"/>
      <c r="G17" s="44"/>
      <c r="H17" s="50">
        <v>41361</v>
      </c>
      <c r="I17" s="48" t="s">
        <v>24</v>
      </c>
      <c r="J17" s="52">
        <v>0</v>
      </c>
      <c r="L17" s="51"/>
    </row>
    <row r="18" spans="2:12" x14ac:dyDescent="0.25">
      <c r="B18" s="224"/>
      <c r="C18" s="44"/>
      <c r="D18" s="185"/>
      <c r="E18" s="44"/>
      <c r="F18" s="81"/>
      <c r="G18" s="44"/>
    </row>
    <row r="19" spans="2:12" x14ac:dyDescent="0.25">
      <c r="B19" s="48"/>
      <c r="C19" s="48"/>
      <c r="D19" s="48"/>
      <c r="E19" s="48"/>
      <c r="F19" s="51"/>
      <c r="G19" s="44"/>
    </row>
    <row r="20" spans="2:12" ht="15.75" thickBot="1" x14ac:dyDescent="0.3">
      <c r="B20" s="95">
        <v>22</v>
      </c>
      <c r="C20" s="96" t="s">
        <v>62</v>
      </c>
      <c r="D20" s="96"/>
      <c r="E20" s="96"/>
      <c r="F20" s="99">
        <f>SUM(F21:F23)</f>
        <v>0</v>
      </c>
      <c r="G20" s="36"/>
      <c r="H20" s="95">
        <v>42</v>
      </c>
      <c r="I20" s="95" t="s">
        <v>68</v>
      </c>
      <c r="J20" s="95"/>
      <c r="K20" s="96"/>
      <c r="L20" s="99">
        <f>SUM(L21)</f>
        <v>0</v>
      </c>
    </row>
    <row r="21" spans="2:12" x14ac:dyDescent="0.25">
      <c r="B21" s="71">
        <v>224</v>
      </c>
      <c r="C21" s="72" t="s">
        <v>115</v>
      </c>
      <c r="D21" s="72"/>
      <c r="E21" s="73"/>
      <c r="F21" s="70">
        <f>SUM(D22)</f>
        <v>0</v>
      </c>
      <c r="G21" s="44"/>
      <c r="H21" s="71">
        <v>424</v>
      </c>
      <c r="I21" s="72" t="s">
        <v>69</v>
      </c>
      <c r="J21" s="72"/>
      <c r="K21" s="74"/>
      <c r="L21" s="75">
        <f>SUM(J22)</f>
        <v>0</v>
      </c>
    </row>
    <row r="22" spans="2:12" x14ac:dyDescent="0.25">
      <c r="B22" s="45">
        <v>22419</v>
      </c>
      <c r="C22" s="69" t="s">
        <v>116</v>
      </c>
      <c r="D22" s="52">
        <v>0</v>
      </c>
      <c r="E22" s="42"/>
      <c r="F22" s="43"/>
      <c r="G22" s="44"/>
      <c r="H22" s="50">
        <v>42415</v>
      </c>
      <c r="I22" s="48" t="s">
        <v>43</v>
      </c>
      <c r="J22" s="52">
        <v>0</v>
      </c>
      <c r="L22" s="51"/>
    </row>
    <row r="23" spans="2:12" x14ac:dyDescent="0.25">
      <c r="B23" s="40"/>
      <c r="C23" s="41"/>
      <c r="D23" s="41"/>
      <c r="E23" s="42"/>
      <c r="F23" s="43"/>
      <c r="G23" s="44"/>
      <c r="H23" s="50"/>
      <c r="I23" s="48"/>
      <c r="J23" s="48"/>
      <c r="K23" s="54"/>
      <c r="L23" s="51"/>
    </row>
    <row r="24" spans="2:12" x14ac:dyDescent="0.25">
      <c r="B24" s="45"/>
      <c r="C24" s="69"/>
      <c r="D24" s="41"/>
      <c r="E24" s="42"/>
      <c r="F24" s="43"/>
      <c r="G24" s="44"/>
    </row>
    <row r="25" spans="2:12" x14ac:dyDescent="0.25">
      <c r="B25" s="45"/>
      <c r="C25" s="69"/>
      <c r="D25" s="41"/>
      <c r="E25" s="42"/>
      <c r="F25" s="43"/>
      <c r="G25" s="44"/>
    </row>
    <row r="26" spans="2:12" ht="15.75" thickBot="1" x14ac:dyDescent="0.3">
      <c r="B26" s="95">
        <v>25</v>
      </c>
      <c r="C26" s="96" t="s">
        <v>63</v>
      </c>
      <c r="D26" s="96"/>
      <c r="E26" s="96"/>
      <c r="F26" s="99">
        <f>SUM(F27)</f>
        <v>0</v>
      </c>
      <c r="G26" s="44"/>
      <c r="H26" s="95"/>
      <c r="I26" s="95" t="s">
        <v>70</v>
      </c>
      <c r="J26" s="95"/>
      <c r="K26" s="96"/>
      <c r="L26" s="99">
        <f>+F38</f>
        <v>71836.72</v>
      </c>
    </row>
    <row r="27" spans="2:12" x14ac:dyDescent="0.25">
      <c r="B27" s="71">
        <v>252</v>
      </c>
      <c r="C27" s="72" t="s">
        <v>45</v>
      </c>
      <c r="D27" s="76"/>
      <c r="E27" s="77"/>
      <c r="F27" s="70">
        <f>SUM(D28:D36)</f>
        <v>0</v>
      </c>
      <c r="G27" s="44"/>
      <c r="H27" s="50"/>
      <c r="I27" s="48"/>
      <c r="J27" s="54"/>
      <c r="L27" s="48"/>
    </row>
    <row r="28" spans="2:12" x14ac:dyDescent="0.25">
      <c r="B28" s="50">
        <v>25235</v>
      </c>
      <c r="C28" s="48" t="s">
        <v>23</v>
      </c>
      <c r="D28" s="49">
        <v>0</v>
      </c>
      <c r="F28" s="47"/>
      <c r="G28" s="44"/>
      <c r="H28" s="40"/>
      <c r="I28" s="48"/>
      <c r="J28" s="48"/>
      <c r="K28" s="48"/>
      <c r="L28" s="48"/>
    </row>
    <row r="29" spans="2:12" x14ac:dyDescent="0.25">
      <c r="B29" s="50">
        <v>25241</v>
      </c>
      <c r="C29" s="48" t="s">
        <v>21</v>
      </c>
      <c r="D29" s="49">
        <v>0</v>
      </c>
      <c r="F29" s="47"/>
      <c r="G29" s="44"/>
      <c r="H29" s="198"/>
      <c r="I29" s="48"/>
      <c r="J29" s="54"/>
    </row>
    <row r="30" spans="2:12" x14ac:dyDescent="0.25">
      <c r="B30" s="50">
        <v>25243</v>
      </c>
      <c r="C30" s="48" t="s">
        <v>49</v>
      </c>
      <c r="D30" s="49">
        <v>0</v>
      </c>
      <c r="F30" s="47"/>
      <c r="G30" s="44"/>
    </row>
    <row r="31" spans="2:12" x14ac:dyDescent="0.25">
      <c r="B31" s="50">
        <v>25249</v>
      </c>
      <c r="C31" s="48" t="s">
        <v>44</v>
      </c>
      <c r="D31" s="54">
        <v>0</v>
      </c>
      <c r="F31" s="47"/>
      <c r="G31" s="44"/>
    </row>
    <row r="32" spans="2:12" x14ac:dyDescent="0.25">
      <c r="B32" s="50">
        <v>25267</v>
      </c>
      <c r="C32" s="48" t="s">
        <v>46</v>
      </c>
      <c r="D32" s="54">
        <v>0</v>
      </c>
      <c r="F32" s="47"/>
      <c r="G32" s="44"/>
      <c r="H32" s="50"/>
      <c r="I32" s="41"/>
      <c r="J32" s="41"/>
      <c r="K32" s="42"/>
      <c r="L32" s="43"/>
    </row>
    <row r="33" spans="2:12" x14ac:dyDescent="0.25">
      <c r="B33" s="50">
        <v>25273</v>
      </c>
      <c r="C33" s="48" t="s">
        <v>22</v>
      </c>
      <c r="D33" s="54">
        <v>0</v>
      </c>
      <c r="F33" s="47"/>
      <c r="G33" s="44"/>
      <c r="H33" s="50"/>
      <c r="I33" s="48"/>
      <c r="J33" s="48"/>
      <c r="K33" s="57"/>
      <c r="L33" s="57"/>
    </row>
    <row r="34" spans="2:12" x14ac:dyDescent="0.25">
      <c r="B34" s="198">
        <v>25291</v>
      </c>
      <c r="C34" s="48" t="s">
        <v>94</v>
      </c>
      <c r="D34" s="54">
        <v>0</v>
      </c>
      <c r="F34" s="47"/>
      <c r="G34" s="44"/>
      <c r="H34" s="118"/>
      <c r="I34" s="48"/>
      <c r="J34" s="48"/>
      <c r="K34" s="57"/>
      <c r="L34" s="57"/>
    </row>
    <row r="35" spans="2:12" x14ac:dyDescent="0.25">
      <c r="B35" s="198">
        <v>25298</v>
      </c>
      <c r="C35" s="48" t="s">
        <v>38</v>
      </c>
      <c r="D35" s="54">
        <v>0</v>
      </c>
      <c r="F35" s="47"/>
      <c r="G35" s="44"/>
      <c r="H35" s="118"/>
      <c r="I35" s="48"/>
      <c r="J35" s="48"/>
      <c r="K35" s="57"/>
      <c r="L35" s="57"/>
    </row>
    <row r="36" spans="2:12" x14ac:dyDescent="0.25">
      <c r="B36" s="50">
        <v>25299</v>
      </c>
      <c r="C36" s="48" t="s">
        <v>47</v>
      </c>
      <c r="D36" s="52">
        <v>0</v>
      </c>
      <c r="F36" s="47"/>
      <c r="G36" s="44"/>
      <c r="H36" s="198"/>
      <c r="I36" s="48"/>
      <c r="J36" s="48"/>
      <c r="K36" s="57"/>
      <c r="L36" s="57"/>
    </row>
    <row r="37" spans="2:12" ht="15.75" thickBot="1" x14ac:dyDescent="0.3">
      <c r="G37" s="44"/>
      <c r="H37" s="198"/>
      <c r="I37" s="48"/>
      <c r="J37" s="48"/>
      <c r="K37" s="57"/>
      <c r="L37" s="57"/>
    </row>
    <row r="38" spans="2:12" ht="18" thickTop="1" thickBot="1" x14ac:dyDescent="0.4">
      <c r="B38" s="215"/>
      <c r="C38" s="216" t="s">
        <v>5</v>
      </c>
      <c r="D38" s="216"/>
      <c r="E38" s="216"/>
      <c r="F38" s="217">
        <f>+F9+F20+F26</f>
        <v>71836.72</v>
      </c>
      <c r="G38" s="39"/>
      <c r="H38" s="218"/>
      <c r="I38" s="219" t="s">
        <v>6</v>
      </c>
      <c r="J38" s="219"/>
      <c r="K38" s="219"/>
      <c r="L38" s="217">
        <f>+L9+L20+L26</f>
        <v>71836.72</v>
      </c>
    </row>
    <row r="39" spans="2:12" ht="15.75" thickTop="1" x14ac:dyDescent="0.25">
      <c r="B39" s="48"/>
      <c r="C39" s="48"/>
      <c r="D39" s="48"/>
      <c r="E39" s="48"/>
      <c r="F39" s="48"/>
      <c r="G39" s="44"/>
      <c r="H39" s="48"/>
      <c r="I39" s="48"/>
      <c r="J39" s="48"/>
      <c r="K39" s="48"/>
      <c r="L39" s="48"/>
    </row>
    <row r="40" spans="2:12" x14ac:dyDescent="0.25">
      <c r="B40" s="48"/>
      <c r="C40" s="48"/>
      <c r="D40" s="48"/>
      <c r="E40" s="48"/>
      <c r="F40" s="48"/>
      <c r="G40" s="48"/>
      <c r="H40" s="50"/>
      <c r="I40" s="48"/>
      <c r="J40" s="48"/>
      <c r="K40" s="57"/>
      <c r="L40" s="57"/>
    </row>
    <row r="41" spans="2:12" x14ac:dyDescent="0.25">
      <c r="B41" s="48"/>
      <c r="C41" s="48"/>
      <c r="D41" s="48"/>
      <c r="E41" s="48"/>
      <c r="F41" s="48"/>
      <c r="G41" s="48"/>
      <c r="H41" s="50"/>
      <c r="I41" s="48"/>
      <c r="J41" s="48"/>
      <c r="K41" s="57"/>
      <c r="L41" s="57"/>
    </row>
    <row r="42" spans="2:12" x14ac:dyDescent="0.25">
      <c r="B42" s="48"/>
      <c r="C42" s="48"/>
      <c r="D42" s="48"/>
      <c r="E42" s="48"/>
      <c r="F42" s="48"/>
      <c r="G42" s="48"/>
      <c r="H42" s="50"/>
      <c r="I42" s="48"/>
      <c r="J42" s="48"/>
      <c r="K42" s="48"/>
      <c r="L42" s="48"/>
    </row>
    <row r="43" spans="2:12" x14ac:dyDescent="0.25">
      <c r="B43" s="48"/>
      <c r="C43" s="262" t="s">
        <v>54</v>
      </c>
      <c r="D43" s="262"/>
      <c r="E43" s="262"/>
      <c r="F43" s="37"/>
      <c r="G43" s="37"/>
      <c r="H43" s="37"/>
      <c r="I43" s="78" t="s">
        <v>55</v>
      </c>
      <c r="J43" s="78"/>
      <c r="K43" s="48"/>
      <c r="L43" s="48"/>
    </row>
    <row r="44" spans="2:12" x14ac:dyDescent="0.25">
      <c r="B44" s="48"/>
      <c r="C44" s="259" t="s">
        <v>41</v>
      </c>
      <c r="D44" s="259"/>
      <c r="E44" s="259"/>
      <c r="F44" s="37"/>
      <c r="G44" s="37"/>
      <c r="H44" s="37"/>
      <c r="I44" s="255" t="s">
        <v>139</v>
      </c>
      <c r="J44" s="79"/>
      <c r="K44" s="48"/>
      <c r="L44" s="48"/>
    </row>
    <row r="45" spans="2:12" x14ac:dyDescent="0.25">
      <c r="B45" s="48"/>
      <c r="C45" s="259" t="s">
        <v>105</v>
      </c>
      <c r="D45" s="259"/>
      <c r="E45" s="259"/>
      <c r="F45" s="37"/>
      <c r="G45" s="37"/>
      <c r="H45" s="37"/>
      <c r="I45" s="254" t="s">
        <v>137</v>
      </c>
      <c r="J45" s="79"/>
      <c r="K45" s="48"/>
      <c r="L45" s="48"/>
    </row>
  </sheetData>
  <mergeCells count="9">
    <mergeCell ref="C44:E44"/>
    <mergeCell ref="C45:E45"/>
    <mergeCell ref="B1:L1"/>
    <mergeCell ref="B2:L2"/>
    <mergeCell ref="C43:E43"/>
    <mergeCell ref="C6:I6"/>
    <mergeCell ref="B4:L4"/>
    <mergeCell ref="B5:L5"/>
    <mergeCell ref="B3:L3"/>
  </mergeCells>
  <printOptions horizontalCentered="1"/>
  <pageMargins left="0.19685039370078741" right="0.19685039370078741" top="0.35433070866141736" bottom="0.39370078740157483" header="0.31496062992125984" footer="0.31496062992125984"/>
  <pageSetup paperSize="127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32"/>
  <sheetViews>
    <sheetView showGridLines="0" topLeftCell="B4" workbookViewId="0">
      <selection activeCell="F30" sqref="F30"/>
    </sheetView>
  </sheetViews>
  <sheetFormatPr baseColWidth="10" defaultRowHeight="15" x14ac:dyDescent="0.25"/>
  <cols>
    <col min="1" max="1" width="1.85546875" customWidth="1"/>
    <col min="2" max="2" width="8.28515625" customWidth="1"/>
    <col min="3" max="3" width="39" customWidth="1"/>
    <col min="4" max="4" width="12.7109375" customWidth="1"/>
    <col min="5" max="5" width="9.7109375" customWidth="1"/>
    <col min="6" max="6" width="16.7109375" customWidth="1"/>
    <col min="7" max="7" width="2.5703125" customWidth="1"/>
    <col min="8" max="8" width="9.140625" customWidth="1"/>
    <col min="9" max="9" width="37.7109375" customWidth="1"/>
    <col min="10" max="10" width="10.7109375" customWidth="1"/>
    <col min="11" max="11" width="12.42578125" customWidth="1"/>
    <col min="12" max="12" width="16.28515625" bestFit="1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 x14ac:dyDescent="0.4">
      <c r="B2" s="261" t="s">
        <v>131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2:12" ht="15.75" x14ac:dyDescent="0.3">
      <c r="B3" s="266" t="s">
        <v>118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</row>
    <row r="4" spans="2:12" x14ac:dyDescent="0.25">
      <c r="B4" s="264" t="s">
        <v>133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</row>
    <row r="5" spans="2:12" ht="16.5" x14ac:dyDescent="0.3">
      <c r="B5" s="265" t="s">
        <v>143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</row>
    <row r="6" spans="2:12" x14ac:dyDescent="0.25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 x14ac:dyDescent="0.3">
      <c r="B8" s="89" t="s">
        <v>59</v>
      </c>
      <c r="C8" s="89" t="s">
        <v>0</v>
      </c>
      <c r="D8" s="89"/>
      <c r="E8" s="89" t="s">
        <v>58</v>
      </c>
      <c r="F8" s="89" t="s">
        <v>1</v>
      </c>
      <c r="G8" s="82"/>
      <c r="H8" s="89" t="s">
        <v>59</v>
      </c>
      <c r="I8" s="89" t="s">
        <v>0</v>
      </c>
      <c r="J8" s="89"/>
      <c r="K8" s="89" t="s">
        <v>58</v>
      </c>
      <c r="L8" s="89" t="s">
        <v>1</v>
      </c>
    </row>
    <row r="9" spans="2:12" ht="17.25" thickTop="1" thickBot="1" x14ac:dyDescent="0.3">
      <c r="B9" s="62">
        <v>83</v>
      </c>
      <c r="C9" s="66" t="s">
        <v>7</v>
      </c>
      <c r="D9" s="66"/>
      <c r="E9" s="63"/>
      <c r="F9" s="64"/>
      <c r="G9" s="67"/>
      <c r="H9" s="62">
        <v>85</v>
      </c>
      <c r="I9" s="66" t="s">
        <v>71</v>
      </c>
      <c r="J9" s="66"/>
      <c r="K9" s="63"/>
      <c r="L9" s="63"/>
    </row>
    <row r="10" spans="2:12" ht="15.75" thickTop="1" x14ac:dyDescent="0.25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5.75" thickBot="1" x14ac:dyDescent="0.3">
      <c r="B11" s="95">
        <v>831</v>
      </c>
      <c r="C11" s="96" t="s">
        <v>73</v>
      </c>
      <c r="D11" s="96"/>
      <c r="E11" s="96"/>
      <c r="F11" s="97">
        <f>SUM(E12)</f>
        <v>0</v>
      </c>
      <c r="G11" s="98"/>
      <c r="H11" s="95">
        <v>855</v>
      </c>
      <c r="I11" s="96" t="s">
        <v>120</v>
      </c>
      <c r="J11" s="96"/>
      <c r="K11" s="96"/>
      <c r="L11" s="97">
        <f>SUM(J12)</f>
        <v>1836.72</v>
      </c>
    </row>
    <row r="12" spans="2:12" x14ac:dyDescent="0.25">
      <c r="B12" s="71">
        <v>83199</v>
      </c>
      <c r="C12" s="72" t="s">
        <v>56</v>
      </c>
      <c r="D12" s="71"/>
      <c r="E12" s="100">
        <f>SUM(D13:D14)</f>
        <v>0</v>
      </c>
      <c r="F12" s="71"/>
      <c r="G12" s="98"/>
      <c r="H12" s="249">
        <v>85507</v>
      </c>
      <c r="I12" s="48" t="s">
        <v>122</v>
      </c>
      <c r="J12" s="52">
        <v>1836.72</v>
      </c>
    </row>
    <row r="13" spans="2:12" x14ac:dyDescent="0.25">
      <c r="B13" s="50">
        <v>83199005</v>
      </c>
      <c r="C13" s="48" t="s">
        <v>119</v>
      </c>
      <c r="D13" s="52">
        <v>0</v>
      </c>
      <c r="F13" s="49"/>
      <c r="G13" s="55"/>
    </row>
    <row r="14" spans="2:12" x14ac:dyDescent="0.25">
      <c r="B14" s="247"/>
      <c r="C14" s="48"/>
      <c r="D14" s="54"/>
      <c r="E14" s="49"/>
      <c r="F14" s="49"/>
      <c r="G14" s="55"/>
      <c r="H14" s="247"/>
      <c r="I14" s="48"/>
      <c r="J14" s="54"/>
      <c r="K14" s="57"/>
      <c r="L14" s="48"/>
    </row>
    <row r="15" spans="2:12" x14ac:dyDescent="0.25">
      <c r="B15" s="212"/>
      <c r="C15" s="48"/>
      <c r="D15" s="48"/>
      <c r="E15" s="49"/>
      <c r="F15" s="49"/>
      <c r="G15" s="55"/>
    </row>
    <row r="16" spans="2:12" ht="15.75" thickBot="1" x14ac:dyDescent="0.3">
      <c r="B16" s="212"/>
      <c r="C16" s="96" t="s">
        <v>70</v>
      </c>
      <c r="D16" s="96"/>
      <c r="E16" s="96"/>
      <c r="F16" s="97">
        <f>+'E.Situacion Finan.'!F38</f>
        <v>71836.72</v>
      </c>
      <c r="G16" s="55"/>
      <c r="H16" s="95">
        <v>856</v>
      </c>
      <c r="I16" s="96" t="s">
        <v>72</v>
      </c>
      <c r="J16" s="96"/>
      <c r="K16" s="96"/>
      <c r="L16" s="97">
        <f>SUM(J18)</f>
        <v>70000</v>
      </c>
    </row>
    <row r="17" spans="2:12" x14ac:dyDescent="0.25">
      <c r="B17" s="50"/>
      <c r="C17" s="48"/>
      <c r="D17" s="48"/>
      <c r="E17" s="57"/>
      <c r="F17" s="49"/>
      <c r="G17" s="55"/>
      <c r="H17" s="71">
        <v>85609</v>
      </c>
      <c r="I17" s="72" t="s">
        <v>50</v>
      </c>
      <c r="J17" s="71"/>
      <c r="K17" s="100"/>
      <c r="L17" s="71"/>
    </row>
    <row r="18" spans="2:12" x14ac:dyDescent="0.25">
      <c r="B18" s="249"/>
      <c r="C18" s="48"/>
      <c r="D18" s="48"/>
      <c r="E18" s="57"/>
      <c r="F18" s="49"/>
      <c r="G18" s="55"/>
      <c r="H18" s="50">
        <v>85609002</v>
      </c>
      <c r="I18" s="48" t="s">
        <v>121</v>
      </c>
      <c r="J18" s="52">
        <v>70000</v>
      </c>
      <c r="L18" s="48"/>
    </row>
    <row r="19" spans="2:12" x14ac:dyDescent="0.25">
      <c r="B19" s="249"/>
      <c r="C19" s="48"/>
      <c r="D19" s="48"/>
      <c r="E19" s="57"/>
      <c r="F19" s="49"/>
      <c r="G19" s="55"/>
      <c r="H19" s="249"/>
      <c r="I19" s="48"/>
      <c r="J19" s="57"/>
      <c r="K19" s="57"/>
      <c r="L19" s="48"/>
    </row>
    <row r="20" spans="2:12" ht="15.75" thickBot="1" x14ac:dyDescent="0.3">
      <c r="B20" s="50"/>
      <c r="C20" s="48"/>
      <c r="D20" s="48"/>
      <c r="E20" s="56"/>
      <c r="F20" s="57"/>
      <c r="G20" s="55"/>
      <c r="H20" s="50"/>
      <c r="I20" s="48"/>
      <c r="J20" s="57"/>
      <c r="K20" s="57"/>
      <c r="L20" s="48"/>
    </row>
    <row r="21" spans="2:12" ht="18" thickTop="1" thickBot="1" x14ac:dyDescent="0.4">
      <c r="B21" s="91"/>
      <c r="C21" s="267" t="s">
        <v>39</v>
      </c>
      <c r="D21" s="267"/>
      <c r="E21" s="267"/>
      <c r="F21" s="92">
        <f>SUM(F11:F17)</f>
        <v>71836.72</v>
      </c>
      <c r="G21" s="44"/>
      <c r="H21" s="93"/>
      <c r="I21" s="267" t="s">
        <v>39</v>
      </c>
      <c r="J21" s="267"/>
      <c r="K21" s="94"/>
      <c r="L21" s="94">
        <f>SUM(L11:L16)</f>
        <v>71836.72</v>
      </c>
    </row>
    <row r="22" spans="2:12" ht="15.75" thickTop="1" x14ac:dyDescent="0.25">
      <c r="B22" s="50"/>
      <c r="C22" s="48"/>
      <c r="D22" s="48"/>
      <c r="E22" s="48"/>
      <c r="F22" s="48"/>
      <c r="G22" s="44"/>
      <c r="H22" s="55"/>
      <c r="I22" s="48"/>
      <c r="J22" s="48"/>
      <c r="K22" s="48"/>
      <c r="L22" s="48"/>
    </row>
    <row r="23" spans="2:12" x14ac:dyDescent="0.25">
      <c r="B23" s="268" t="s">
        <v>138</v>
      </c>
      <c r="C23" s="268"/>
      <c r="D23" s="268"/>
      <c r="E23" s="268"/>
      <c r="F23" s="268"/>
      <c r="G23" s="268"/>
      <c r="H23" s="268"/>
      <c r="I23" s="268"/>
      <c r="J23" s="268"/>
      <c r="K23" s="268"/>
      <c r="L23" s="48"/>
    </row>
    <row r="24" spans="2:12" x14ac:dyDescent="0.25">
      <c r="B24" s="268" t="s">
        <v>123</v>
      </c>
      <c r="C24" s="268"/>
      <c r="D24" s="268"/>
      <c r="E24" s="268"/>
      <c r="F24" s="268"/>
      <c r="G24" s="268"/>
      <c r="H24" s="268"/>
      <c r="I24" s="268"/>
      <c r="J24" s="48"/>
      <c r="K24" s="48"/>
      <c r="L24" s="48"/>
    </row>
    <row r="25" spans="2:12" x14ac:dyDescent="0.25">
      <c r="B25" s="268" t="s">
        <v>108</v>
      </c>
      <c r="C25" s="268"/>
      <c r="D25" s="268"/>
      <c r="E25" s="268"/>
      <c r="F25" s="268"/>
      <c r="G25" s="268"/>
      <c r="H25" s="268"/>
      <c r="I25" s="268"/>
    </row>
    <row r="26" spans="2:12" x14ac:dyDescent="0.25">
      <c r="B26" s="5"/>
      <c r="C26" s="5"/>
      <c r="D26" s="5"/>
      <c r="E26" s="6"/>
      <c r="H26" s="4"/>
    </row>
    <row r="27" spans="2:12" x14ac:dyDescent="0.25">
      <c r="B27" s="5"/>
      <c r="C27" s="5"/>
      <c r="D27" s="5"/>
      <c r="E27" s="6"/>
      <c r="H27" s="4"/>
    </row>
    <row r="28" spans="2:12" x14ac:dyDescent="0.25">
      <c r="B28" s="5"/>
      <c r="C28" s="5"/>
      <c r="D28" s="5"/>
      <c r="E28" s="6"/>
      <c r="H28" s="4"/>
    </row>
    <row r="29" spans="2:12" x14ac:dyDescent="0.25">
      <c r="B29" s="5"/>
      <c r="C29" s="5"/>
      <c r="D29" s="5"/>
      <c r="E29" s="6"/>
      <c r="H29" s="4"/>
    </row>
    <row r="30" spans="2:12" x14ac:dyDescent="0.25">
      <c r="C30" s="262" t="s">
        <v>55</v>
      </c>
      <c r="D30" s="262"/>
      <c r="E30" s="262"/>
      <c r="F30" s="37"/>
      <c r="G30" s="37"/>
      <c r="H30" s="37"/>
      <c r="I30" s="78" t="s">
        <v>55</v>
      </c>
    </row>
    <row r="31" spans="2:12" x14ac:dyDescent="0.25">
      <c r="C31" s="259" t="s">
        <v>42</v>
      </c>
      <c r="D31" s="259"/>
      <c r="E31" s="259"/>
      <c r="F31" s="37"/>
      <c r="G31" s="37"/>
      <c r="H31" s="37"/>
      <c r="I31" s="255" t="s">
        <v>139</v>
      </c>
    </row>
    <row r="32" spans="2:12" x14ac:dyDescent="0.25">
      <c r="C32" s="259" t="s">
        <v>105</v>
      </c>
      <c r="D32" s="259"/>
      <c r="E32" s="259"/>
      <c r="F32" s="37"/>
      <c r="G32" s="37"/>
      <c r="H32" s="37"/>
      <c r="I32" s="254" t="s">
        <v>137</v>
      </c>
    </row>
  </sheetData>
  <mergeCells count="12">
    <mergeCell ref="B2:L2"/>
    <mergeCell ref="B3:L3"/>
    <mergeCell ref="B4:L4"/>
    <mergeCell ref="B5:L5"/>
    <mergeCell ref="C31:E31"/>
    <mergeCell ref="C32:E32"/>
    <mergeCell ref="I21:J21"/>
    <mergeCell ref="B23:K23"/>
    <mergeCell ref="B24:I24"/>
    <mergeCell ref="B25:I25"/>
    <mergeCell ref="C30:E30"/>
    <mergeCell ref="C21:E21"/>
  </mergeCells>
  <printOptions horizontalCentered="1"/>
  <pageMargins left="0.31496062992125984" right="0.31496062992125984" top="0.15748031496062992" bottom="0.15748031496062992" header="0.31496062992125984" footer="0.31496062992125984"/>
  <pageSetup paperSize="127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6"/>
  <sheetViews>
    <sheetView showGridLines="0" workbookViewId="0">
      <selection activeCell="I14" sqref="I14"/>
    </sheetView>
  </sheetViews>
  <sheetFormatPr baseColWidth="10" defaultRowHeight="15" x14ac:dyDescent="0.25"/>
  <cols>
    <col min="1" max="1" width="6" customWidth="1"/>
    <col min="2" max="2" width="37" customWidth="1"/>
    <col min="3" max="3" width="18.5703125" customWidth="1"/>
    <col min="4" max="4" width="1.85546875" customWidth="1"/>
    <col min="5" max="5" width="18.7109375" customWidth="1"/>
    <col min="6" max="6" width="6" customWidth="1"/>
  </cols>
  <sheetData>
    <row r="2" spans="2:9" ht="18.75" x14ac:dyDescent="0.4">
      <c r="B2" s="32"/>
      <c r="C2" s="32"/>
      <c r="D2" s="32"/>
      <c r="E2" s="32"/>
      <c r="F2" s="32"/>
      <c r="G2" s="32"/>
      <c r="H2" s="32"/>
      <c r="I2" s="32"/>
    </row>
    <row r="3" spans="2:9" ht="18.75" x14ac:dyDescent="0.4">
      <c r="B3" s="273" t="s">
        <v>131</v>
      </c>
      <c r="C3" s="273"/>
      <c r="D3" s="273"/>
      <c r="E3" s="273"/>
      <c r="F3" s="250"/>
      <c r="G3" s="33"/>
      <c r="H3" s="33"/>
      <c r="I3" s="33"/>
    </row>
    <row r="4" spans="2:9" ht="18.75" x14ac:dyDescent="0.4">
      <c r="B4" s="266" t="s">
        <v>117</v>
      </c>
      <c r="C4" s="266"/>
      <c r="D4" s="266"/>
      <c r="E4" s="266"/>
      <c r="F4" s="225"/>
      <c r="G4" s="33"/>
      <c r="H4" s="33"/>
      <c r="I4" s="33"/>
    </row>
    <row r="5" spans="2:9" ht="16.5" x14ac:dyDescent="0.3">
      <c r="B5" s="264" t="s">
        <v>37</v>
      </c>
      <c r="C5" s="264"/>
      <c r="D5" s="264"/>
      <c r="E5" s="264"/>
      <c r="F5" s="248"/>
      <c r="G5" s="34"/>
      <c r="H5" s="34"/>
      <c r="I5" s="34"/>
    </row>
    <row r="6" spans="2:9" x14ac:dyDescent="0.25">
      <c r="B6" s="274" t="s">
        <v>144</v>
      </c>
      <c r="C6" s="274"/>
      <c r="D6" s="274"/>
      <c r="E6" s="274"/>
      <c r="F6" s="251"/>
    </row>
    <row r="7" spans="2:9" x14ac:dyDescent="0.25">
      <c r="B7" s="274"/>
      <c r="C7" s="274"/>
      <c r="D7" s="274"/>
      <c r="E7" s="274"/>
      <c r="F7" s="251"/>
    </row>
    <row r="8" spans="2:9" x14ac:dyDescent="0.25">
      <c r="B8" s="23"/>
      <c r="C8" s="23"/>
      <c r="D8" s="239"/>
      <c r="E8" s="23"/>
      <c r="F8" s="23"/>
    </row>
    <row r="9" spans="2:9" ht="15.75" thickBot="1" x14ac:dyDescent="0.3"/>
    <row r="10" spans="2:9" ht="16.5" thickTop="1" thickBot="1" x14ac:dyDescent="0.3">
      <c r="B10" s="101" t="s">
        <v>29</v>
      </c>
      <c r="C10" s="102" t="s">
        <v>51</v>
      </c>
      <c r="D10" s="103"/>
      <c r="E10" s="103" t="s">
        <v>30</v>
      </c>
      <c r="F10" s="22"/>
    </row>
    <row r="11" spans="2:9" ht="15.75" thickTop="1" x14ac:dyDescent="0.25">
      <c r="B11" s="8"/>
      <c r="C11" s="226"/>
      <c r="D11" s="241"/>
      <c r="E11" s="107"/>
      <c r="F11" s="11"/>
    </row>
    <row r="12" spans="2:9" ht="15.75" thickBot="1" x14ac:dyDescent="0.3">
      <c r="B12" s="213" t="s">
        <v>74</v>
      </c>
      <c r="C12" s="227">
        <f>SUM(C14)</f>
        <v>0</v>
      </c>
      <c r="D12" s="242"/>
      <c r="E12" s="227">
        <f>SUM(E14)</f>
        <v>0</v>
      </c>
      <c r="F12" s="11"/>
    </row>
    <row r="13" spans="2:9" x14ac:dyDescent="0.25">
      <c r="B13" s="104"/>
      <c r="C13" s="228"/>
      <c r="D13" s="243"/>
      <c r="E13" s="228"/>
      <c r="F13" s="11"/>
    </row>
    <row r="14" spans="2:9" x14ac:dyDescent="0.25">
      <c r="B14" s="48" t="s">
        <v>74</v>
      </c>
      <c r="C14" s="229">
        <v>0</v>
      </c>
      <c r="D14" s="244"/>
      <c r="E14" s="229">
        <v>0</v>
      </c>
      <c r="F14" s="11"/>
    </row>
    <row r="15" spans="2:9" x14ac:dyDescent="0.25">
      <c r="B15" s="8"/>
      <c r="C15" s="230"/>
      <c r="D15" s="245"/>
      <c r="E15" s="230"/>
      <c r="F15" s="11"/>
    </row>
    <row r="16" spans="2:9" x14ac:dyDescent="0.25">
      <c r="B16" s="8"/>
      <c r="C16" s="230"/>
      <c r="D16" s="245"/>
      <c r="E16" s="230"/>
      <c r="F16" s="11"/>
    </row>
    <row r="17" spans="2:6" ht="15.75" thickBot="1" x14ac:dyDescent="0.3">
      <c r="B17" s="213" t="s">
        <v>31</v>
      </c>
      <c r="C17" s="227">
        <f>+C19-C22</f>
        <v>0</v>
      </c>
      <c r="D17" s="242"/>
      <c r="E17" s="227">
        <f>+E19-E22</f>
        <v>0</v>
      </c>
      <c r="F17" s="11"/>
    </row>
    <row r="18" spans="2:6" x14ac:dyDescent="0.25">
      <c r="B18" s="8"/>
      <c r="C18" s="230"/>
      <c r="D18" s="245"/>
      <c r="E18" s="230"/>
      <c r="F18" s="11"/>
    </row>
    <row r="19" spans="2:6" x14ac:dyDescent="0.25">
      <c r="B19" s="48" t="s">
        <v>32</v>
      </c>
      <c r="C19" s="229">
        <v>0</v>
      </c>
      <c r="D19" s="244"/>
      <c r="E19" s="229">
        <v>0</v>
      </c>
      <c r="F19" s="11"/>
    </row>
    <row r="20" spans="2:6" x14ac:dyDescent="0.25">
      <c r="B20" s="61" t="s">
        <v>33</v>
      </c>
      <c r="C20" s="229"/>
      <c r="D20" s="244"/>
      <c r="E20" s="229"/>
      <c r="F20" s="11"/>
    </row>
    <row r="21" spans="2:6" x14ac:dyDescent="0.25">
      <c r="B21" s="48"/>
      <c r="C21" s="229"/>
      <c r="D21" s="244"/>
      <c r="E21" s="229"/>
      <c r="F21" s="11"/>
    </row>
    <row r="22" spans="2:6" x14ac:dyDescent="0.25">
      <c r="B22" s="48" t="s">
        <v>34</v>
      </c>
      <c r="C22" s="229">
        <v>0</v>
      </c>
      <c r="D22" s="244"/>
      <c r="E22" s="229">
        <v>0</v>
      </c>
      <c r="F22" s="11"/>
    </row>
    <row r="23" spans="2:6" x14ac:dyDescent="0.25">
      <c r="B23" s="8"/>
      <c r="C23" s="230"/>
      <c r="D23" s="245"/>
      <c r="E23" s="230"/>
      <c r="F23" s="11"/>
    </row>
    <row r="24" spans="2:6" x14ac:dyDescent="0.25">
      <c r="B24" s="8"/>
      <c r="C24" s="230"/>
      <c r="D24" s="245"/>
      <c r="E24" s="230"/>
      <c r="F24" s="11"/>
    </row>
    <row r="25" spans="2:6" ht="15.75" thickBot="1" x14ac:dyDescent="0.3">
      <c r="B25" s="213" t="s">
        <v>31</v>
      </c>
      <c r="C25" s="227">
        <f>+C27-C30</f>
        <v>0</v>
      </c>
      <c r="D25" s="242"/>
      <c r="E25" s="227">
        <f>+E27-E30</f>
        <v>0</v>
      </c>
      <c r="F25" s="11"/>
    </row>
    <row r="26" spans="2:6" x14ac:dyDescent="0.25">
      <c r="B26" s="8"/>
      <c r="C26" s="230"/>
      <c r="D26" s="245"/>
      <c r="E26" s="230"/>
      <c r="F26" s="11"/>
    </row>
    <row r="27" spans="2:6" x14ac:dyDescent="0.25">
      <c r="B27" s="48" t="s">
        <v>35</v>
      </c>
      <c r="C27" s="229">
        <v>0</v>
      </c>
      <c r="D27" s="244"/>
      <c r="E27" s="229">
        <v>0</v>
      </c>
      <c r="F27" s="11"/>
    </row>
    <row r="28" spans="2:6" x14ac:dyDescent="0.25">
      <c r="B28" s="61" t="s">
        <v>33</v>
      </c>
      <c r="C28" s="229"/>
      <c r="D28" s="244"/>
      <c r="E28" s="229"/>
      <c r="F28" s="11"/>
    </row>
    <row r="29" spans="2:6" x14ac:dyDescent="0.25">
      <c r="B29" s="48"/>
      <c r="C29" s="229"/>
      <c r="D29" s="244"/>
      <c r="E29" s="229"/>
      <c r="F29" s="11"/>
    </row>
    <row r="30" spans="2:6" x14ac:dyDescent="0.25">
      <c r="B30" s="48" t="s">
        <v>36</v>
      </c>
      <c r="C30" s="229">
        <v>0</v>
      </c>
      <c r="D30" s="244"/>
      <c r="E30" s="229">
        <v>0</v>
      </c>
      <c r="F30" s="11"/>
    </row>
    <row r="31" spans="2:6" x14ac:dyDescent="0.25">
      <c r="B31" s="41"/>
      <c r="C31" s="231"/>
      <c r="D31" s="112"/>
      <c r="E31" s="231"/>
      <c r="F31" s="24"/>
    </row>
    <row r="32" spans="2:6" x14ac:dyDescent="0.25">
      <c r="B32" s="8"/>
      <c r="C32" s="230"/>
      <c r="D32" s="245"/>
      <c r="E32" s="230"/>
      <c r="F32" s="11"/>
    </row>
    <row r="33" spans="2:6" ht="15.75" thickBot="1" x14ac:dyDescent="0.3">
      <c r="B33" s="8"/>
      <c r="C33" s="232"/>
      <c r="D33" s="245"/>
      <c r="E33" s="232"/>
      <c r="F33" s="11"/>
    </row>
    <row r="34" spans="2:6" ht="18.75" thickTop="1" thickBot="1" x14ac:dyDescent="0.45">
      <c r="B34" s="108" t="s">
        <v>113</v>
      </c>
      <c r="C34" s="252">
        <f>+C12+C17+C25</f>
        <v>0</v>
      </c>
      <c r="D34" s="109"/>
      <c r="E34" s="252">
        <f>+E12+E17+E25</f>
        <v>0</v>
      </c>
      <c r="F34" s="25"/>
    </row>
    <row r="35" spans="2:6" ht="15.75" thickTop="1" x14ac:dyDescent="0.25">
      <c r="B35" s="8"/>
      <c r="C35" s="9"/>
      <c r="D35" s="9"/>
      <c r="E35" s="9"/>
      <c r="F35" s="11"/>
    </row>
    <row r="36" spans="2:6" x14ac:dyDescent="0.25">
      <c r="B36" s="8"/>
      <c r="C36" s="9"/>
      <c r="D36" s="9"/>
      <c r="E36" s="9"/>
      <c r="F36" s="11"/>
    </row>
    <row r="37" spans="2:6" x14ac:dyDescent="0.25">
      <c r="B37" s="8"/>
      <c r="C37" s="9"/>
      <c r="D37" s="9"/>
      <c r="E37" s="9"/>
      <c r="F37" s="11"/>
    </row>
    <row r="38" spans="2:6" x14ac:dyDescent="0.25">
      <c r="B38" s="8"/>
      <c r="C38" s="9"/>
      <c r="D38" s="9"/>
      <c r="E38" s="9"/>
      <c r="F38" s="11"/>
    </row>
    <row r="39" spans="2:6" x14ac:dyDescent="0.25">
      <c r="B39" s="8"/>
      <c r="C39" s="9"/>
      <c r="D39" s="9"/>
      <c r="E39" s="9"/>
      <c r="F39" s="11"/>
    </row>
    <row r="40" spans="2:6" x14ac:dyDescent="0.25">
      <c r="B40" s="8"/>
      <c r="C40" s="9"/>
      <c r="D40" s="9"/>
      <c r="E40" s="9"/>
      <c r="F40" s="11"/>
    </row>
    <row r="41" spans="2:6" x14ac:dyDescent="0.25">
      <c r="B41" s="8"/>
      <c r="C41" s="9"/>
      <c r="D41" s="9"/>
      <c r="E41" s="9"/>
      <c r="F41" s="12"/>
    </row>
    <row r="42" spans="2:6" x14ac:dyDescent="0.25">
      <c r="B42" s="233" t="s">
        <v>98</v>
      </c>
      <c r="C42" s="272" t="s">
        <v>97</v>
      </c>
      <c r="D42" s="272"/>
      <c r="E42" s="272"/>
      <c r="F42" s="8"/>
    </row>
    <row r="43" spans="2:6" x14ac:dyDescent="0.25">
      <c r="B43" s="47" t="s">
        <v>41</v>
      </c>
      <c r="C43" s="269" t="s">
        <v>140</v>
      </c>
      <c r="D43" s="269"/>
      <c r="E43" s="269"/>
      <c r="F43" s="8"/>
    </row>
    <row r="44" spans="2:6" x14ac:dyDescent="0.25">
      <c r="B44" s="47" t="s">
        <v>105</v>
      </c>
      <c r="C44" s="271" t="s">
        <v>137</v>
      </c>
      <c r="D44" s="271"/>
      <c r="E44" s="271"/>
      <c r="F44" s="8"/>
    </row>
    <row r="45" spans="2:6" x14ac:dyDescent="0.25">
      <c r="B45" s="270"/>
      <c r="C45" s="270"/>
      <c r="D45" s="240"/>
      <c r="E45" s="17"/>
    </row>
    <row r="46" spans="2:6" x14ac:dyDescent="0.25">
      <c r="B46" s="260"/>
      <c r="C46" s="260"/>
      <c r="D46" s="239"/>
    </row>
  </sheetData>
  <mergeCells count="10">
    <mergeCell ref="B4:E4"/>
    <mergeCell ref="B3:E3"/>
    <mergeCell ref="B5:E5"/>
    <mergeCell ref="B6:E6"/>
    <mergeCell ref="B7:E7"/>
    <mergeCell ref="B46:C46"/>
    <mergeCell ref="C43:E43"/>
    <mergeCell ref="B45:C45"/>
    <mergeCell ref="C44:E44"/>
    <mergeCell ref="C42:E42"/>
  </mergeCells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J42"/>
  <sheetViews>
    <sheetView showGridLines="0" tabSelected="1" workbookViewId="0">
      <selection activeCell="J23" sqref="J23"/>
    </sheetView>
  </sheetViews>
  <sheetFormatPr baseColWidth="10" defaultRowHeight="15" x14ac:dyDescent="0.25"/>
  <cols>
    <col min="1" max="1" width="2.42578125" customWidth="1"/>
    <col min="2" max="2" width="35" customWidth="1"/>
    <col min="3" max="4" width="15.85546875" customWidth="1"/>
    <col min="5" max="5" width="2.5703125" customWidth="1"/>
    <col min="6" max="6" width="32.28515625" customWidth="1"/>
    <col min="7" max="7" width="14.7109375" customWidth="1"/>
    <col min="8" max="8" width="16" customWidth="1"/>
    <col min="9" max="9" width="17.5703125" customWidth="1"/>
    <col min="10" max="10" width="12.28515625" bestFit="1" customWidth="1"/>
  </cols>
  <sheetData>
    <row r="2" spans="2:10" ht="19.5" x14ac:dyDescent="0.4">
      <c r="B2" s="261" t="s">
        <v>131</v>
      </c>
      <c r="C2" s="261"/>
      <c r="D2" s="261"/>
      <c r="E2" s="261"/>
      <c r="F2" s="261"/>
      <c r="G2" s="275"/>
      <c r="H2" s="275"/>
    </row>
    <row r="3" spans="2:10" ht="15.75" x14ac:dyDescent="0.3">
      <c r="B3" s="266" t="s">
        <v>118</v>
      </c>
      <c r="C3" s="266"/>
      <c r="D3" s="266"/>
      <c r="E3" s="266"/>
      <c r="F3" s="266"/>
      <c r="G3" s="266"/>
      <c r="H3" s="266"/>
    </row>
    <row r="4" spans="2:10" ht="15.75" x14ac:dyDescent="0.25">
      <c r="B4" s="276" t="s">
        <v>134</v>
      </c>
      <c r="C4" s="276"/>
      <c r="D4" s="276"/>
      <c r="E4" s="276"/>
      <c r="F4" s="276"/>
      <c r="G4" s="275"/>
      <c r="H4" s="275"/>
    </row>
    <row r="5" spans="2:10" ht="16.5" x14ac:dyDescent="0.3">
      <c r="B5" s="265" t="s">
        <v>145</v>
      </c>
      <c r="C5" s="265"/>
      <c r="D5" s="265"/>
      <c r="E5" s="265"/>
      <c r="F5" s="265"/>
      <c r="G5" s="260"/>
      <c r="H5" s="260"/>
    </row>
    <row r="6" spans="2:10" x14ac:dyDescent="0.25">
      <c r="B6" s="274"/>
      <c r="C6" s="274"/>
      <c r="D6" s="274"/>
      <c r="E6" s="274"/>
      <c r="F6" s="274"/>
      <c r="G6" s="274"/>
      <c r="H6" s="274"/>
    </row>
    <row r="7" spans="2:10" ht="15.75" thickBot="1" x14ac:dyDescent="0.3"/>
    <row r="8" spans="2:10" ht="16.5" thickTop="1" thickBot="1" x14ac:dyDescent="0.3">
      <c r="B8" s="128" t="s">
        <v>14</v>
      </c>
      <c r="C8" s="129" t="s">
        <v>99</v>
      </c>
      <c r="D8" s="130" t="s">
        <v>30</v>
      </c>
      <c r="E8" s="234"/>
      <c r="F8" s="128" t="s">
        <v>15</v>
      </c>
      <c r="G8" s="129" t="s">
        <v>99</v>
      </c>
      <c r="H8" s="130" t="s">
        <v>30</v>
      </c>
    </row>
    <row r="9" spans="2:10" ht="15.75" thickTop="1" x14ac:dyDescent="0.25">
      <c r="B9" s="8"/>
      <c r="C9" s="119"/>
      <c r="D9" s="9"/>
      <c r="E9" s="235"/>
      <c r="F9" s="8"/>
      <c r="G9" s="123"/>
      <c r="H9" s="13"/>
    </row>
    <row r="10" spans="2:10" ht="15.75" thickBot="1" x14ac:dyDescent="0.3">
      <c r="B10" s="96" t="s">
        <v>16</v>
      </c>
      <c r="C10" s="120">
        <f>SUM(C12:C14)</f>
        <v>0</v>
      </c>
      <c r="D10" s="120">
        <f>SUM(D12:D14)</f>
        <v>0</v>
      </c>
      <c r="E10" s="236"/>
      <c r="F10" s="96" t="s">
        <v>16</v>
      </c>
      <c r="G10" s="124">
        <f>SUM(G12:G16)</f>
        <v>0</v>
      </c>
      <c r="H10" s="124">
        <f>SUM(H12:H16)</f>
        <v>0</v>
      </c>
    </row>
    <row r="11" spans="2:10" x14ac:dyDescent="0.25">
      <c r="B11" s="8"/>
      <c r="C11" s="106"/>
      <c r="D11" s="106"/>
      <c r="E11" s="235"/>
      <c r="F11" s="8"/>
      <c r="G11" s="106"/>
      <c r="H11" s="106"/>
    </row>
    <row r="12" spans="2:10" x14ac:dyDescent="0.25">
      <c r="B12" s="48" t="s">
        <v>124</v>
      </c>
      <c r="C12" s="111">
        <v>0</v>
      </c>
      <c r="D12" s="111">
        <v>0</v>
      </c>
      <c r="E12" s="69"/>
      <c r="F12" s="48" t="s">
        <v>17</v>
      </c>
      <c r="G12" s="111">
        <v>0</v>
      </c>
      <c r="H12" s="111">
        <v>0</v>
      </c>
      <c r="I12" s="26"/>
      <c r="J12" s="26"/>
    </row>
    <row r="13" spans="2:10" x14ac:dyDescent="0.25">
      <c r="B13" s="48" t="s">
        <v>76</v>
      </c>
      <c r="C13" s="111">
        <v>0</v>
      </c>
      <c r="D13" s="111">
        <v>0</v>
      </c>
      <c r="E13" s="69"/>
      <c r="F13" s="48" t="s">
        <v>26</v>
      </c>
      <c r="G13" s="111">
        <v>0</v>
      </c>
      <c r="H13" s="111">
        <v>0</v>
      </c>
      <c r="I13" s="26"/>
      <c r="J13" s="26"/>
    </row>
    <row r="14" spans="2:10" x14ac:dyDescent="0.25">
      <c r="B14" s="48" t="s">
        <v>125</v>
      </c>
      <c r="C14" s="111">
        <v>0</v>
      </c>
      <c r="D14" s="111">
        <v>0</v>
      </c>
      <c r="E14" s="69"/>
      <c r="F14" s="48" t="s">
        <v>40</v>
      </c>
      <c r="G14" s="111">
        <v>0</v>
      </c>
      <c r="H14" s="111">
        <v>0</v>
      </c>
      <c r="I14" s="26"/>
      <c r="J14" s="26"/>
    </row>
    <row r="15" spans="2:10" x14ac:dyDescent="0.25">
      <c r="B15" s="48"/>
      <c r="C15" s="111"/>
      <c r="D15" s="111"/>
      <c r="E15" s="69"/>
      <c r="F15" s="48" t="s">
        <v>24</v>
      </c>
      <c r="G15" s="111">
        <v>0</v>
      </c>
      <c r="H15" s="111">
        <v>0</v>
      </c>
      <c r="I15" s="26"/>
      <c r="J15" s="26"/>
    </row>
    <row r="16" spans="2:10" x14ac:dyDescent="0.25">
      <c r="B16" s="48"/>
      <c r="C16" s="111"/>
      <c r="D16" s="111"/>
      <c r="E16" s="69"/>
      <c r="F16" s="48" t="s">
        <v>27</v>
      </c>
      <c r="G16" s="111">
        <v>0</v>
      </c>
      <c r="H16" s="111">
        <v>0</v>
      </c>
    </row>
    <row r="17" spans="2:8" x14ac:dyDescent="0.25">
      <c r="B17" s="8"/>
      <c r="C17" s="106"/>
      <c r="D17" s="106"/>
      <c r="E17" s="235"/>
      <c r="G17" s="106"/>
      <c r="H17" s="106"/>
    </row>
    <row r="18" spans="2:8" x14ac:dyDescent="0.25">
      <c r="B18" s="8"/>
      <c r="C18" s="106"/>
      <c r="D18" s="106"/>
      <c r="E18" s="235"/>
      <c r="F18" s="8"/>
      <c r="G18" s="106"/>
      <c r="H18" s="106"/>
    </row>
    <row r="19" spans="2:8" ht="15.75" thickBot="1" x14ac:dyDescent="0.3">
      <c r="B19" s="96" t="s">
        <v>18</v>
      </c>
      <c r="C19" s="120">
        <f>SUM(C20:C23)</f>
        <v>0</v>
      </c>
      <c r="D19" s="120">
        <f>SUM(D20:D23)</f>
        <v>0</v>
      </c>
      <c r="E19" s="237"/>
      <c r="F19" s="96" t="s">
        <v>18</v>
      </c>
      <c r="G19" s="124">
        <f>SUM(G21:G23)</f>
        <v>0</v>
      </c>
      <c r="H19" s="124">
        <f>SUM(H21:H23)</f>
        <v>0</v>
      </c>
    </row>
    <row r="20" spans="2:8" x14ac:dyDescent="0.25">
      <c r="B20" s="8"/>
      <c r="C20" s="106"/>
      <c r="D20" s="106"/>
      <c r="E20" s="235"/>
      <c r="F20" s="8"/>
      <c r="G20" s="106"/>
      <c r="H20" s="106"/>
    </row>
    <row r="21" spans="2:8" x14ac:dyDescent="0.25">
      <c r="B21" s="48" t="s">
        <v>126</v>
      </c>
      <c r="C21" s="111">
        <v>0</v>
      </c>
      <c r="D21" s="111">
        <v>0</v>
      </c>
      <c r="E21" s="69"/>
      <c r="F21" s="48" t="s">
        <v>126</v>
      </c>
      <c r="G21" s="111">
        <v>0</v>
      </c>
      <c r="H21" s="111">
        <v>0</v>
      </c>
    </row>
    <row r="22" spans="2:8" x14ac:dyDescent="0.25">
      <c r="B22" s="48" t="s">
        <v>109</v>
      </c>
      <c r="C22" s="111">
        <v>0</v>
      </c>
      <c r="D22" s="111">
        <v>0</v>
      </c>
      <c r="E22" s="69"/>
      <c r="F22" s="48" t="s">
        <v>109</v>
      </c>
      <c r="G22" s="111">
        <v>0</v>
      </c>
      <c r="H22" s="111">
        <v>0</v>
      </c>
    </row>
    <row r="23" spans="2:8" x14ac:dyDescent="0.25">
      <c r="B23" s="48" t="s">
        <v>52</v>
      </c>
      <c r="C23" s="111">
        <v>0</v>
      </c>
      <c r="D23" s="111">
        <v>0</v>
      </c>
      <c r="E23" s="69"/>
      <c r="F23" s="48" t="s">
        <v>53</v>
      </c>
      <c r="G23" s="111">
        <v>0</v>
      </c>
      <c r="H23" s="111">
        <v>0</v>
      </c>
    </row>
    <row r="24" spans="2:8" x14ac:dyDescent="0.25">
      <c r="B24" s="48"/>
      <c r="C24" s="111"/>
      <c r="D24" s="111"/>
      <c r="E24" s="69"/>
      <c r="F24" s="48"/>
      <c r="G24" s="125"/>
      <c r="H24" s="125"/>
    </row>
    <row r="25" spans="2:8" x14ac:dyDescent="0.25">
      <c r="B25" s="48"/>
      <c r="C25" s="111"/>
      <c r="D25" s="111"/>
      <c r="E25" s="69"/>
      <c r="F25" s="48"/>
      <c r="G25" s="125"/>
      <c r="H25" s="125"/>
    </row>
    <row r="26" spans="2:8" x14ac:dyDescent="0.25">
      <c r="B26" s="48"/>
      <c r="C26" s="111"/>
      <c r="D26" s="111"/>
      <c r="E26" s="69"/>
      <c r="F26" s="48"/>
      <c r="G26" s="111"/>
      <c r="H26" s="111"/>
    </row>
    <row r="27" spans="2:8" ht="15.75" thickBot="1" x14ac:dyDescent="0.3">
      <c r="B27" s="127" t="s">
        <v>75</v>
      </c>
      <c r="C27" s="120">
        <v>0</v>
      </c>
      <c r="D27" s="120">
        <v>0</v>
      </c>
      <c r="E27" s="69"/>
      <c r="F27" s="127" t="s">
        <v>95</v>
      </c>
      <c r="G27" s="120">
        <v>0</v>
      </c>
      <c r="H27" s="120">
        <v>0</v>
      </c>
    </row>
    <row r="28" spans="2:8" x14ac:dyDescent="0.25">
      <c r="B28" s="48"/>
      <c r="C28" s="121"/>
      <c r="D28" s="121"/>
      <c r="E28" s="69"/>
      <c r="F28" s="48"/>
      <c r="G28" s="111"/>
      <c r="H28" s="111"/>
    </row>
    <row r="29" spans="2:8" ht="15.75" thickBot="1" x14ac:dyDescent="0.3">
      <c r="B29" s="8"/>
      <c r="C29" s="122"/>
      <c r="D29" s="122"/>
      <c r="E29" s="235"/>
      <c r="F29" s="8"/>
      <c r="G29" s="126"/>
      <c r="H29" s="126"/>
    </row>
    <row r="30" spans="2:8" ht="18" thickTop="1" thickBot="1" x14ac:dyDescent="0.4">
      <c r="B30" s="113" t="s">
        <v>19</v>
      </c>
      <c r="C30" s="253">
        <f>+C10+C19+C27</f>
        <v>0</v>
      </c>
      <c r="D30" s="253">
        <f>+D10+D19+D27</f>
        <v>0</v>
      </c>
      <c r="E30" s="20"/>
      <c r="F30" s="114" t="s">
        <v>20</v>
      </c>
      <c r="G30" s="253">
        <f>+G10+G19+G27</f>
        <v>0</v>
      </c>
      <c r="H30" s="253">
        <f>+H10+H19+H27</f>
        <v>0</v>
      </c>
    </row>
    <row r="31" spans="2:8" ht="15.75" thickTop="1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  <row r="36" spans="2:8" x14ac:dyDescent="0.25">
      <c r="B36" s="8"/>
      <c r="C36" s="8"/>
      <c r="D36" s="8"/>
      <c r="E36" s="8"/>
      <c r="F36" s="8"/>
      <c r="G36" s="8"/>
      <c r="H36" s="8"/>
    </row>
    <row r="37" spans="2:8" x14ac:dyDescent="0.25">
      <c r="B37" s="5"/>
      <c r="C37" s="5"/>
      <c r="D37" s="6"/>
      <c r="G37" s="4"/>
    </row>
    <row r="38" spans="2:8" x14ac:dyDescent="0.25">
      <c r="B38" s="262" t="s">
        <v>55</v>
      </c>
      <c r="C38" s="262"/>
      <c r="D38" s="262"/>
      <c r="E38" s="37"/>
      <c r="F38" s="37"/>
      <c r="G38" s="37"/>
      <c r="H38" s="258" t="s">
        <v>55</v>
      </c>
    </row>
    <row r="39" spans="2:8" x14ac:dyDescent="0.25">
      <c r="B39" s="259" t="s">
        <v>42</v>
      </c>
      <c r="C39" s="259"/>
      <c r="D39" s="259"/>
      <c r="E39" s="37"/>
      <c r="F39" s="37"/>
      <c r="G39" s="37"/>
      <c r="H39" s="257" t="s">
        <v>139</v>
      </c>
    </row>
    <row r="40" spans="2:8" x14ac:dyDescent="0.25">
      <c r="B40" s="259" t="s">
        <v>105</v>
      </c>
      <c r="C40" s="259"/>
      <c r="D40" s="259"/>
      <c r="E40" s="37"/>
      <c r="F40" s="37"/>
      <c r="G40" s="37"/>
      <c r="H40" s="257" t="s">
        <v>137</v>
      </c>
    </row>
    <row r="42" spans="2:8" x14ac:dyDescent="0.25">
      <c r="C42" s="38"/>
      <c r="D42" s="38"/>
      <c r="E42" s="38"/>
      <c r="F42" s="38"/>
      <c r="G42" s="38"/>
    </row>
  </sheetData>
  <mergeCells count="8">
    <mergeCell ref="B38:D38"/>
    <mergeCell ref="B39:D39"/>
    <mergeCell ref="B40:D40"/>
    <mergeCell ref="B2:H2"/>
    <mergeCell ref="B4:H4"/>
    <mergeCell ref="B5:H5"/>
    <mergeCell ref="B6:H6"/>
    <mergeCell ref="B3:H3"/>
  </mergeCells>
  <pageMargins left="0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32"/>
  <sheetViews>
    <sheetView showGridLines="0" workbookViewId="0">
      <selection activeCell="F29" sqref="F29"/>
    </sheetView>
  </sheetViews>
  <sheetFormatPr baseColWidth="10" defaultRowHeight="15" x14ac:dyDescent="0.25"/>
  <cols>
    <col min="1" max="1" width="1.28515625" customWidth="1"/>
    <col min="2" max="2" width="6.28515625" customWidth="1"/>
    <col min="3" max="3" width="32.42578125" customWidth="1"/>
    <col min="4" max="4" width="17.140625" customWidth="1"/>
    <col min="5" max="5" width="6.5703125" customWidth="1"/>
    <col min="6" max="6" width="16.7109375" customWidth="1"/>
    <col min="7" max="7" width="7.85546875" customWidth="1"/>
    <col min="8" max="8" width="3.140625" style="68" customWidth="1"/>
    <col min="9" max="9" width="8.140625" customWidth="1"/>
    <col min="10" max="10" width="26.28515625" customWidth="1"/>
    <col min="11" max="11" width="13.28515625" customWidth="1"/>
    <col min="12" max="12" width="6.85546875" customWidth="1"/>
    <col min="13" max="13" width="16.28515625" customWidth="1"/>
    <col min="14" max="14" width="6.85546875" customWidth="1"/>
  </cols>
  <sheetData>
    <row r="2" spans="2:15" ht="19.5" x14ac:dyDescent="0.4">
      <c r="B2" s="261" t="s">
        <v>131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75"/>
      <c r="N2" s="275"/>
    </row>
    <row r="3" spans="2:15" ht="15.75" x14ac:dyDescent="0.3">
      <c r="B3" s="266" t="s">
        <v>118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2:15" x14ac:dyDescent="0.25">
      <c r="B4" s="264" t="s">
        <v>135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77"/>
      <c r="N4" s="277"/>
    </row>
    <row r="5" spans="2:15" ht="16.5" x14ac:dyDescent="0.3">
      <c r="B5" s="265" t="s">
        <v>146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0"/>
      <c r="N5" s="260"/>
    </row>
    <row r="6" spans="2:15" x14ac:dyDescent="0.25"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2:15" ht="15.75" thickBot="1" x14ac:dyDescent="0.3">
      <c r="D7" s="30"/>
      <c r="E7" s="30"/>
      <c r="F7" s="30"/>
      <c r="G7" s="30"/>
      <c r="H7" s="140"/>
      <c r="I7" s="30"/>
      <c r="J7" s="30"/>
      <c r="K7" s="30"/>
      <c r="L7" s="30"/>
      <c r="M7" s="30"/>
      <c r="N7" s="30"/>
    </row>
    <row r="8" spans="2:15" ht="15.75" thickTop="1" x14ac:dyDescent="0.25">
      <c r="B8" s="278" t="s">
        <v>77</v>
      </c>
      <c r="C8" s="201"/>
      <c r="D8" s="280" t="s">
        <v>78</v>
      </c>
      <c r="E8" s="280" t="s">
        <v>8</v>
      </c>
      <c r="F8" s="280" t="s">
        <v>79</v>
      </c>
      <c r="G8" s="278" t="s">
        <v>8</v>
      </c>
      <c r="H8" s="110"/>
      <c r="I8" s="278" t="s">
        <v>77</v>
      </c>
      <c r="J8" s="199"/>
      <c r="K8" s="199" t="s">
        <v>80</v>
      </c>
      <c r="L8" s="282" t="s">
        <v>8</v>
      </c>
      <c r="M8" s="282" t="s">
        <v>79</v>
      </c>
      <c r="N8" s="278" t="s">
        <v>8</v>
      </c>
    </row>
    <row r="9" spans="2:15" ht="15.75" thickBot="1" x14ac:dyDescent="0.3">
      <c r="B9" s="279"/>
      <c r="C9" s="202" t="s">
        <v>0</v>
      </c>
      <c r="D9" s="281"/>
      <c r="E9" s="281"/>
      <c r="F9" s="281"/>
      <c r="G9" s="279"/>
      <c r="H9" s="134"/>
      <c r="I9" s="279"/>
      <c r="J9" s="200" t="s">
        <v>0</v>
      </c>
      <c r="K9" s="200" t="s">
        <v>81</v>
      </c>
      <c r="L9" s="283"/>
      <c r="M9" s="283"/>
      <c r="N9" s="279"/>
    </row>
    <row r="10" spans="2:15" ht="15.75" thickTop="1" x14ac:dyDescent="0.25">
      <c r="B10" s="8"/>
      <c r="C10" s="105"/>
      <c r="D10" s="119"/>
      <c r="E10" s="148"/>
      <c r="F10" s="119"/>
      <c r="G10" s="11"/>
      <c r="H10" s="25"/>
      <c r="I10" s="8"/>
      <c r="J10" s="164"/>
      <c r="K10" s="165"/>
      <c r="L10" s="166"/>
      <c r="M10" s="165"/>
      <c r="N10" s="170"/>
    </row>
    <row r="11" spans="2:15" x14ac:dyDescent="0.25">
      <c r="B11" s="46">
        <v>16</v>
      </c>
      <c r="C11" s="149" t="s">
        <v>82</v>
      </c>
      <c r="D11" s="125"/>
      <c r="E11" s="125"/>
      <c r="F11" s="125"/>
      <c r="G11" s="48"/>
      <c r="H11" s="141"/>
      <c r="I11" s="133">
        <v>51</v>
      </c>
      <c r="J11" s="167" t="s">
        <v>4</v>
      </c>
      <c r="K11" s="157">
        <v>0</v>
      </c>
      <c r="L11" s="156">
        <v>0</v>
      </c>
      <c r="M11" s="157">
        <v>0</v>
      </c>
      <c r="N11" s="162">
        <v>0</v>
      </c>
    </row>
    <row r="12" spans="2:15" x14ac:dyDescent="0.25">
      <c r="B12" s="90">
        <v>162</v>
      </c>
      <c r="C12" s="125" t="s">
        <v>85</v>
      </c>
      <c r="D12" s="150"/>
      <c r="E12" s="150"/>
      <c r="F12" s="150"/>
      <c r="H12" s="141"/>
      <c r="I12" s="133">
        <v>54</v>
      </c>
      <c r="J12" s="167" t="s">
        <v>25</v>
      </c>
      <c r="K12" s="157">
        <v>0</v>
      </c>
      <c r="L12" s="158">
        <v>0</v>
      </c>
      <c r="M12" s="157">
        <v>0</v>
      </c>
      <c r="N12" s="162">
        <v>0</v>
      </c>
    </row>
    <row r="13" spans="2:15" x14ac:dyDescent="0.25">
      <c r="B13" s="90">
        <v>16402</v>
      </c>
      <c r="C13" s="125" t="s">
        <v>106</v>
      </c>
      <c r="D13" s="111">
        <v>0</v>
      </c>
      <c r="E13" s="156">
        <v>0</v>
      </c>
      <c r="F13" s="111">
        <v>0</v>
      </c>
      <c r="G13" s="156">
        <v>0</v>
      </c>
      <c r="H13" s="141"/>
      <c r="I13" s="133">
        <v>55</v>
      </c>
      <c r="J13" s="167" t="s">
        <v>11</v>
      </c>
      <c r="K13" s="157">
        <v>0</v>
      </c>
      <c r="L13" s="156">
        <v>0</v>
      </c>
      <c r="M13" s="157">
        <v>0</v>
      </c>
      <c r="N13" s="162">
        <v>0</v>
      </c>
      <c r="O13" s="16"/>
    </row>
    <row r="14" spans="2:15" x14ac:dyDescent="0.25">
      <c r="B14" s="90"/>
      <c r="C14" s="125"/>
      <c r="D14" s="111"/>
      <c r="E14" s="151"/>
      <c r="F14" s="111"/>
      <c r="G14" s="246"/>
      <c r="H14" s="141"/>
      <c r="I14" s="133">
        <v>61</v>
      </c>
      <c r="J14" s="167" t="s">
        <v>12</v>
      </c>
      <c r="K14" s="157">
        <v>0</v>
      </c>
      <c r="L14" s="156">
        <v>0</v>
      </c>
      <c r="M14" s="157">
        <v>0</v>
      </c>
      <c r="N14" s="162">
        <v>0</v>
      </c>
    </row>
    <row r="15" spans="2:15" x14ac:dyDescent="0.25">
      <c r="B15" s="48"/>
      <c r="C15" s="125"/>
      <c r="D15" s="121"/>
      <c r="E15" s="151"/>
      <c r="F15" s="121"/>
      <c r="G15" s="131"/>
      <c r="H15" s="141"/>
      <c r="I15" s="48"/>
      <c r="J15" s="167"/>
      <c r="K15" s="167"/>
      <c r="L15" s="168"/>
      <c r="M15" s="167"/>
      <c r="N15" s="171"/>
    </row>
    <row r="16" spans="2:15" x14ac:dyDescent="0.25">
      <c r="C16" s="125"/>
      <c r="D16" s="121"/>
      <c r="E16" s="151"/>
      <c r="F16" s="121"/>
      <c r="G16" s="131"/>
      <c r="H16" s="141"/>
      <c r="J16" s="167"/>
      <c r="K16" s="169"/>
      <c r="L16" s="156"/>
      <c r="M16" s="169"/>
      <c r="N16" s="162"/>
    </row>
    <row r="17" spans="2:14" x14ac:dyDescent="0.25">
      <c r="C17" s="125"/>
      <c r="D17" s="121"/>
      <c r="E17" s="151"/>
      <c r="F17" s="121"/>
      <c r="G17" s="131"/>
      <c r="H17" s="141"/>
      <c r="J17" s="167"/>
      <c r="K17" s="169"/>
      <c r="L17" s="156"/>
      <c r="M17" s="169"/>
      <c r="N17" s="162"/>
    </row>
    <row r="18" spans="2:14" x14ac:dyDescent="0.25">
      <c r="B18" s="145"/>
      <c r="C18" s="152" t="s">
        <v>13</v>
      </c>
      <c r="D18" s="153">
        <f>SUM(D13:D17)</f>
        <v>0</v>
      </c>
      <c r="E18" s="176">
        <f>SUM(E13:E17)</f>
        <v>0</v>
      </c>
      <c r="F18" s="154">
        <f>SUM(F13:F16)</f>
        <v>0</v>
      </c>
      <c r="G18" s="146">
        <f>SUM(G13:G15)</f>
        <v>0</v>
      </c>
      <c r="H18" s="142"/>
      <c r="I18" s="145"/>
      <c r="J18" s="177" t="s">
        <v>13</v>
      </c>
      <c r="K18" s="173"/>
      <c r="L18" s="174"/>
      <c r="M18" s="175">
        <f>SUM(M11:M17)</f>
        <v>0</v>
      </c>
      <c r="N18" s="147">
        <v>0</v>
      </c>
    </row>
    <row r="19" spans="2:14" x14ac:dyDescent="0.25">
      <c r="C19" s="203"/>
      <c r="D19" s="155"/>
      <c r="E19" s="131"/>
      <c r="F19" s="155"/>
      <c r="G19" s="162"/>
      <c r="H19" s="141"/>
      <c r="J19" s="203"/>
      <c r="K19" s="169"/>
      <c r="L19" s="156"/>
      <c r="M19" s="169"/>
      <c r="N19" s="162"/>
    </row>
    <row r="20" spans="2:14" x14ac:dyDescent="0.25">
      <c r="C20" s="203" t="s">
        <v>83</v>
      </c>
      <c r="D20" s="157">
        <v>0</v>
      </c>
      <c r="E20" s="132">
        <v>0</v>
      </c>
      <c r="F20" s="157">
        <f>+D22-F18</f>
        <v>0</v>
      </c>
      <c r="G20" s="156">
        <v>0</v>
      </c>
      <c r="H20" s="141"/>
      <c r="J20" s="203" t="s">
        <v>83</v>
      </c>
      <c r="K20" s="157">
        <v>0</v>
      </c>
      <c r="L20" s="158">
        <v>0</v>
      </c>
      <c r="M20" s="157">
        <v>0</v>
      </c>
      <c r="N20" s="161">
        <v>0</v>
      </c>
    </row>
    <row r="21" spans="2:14" ht="15.75" thickBot="1" x14ac:dyDescent="0.3">
      <c r="B21" s="48"/>
      <c r="C21" s="204"/>
      <c r="D21" s="159"/>
      <c r="E21" s="131"/>
      <c r="F21" s="159"/>
      <c r="G21" s="163"/>
      <c r="H21" s="141"/>
      <c r="I21" s="48"/>
      <c r="J21" s="204"/>
      <c r="K21" s="172"/>
      <c r="L21" s="160"/>
      <c r="M21" s="172"/>
      <c r="N21" s="163"/>
    </row>
    <row r="22" spans="2:14" ht="16.5" thickTop="1" thickBot="1" x14ac:dyDescent="0.3">
      <c r="B22" s="284" t="s">
        <v>9</v>
      </c>
      <c r="C22" s="285"/>
      <c r="D22" s="135">
        <f>+D18+D20</f>
        <v>0</v>
      </c>
      <c r="E22" s="136">
        <f>+E18+E20</f>
        <v>0</v>
      </c>
      <c r="F22" s="135">
        <f>SUM(F18:F20)</f>
        <v>0</v>
      </c>
      <c r="G22" s="139">
        <v>1</v>
      </c>
      <c r="H22" s="25"/>
      <c r="I22" s="284" t="s">
        <v>10</v>
      </c>
      <c r="J22" s="284"/>
      <c r="K22" s="135">
        <f>SUM(K11:K21)</f>
        <v>0</v>
      </c>
      <c r="L22" s="137">
        <v>0</v>
      </c>
      <c r="M22" s="135">
        <f>SUM(M18:M20)</f>
        <v>0</v>
      </c>
      <c r="N22" s="138">
        <v>1</v>
      </c>
    </row>
    <row r="23" spans="2:14" ht="15.75" thickTop="1" x14ac:dyDescent="0.25">
      <c r="B23" s="8"/>
      <c r="C23" s="8"/>
      <c r="D23" s="9"/>
      <c r="E23" s="9"/>
      <c r="F23" s="9"/>
      <c r="G23" s="11"/>
      <c r="H23" s="25"/>
      <c r="I23" s="8"/>
      <c r="J23" s="8"/>
      <c r="K23" s="13"/>
      <c r="L23" s="13"/>
      <c r="M23" s="13"/>
      <c r="N23" s="10"/>
    </row>
    <row r="24" spans="2:14" x14ac:dyDescent="0.25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8"/>
    </row>
    <row r="25" spans="2:14" x14ac:dyDescent="0.25">
      <c r="B25" s="8"/>
      <c r="C25" s="8"/>
      <c r="D25" s="9"/>
      <c r="E25" s="9"/>
      <c r="F25" s="9"/>
      <c r="G25" s="12"/>
      <c r="H25" s="143"/>
      <c r="I25" s="8"/>
      <c r="J25" s="8"/>
      <c r="K25" s="9"/>
      <c r="L25" s="9"/>
      <c r="M25" s="9"/>
      <c r="N25" s="8"/>
    </row>
    <row r="26" spans="2:14" x14ac:dyDescent="0.25">
      <c r="B26" s="8"/>
      <c r="C26" s="8"/>
      <c r="D26" s="9"/>
      <c r="E26" s="9"/>
      <c r="F26" s="9"/>
      <c r="G26" s="8"/>
      <c r="H26" s="20"/>
      <c r="I26" s="8"/>
      <c r="J26" s="8"/>
      <c r="K26" s="8"/>
      <c r="L26" s="8"/>
      <c r="M26" s="8"/>
      <c r="N26" s="8"/>
    </row>
    <row r="27" spans="2:14" x14ac:dyDescent="0.25">
      <c r="B27" s="15"/>
      <c r="C27" s="15"/>
      <c r="D27" s="179"/>
      <c r="E27" s="179"/>
      <c r="F27" s="179"/>
      <c r="G27" s="15"/>
      <c r="H27" s="180"/>
      <c r="I27" s="15"/>
      <c r="J27" s="15"/>
      <c r="K27" s="15"/>
      <c r="L27" s="15"/>
      <c r="M27" s="15"/>
      <c r="N27" s="8"/>
    </row>
    <row r="28" spans="2:14" x14ac:dyDescent="0.25">
      <c r="B28" s="178"/>
      <c r="C28" s="78" t="s">
        <v>84</v>
      </c>
      <c r="D28" s="178"/>
      <c r="E28" s="37"/>
      <c r="F28" s="37"/>
      <c r="G28" s="37"/>
      <c r="H28" s="144"/>
      <c r="I28" s="37"/>
      <c r="J28" s="37"/>
      <c r="L28" s="256"/>
      <c r="M28" s="256" t="s">
        <v>55</v>
      </c>
      <c r="N28" s="48"/>
    </row>
    <row r="29" spans="2:14" ht="15" customHeight="1" x14ac:dyDescent="0.25">
      <c r="B29" s="259" t="s">
        <v>41</v>
      </c>
      <c r="C29" s="259"/>
      <c r="D29" s="259"/>
      <c r="E29" s="79"/>
      <c r="F29" s="37"/>
      <c r="G29" s="37"/>
      <c r="H29" s="144"/>
      <c r="I29" s="37"/>
      <c r="J29" s="37"/>
      <c r="L29" s="255"/>
      <c r="M29" s="255" t="s">
        <v>139</v>
      </c>
      <c r="N29" s="48"/>
    </row>
    <row r="30" spans="2:14" x14ac:dyDescent="0.25">
      <c r="B30" s="259" t="s">
        <v>105</v>
      </c>
      <c r="C30" s="259"/>
      <c r="D30" s="259"/>
      <c r="E30" s="79"/>
      <c r="F30" s="37"/>
      <c r="G30" s="37"/>
      <c r="H30" s="144"/>
      <c r="I30" s="37"/>
      <c r="J30" s="37"/>
      <c r="L30" s="255"/>
      <c r="M30" s="255" t="s">
        <v>137</v>
      </c>
      <c r="N30" s="48"/>
    </row>
    <row r="31" spans="2:14" x14ac:dyDescent="0.25">
      <c r="B31" s="17"/>
      <c r="C31" s="17"/>
      <c r="D31" s="17"/>
      <c r="E31" s="17"/>
      <c r="F31" s="17"/>
      <c r="G31" s="17"/>
      <c r="H31" s="181"/>
      <c r="I31" s="17"/>
      <c r="J31" s="17"/>
      <c r="K31" s="17"/>
      <c r="L31" s="17"/>
      <c r="M31" s="17"/>
    </row>
    <row r="32" spans="2:14" x14ac:dyDescent="0.25">
      <c r="B32" s="17"/>
      <c r="C32" s="17"/>
      <c r="D32" s="17"/>
      <c r="E32" s="17"/>
      <c r="F32" s="17"/>
      <c r="G32" s="17"/>
      <c r="H32" s="181"/>
      <c r="I32" s="17"/>
      <c r="J32" s="17"/>
      <c r="K32" s="17"/>
      <c r="L32" s="17"/>
      <c r="M32" s="17"/>
    </row>
  </sheetData>
  <mergeCells count="18">
    <mergeCell ref="B29:D29"/>
    <mergeCell ref="B30:D30"/>
    <mergeCell ref="B3:N3"/>
    <mergeCell ref="L8:L9"/>
    <mergeCell ref="M8:M9"/>
    <mergeCell ref="N8:N9"/>
    <mergeCell ref="B22:C22"/>
    <mergeCell ref="I22:J22"/>
    <mergeCell ref="B2:N2"/>
    <mergeCell ref="B4:N4"/>
    <mergeCell ref="B5:N5"/>
    <mergeCell ref="B6:N6"/>
    <mergeCell ref="B8:B9"/>
    <mergeCell ref="D8:D9"/>
    <mergeCell ref="E8:E9"/>
    <mergeCell ref="F8:F9"/>
    <mergeCell ref="G8:G9"/>
    <mergeCell ref="I8:I9"/>
  </mergeCells>
  <pageMargins left="0.31496062992125984" right="0.31496062992125984" top="0.74803149606299213" bottom="0.55118110236220474" header="0.31496062992125984" footer="0.31496062992125984"/>
  <pageSetup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58"/>
  <sheetViews>
    <sheetView showGridLines="0" topLeftCell="A22" workbookViewId="0">
      <selection activeCell="D20" sqref="D20"/>
    </sheetView>
  </sheetViews>
  <sheetFormatPr baseColWidth="10" defaultRowHeight="15" x14ac:dyDescent="0.25"/>
  <cols>
    <col min="1" max="1" width="1.7109375" customWidth="1"/>
    <col min="2" max="2" width="8.140625" customWidth="1"/>
    <col min="3" max="3" width="37.7109375" customWidth="1"/>
    <col min="4" max="5" width="11.140625" customWidth="1"/>
    <col min="6" max="6" width="15.42578125" customWidth="1"/>
    <col min="7" max="7" width="3.14062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2.85546875" customWidth="1"/>
    <col min="13" max="13" width="16.140625" customWidth="1"/>
  </cols>
  <sheetData>
    <row r="2" spans="2:15" ht="19.5" x14ac:dyDescent="0.4">
      <c r="B2" s="261" t="s">
        <v>131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2:15" x14ac:dyDescent="0.25">
      <c r="B3" s="286" t="s">
        <v>118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2:15" x14ac:dyDescent="0.25">
      <c r="B4" s="264" t="s">
        <v>136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48"/>
      <c r="O4" s="248"/>
    </row>
    <row r="5" spans="2:15" ht="16.5" x14ac:dyDescent="0.3">
      <c r="B5" s="265" t="s">
        <v>147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2:15" ht="15.75" thickBot="1" x14ac:dyDescent="0.3">
      <c r="B6" s="31"/>
      <c r="C6" s="263"/>
      <c r="D6" s="263"/>
      <c r="E6" s="263"/>
      <c r="F6" s="263"/>
      <c r="G6" s="263"/>
      <c r="H6" s="263"/>
      <c r="I6" s="263"/>
      <c r="J6" s="117"/>
      <c r="K6" s="31"/>
      <c r="L6" s="31"/>
      <c r="M6" s="31"/>
    </row>
    <row r="7" spans="2:15" ht="16.5" thickTop="1" thickBot="1" x14ac:dyDescent="0.3">
      <c r="B7" s="83" t="s">
        <v>59</v>
      </c>
      <c r="C7" s="83" t="s">
        <v>0</v>
      </c>
      <c r="D7" s="83"/>
      <c r="E7" s="83" t="s">
        <v>58</v>
      </c>
      <c r="F7" s="83" t="s">
        <v>1</v>
      </c>
      <c r="G7" s="35"/>
      <c r="H7" s="83" t="s">
        <v>59</v>
      </c>
      <c r="I7" s="83" t="s">
        <v>0</v>
      </c>
      <c r="J7" s="83"/>
      <c r="K7" s="83"/>
      <c r="L7" s="83" t="s">
        <v>58</v>
      </c>
      <c r="M7" s="83" t="s">
        <v>1</v>
      </c>
    </row>
    <row r="8" spans="2:15" ht="15.75" thickTop="1" x14ac:dyDescent="0.25">
      <c r="B8" s="82"/>
      <c r="C8" s="82"/>
      <c r="D8" s="82"/>
      <c r="E8" s="82"/>
      <c r="F8" s="82"/>
      <c r="G8" s="35"/>
      <c r="H8" s="82"/>
      <c r="I8" s="82"/>
      <c r="J8" s="82"/>
      <c r="K8" s="82"/>
      <c r="L8" s="82"/>
      <c r="M8" s="82"/>
    </row>
    <row r="9" spans="2:15" ht="16.5" thickBot="1" x14ac:dyDescent="0.3">
      <c r="B9" s="62">
        <v>2</v>
      </c>
      <c r="C9" s="66" t="s">
        <v>2</v>
      </c>
      <c r="D9" s="63"/>
      <c r="E9" s="64"/>
      <c r="F9" s="64"/>
      <c r="G9" s="65"/>
      <c r="H9" s="62">
        <v>4</v>
      </c>
      <c r="I9" s="66" t="s">
        <v>3</v>
      </c>
      <c r="J9" s="66"/>
      <c r="K9" s="66"/>
      <c r="L9" s="63"/>
      <c r="M9" s="63"/>
    </row>
    <row r="10" spans="2:15" ht="16.5" thickTop="1" x14ac:dyDescent="0.25">
      <c r="B10" s="193"/>
      <c r="C10" s="194"/>
      <c r="D10" s="195"/>
      <c r="E10" s="67"/>
      <c r="F10" s="67"/>
      <c r="G10" s="65"/>
      <c r="H10" s="193"/>
      <c r="I10" s="194"/>
      <c r="J10" s="194"/>
      <c r="K10" s="194"/>
      <c r="L10" s="195"/>
      <c r="M10" s="195"/>
    </row>
    <row r="11" spans="2:15" ht="15.75" thickBot="1" x14ac:dyDescent="0.3">
      <c r="B11" s="209">
        <v>21</v>
      </c>
      <c r="C11" s="209" t="s">
        <v>61</v>
      </c>
      <c r="D11" s="210"/>
      <c r="E11" s="211"/>
      <c r="F11" s="211">
        <f>SUM(F12)</f>
        <v>71836.72</v>
      </c>
      <c r="G11" s="186"/>
      <c r="H11" s="209">
        <v>41</v>
      </c>
      <c r="I11" s="209" t="s">
        <v>64</v>
      </c>
      <c r="J11" s="209"/>
      <c r="K11" s="209"/>
      <c r="L11" s="210"/>
      <c r="M11" s="211">
        <f>SUM(M12:M17)</f>
        <v>0</v>
      </c>
    </row>
    <row r="12" spans="2:15" x14ac:dyDescent="0.25">
      <c r="B12" s="71">
        <v>211</v>
      </c>
      <c r="C12" s="72" t="s">
        <v>57</v>
      </c>
      <c r="D12" s="72"/>
      <c r="E12" s="70"/>
      <c r="F12" s="70">
        <f>SUM(D16:D16)</f>
        <v>71836.72</v>
      </c>
      <c r="G12" s="44"/>
      <c r="H12" s="71">
        <v>412</v>
      </c>
      <c r="I12" s="72" t="s">
        <v>65</v>
      </c>
      <c r="J12" s="72"/>
      <c r="K12" s="72"/>
      <c r="L12" s="75"/>
      <c r="M12" s="70">
        <f>SUM(K13)</f>
        <v>0</v>
      </c>
    </row>
    <row r="13" spans="2:15" x14ac:dyDescent="0.25">
      <c r="B13" s="40"/>
      <c r="C13" s="182" t="s">
        <v>87</v>
      </c>
      <c r="D13" s="41"/>
      <c r="E13" s="42"/>
      <c r="F13" s="43"/>
      <c r="G13" s="44"/>
      <c r="H13" s="90">
        <v>41251</v>
      </c>
      <c r="I13" s="48" t="s">
        <v>107</v>
      </c>
      <c r="J13" s="48"/>
      <c r="K13" s="52">
        <v>0</v>
      </c>
      <c r="L13" s="80"/>
      <c r="M13" s="43"/>
    </row>
    <row r="14" spans="2:15" x14ac:dyDescent="0.25">
      <c r="B14" s="40"/>
      <c r="C14" s="182" t="s">
        <v>102</v>
      </c>
      <c r="D14" s="41"/>
      <c r="E14" s="42"/>
      <c r="F14" s="43"/>
      <c r="G14" s="44"/>
      <c r="I14" s="48"/>
      <c r="M14" s="47"/>
    </row>
    <row r="15" spans="2:15" x14ac:dyDescent="0.25">
      <c r="B15" s="46">
        <v>21117</v>
      </c>
      <c r="C15" s="47" t="s">
        <v>60</v>
      </c>
      <c r="D15" s="48"/>
      <c r="E15" s="51"/>
      <c r="F15" s="48"/>
      <c r="G15" s="44"/>
      <c r="I15" s="48"/>
      <c r="M15" s="47"/>
    </row>
    <row r="16" spans="2:15" x14ac:dyDescent="0.25">
      <c r="B16" s="90">
        <v>21117001</v>
      </c>
      <c r="C16" s="48" t="s">
        <v>114</v>
      </c>
      <c r="D16" s="58">
        <f>+'E.Situacion Finan.'!D12</f>
        <v>71836.72</v>
      </c>
      <c r="E16" s="47"/>
      <c r="F16" s="51"/>
      <c r="G16" s="44"/>
    </row>
    <row r="17" spans="2:14" x14ac:dyDescent="0.25">
      <c r="B17" s="197"/>
      <c r="E17" s="112"/>
      <c r="F17" s="81"/>
      <c r="G17" s="44"/>
      <c r="H17" s="71">
        <v>413</v>
      </c>
      <c r="I17" s="72" t="s">
        <v>67</v>
      </c>
      <c r="J17" s="72"/>
      <c r="K17" s="72"/>
      <c r="L17" s="75"/>
      <c r="M17" s="75">
        <f>SUM(L20:L29)</f>
        <v>0</v>
      </c>
    </row>
    <row r="18" spans="2:14" x14ac:dyDescent="0.25">
      <c r="B18" s="90"/>
      <c r="C18" s="48"/>
      <c r="D18" s="185"/>
      <c r="E18" s="222"/>
      <c r="F18" s="81"/>
      <c r="G18" s="44"/>
      <c r="I18" s="182" t="s">
        <v>92</v>
      </c>
      <c r="M18" s="47"/>
    </row>
    <row r="19" spans="2:14" x14ac:dyDescent="0.25">
      <c r="B19" s="90">
        <v>21316</v>
      </c>
      <c r="C19" s="48" t="s">
        <v>106</v>
      </c>
      <c r="D19" s="52">
        <f>+'E.Situacion Finan.'!D18</f>
        <v>0</v>
      </c>
      <c r="E19" s="49">
        <v>0</v>
      </c>
      <c r="F19" s="81"/>
      <c r="G19" s="44"/>
      <c r="I19" s="182" t="s">
        <v>93</v>
      </c>
      <c r="M19" s="47"/>
      <c r="N19" s="80"/>
    </row>
    <row r="20" spans="2:14" x14ac:dyDescent="0.25">
      <c r="B20" s="90"/>
      <c r="C20" s="182" t="s">
        <v>48</v>
      </c>
      <c r="D20" s="183"/>
      <c r="E20" s="48"/>
      <c r="F20" s="81"/>
      <c r="G20" s="44"/>
      <c r="H20" s="189">
        <v>41351</v>
      </c>
      <c r="I20" s="190" t="s">
        <v>17</v>
      </c>
      <c r="J20" s="191"/>
      <c r="K20" s="27"/>
      <c r="L20" s="192">
        <f>SUM(K21:K21)</f>
        <v>0</v>
      </c>
      <c r="M20" s="47"/>
      <c r="N20" s="80"/>
    </row>
    <row r="21" spans="2:14" x14ac:dyDescent="0.25">
      <c r="B21" s="90"/>
      <c r="C21" s="182" t="s">
        <v>110</v>
      </c>
      <c r="D21" s="183"/>
      <c r="E21" s="48"/>
      <c r="F21" s="81"/>
      <c r="G21" s="44"/>
      <c r="H21" s="196"/>
      <c r="I21" s="48" t="s">
        <v>100</v>
      </c>
      <c r="J21" s="48"/>
      <c r="K21" s="52">
        <v>0</v>
      </c>
      <c r="L21" s="42"/>
      <c r="M21" s="47"/>
      <c r="N21" s="80"/>
    </row>
    <row r="22" spans="2:14" x14ac:dyDescent="0.25">
      <c r="C22" s="48"/>
      <c r="D22" s="185"/>
      <c r="E22" s="222"/>
      <c r="F22" s="81"/>
      <c r="G22" s="44"/>
      <c r="H22" s="196"/>
      <c r="I22" s="48"/>
      <c r="K22" s="54"/>
      <c r="L22" s="42"/>
      <c r="M22" s="47"/>
      <c r="N22" s="80"/>
    </row>
    <row r="23" spans="2:14" x14ac:dyDescent="0.25">
      <c r="G23" s="44"/>
      <c r="H23" s="189">
        <v>41354</v>
      </c>
      <c r="I23" s="190" t="s">
        <v>66</v>
      </c>
      <c r="J23" s="191"/>
      <c r="K23" s="27"/>
      <c r="L23" s="192">
        <f>SUM(K24:K24)</f>
        <v>0</v>
      </c>
      <c r="M23" s="47"/>
      <c r="N23" s="80"/>
    </row>
    <row r="24" spans="2:14" ht="15.75" thickBot="1" x14ac:dyDescent="0.3">
      <c r="B24" s="209">
        <v>22</v>
      </c>
      <c r="C24" s="210" t="s">
        <v>62</v>
      </c>
      <c r="D24" s="210"/>
      <c r="E24" s="210"/>
      <c r="F24" s="211">
        <f>SUM(F25)</f>
        <v>0</v>
      </c>
      <c r="G24" s="44"/>
      <c r="I24" s="48" t="s">
        <v>100</v>
      </c>
      <c r="K24" s="52">
        <v>0</v>
      </c>
      <c r="M24" s="47"/>
      <c r="N24" s="80"/>
    </row>
    <row r="25" spans="2:14" x14ac:dyDescent="0.25">
      <c r="B25" s="71">
        <v>224</v>
      </c>
      <c r="C25" s="72" t="s">
        <v>115</v>
      </c>
      <c r="D25" s="72"/>
      <c r="E25" s="73"/>
      <c r="F25" s="70">
        <f>SUM(D29:D30)</f>
        <v>0</v>
      </c>
      <c r="G25" s="44"/>
      <c r="I25" s="48"/>
      <c r="K25" s="54"/>
      <c r="M25" s="47"/>
      <c r="N25" s="80"/>
    </row>
    <row r="26" spans="2:14" x14ac:dyDescent="0.25">
      <c r="B26" s="40"/>
      <c r="C26" s="182" t="s">
        <v>129</v>
      </c>
      <c r="D26" s="41"/>
      <c r="E26" s="42"/>
      <c r="F26" s="43"/>
      <c r="G26" s="44"/>
      <c r="H26" s="189">
        <v>41355</v>
      </c>
      <c r="I26" s="190" t="s">
        <v>40</v>
      </c>
      <c r="J26" s="191"/>
      <c r="K26" s="27"/>
      <c r="L26" s="184">
        <f>SUM(K27:K27)</f>
        <v>0</v>
      </c>
      <c r="M26" s="47"/>
      <c r="N26" s="80"/>
    </row>
    <row r="27" spans="2:14" x14ac:dyDescent="0.25">
      <c r="C27" s="182" t="s">
        <v>130</v>
      </c>
      <c r="E27" s="185"/>
      <c r="F27" s="43"/>
      <c r="G27" s="44"/>
      <c r="I27" s="48" t="s">
        <v>100</v>
      </c>
      <c r="K27" s="52">
        <v>0</v>
      </c>
      <c r="M27" s="47"/>
      <c r="N27" s="80"/>
    </row>
    <row r="28" spans="2:14" x14ac:dyDescent="0.25">
      <c r="B28" s="45">
        <v>22419</v>
      </c>
      <c r="C28" s="69" t="s">
        <v>116</v>
      </c>
      <c r="E28" s="42"/>
      <c r="F28" s="43"/>
      <c r="G28" s="44"/>
      <c r="M28" s="47"/>
      <c r="N28" s="80"/>
    </row>
    <row r="29" spans="2:14" x14ac:dyDescent="0.25">
      <c r="B29" s="45"/>
      <c r="C29" s="69" t="s">
        <v>127</v>
      </c>
      <c r="D29" s="185">
        <v>0</v>
      </c>
      <c r="E29" s="42"/>
      <c r="F29" s="43"/>
      <c r="G29" s="44"/>
      <c r="H29" s="189">
        <v>41361</v>
      </c>
      <c r="I29" s="190" t="s">
        <v>24</v>
      </c>
      <c r="J29" s="191"/>
      <c r="K29" s="27"/>
      <c r="L29" s="184">
        <f>SUM(K30:K30)</f>
        <v>0</v>
      </c>
      <c r="M29" s="47"/>
      <c r="N29" s="80"/>
    </row>
    <row r="30" spans="2:14" x14ac:dyDescent="0.25">
      <c r="B30" s="45"/>
      <c r="C30" s="69" t="s">
        <v>128</v>
      </c>
      <c r="D30" s="58">
        <f>+'E.Situacion Finan.'!D22</f>
        <v>0</v>
      </c>
      <c r="E30" s="112"/>
      <c r="F30" s="112"/>
      <c r="G30" s="44"/>
      <c r="I30" s="48" t="s">
        <v>101</v>
      </c>
      <c r="K30" s="52">
        <v>0</v>
      </c>
      <c r="M30" s="47"/>
    </row>
    <row r="31" spans="2:14" x14ac:dyDescent="0.25">
      <c r="B31" s="221"/>
      <c r="C31" s="238"/>
      <c r="D31" s="223"/>
      <c r="E31" s="112"/>
      <c r="F31" s="112"/>
      <c r="G31" s="44"/>
    </row>
    <row r="32" spans="2:14" x14ac:dyDescent="0.25">
      <c r="G32" s="44"/>
    </row>
    <row r="33" spans="2:13" ht="15.75" thickBot="1" x14ac:dyDescent="0.3">
      <c r="B33" s="209">
        <v>25</v>
      </c>
      <c r="C33" s="210" t="s">
        <v>63</v>
      </c>
      <c r="D33" s="210"/>
      <c r="E33" s="210"/>
      <c r="F33" s="211">
        <f>SUM(F34)</f>
        <v>0</v>
      </c>
      <c r="G33" s="44"/>
      <c r="H33" s="209">
        <v>42</v>
      </c>
      <c r="I33" s="209" t="s">
        <v>68</v>
      </c>
      <c r="J33" s="209"/>
      <c r="K33" s="209"/>
      <c r="L33" s="210"/>
      <c r="M33" s="211">
        <f>SUM(M34)</f>
        <v>0</v>
      </c>
    </row>
    <row r="34" spans="2:13" x14ac:dyDescent="0.25">
      <c r="B34" s="71">
        <v>252</v>
      </c>
      <c r="C34" s="72" t="s">
        <v>45</v>
      </c>
      <c r="D34" s="76"/>
      <c r="E34" s="77"/>
      <c r="F34" s="70">
        <f>SUM(E37:E46)</f>
        <v>0</v>
      </c>
      <c r="G34" s="44"/>
      <c r="H34" s="71">
        <v>424</v>
      </c>
      <c r="I34" s="72" t="s">
        <v>141</v>
      </c>
      <c r="J34" s="72"/>
      <c r="K34" s="72"/>
      <c r="L34" s="74"/>
      <c r="M34" s="75">
        <f>SUM(L36:L37)</f>
        <v>0</v>
      </c>
    </row>
    <row r="35" spans="2:13" x14ac:dyDescent="0.25">
      <c r="B35" s="40"/>
      <c r="C35" s="182" t="s">
        <v>88</v>
      </c>
      <c r="D35" s="185"/>
      <c r="E35" s="28"/>
      <c r="F35" s="43"/>
      <c r="G35" s="44"/>
      <c r="H35" s="40"/>
      <c r="I35" s="182" t="s">
        <v>89</v>
      </c>
      <c r="J35" s="182"/>
      <c r="K35" s="41"/>
      <c r="L35" s="59"/>
      <c r="M35" s="80"/>
    </row>
    <row r="36" spans="2:13" x14ac:dyDescent="0.25">
      <c r="B36" s="40"/>
      <c r="C36" s="182" t="s">
        <v>111</v>
      </c>
      <c r="D36" s="185"/>
      <c r="E36" s="28"/>
      <c r="F36" s="43"/>
      <c r="G36" s="44"/>
      <c r="I36" s="182" t="s">
        <v>96</v>
      </c>
      <c r="J36" s="182"/>
      <c r="M36" s="51"/>
    </row>
    <row r="37" spans="2:13" x14ac:dyDescent="0.25">
      <c r="B37" s="198">
        <v>25235</v>
      </c>
      <c r="C37" s="48" t="s">
        <v>23</v>
      </c>
      <c r="E37" s="49">
        <f>+'E.Situacion Finan.'!D28</f>
        <v>0</v>
      </c>
      <c r="F37" s="47"/>
      <c r="G37" s="44"/>
      <c r="H37" s="90">
        <v>42415</v>
      </c>
      <c r="I37" s="48" t="s">
        <v>43</v>
      </c>
      <c r="J37" s="48"/>
      <c r="K37" s="54"/>
      <c r="L37" s="52">
        <v>0</v>
      </c>
      <c r="M37" s="51"/>
    </row>
    <row r="38" spans="2:13" x14ac:dyDescent="0.25">
      <c r="B38" s="198">
        <v>25241</v>
      </c>
      <c r="C38" s="48" t="s">
        <v>21</v>
      </c>
      <c r="E38" s="49">
        <f>+'E.Situacion Finan.'!D29</f>
        <v>0</v>
      </c>
      <c r="F38" s="47"/>
      <c r="G38" s="44"/>
    </row>
    <row r="39" spans="2:13" x14ac:dyDescent="0.25">
      <c r="B39" s="198">
        <v>25243</v>
      </c>
      <c r="C39" s="48" t="s">
        <v>49</v>
      </c>
      <c r="E39" s="49">
        <f>+'E.Situacion Finan.'!D30</f>
        <v>0</v>
      </c>
      <c r="F39" s="47"/>
      <c r="G39" s="44"/>
    </row>
    <row r="40" spans="2:13" hidden="1" x14ac:dyDescent="0.25">
      <c r="B40" s="198">
        <v>25249</v>
      </c>
      <c r="C40" s="48" t="s">
        <v>44</v>
      </c>
      <c r="E40" s="54">
        <f>+'E.Situacion Finan.'!D31</f>
        <v>0</v>
      </c>
      <c r="F40" s="47"/>
      <c r="G40" s="44"/>
    </row>
    <row r="41" spans="2:13" hidden="1" x14ac:dyDescent="0.25">
      <c r="B41" s="198">
        <v>25267</v>
      </c>
      <c r="C41" s="48" t="s">
        <v>46</v>
      </c>
      <c r="E41" s="54">
        <f>SUM(D42:D43)</f>
        <v>0</v>
      </c>
      <c r="F41" s="47"/>
      <c r="G41" s="44"/>
    </row>
    <row r="42" spans="2:13" hidden="1" x14ac:dyDescent="0.25">
      <c r="B42" s="220"/>
      <c r="C42" s="48" t="s">
        <v>103</v>
      </c>
      <c r="D42" s="54">
        <v>0</v>
      </c>
      <c r="E42" s="54"/>
      <c r="F42" s="47"/>
      <c r="G42" s="44"/>
    </row>
    <row r="43" spans="2:13" hidden="1" x14ac:dyDescent="0.25">
      <c r="B43" s="220"/>
      <c r="C43" s="48" t="s">
        <v>104</v>
      </c>
      <c r="D43" s="52">
        <v>0</v>
      </c>
      <c r="E43" s="54"/>
      <c r="F43" s="47"/>
      <c r="G43" s="44"/>
    </row>
    <row r="44" spans="2:13" x14ac:dyDescent="0.25">
      <c r="B44" s="220"/>
      <c r="C44" s="48"/>
      <c r="E44" s="54"/>
      <c r="F44" s="47"/>
      <c r="G44" s="44"/>
      <c r="L44" s="187"/>
      <c r="M44" s="187"/>
    </row>
    <row r="45" spans="2:13" ht="15.75" thickBot="1" x14ac:dyDescent="0.3">
      <c r="B45" s="198">
        <v>25291</v>
      </c>
      <c r="C45" s="48" t="s">
        <v>94</v>
      </c>
      <c r="E45" s="54">
        <f>+'E.Situacion Finan.'!D34</f>
        <v>0</v>
      </c>
      <c r="F45" s="47"/>
      <c r="G45" s="44"/>
      <c r="H45" s="95"/>
      <c r="I45" s="95" t="s">
        <v>70</v>
      </c>
      <c r="J45" s="95"/>
      <c r="K45" s="95"/>
      <c r="L45" s="96"/>
      <c r="M45" s="99">
        <f>SUM(L47)</f>
        <v>71836.72</v>
      </c>
    </row>
    <row r="46" spans="2:13" x14ac:dyDescent="0.25">
      <c r="B46" s="198">
        <v>25299</v>
      </c>
      <c r="C46" s="48" t="s">
        <v>47</v>
      </c>
      <c r="E46" s="52">
        <f>+'E.Situacion Finan.'!D36</f>
        <v>0</v>
      </c>
      <c r="F46" s="47"/>
      <c r="G46" s="44"/>
      <c r="I46" s="182" t="s">
        <v>91</v>
      </c>
      <c r="J46" s="182"/>
    </row>
    <row r="47" spans="2:13" x14ac:dyDescent="0.25">
      <c r="F47" s="47"/>
      <c r="G47" s="44"/>
      <c r="I47" s="182" t="s">
        <v>112</v>
      </c>
      <c r="J47" s="182"/>
      <c r="L47" s="187">
        <f>+K48-K49</f>
        <v>71836.72</v>
      </c>
      <c r="M47" s="187"/>
    </row>
    <row r="48" spans="2:13" x14ac:dyDescent="0.25">
      <c r="G48" s="44"/>
      <c r="I48" s="2" t="s">
        <v>28</v>
      </c>
      <c r="J48" s="2"/>
      <c r="K48" s="18">
        <f>+'E.Situacion Finan.'!F38</f>
        <v>71836.72</v>
      </c>
      <c r="L48" s="187"/>
      <c r="M48" s="187"/>
    </row>
    <row r="49" spans="2:13" x14ac:dyDescent="0.25">
      <c r="G49" s="44"/>
      <c r="H49" s="188" t="s">
        <v>86</v>
      </c>
      <c r="I49" s="1" t="s">
        <v>90</v>
      </c>
      <c r="J49" s="1"/>
      <c r="K49" s="19">
        <v>0</v>
      </c>
      <c r="L49" s="187"/>
      <c r="M49" s="187"/>
    </row>
    <row r="50" spans="2:13" ht="15.75" thickBot="1" x14ac:dyDescent="0.3">
      <c r="G50" s="44"/>
    </row>
    <row r="51" spans="2:13" ht="18" thickTop="1" thickBot="1" x14ac:dyDescent="0.4">
      <c r="B51" s="84"/>
      <c r="C51" s="85" t="s">
        <v>5</v>
      </c>
      <c r="D51" s="85"/>
      <c r="E51" s="85"/>
      <c r="F51" s="86">
        <f>+F11+F24+F33</f>
        <v>71836.72</v>
      </c>
      <c r="G51" s="39"/>
      <c r="H51" s="87"/>
      <c r="I51" s="88" t="s">
        <v>6</v>
      </c>
      <c r="J51" s="88"/>
      <c r="K51" s="88"/>
      <c r="L51" s="88"/>
      <c r="M51" s="86">
        <f>+M11+M33+M45</f>
        <v>71836.72</v>
      </c>
    </row>
    <row r="52" spans="2:13" ht="15.75" thickTop="1" x14ac:dyDescent="0.25">
      <c r="B52" s="48"/>
      <c r="C52" s="48"/>
      <c r="D52" s="48"/>
      <c r="E52" s="48"/>
      <c r="F52" s="48"/>
      <c r="G52" s="44"/>
      <c r="H52" s="48"/>
      <c r="I52" s="48"/>
      <c r="J52" s="48"/>
      <c r="K52" s="48"/>
      <c r="L52" s="48"/>
      <c r="M52" s="48"/>
    </row>
    <row r="53" spans="2:13" x14ac:dyDescent="0.25">
      <c r="B53" s="48"/>
      <c r="C53" s="48"/>
      <c r="D53" s="48"/>
      <c r="E53" s="48"/>
      <c r="F53" s="48"/>
      <c r="G53" s="44"/>
      <c r="H53" s="48"/>
      <c r="I53" s="48"/>
      <c r="J53" s="48"/>
      <c r="K53" s="48"/>
      <c r="L53" s="48"/>
      <c r="M53" s="48"/>
    </row>
    <row r="54" spans="2:13" x14ac:dyDescent="0.25">
      <c r="C54" s="48"/>
      <c r="D54" s="48"/>
      <c r="E54" s="48"/>
      <c r="F54" s="48"/>
      <c r="G54" s="48"/>
      <c r="H54" s="90"/>
      <c r="I54" s="48"/>
      <c r="J54" s="48"/>
      <c r="K54" s="48"/>
      <c r="L54" s="57"/>
      <c r="M54" s="57"/>
    </row>
    <row r="55" spans="2:13" x14ac:dyDescent="0.25">
      <c r="B55" s="48"/>
      <c r="C55" s="48"/>
      <c r="D55" s="48"/>
      <c r="E55" s="48"/>
      <c r="F55" s="48"/>
      <c r="G55" s="48"/>
      <c r="H55" s="90"/>
      <c r="I55" s="48"/>
      <c r="J55" s="48"/>
      <c r="K55" s="48"/>
      <c r="L55" s="57"/>
      <c r="M55" s="57"/>
    </row>
    <row r="56" spans="2:13" x14ac:dyDescent="0.25">
      <c r="B56" s="48"/>
      <c r="C56" s="262" t="s">
        <v>54</v>
      </c>
      <c r="D56" s="262"/>
      <c r="E56" s="262"/>
      <c r="F56" s="37"/>
      <c r="G56" s="37"/>
      <c r="H56" s="37"/>
      <c r="J56" s="116"/>
      <c r="K56" s="78" t="s">
        <v>55</v>
      </c>
      <c r="L56" s="48"/>
      <c r="M56" s="48"/>
    </row>
    <row r="57" spans="2:13" x14ac:dyDescent="0.25">
      <c r="B57" s="48"/>
      <c r="C57" s="259" t="s">
        <v>41</v>
      </c>
      <c r="D57" s="259"/>
      <c r="E57" s="259"/>
      <c r="F57" s="37"/>
      <c r="G57" s="37"/>
      <c r="H57" s="37"/>
      <c r="J57" s="115"/>
      <c r="K57" s="255" t="s">
        <v>139</v>
      </c>
      <c r="L57" s="48"/>
      <c r="M57" s="48"/>
    </row>
    <row r="58" spans="2:13" x14ac:dyDescent="0.25">
      <c r="B58" s="48"/>
      <c r="C58" s="259" t="s">
        <v>105</v>
      </c>
      <c r="D58" s="259"/>
      <c r="E58" s="259"/>
      <c r="F58" s="37"/>
      <c r="G58" s="37"/>
      <c r="H58" s="37"/>
      <c r="J58" s="115"/>
      <c r="K58" s="254" t="s">
        <v>137</v>
      </c>
      <c r="L58" s="48"/>
      <c r="M58" s="48"/>
    </row>
  </sheetData>
  <mergeCells count="8">
    <mergeCell ref="C57:E57"/>
    <mergeCell ref="C58:E58"/>
    <mergeCell ref="B2:M2"/>
    <mergeCell ref="B3:M3"/>
    <mergeCell ref="B5:M5"/>
    <mergeCell ref="C6:I6"/>
    <mergeCell ref="C56:E56"/>
    <mergeCell ref="B4:M4"/>
  </mergeCells>
  <printOptions horizontalCentered="1"/>
  <pageMargins left="0.19685039370078741" right="0.19685039370078741" top="0.15748031496062992" bottom="0.19685039370078741" header="0.31496062992125984" footer="0.31496062992125984"/>
  <pageSetup scale="70" orientation="landscape" r:id="rId1"/>
  <headerFooter>
    <oddFooter xml:space="preserve">&amp;C                      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Concepcion Gomez Guardado</dc:creator>
  <cp:lastModifiedBy>Francisco Antonio Mejia Mendez</cp:lastModifiedBy>
  <cp:lastPrinted>2015-01-12T22:04:54Z</cp:lastPrinted>
  <dcterms:created xsi:type="dcterms:W3CDTF">2009-09-21T16:02:42Z</dcterms:created>
  <dcterms:modified xsi:type="dcterms:W3CDTF">2016-10-18T20:44:24Z</dcterms:modified>
</cp:coreProperties>
</file>