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perez\Documents\ARCHIVOS 2020\Ejecucion Presupuestaria 2020\"/>
    </mc:Choice>
  </mc:AlternateContent>
  <bookViews>
    <workbookView xWindow="-120" yWindow="-120" windowWidth="20730" windowHeight="11160" activeTab="3"/>
  </bookViews>
  <sheets>
    <sheet name="Hoja1" sheetId="8" r:id="rId1"/>
    <sheet name="INFORME" sheetId="7" r:id="rId2"/>
    <sheet name="Acción 1" sheetId="1" r:id="rId3"/>
    <sheet name="Acción 2" sheetId="2" r:id="rId4"/>
    <sheet name="Acción 3-A" sheetId="4" r:id="rId5"/>
    <sheet name="Acción 3-B" sheetId="5" r:id="rId6"/>
    <sheet name="Acción 4" sheetId="6" r:id="rId7"/>
    <sheet name="Imprevistos" sheetId="3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E9" i="3" s="1"/>
  <c r="D7" i="2"/>
  <c r="E9" i="2" s="1"/>
  <c r="D9" i="2"/>
  <c r="G13" i="2"/>
  <c r="C11" i="7" l="1"/>
  <c r="B14" i="7"/>
  <c r="D14" i="7" s="1"/>
  <c r="C12" i="7"/>
  <c r="B12" i="7"/>
  <c r="D12" i="7" s="1"/>
  <c r="B11" i="7"/>
  <c r="D11" i="7" s="1"/>
  <c r="C10" i="7"/>
  <c r="B10" i="7"/>
  <c r="D10" i="7" s="1"/>
  <c r="B9" i="7"/>
  <c r="D9" i="7" s="1"/>
  <c r="C16" i="7" l="1"/>
  <c r="D7" i="4"/>
  <c r="D7" i="5"/>
  <c r="H13" i="2" l="1"/>
  <c r="G9" i="2"/>
  <c r="D50" i="3" l="1"/>
  <c r="E14" i="7" s="1"/>
  <c r="F14" i="7" s="1"/>
  <c r="D50" i="6"/>
  <c r="E13" i="7" s="1"/>
  <c r="D51" i="5"/>
  <c r="E12" i="7" s="1"/>
  <c r="F12" i="7" s="1"/>
  <c r="D51" i="4"/>
  <c r="E11" i="7"/>
  <c r="F11" i="7" s="1"/>
  <c r="D51" i="2"/>
  <c r="E10" i="7" s="1"/>
  <c r="F10" i="7" s="1"/>
  <c r="D50" i="1"/>
  <c r="E9" i="7" s="1"/>
  <c r="F9" i="7" s="1"/>
  <c r="B13" i="7"/>
  <c r="D13" i="7" s="1"/>
  <c r="F13" i="7" l="1"/>
  <c r="D16" i="7"/>
  <c r="E16" i="7"/>
  <c r="B16" i="7"/>
  <c r="E8" i="6"/>
  <c r="E9" i="6" s="1"/>
  <c r="E10" i="6" s="1"/>
  <c r="E11" i="6" s="1"/>
  <c r="E12" i="6" s="1"/>
  <c r="E13" i="6" s="1"/>
  <c r="E14" i="6" s="1"/>
  <c r="E15" i="6" s="1"/>
  <c r="E16" i="6" s="1"/>
  <c r="E17" i="6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9" i="4"/>
  <c r="E10" i="4" s="1"/>
  <c r="E11" i="4" s="1"/>
  <c r="E12" i="4" s="1"/>
  <c r="E13" i="4" s="1"/>
  <c r="E14" i="4" s="1"/>
  <c r="E15" i="4" s="1"/>
  <c r="E16" i="4" s="1"/>
  <c r="E17" i="4" s="1"/>
  <c r="E18" i="4" s="1"/>
  <c r="E8" i="3"/>
  <c r="E10" i="3" s="1"/>
  <c r="E11" i="3" s="1"/>
  <c r="E12" i="3" s="1"/>
  <c r="E13" i="3" s="1"/>
  <c r="E14" i="3" s="1"/>
  <c r="E15" i="3" s="1"/>
  <c r="E16" i="3" s="1"/>
  <c r="E17" i="3" s="1"/>
  <c r="D8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F16" i="7" l="1"/>
  <c r="E10" i="2"/>
  <c r="E11" i="2" s="1"/>
  <c r="E12" i="2" s="1"/>
  <c r="E13" i="2" l="1"/>
  <c r="E14" i="2" s="1"/>
  <c r="E15" i="2" s="1"/>
  <c r="E16" i="2" s="1"/>
  <c r="E17" i="2" s="1"/>
  <c r="E18" i="2" s="1"/>
</calcChain>
</file>

<file path=xl/sharedStrings.xml><?xml version="1.0" encoding="utf-8"?>
<sst xmlns="http://schemas.openxmlformats.org/spreadsheetml/2006/main" count="131" uniqueCount="58">
  <si>
    <t>fecha</t>
  </si>
  <si>
    <t>C. Presup.</t>
  </si>
  <si>
    <t>Requerimiento</t>
  </si>
  <si>
    <t>Valor</t>
  </si>
  <si>
    <t>Saldo</t>
  </si>
  <si>
    <t>ALCALDIA DE CIUDAD DELGADO</t>
  </si>
  <si>
    <t>GERENCIA FINANCIERA</t>
  </si>
  <si>
    <t>DEPARTAMENTO DE PRESUPUESTO</t>
  </si>
  <si>
    <t>Gastos de 2% FODES</t>
  </si>
  <si>
    <t>Renta de transporte que incluya carga y descarga de 30,672 alimentos y bolsas de maiz para el municipio de Ciudad Delgado</t>
  </si>
  <si>
    <t>Actas de recepción de entrega para cestas solidarias y bolsas de maiz según convenio MAGen el marco de la emergencia por pandemia</t>
  </si>
  <si>
    <t>65 pipas de agua de 40 barriles c/u para distribuir en diferentes puntos del municipio</t>
  </si>
  <si>
    <t>90 cajas de mascarilla quirurgica elastica de 50 unidades c/u</t>
  </si>
  <si>
    <t>Alquiler de microbuses con capacidad de 18 personas, transpore pára personal que realiza el trabajo en campo de registro y emtrega de canasas solidarias</t>
  </si>
  <si>
    <t>Presupuestado de Imprevistos</t>
  </si>
  <si>
    <t xml:space="preserve">Servicio de transporte de personal que labora en actividades de prevencion atencion y combate de la pandemia por COVID-19, 2 rutas (ida y vuelta)en puntos de reunion definido </t>
  </si>
  <si>
    <t>entregado</t>
  </si>
  <si>
    <t>ACCIONES</t>
  </si>
  <si>
    <t>EJECUTADO</t>
  </si>
  <si>
    <t>SALDO</t>
  </si>
  <si>
    <t>403 Desayunos con servicio a domicilio con bebida frias, 581 almuerzos con bebidas frias para personal que participa en entrega de canasta solidaria</t>
  </si>
  <si>
    <t>Alquiler de 2 fotocopiadoras multifuncionales con escaner e impresora</t>
  </si>
  <si>
    <r>
      <rPr>
        <b/>
        <sz val="11"/>
        <color theme="1"/>
        <rFont val="Calibri"/>
        <family val="2"/>
        <scheme val="minor"/>
      </rPr>
      <t>Presupuestado accion 2</t>
    </r>
    <r>
      <rPr>
        <sz val="11"/>
        <color theme="1"/>
        <rFont val="Calibri"/>
        <family val="2"/>
        <scheme val="minor"/>
      </rPr>
      <t>: Logistica de transporte, recepcion y entrega de cesta solidaria y sacos de maiz, en el marco de la pandemia por COVID-19</t>
    </r>
  </si>
  <si>
    <r>
      <rPr>
        <b/>
        <sz val="11"/>
        <color theme="1"/>
        <rFont val="Calibri"/>
        <family val="2"/>
        <scheme val="minor"/>
      </rPr>
      <t>Presupuestado accion 1:</t>
    </r>
    <r>
      <rPr>
        <sz val="11"/>
        <color theme="1"/>
        <rFont val="Calibri"/>
        <family val="2"/>
        <scheme val="minor"/>
      </rPr>
      <t xml:space="preserve"> Adquisicion de insumos para la atencion, combate y prevencion de la pandemia por COVID-19 en el municipio de delgado</t>
    </r>
  </si>
  <si>
    <r>
      <rPr>
        <b/>
        <sz val="11"/>
        <color theme="1"/>
        <rFont val="Calibri"/>
        <family val="2"/>
        <scheme val="minor"/>
      </rPr>
      <t>Presupuestado accion 3-A:</t>
    </r>
    <r>
      <rPr>
        <sz val="11"/>
        <color theme="1"/>
        <rFont val="Calibri"/>
        <family val="2"/>
        <scheme val="minor"/>
      </rPr>
      <t xml:space="preserve"> Implementacion de procesos de desinfección y bio seguridad de instalaciones de plantel municipal y CAM</t>
    </r>
  </si>
  <si>
    <r>
      <rPr>
        <b/>
        <sz val="11"/>
        <color theme="1"/>
        <rFont val="Calibri"/>
        <family val="2"/>
        <scheme val="minor"/>
      </rPr>
      <t xml:space="preserve">Presupuestado Accion 3-B: </t>
    </r>
    <r>
      <rPr>
        <sz val="11"/>
        <color theme="1"/>
        <rFont val="Calibri"/>
        <family val="2"/>
        <scheme val="minor"/>
      </rPr>
      <t>Traslado de personal municipal laborando en el marco de la pandemia por COVID-19 en el municipio de Delgado</t>
    </r>
  </si>
  <si>
    <r>
      <rPr>
        <b/>
        <sz val="11"/>
        <color theme="1"/>
        <rFont val="Calibri"/>
        <family val="2"/>
        <scheme val="minor"/>
      </rPr>
      <t xml:space="preserve">Presupuestado Accion 4: </t>
    </r>
    <r>
      <rPr>
        <sz val="11"/>
        <color theme="1"/>
        <rFont val="Calibri"/>
        <family val="2"/>
        <scheme val="minor"/>
      </rPr>
      <t>Apoyo a la seguridad alimentaria de familias afectadas por la pandemia COVID-19 en el municipio de Delgado</t>
    </r>
  </si>
  <si>
    <t>TOTAL GASTOS</t>
  </si>
  <si>
    <t>TOTAL</t>
  </si>
  <si>
    <t>INFORME DE EJECUCION PRESUPUESTARIA DE FONDOS FODES 2%</t>
  </si>
  <si>
    <t>IMPREVISTOS</t>
  </si>
  <si>
    <t>ACCIÓN 1</t>
  </si>
  <si>
    <t>ACCIÓN 2</t>
  </si>
  <si>
    <t>ACCIÓN 3-A</t>
  </si>
  <si>
    <t>ACCIÓN 3-B</t>
  </si>
  <si>
    <t>ACCIÓN 4</t>
  </si>
  <si>
    <t>PRESUPUESTO</t>
  </si>
  <si>
    <r>
      <rPr>
        <b/>
        <sz val="26"/>
        <color theme="1"/>
        <rFont val="Calibri"/>
        <family val="2"/>
        <scheme val="minor"/>
      </rPr>
      <t xml:space="preserve">PROYECTO: </t>
    </r>
    <r>
      <rPr>
        <sz val="26"/>
        <color theme="1"/>
        <rFont val="Calibri"/>
        <family val="2"/>
        <scheme val="minor"/>
      </rPr>
      <t xml:space="preserve">ATENCIÓN, COMBATE Y PREVENCIÓN DE LA PANDEMIA POR </t>
    </r>
    <r>
      <rPr>
        <b/>
        <sz val="26"/>
        <color theme="1"/>
        <rFont val="Calibri"/>
        <family val="2"/>
        <scheme val="minor"/>
      </rPr>
      <t xml:space="preserve">COVID-19 </t>
    </r>
    <r>
      <rPr>
        <sz val="26"/>
        <color theme="1"/>
        <rFont val="Calibri"/>
        <family val="2"/>
        <scheme val="minor"/>
      </rPr>
      <t>EN EL MUNICIPIO DE DELGADO.</t>
    </r>
  </si>
  <si>
    <r>
      <t xml:space="preserve">FUENTE DE FINANCIAMIENTO: </t>
    </r>
    <r>
      <rPr>
        <b/>
        <sz val="20"/>
        <color theme="1"/>
        <rFont val="Calibri"/>
        <family val="2"/>
        <scheme val="minor"/>
      </rPr>
      <t>FODES 2%</t>
    </r>
  </si>
  <si>
    <r>
      <rPr>
        <b/>
        <sz val="11"/>
        <color theme="1"/>
        <rFont val="Calibri"/>
        <family val="2"/>
        <scheme val="minor"/>
      </rPr>
      <t>Acción 1:</t>
    </r>
    <r>
      <rPr>
        <sz val="11"/>
        <color theme="1"/>
        <rFont val="Calibri"/>
        <family val="2"/>
        <scheme val="minor"/>
      </rPr>
      <t xml:space="preserve"> Adquisición de insumos para la atención, combate y prevención de la pandemia por COVID-19 en el municipio de delgado</t>
    </r>
  </si>
  <si>
    <r>
      <rPr>
        <b/>
        <sz val="11"/>
        <color theme="1"/>
        <rFont val="Calibri"/>
        <family val="2"/>
        <scheme val="minor"/>
      </rPr>
      <t>Presupuestado acción 2</t>
    </r>
    <r>
      <rPr>
        <sz val="11"/>
        <color theme="1"/>
        <rFont val="Calibri"/>
        <family val="2"/>
        <scheme val="minor"/>
      </rPr>
      <t>: Logística de transporte, recepción y entrega de cesta solidaria y sacos de maíz, en el marco de la pandemia por COVID-19</t>
    </r>
  </si>
  <si>
    <r>
      <rPr>
        <b/>
        <sz val="11"/>
        <color theme="1"/>
        <rFont val="Calibri"/>
        <family val="2"/>
        <scheme val="minor"/>
      </rPr>
      <t>Presupuestado acción 3-A:</t>
    </r>
    <r>
      <rPr>
        <sz val="11"/>
        <color theme="1"/>
        <rFont val="Calibri"/>
        <family val="2"/>
        <scheme val="minor"/>
      </rPr>
      <t xml:space="preserve"> Implementación de procesos de desinfección y bio seguridad de instalaciones de plantel municipal y CAM</t>
    </r>
  </si>
  <si>
    <r>
      <rPr>
        <b/>
        <sz val="11"/>
        <color theme="1"/>
        <rFont val="Calibri"/>
        <family val="2"/>
        <scheme val="minor"/>
      </rPr>
      <t xml:space="preserve">Presupuestado Acción 3-B: </t>
    </r>
    <r>
      <rPr>
        <sz val="11"/>
        <color theme="1"/>
        <rFont val="Calibri"/>
        <family val="2"/>
        <scheme val="minor"/>
      </rPr>
      <t>Traslado de personal municipal laborando en el marco de la pandemia por COVID-19 en el municipio de Delgado</t>
    </r>
  </si>
  <si>
    <r>
      <rPr>
        <b/>
        <sz val="11"/>
        <color theme="1"/>
        <rFont val="Calibri"/>
        <family val="2"/>
        <scheme val="minor"/>
      </rPr>
      <t xml:space="preserve">Presupuestado Acción 4: </t>
    </r>
    <r>
      <rPr>
        <sz val="11"/>
        <color theme="1"/>
        <rFont val="Calibri"/>
        <family val="2"/>
        <scheme val="minor"/>
      </rPr>
      <t>Apoyo a la seguridad alimentaria de familias afectadas por la pandemia COVID-19 en el municipio de Delgado</t>
    </r>
  </si>
  <si>
    <t>varios</t>
  </si>
  <si>
    <t>Insumos de proteccion higiene y desinfeccion emergencia COVID-19</t>
  </si>
  <si>
    <t>Acu. 4 Act.9 SO-080520-4</t>
  </si>
  <si>
    <t>Acu. 1 Act.11 SO-080620-1</t>
  </si>
  <si>
    <t>Alquiler de 2 pick-up para entrega de cestas solidarias los cuales seran utilizados en lugares de dificil acceso.</t>
  </si>
  <si>
    <t>85 pipas de agua de 40 barriles c/u para distribuir en diferentes puntos del municipio</t>
  </si>
  <si>
    <t>varias</t>
  </si>
  <si>
    <t>1490 bolsas solidarias con productos basicos en atención al combate y prevencion de la pandemia por COVID-19</t>
  </si>
  <si>
    <t>MODIFICACIÓN</t>
  </si>
  <si>
    <t>M. TOTAL</t>
  </si>
  <si>
    <t>Acu. 4 Act.9   SO-080520-4</t>
  </si>
  <si>
    <t>230 desayunos, 650 almuerzos y 25 cenas para personal que participa en la entrega de Cestas Solidarias</t>
  </si>
  <si>
    <t xml:space="preserve">Renta 2 camiones de 5 toneladas y 2 de 1.5 toneladas para trasladar 15,336 cestas solidarias y bolsas de maiz de 25 lbs c/u </t>
  </si>
  <si>
    <t>Renta de transporte que incluya carga y descarga de 1000 bolsas de maiz para el municipio de Ciudad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</si>
</sst>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justify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applyFill="1" applyBorder="1" applyAlignment="1">
      <alignment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justify"/>
    </xf>
    <xf numFmtId="0" fontId="2" fillId="0" borderId="0" xfId="0" applyFont="1" applyBorder="1" applyAlignment="1">
      <alignment vertical="justify"/>
    </xf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2" fillId="0" borderId="3" xfId="1" applyFont="1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vertical="justify"/>
    </xf>
    <xf numFmtId="0" fontId="0" fillId="0" borderId="1" xfId="0" applyBorder="1"/>
    <xf numFmtId="44" fontId="2" fillId="0" borderId="1" xfId="1" applyFont="1" applyBorder="1"/>
    <xf numFmtId="0" fontId="0" fillId="0" borderId="0" xfId="0" applyAlignment="1"/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justify"/>
    </xf>
    <xf numFmtId="44" fontId="0" fillId="0" borderId="1" xfId="1" applyFont="1" applyBorder="1" applyAlignment="1">
      <alignment vertical="justify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757490</xdr:colOff>
      <xdr:row>2</xdr:row>
      <xdr:rowOff>167688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719390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0</xdr:col>
      <xdr:colOff>771525</xdr:colOff>
      <xdr:row>2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0</xdr:col>
      <xdr:colOff>771525</xdr:colOff>
      <xdr:row>2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757490</xdr:colOff>
      <xdr:row>2</xdr:row>
      <xdr:rowOff>167688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719390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757490</xdr:colOff>
      <xdr:row>2</xdr:row>
      <xdr:rowOff>167688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719390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9525</xdr:colOff>
      <xdr:row>2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7143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D56"/>
  <sheetViews>
    <sheetView topLeftCell="A5" workbookViewId="0">
      <selection activeCell="G12" sqref="G12"/>
    </sheetView>
  </sheetViews>
  <sheetFormatPr baseColWidth="10" defaultRowHeight="15" x14ac:dyDescent="0.25"/>
  <cols>
    <col min="1" max="1" width="74.85546875" customWidth="1"/>
  </cols>
  <sheetData>
    <row r="12" spans="1:1" ht="173.25" customHeight="1" x14ac:dyDescent="0.25">
      <c r="A12" s="29" t="s">
        <v>37</v>
      </c>
    </row>
    <row r="15" spans="1:1" ht="26.25" x14ac:dyDescent="0.25">
      <c r="A15" s="31" t="s">
        <v>38</v>
      </c>
    </row>
    <row r="31" spans="1:1" ht="99.95" customHeight="1" x14ac:dyDescent="0.25">
      <c r="A31" s="30" t="s">
        <v>30</v>
      </c>
    </row>
    <row r="41" spans="2:4" ht="33.75" x14ac:dyDescent="0.25">
      <c r="B41" s="39" t="s">
        <v>31</v>
      </c>
      <c r="C41" s="40"/>
      <c r="D41" s="41"/>
    </row>
    <row r="44" spans="2:4" ht="33.75" x14ac:dyDescent="0.25">
      <c r="B44" s="39" t="s">
        <v>32</v>
      </c>
      <c r="C44" s="40"/>
      <c r="D44" s="41"/>
    </row>
    <row r="47" spans="2:4" ht="33.75" x14ac:dyDescent="0.25">
      <c r="B47" s="39" t="s">
        <v>33</v>
      </c>
      <c r="C47" s="40"/>
      <c r="D47" s="41"/>
    </row>
    <row r="50" spans="2:4" ht="33.75" x14ac:dyDescent="0.25">
      <c r="B50" s="39" t="s">
        <v>34</v>
      </c>
      <c r="C50" s="40"/>
      <c r="D50" s="41"/>
    </row>
    <row r="53" spans="2:4" ht="33.75" x14ac:dyDescent="0.25">
      <c r="B53" s="39" t="s">
        <v>35</v>
      </c>
      <c r="C53" s="40"/>
      <c r="D53" s="41"/>
    </row>
    <row r="56" spans="2:4" ht="33.75" x14ac:dyDescent="0.25">
      <c r="B56" s="39" t="s">
        <v>30</v>
      </c>
      <c r="C56" s="40"/>
      <c r="D56" s="41"/>
    </row>
  </sheetData>
  <mergeCells count="6">
    <mergeCell ref="B56:D56"/>
    <mergeCell ref="B41:D41"/>
    <mergeCell ref="B44:D44"/>
    <mergeCell ref="B47:D47"/>
    <mergeCell ref="B50:D50"/>
    <mergeCell ref="B53:D53"/>
  </mergeCells>
  <pageMargins left="1.299212598425197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activeCell="H13" sqref="H13"/>
    </sheetView>
  </sheetViews>
  <sheetFormatPr baseColWidth="10" defaultRowHeight="15" x14ac:dyDescent="0.25"/>
  <cols>
    <col min="1" max="1" width="46.85546875" customWidth="1"/>
    <col min="2" max="2" width="14.5703125" style="2" bestFit="1" customWidth="1"/>
    <col min="3" max="4" width="14.5703125" style="2" customWidth="1"/>
    <col min="5" max="5" width="11.42578125" style="2"/>
    <col min="6" max="6" width="12" style="2" bestFit="1" customWidth="1"/>
  </cols>
  <sheetData>
    <row r="1" spans="1:7" x14ac:dyDescent="0.25">
      <c r="A1" s="38" t="s">
        <v>5</v>
      </c>
      <c r="B1" s="38"/>
      <c r="C1" s="38"/>
      <c r="D1" s="38"/>
      <c r="E1" s="38"/>
      <c r="F1" s="38"/>
      <c r="G1" s="28"/>
    </row>
    <row r="2" spans="1:7" x14ac:dyDescent="0.25">
      <c r="A2" s="38" t="s">
        <v>6</v>
      </c>
      <c r="B2" s="38"/>
      <c r="C2" s="38"/>
      <c r="D2" s="38"/>
      <c r="E2" s="38"/>
      <c r="F2" s="38"/>
      <c r="G2" s="13"/>
    </row>
    <row r="3" spans="1:7" x14ac:dyDescent="0.25">
      <c r="A3" s="38" t="s">
        <v>7</v>
      </c>
      <c r="B3" s="38"/>
      <c r="C3" s="38"/>
      <c r="D3" s="38"/>
      <c r="E3" s="38"/>
      <c r="F3" s="38"/>
      <c r="G3" s="13"/>
    </row>
    <row r="5" spans="1:7" x14ac:dyDescent="0.25">
      <c r="A5" s="37" t="s">
        <v>29</v>
      </c>
      <c r="B5" s="37"/>
      <c r="C5" s="37"/>
      <c r="D5" s="37"/>
      <c r="E5" s="37"/>
      <c r="F5" s="37"/>
    </row>
    <row r="6" spans="1:7" x14ac:dyDescent="0.25">
      <c r="A6" s="33"/>
      <c r="B6" s="33"/>
      <c r="C6" s="33"/>
      <c r="D6" s="33"/>
      <c r="E6" s="33"/>
      <c r="F6" s="33"/>
    </row>
    <row r="7" spans="1:7" ht="31.5" customHeight="1" x14ac:dyDescent="0.25">
      <c r="B7" s="35" t="s">
        <v>54</v>
      </c>
      <c r="C7" s="35" t="s">
        <v>47</v>
      </c>
    </row>
    <row r="8" spans="1:7" x14ac:dyDescent="0.25">
      <c r="A8" s="4" t="s">
        <v>17</v>
      </c>
      <c r="B8" s="5" t="s">
        <v>36</v>
      </c>
      <c r="C8" s="5" t="s">
        <v>52</v>
      </c>
      <c r="D8" s="5" t="s">
        <v>53</v>
      </c>
      <c r="E8" s="5" t="s">
        <v>18</v>
      </c>
      <c r="F8" s="5" t="s">
        <v>19</v>
      </c>
    </row>
    <row r="9" spans="1:7" ht="45" customHeight="1" x14ac:dyDescent="0.25">
      <c r="A9" s="8" t="s">
        <v>39</v>
      </c>
      <c r="B9" s="24">
        <f>'Acción 1'!D6</f>
        <v>78250</v>
      </c>
      <c r="C9" s="24"/>
      <c r="D9" s="24">
        <f>SUM(B9:C9)</f>
        <v>78250</v>
      </c>
      <c r="E9" s="24">
        <f>'Acción 1'!D50</f>
        <v>55720</v>
      </c>
      <c r="F9" s="24">
        <f>D9-E9</f>
        <v>22530</v>
      </c>
    </row>
    <row r="10" spans="1:7" ht="45" x14ac:dyDescent="0.25">
      <c r="A10" s="8" t="s">
        <v>40</v>
      </c>
      <c r="B10" s="9">
        <f>'Acción 2'!D5</f>
        <v>17740</v>
      </c>
      <c r="C10" s="9">
        <f>'Acción 2'!D6</f>
        <v>7396.8</v>
      </c>
      <c r="D10" s="24">
        <f t="shared" ref="D10:D14" si="0">SUM(B10:C10)</f>
        <v>25136.799999999999</v>
      </c>
      <c r="E10" s="9">
        <f>'Acción 2'!D51</f>
        <v>22293.7</v>
      </c>
      <c r="F10" s="24">
        <f t="shared" ref="F10:F14" si="1">D10-E10</f>
        <v>2843.0999999999985</v>
      </c>
    </row>
    <row r="11" spans="1:7" ht="45" x14ac:dyDescent="0.25">
      <c r="A11" s="8" t="s">
        <v>41</v>
      </c>
      <c r="B11" s="9">
        <f>'Acción 3-A'!D5</f>
        <v>20970.599999999999</v>
      </c>
      <c r="C11" s="9">
        <f>'Acción 3-A'!D6</f>
        <v>-8596.7999999999993</v>
      </c>
      <c r="D11" s="24">
        <f t="shared" si="0"/>
        <v>12373.8</v>
      </c>
      <c r="E11" s="9">
        <f>'Acción 3-A'!D51</f>
        <v>0</v>
      </c>
      <c r="F11" s="24">
        <f t="shared" si="1"/>
        <v>12373.8</v>
      </c>
    </row>
    <row r="12" spans="1:7" ht="45" x14ac:dyDescent="0.25">
      <c r="A12" s="8" t="s">
        <v>42</v>
      </c>
      <c r="B12" s="9">
        <f>'Acción 3-B'!D5</f>
        <v>1200</v>
      </c>
      <c r="C12" s="9">
        <f>'Acción 3-B'!D6</f>
        <v>1200</v>
      </c>
      <c r="D12" s="24">
        <f t="shared" si="0"/>
        <v>2400</v>
      </c>
      <c r="E12" s="9">
        <f>'Acción 3-B'!D51</f>
        <v>2373</v>
      </c>
      <c r="F12" s="24">
        <f t="shared" si="1"/>
        <v>27</v>
      </c>
    </row>
    <row r="13" spans="1:7" ht="45" x14ac:dyDescent="0.25">
      <c r="A13" s="8" t="s">
        <v>43</v>
      </c>
      <c r="B13" s="9">
        <f>'Acción 4'!D6</f>
        <v>15000</v>
      </c>
      <c r="C13" s="9"/>
      <c r="D13" s="24">
        <f t="shared" si="0"/>
        <v>15000</v>
      </c>
      <c r="E13" s="9">
        <f>'Acción 4'!D50</f>
        <v>15000</v>
      </c>
      <c r="F13" s="24">
        <f t="shared" si="1"/>
        <v>0</v>
      </c>
    </row>
    <row r="14" spans="1:7" x14ac:dyDescent="0.25">
      <c r="A14" s="25" t="s">
        <v>14</v>
      </c>
      <c r="B14" s="9">
        <f>Imprevistos!D6</f>
        <v>2498.5</v>
      </c>
      <c r="C14" s="9"/>
      <c r="D14" s="24">
        <f t="shared" si="0"/>
        <v>2498.5</v>
      </c>
      <c r="E14" s="9">
        <f>Imprevistos!D50</f>
        <v>2262.5</v>
      </c>
      <c r="F14" s="24">
        <f t="shared" si="1"/>
        <v>236</v>
      </c>
    </row>
    <row r="15" spans="1:7" x14ac:dyDescent="0.25">
      <c r="A15" s="26"/>
      <c r="B15" s="9"/>
      <c r="C15" s="9"/>
      <c r="D15" s="9"/>
      <c r="E15" s="9"/>
      <c r="F15" s="9"/>
    </row>
    <row r="16" spans="1:7" x14ac:dyDescent="0.25">
      <c r="A16" s="4" t="s">
        <v>28</v>
      </c>
      <c r="B16" s="27">
        <f>SUM(B9:B15)</f>
        <v>135659.1</v>
      </c>
      <c r="C16" s="27">
        <f t="shared" ref="C16:D16" si="2">SUM(C9:C15)</f>
        <v>0</v>
      </c>
      <c r="D16" s="27">
        <f t="shared" si="2"/>
        <v>135659.1</v>
      </c>
      <c r="E16" s="27">
        <f t="shared" ref="E16:F16" si="3">SUM(E9:E15)</f>
        <v>97649.2</v>
      </c>
      <c r="F16" s="27">
        <f t="shared" si="3"/>
        <v>38009.899999999994</v>
      </c>
    </row>
    <row r="17" spans="1:6" x14ac:dyDescent="0.25">
      <c r="A17" s="26"/>
      <c r="B17" s="9"/>
      <c r="C17" s="9"/>
      <c r="D17" s="9"/>
      <c r="E17" s="9"/>
      <c r="F17" s="9"/>
    </row>
  </sheetData>
  <mergeCells count="4">
    <mergeCell ref="A5:F5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6" workbookViewId="0">
      <selection activeCell="G11" sqref="G11"/>
    </sheetView>
  </sheetViews>
  <sheetFormatPr baseColWidth="10" defaultRowHeight="15" x14ac:dyDescent="0.25"/>
  <cols>
    <col min="2" max="2" width="11.42578125" style="12"/>
    <col min="3" max="3" width="37.42578125" customWidth="1"/>
    <col min="4" max="4" width="11.42578125" style="2"/>
    <col min="5" max="5" width="11.7109375" customWidth="1"/>
  </cols>
  <sheetData>
    <row r="1" spans="1:6" x14ac:dyDescent="0.25">
      <c r="A1" s="38" t="s">
        <v>5</v>
      </c>
      <c r="B1" s="38"/>
      <c r="C1" s="38"/>
      <c r="D1" s="38"/>
      <c r="E1" s="38"/>
    </row>
    <row r="2" spans="1:6" x14ac:dyDescent="0.25">
      <c r="A2" s="38" t="s">
        <v>6</v>
      </c>
      <c r="B2" s="38"/>
      <c r="C2" s="38"/>
      <c r="D2" s="38"/>
      <c r="E2" s="38"/>
    </row>
    <row r="3" spans="1:6" x14ac:dyDescent="0.25">
      <c r="A3" s="38" t="s">
        <v>7</v>
      </c>
      <c r="B3" s="38"/>
      <c r="C3" s="38"/>
      <c r="D3" s="38"/>
      <c r="E3" s="38"/>
    </row>
    <row r="5" spans="1:6" x14ac:dyDescent="0.25">
      <c r="A5" t="s">
        <v>8</v>
      </c>
    </row>
    <row r="6" spans="1:6" ht="60" x14ac:dyDescent="0.25">
      <c r="C6" s="14" t="s">
        <v>23</v>
      </c>
      <c r="D6" s="2">
        <v>78250</v>
      </c>
      <c r="E6" s="8" t="s">
        <v>46</v>
      </c>
    </row>
    <row r="7" spans="1:6" x14ac:dyDescent="0.25">
      <c r="A7" s="4" t="s">
        <v>0</v>
      </c>
      <c r="B7" s="4" t="s">
        <v>1</v>
      </c>
      <c r="C7" s="4" t="s">
        <v>2</v>
      </c>
      <c r="D7" s="5" t="s">
        <v>3</v>
      </c>
      <c r="E7" s="4" t="s">
        <v>4</v>
      </c>
    </row>
    <row r="8" spans="1:6" ht="45" x14ac:dyDescent="0.25">
      <c r="A8" s="6">
        <v>43971</v>
      </c>
      <c r="B8" s="7">
        <v>54202</v>
      </c>
      <c r="C8" s="8" t="s">
        <v>11</v>
      </c>
      <c r="D8" s="9">
        <f>45*65</f>
        <v>2925</v>
      </c>
      <c r="E8" s="10">
        <f>D6-D8</f>
        <v>75325</v>
      </c>
      <c r="F8" t="s">
        <v>16</v>
      </c>
    </row>
    <row r="9" spans="1:6" ht="30" x14ac:dyDescent="0.25">
      <c r="A9" s="6">
        <v>43971</v>
      </c>
      <c r="B9" s="7"/>
      <c r="C9" s="8" t="s">
        <v>12</v>
      </c>
      <c r="D9" s="9">
        <v>2970</v>
      </c>
      <c r="E9" s="10">
        <f>E8-D9</f>
        <v>72355</v>
      </c>
      <c r="F9" t="s">
        <v>16</v>
      </c>
    </row>
    <row r="10" spans="1:6" ht="30" x14ac:dyDescent="0.25">
      <c r="A10" s="6">
        <v>43987</v>
      </c>
      <c r="B10" s="7" t="s">
        <v>44</v>
      </c>
      <c r="C10" s="8" t="s">
        <v>45</v>
      </c>
      <c r="D10" s="9">
        <v>26000</v>
      </c>
      <c r="E10" s="10">
        <f t="shared" ref="E10:E17" si="0">E9-D10</f>
        <v>46355</v>
      </c>
    </row>
    <row r="11" spans="1:6" ht="45" x14ac:dyDescent="0.25">
      <c r="A11" s="6">
        <v>44000</v>
      </c>
      <c r="B11" s="7">
        <v>54202</v>
      </c>
      <c r="C11" s="8" t="s">
        <v>49</v>
      </c>
      <c r="D11" s="9">
        <v>3825</v>
      </c>
      <c r="E11" s="10">
        <f t="shared" si="0"/>
        <v>42530</v>
      </c>
    </row>
    <row r="12" spans="1:6" ht="30" x14ac:dyDescent="0.25">
      <c r="A12" s="6">
        <v>44000</v>
      </c>
      <c r="B12" s="7" t="s">
        <v>44</v>
      </c>
      <c r="C12" s="8" t="s">
        <v>45</v>
      </c>
      <c r="D12" s="9">
        <v>20000</v>
      </c>
      <c r="E12" s="10">
        <f t="shared" si="0"/>
        <v>22530</v>
      </c>
    </row>
    <row r="13" spans="1:6" x14ac:dyDescent="0.25">
      <c r="A13" s="6"/>
      <c r="B13" s="7"/>
      <c r="C13" s="11"/>
      <c r="D13" s="9"/>
      <c r="E13" s="10">
        <f t="shared" si="0"/>
        <v>22530</v>
      </c>
    </row>
    <row r="14" spans="1:6" x14ac:dyDescent="0.25">
      <c r="E14" s="3">
        <f t="shared" si="0"/>
        <v>22530</v>
      </c>
    </row>
    <row r="15" spans="1:6" x14ac:dyDescent="0.25">
      <c r="E15" s="3">
        <f t="shared" si="0"/>
        <v>22530</v>
      </c>
    </row>
    <row r="16" spans="1:6" x14ac:dyDescent="0.25">
      <c r="E16" s="3">
        <f t="shared" si="0"/>
        <v>22530</v>
      </c>
    </row>
    <row r="17" spans="5:5" x14ac:dyDescent="0.25">
      <c r="E17" s="3">
        <f t="shared" si="0"/>
        <v>22530</v>
      </c>
    </row>
    <row r="49" spans="1:5" ht="15.75" thickBot="1" x14ac:dyDescent="0.3"/>
    <row r="50" spans="1:5" ht="15.75" thickBot="1" x14ac:dyDescent="0.3">
      <c r="A50" s="21"/>
      <c r="B50" s="22"/>
      <c r="C50" s="18" t="s">
        <v>27</v>
      </c>
      <c r="D50" s="19">
        <f>SUM(D8:D49)</f>
        <v>55720</v>
      </c>
      <c r="E50" s="23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11" workbookViewId="0">
      <selection activeCell="I15" sqref="I15"/>
    </sheetView>
  </sheetViews>
  <sheetFormatPr baseColWidth="10" defaultRowHeight="15" x14ac:dyDescent="0.25"/>
  <cols>
    <col min="2" max="2" width="11.42578125" style="1"/>
    <col min="3" max="3" width="37.42578125" customWidth="1"/>
    <col min="4" max="4" width="11.42578125" style="2"/>
  </cols>
  <sheetData>
    <row r="1" spans="1:8" x14ac:dyDescent="0.25">
      <c r="A1" s="38" t="s">
        <v>5</v>
      </c>
      <c r="B1" s="38"/>
      <c r="C1" s="38"/>
      <c r="D1" s="38"/>
      <c r="E1" s="38"/>
    </row>
    <row r="2" spans="1:8" x14ac:dyDescent="0.25">
      <c r="A2" s="38" t="s">
        <v>6</v>
      </c>
      <c r="B2" s="38"/>
      <c r="C2" s="38"/>
      <c r="D2" s="38"/>
      <c r="E2" s="38"/>
    </row>
    <row r="3" spans="1:8" x14ac:dyDescent="0.25">
      <c r="A3" s="38" t="s">
        <v>7</v>
      </c>
      <c r="B3" s="38"/>
      <c r="C3" s="38"/>
      <c r="D3" s="38"/>
      <c r="E3" s="38"/>
    </row>
    <row r="4" spans="1:8" x14ac:dyDescent="0.25">
      <c r="A4" s="32"/>
      <c r="B4" s="32"/>
      <c r="C4" s="32"/>
      <c r="D4" s="32"/>
      <c r="E4" s="32"/>
    </row>
    <row r="5" spans="1:8" x14ac:dyDescent="0.25">
      <c r="C5" t="s">
        <v>46</v>
      </c>
      <c r="D5" s="2">
        <v>17740</v>
      </c>
    </row>
    <row r="6" spans="1:8" x14ac:dyDescent="0.25">
      <c r="A6" t="s">
        <v>8</v>
      </c>
      <c r="C6" t="s">
        <v>47</v>
      </c>
      <c r="D6" s="2">
        <v>7396.8</v>
      </c>
    </row>
    <row r="7" spans="1:8" ht="60" x14ac:dyDescent="0.25">
      <c r="C7" s="14" t="s">
        <v>22</v>
      </c>
      <c r="D7" s="2">
        <f>D5+D6</f>
        <v>25136.799999999999</v>
      </c>
    </row>
    <row r="8" spans="1:8" x14ac:dyDescent="0.25">
      <c r="A8" s="4" t="s">
        <v>0</v>
      </c>
      <c r="B8" s="4" t="s">
        <v>1</v>
      </c>
      <c r="C8" s="4" t="s">
        <v>2</v>
      </c>
      <c r="D8" s="5" t="s">
        <v>3</v>
      </c>
      <c r="E8" s="4" t="s">
        <v>4</v>
      </c>
    </row>
    <row r="9" spans="1:8" ht="60" x14ac:dyDescent="0.25">
      <c r="A9" s="6">
        <v>43965</v>
      </c>
      <c r="B9" s="7">
        <v>54399</v>
      </c>
      <c r="C9" s="8" t="s">
        <v>9</v>
      </c>
      <c r="D9" s="9">
        <f>5500-325</f>
        <v>5175</v>
      </c>
      <c r="E9" s="10">
        <f>D7-D9</f>
        <v>19961.8</v>
      </c>
      <c r="F9" t="s">
        <v>16</v>
      </c>
      <c r="G9">
        <f>600+4500+75</f>
        <v>5175</v>
      </c>
    </row>
    <row r="10" spans="1:8" ht="60" x14ac:dyDescent="0.25">
      <c r="A10" s="6">
        <v>43971</v>
      </c>
      <c r="B10" s="7">
        <v>54313</v>
      </c>
      <c r="C10" s="8" t="s">
        <v>10</v>
      </c>
      <c r="D10" s="9">
        <v>343.2</v>
      </c>
      <c r="E10" s="10">
        <f>E9-D10</f>
        <v>19618.599999999999</v>
      </c>
      <c r="F10" t="s">
        <v>16</v>
      </c>
      <c r="G10">
        <v>343.2</v>
      </c>
    </row>
    <row r="11" spans="1:8" ht="60" x14ac:dyDescent="0.25">
      <c r="A11" s="6">
        <v>43971</v>
      </c>
      <c r="B11" s="7">
        <v>54399</v>
      </c>
      <c r="C11" s="8" t="s">
        <v>13</v>
      </c>
      <c r="D11" s="9">
        <v>1800</v>
      </c>
      <c r="E11" s="10">
        <f t="shared" ref="E11:E18" si="0">E10-D11</f>
        <v>17818.599999999999</v>
      </c>
      <c r="F11" t="s">
        <v>16</v>
      </c>
      <c r="G11">
        <v>1800</v>
      </c>
    </row>
    <row r="12" spans="1:8" ht="60" x14ac:dyDescent="0.25">
      <c r="A12" s="6">
        <v>43971</v>
      </c>
      <c r="B12" s="7">
        <v>54310</v>
      </c>
      <c r="C12" s="8" t="s">
        <v>20</v>
      </c>
      <c r="D12" s="9">
        <v>2928.5</v>
      </c>
      <c r="E12" s="10">
        <f t="shared" si="0"/>
        <v>14890.099999999999</v>
      </c>
      <c r="F12" t="s">
        <v>16</v>
      </c>
      <c r="G12">
        <v>2928.5</v>
      </c>
    </row>
    <row r="13" spans="1:8" ht="45" customHeight="1" x14ac:dyDescent="0.25">
      <c r="A13" s="6">
        <v>43971</v>
      </c>
      <c r="B13" s="7">
        <v>54399</v>
      </c>
      <c r="C13" s="8" t="s">
        <v>56</v>
      </c>
      <c r="D13" s="9">
        <v>7493</v>
      </c>
      <c r="E13" s="10">
        <f>E12-D13</f>
        <v>7397.0999999999985</v>
      </c>
      <c r="G13">
        <f>SUM(G9:G12)</f>
        <v>10246.700000000001</v>
      </c>
      <c r="H13">
        <f>17740-10246.7</f>
        <v>7493.2999999999993</v>
      </c>
    </row>
    <row r="14" spans="1:8" ht="45" x14ac:dyDescent="0.25">
      <c r="A14" s="6">
        <v>43990</v>
      </c>
      <c r="B14" s="7">
        <v>54310</v>
      </c>
      <c r="C14" s="11" t="s">
        <v>55</v>
      </c>
      <c r="D14" s="9">
        <v>2993</v>
      </c>
      <c r="E14" s="10">
        <f t="shared" si="0"/>
        <v>4404.0999999999985</v>
      </c>
    </row>
    <row r="15" spans="1:8" ht="45" x14ac:dyDescent="0.25">
      <c r="A15" s="6">
        <v>44000</v>
      </c>
      <c r="B15" s="7">
        <v>54399</v>
      </c>
      <c r="C15" s="11" t="s">
        <v>48</v>
      </c>
      <c r="D15" s="9">
        <v>961</v>
      </c>
      <c r="E15" s="10">
        <f t="shared" si="0"/>
        <v>3443.0999999999985</v>
      </c>
    </row>
    <row r="16" spans="1:8" ht="45" x14ac:dyDescent="0.25">
      <c r="A16" s="6">
        <v>44001</v>
      </c>
      <c r="B16" s="36">
        <v>54399</v>
      </c>
      <c r="C16" s="8" t="s">
        <v>57</v>
      </c>
      <c r="D16" s="9">
        <v>600</v>
      </c>
      <c r="E16" s="10">
        <f t="shared" si="0"/>
        <v>2843.0999999999985</v>
      </c>
    </row>
    <row r="17" spans="1:5" x14ac:dyDescent="0.25">
      <c r="A17" s="26"/>
      <c r="B17" s="36"/>
      <c r="C17" s="26"/>
      <c r="D17" s="9"/>
      <c r="E17" s="10">
        <f t="shared" si="0"/>
        <v>2843.0999999999985</v>
      </c>
    </row>
    <row r="18" spans="1:5" x14ac:dyDescent="0.25">
      <c r="E18" s="3">
        <f t="shared" si="0"/>
        <v>2843.0999999999985</v>
      </c>
    </row>
    <row r="50" spans="1:5" ht="15.75" thickBot="1" x14ac:dyDescent="0.3"/>
    <row r="51" spans="1:5" ht="15.75" thickBot="1" x14ac:dyDescent="0.3">
      <c r="A51" s="21"/>
      <c r="B51" s="22"/>
      <c r="C51" s="18" t="s">
        <v>27</v>
      </c>
      <c r="D51" s="19">
        <f>SUM(D9:D50)</f>
        <v>22293.7</v>
      </c>
      <c r="E51" s="23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G14" sqref="G14"/>
    </sheetView>
  </sheetViews>
  <sheetFormatPr baseColWidth="10" defaultRowHeight="15" x14ac:dyDescent="0.25"/>
  <cols>
    <col min="2" max="2" width="11.42578125" style="12"/>
    <col min="3" max="3" width="39.5703125" customWidth="1"/>
    <col min="4" max="4" width="11.42578125" style="2"/>
  </cols>
  <sheetData>
    <row r="1" spans="1:5" x14ac:dyDescent="0.25">
      <c r="A1" s="38" t="s">
        <v>5</v>
      </c>
      <c r="B1" s="38"/>
      <c r="C1" s="38"/>
      <c r="D1" s="38"/>
      <c r="E1" s="38"/>
    </row>
    <row r="2" spans="1:5" x14ac:dyDescent="0.25">
      <c r="A2" s="38" t="s">
        <v>6</v>
      </c>
      <c r="B2" s="38"/>
      <c r="C2" s="38"/>
      <c r="D2" s="38"/>
      <c r="E2" s="38"/>
    </row>
    <row r="3" spans="1:5" x14ac:dyDescent="0.25">
      <c r="A3" s="38" t="s">
        <v>7</v>
      </c>
      <c r="B3" s="38"/>
      <c r="C3" s="38"/>
      <c r="D3" s="38"/>
      <c r="E3" s="38"/>
    </row>
    <row r="4" spans="1:5" x14ac:dyDescent="0.25">
      <c r="A4" s="32"/>
      <c r="B4" s="32"/>
      <c r="C4" s="32"/>
      <c r="D4" s="32"/>
      <c r="E4" s="32"/>
    </row>
    <row r="5" spans="1:5" x14ac:dyDescent="0.25">
      <c r="C5" t="s">
        <v>46</v>
      </c>
      <c r="D5" s="2">
        <v>20970.599999999999</v>
      </c>
    </row>
    <row r="6" spans="1:5" x14ac:dyDescent="0.25">
      <c r="A6" t="s">
        <v>8</v>
      </c>
      <c r="C6" t="s">
        <v>47</v>
      </c>
      <c r="D6" s="2">
        <v>-8596.7999999999993</v>
      </c>
    </row>
    <row r="7" spans="1:5" ht="45" customHeight="1" x14ac:dyDescent="0.25">
      <c r="C7" s="14" t="s">
        <v>24</v>
      </c>
      <c r="D7" s="2">
        <f>D5+D6</f>
        <v>12373.8</v>
      </c>
    </row>
    <row r="8" spans="1:5" x14ac:dyDescent="0.25">
      <c r="A8" s="4" t="s">
        <v>0</v>
      </c>
      <c r="B8" s="4" t="s">
        <v>1</v>
      </c>
      <c r="C8" s="4" t="s">
        <v>2</v>
      </c>
      <c r="D8" s="5" t="s">
        <v>3</v>
      </c>
      <c r="E8" s="4" t="s">
        <v>4</v>
      </c>
    </row>
    <row r="9" spans="1:5" x14ac:dyDescent="0.25">
      <c r="A9" s="6"/>
      <c r="B9" s="7"/>
      <c r="C9" s="8"/>
      <c r="D9" s="9"/>
      <c r="E9" s="10">
        <f>D7-D9</f>
        <v>12373.8</v>
      </c>
    </row>
    <row r="10" spans="1:5" x14ac:dyDescent="0.25">
      <c r="A10" s="6"/>
      <c r="B10" s="7"/>
      <c r="C10" s="8"/>
      <c r="D10" s="9"/>
      <c r="E10" s="10">
        <f>E9-D10</f>
        <v>12373.8</v>
      </c>
    </row>
    <row r="11" spans="1:5" x14ac:dyDescent="0.25">
      <c r="A11" s="6"/>
      <c r="B11" s="7"/>
      <c r="C11" s="8"/>
      <c r="D11" s="9"/>
      <c r="E11" s="10">
        <f t="shared" ref="E11:E18" si="0">E10-D11</f>
        <v>12373.8</v>
      </c>
    </row>
    <row r="12" spans="1:5" x14ac:dyDescent="0.25">
      <c r="A12" s="6"/>
      <c r="B12" s="7"/>
      <c r="C12" s="8"/>
      <c r="D12" s="9"/>
      <c r="E12" s="10">
        <f t="shared" si="0"/>
        <v>12373.8</v>
      </c>
    </row>
    <row r="13" spans="1:5" x14ac:dyDescent="0.25">
      <c r="A13" s="6"/>
      <c r="B13" s="7"/>
      <c r="C13" s="8"/>
      <c r="D13" s="9"/>
      <c r="E13" s="10">
        <f t="shared" si="0"/>
        <v>12373.8</v>
      </c>
    </row>
    <row r="14" spans="1:5" x14ac:dyDescent="0.25">
      <c r="A14" s="6"/>
      <c r="B14" s="7"/>
      <c r="C14" s="11"/>
      <c r="D14" s="9"/>
      <c r="E14" s="10">
        <f t="shared" si="0"/>
        <v>12373.8</v>
      </c>
    </row>
    <row r="15" spans="1:5" x14ac:dyDescent="0.25">
      <c r="E15" s="3">
        <f t="shared" si="0"/>
        <v>12373.8</v>
      </c>
    </row>
    <row r="16" spans="1:5" x14ac:dyDescent="0.25">
      <c r="E16" s="3">
        <f t="shared" si="0"/>
        <v>12373.8</v>
      </c>
    </row>
    <row r="17" spans="5:5" x14ac:dyDescent="0.25">
      <c r="E17" s="3">
        <f t="shared" si="0"/>
        <v>12373.8</v>
      </c>
    </row>
    <row r="18" spans="5:5" x14ac:dyDescent="0.25">
      <c r="E18" s="3">
        <f t="shared" si="0"/>
        <v>12373.8</v>
      </c>
    </row>
    <row r="50" spans="1:5" ht="15.75" thickBot="1" x14ac:dyDescent="0.3"/>
    <row r="51" spans="1:5" ht="15.75" thickBot="1" x14ac:dyDescent="0.3">
      <c r="A51" s="21"/>
      <c r="B51" s="22"/>
      <c r="C51" s="18" t="s">
        <v>27</v>
      </c>
      <c r="D51" s="19">
        <f>SUM(D9:D50)</f>
        <v>0</v>
      </c>
      <c r="E51" s="2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D11" sqref="D11"/>
    </sheetView>
  </sheetViews>
  <sheetFormatPr baseColWidth="10" defaultRowHeight="15" x14ac:dyDescent="0.25"/>
  <cols>
    <col min="2" max="2" width="11.42578125" style="12"/>
    <col min="3" max="3" width="39.5703125" customWidth="1"/>
    <col min="4" max="4" width="11.42578125" style="2"/>
  </cols>
  <sheetData>
    <row r="1" spans="1:6" x14ac:dyDescent="0.25">
      <c r="A1" s="38" t="s">
        <v>5</v>
      </c>
      <c r="B1" s="38"/>
      <c r="C1" s="38"/>
      <c r="D1" s="38"/>
      <c r="E1" s="38"/>
    </row>
    <row r="2" spans="1:6" x14ac:dyDescent="0.25">
      <c r="A2" s="38" t="s">
        <v>6</v>
      </c>
      <c r="B2" s="38"/>
      <c r="C2" s="38"/>
      <c r="D2" s="38"/>
      <c r="E2" s="38"/>
    </row>
    <row r="3" spans="1:6" x14ac:dyDescent="0.25">
      <c r="A3" s="38" t="s">
        <v>7</v>
      </c>
      <c r="B3" s="38"/>
      <c r="C3" s="38"/>
      <c r="D3" s="38"/>
      <c r="E3" s="38"/>
    </row>
    <row r="4" spans="1:6" x14ac:dyDescent="0.25">
      <c r="A4" s="32"/>
      <c r="B4" s="32"/>
      <c r="C4" s="32"/>
      <c r="D4" s="32"/>
      <c r="E4" s="32"/>
    </row>
    <row r="5" spans="1:6" x14ac:dyDescent="0.25">
      <c r="C5" t="s">
        <v>46</v>
      </c>
      <c r="D5" s="2">
        <v>1200</v>
      </c>
    </row>
    <row r="6" spans="1:6" x14ac:dyDescent="0.25">
      <c r="A6" t="s">
        <v>8</v>
      </c>
      <c r="C6" t="s">
        <v>47</v>
      </c>
      <c r="D6" s="2">
        <v>1200</v>
      </c>
    </row>
    <row r="7" spans="1:6" ht="45" customHeight="1" x14ac:dyDescent="0.25">
      <c r="C7" s="14" t="s">
        <v>25</v>
      </c>
      <c r="D7" s="2">
        <f>D5+D6</f>
        <v>2400</v>
      </c>
    </row>
    <row r="8" spans="1:6" x14ac:dyDescent="0.25">
      <c r="A8" s="4" t="s">
        <v>0</v>
      </c>
      <c r="B8" s="4" t="s">
        <v>1</v>
      </c>
      <c r="C8" s="4" t="s">
        <v>2</v>
      </c>
      <c r="D8" s="5" t="s">
        <v>3</v>
      </c>
      <c r="E8" s="4" t="s">
        <v>4</v>
      </c>
    </row>
    <row r="9" spans="1:6" ht="75" x14ac:dyDescent="0.25">
      <c r="A9" s="6">
        <v>43971</v>
      </c>
      <c r="C9" s="8" t="s">
        <v>15</v>
      </c>
      <c r="D9" s="9">
        <v>1186.5</v>
      </c>
      <c r="E9" s="10">
        <f>D7-D9</f>
        <v>1213.5</v>
      </c>
      <c r="F9" t="s">
        <v>16</v>
      </c>
    </row>
    <row r="10" spans="1:6" x14ac:dyDescent="0.25">
      <c r="A10" s="6">
        <v>43990</v>
      </c>
      <c r="B10" s="7">
        <v>54399</v>
      </c>
      <c r="C10" s="8"/>
      <c r="D10" s="9">
        <v>1186.5</v>
      </c>
      <c r="E10" s="10">
        <f>E9-D10</f>
        <v>27</v>
      </c>
    </row>
    <row r="11" spans="1:6" x14ac:dyDescent="0.25">
      <c r="A11" s="6"/>
      <c r="B11" s="7"/>
      <c r="C11" s="8"/>
      <c r="D11" s="9"/>
      <c r="E11" s="10">
        <f t="shared" ref="E11:E18" si="0">E10-D11</f>
        <v>27</v>
      </c>
    </row>
    <row r="12" spans="1:6" x14ac:dyDescent="0.25">
      <c r="A12" s="6"/>
      <c r="B12" s="7"/>
      <c r="C12" s="8"/>
      <c r="D12" s="9"/>
      <c r="E12" s="10">
        <f t="shared" si="0"/>
        <v>27</v>
      </c>
    </row>
    <row r="13" spans="1:6" x14ac:dyDescent="0.25">
      <c r="A13" s="6"/>
      <c r="B13" s="7"/>
      <c r="C13" s="8"/>
      <c r="D13" s="9"/>
      <c r="E13" s="10">
        <f t="shared" si="0"/>
        <v>27</v>
      </c>
    </row>
    <row r="14" spans="1:6" x14ac:dyDescent="0.25">
      <c r="A14" s="6"/>
      <c r="B14" s="7"/>
      <c r="C14" s="11"/>
      <c r="D14" s="9"/>
      <c r="E14" s="10">
        <f t="shared" si="0"/>
        <v>27</v>
      </c>
    </row>
    <row r="15" spans="1:6" x14ac:dyDescent="0.25">
      <c r="E15" s="3">
        <f t="shared" si="0"/>
        <v>27</v>
      </c>
    </row>
    <row r="16" spans="1:6" x14ac:dyDescent="0.25">
      <c r="E16" s="3">
        <f t="shared" si="0"/>
        <v>27</v>
      </c>
    </row>
    <row r="17" spans="5:5" x14ac:dyDescent="0.25">
      <c r="E17" s="3">
        <f t="shared" si="0"/>
        <v>27</v>
      </c>
    </row>
    <row r="18" spans="5:5" x14ac:dyDescent="0.25">
      <c r="E18" s="3">
        <f t="shared" si="0"/>
        <v>27</v>
      </c>
    </row>
    <row r="50" spans="1:5" ht="15.75" thickBot="1" x14ac:dyDescent="0.3"/>
    <row r="51" spans="1:5" ht="15.75" thickBot="1" x14ac:dyDescent="0.3">
      <c r="A51" s="21"/>
      <c r="B51" s="22"/>
      <c r="C51" s="18" t="s">
        <v>27</v>
      </c>
      <c r="D51" s="19">
        <f>SUM(D9:D50)</f>
        <v>2373</v>
      </c>
      <c r="E51" s="23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E12" sqref="E12"/>
    </sheetView>
  </sheetViews>
  <sheetFormatPr baseColWidth="10" defaultRowHeight="15" x14ac:dyDescent="0.25"/>
  <cols>
    <col min="2" max="2" width="11.42578125" style="12"/>
    <col min="3" max="3" width="39.5703125" customWidth="1"/>
    <col min="4" max="4" width="11.42578125" style="2"/>
  </cols>
  <sheetData>
    <row r="1" spans="1:5" x14ac:dyDescent="0.25">
      <c r="A1" s="38" t="s">
        <v>5</v>
      </c>
      <c r="B1" s="38"/>
      <c r="C1" s="38"/>
      <c r="D1" s="38"/>
      <c r="E1" s="38"/>
    </row>
    <row r="2" spans="1:5" x14ac:dyDescent="0.25">
      <c r="A2" s="38" t="s">
        <v>6</v>
      </c>
      <c r="B2" s="38"/>
      <c r="C2" s="38"/>
      <c r="D2" s="38"/>
      <c r="E2" s="38"/>
    </row>
    <row r="3" spans="1:5" x14ac:dyDescent="0.25">
      <c r="A3" s="38" t="s">
        <v>7</v>
      </c>
      <c r="B3" s="38"/>
      <c r="C3" s="38"/>
      <c r="D3" s="38"/>
      <c r="E3" s="38"/>
    </row>
    <row r="5" spans="1:5" x14ac:dyDescent="0.25">
      <c r="A5" t="s">
        <v>8</v>
      </c>
    </row>
    <row r="6" spans="1:5" ht="45" customHeight="1" x14ac:dyDescent="0.25">
      <c r="C6" s="14" t="s">
        <v>26</v>
      </c>
      <c r="D6" s="2">
        <v>15000</v>
      </c>
      <c r="E6" s="34" t="s">
        <v>46</v>
      </c>
    </row>
    <row r="7" spans="1:5" x14ac:dyDescent="0.25">
      <c r="A7" s="4" t="s">
        <v>0</v>
      </c>
      <c r="B7" s="4" t="s">
        <v>1</v>
      </c>
      <c r="C7" s="4" t="s">
        <v>2</v>
      </c>
      <c r="D7" s="5" t="s">
        <v>3</v>
      </c>
      <c r="E7" s="4" t="s">
        <v>4</v>
      </c>
    </row>
    <row r="8" spans="1:5" ht="45" x14ac:dyDescent="0.25">
      <c r="A8" s="6">
        <v>44000</v>
      </c>
      <c r="B8" s="7" t="s">
        <v>50</v>
      </c>
      <c r="C8" s="8" t="s">
        <v>51</v>
      </c>
      <c r="D8" s="9">
        <v>15000</v>
      </c>
      <c r="E8" s="10">
        <f>D6-D8</f>
        <v>0</v>
      </c>
    </row>
    <row r="9" spans="1:5" x14ac:dyDescent="0.25">
      <c r="A9" s="6"/>
      <c r="B9" s="7"/>
      <c r="C9" s="8"/>
      <c r="D9" s="9"/>
      <c r="E9" s="10">
        <f>E8-D9</f>
        <v>0</v>
      </c>
    </row>
    <row r="10" spans="1:5" x14ac:dyDescent="0.25">
      <c r="A10" s="6"/>
      <c r="B10" s="7"/>
      <c r="C10" s="8"/>
      <c r="D10" s="9"/>
      <c r="E10" s="10">
        <f t="shared" ref="E10:E17" si="0">E9-D10</f>
        <v>0</v>
      </c>
    </row>
    <row r="11" spans="1:5" x14ac:dyDescent="0.25">
      <c r="A11" s="6"/>
      <c r="B11" s="7"/>
      <c r="C11" s="8"/>
      <c r="D11" s="9"/>
      <c r="E11" s="10">
        <f t="shared" si="0"/>
        <v>0</v>
      </c>
    </row>
    <row r="12" spans="1:5" x14ac:dyDescent="0.25">
      <c r="A12" s="6"/>
      <c r="B12" s="7"/>
      <c r="C12" s="8"/>
      <c r="D12" s="9"/>
      <c r="E12" s="10">
        <f t="shared" si="0"/>
        <v>0</v>
      </c>
    </row>
    <row r="13" spans="1:5" x14ac:dyDescent="0.25">
      <c r="A13" s="6"/>
      <c r="B13" s="7"/>
      <c r="C13" s="11"/>
      <c r="D13" s="9"/>
      <c r="E13" s="10">
        <f t="shared" si="0"/>
        <v>0</v>
      </c>
    </row>
    <row r="14" spans="1:5" x14ac:dyDescent="0.25">
      <c r="E14" s="3">
        <f t="shared" si="0"/>
        <v>0</v>
      </c>
    </row>
    <row r="15" spans="1:5" x14ac:dyDescent="0.25">
      <c r="E15" s="3">
        <f t="shared" si="0"/>
        <v>0</v>
      </c>
    </row>
    <row r="16" spans="1:5" x14ac:dyDescent="0.25">
      <c r="E16" s="3">
        <f t="shared" si="0"/>
        <v>0</v>
      </c>
    </row>
    <row r="17" spans="5:5" x14ac:dyDescent="0.25">
      <c r="E17" s="3">
        <f t="shared" si="0"/>
        <v>0</v>
      </c>
    </row>
    <row r="49" spans="1:5" ht="15.75" thickBot="1" x14ac:dyDescent="0.3"/>
    <row r="50" spans="1:5" ht="15.75" thickBot="1" x14ac:dyDescent="0.3">
      <c r="A50" s="21"/>
      <c r="B50" s="22"/>
      <c r="C50" s="18" t="s">
        <v>27</v>
      </c>
      <c r="D50" s="19">
        <f>SUM(D8:D49)</f>
        <v>15000</v>
      </c>
      <c r="E50" s="2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D11" sqref="D11"/>
    </sheetView>
  </sheetViews>
  <sheetFormatPr baseColWidth="10" defaultRowHeight="15" x14ac:dyDescent="0.25"/>
  <cols>
    <col min="2" max="2" width="11.42578125" style="12"/>
    <col min="3" max="3" width="37.85546875" customWidth="1"/>
    <col min="4" max="4" width="11.42578125" style="2"/>
  </cols>
  <sheetData>
    <row r="1" spans="1:6" x14ac:dyDescent="0.25">
      <c r="A1" s="38" t="s">
        <v>5</v>
      </c>
      <c r="B1" s="38"/>
      <c r="C1" s="38"/>
      <c r="D1" s="38"/>
      <c r="E1" s="38"/>
    </row>
    <row r="2" spans="1:6" x14ac:dyDescent="0.25">
      <c r="A2" s="38" t="s">
        <v>6</v>
      </c>
      <c r="B2" s="38"/>
      <c r="C2" s="38"/>
      <c r="D2" s="38"/>
      <c r="E2" s="38"/>
    </row>
    <row r="3" spans="1:6" x14ac:dyDescent="0.25">
      <c r="A3" s="38" t="s">
        <v>7</v>
      </c>
      <c r="B3" s="38"/>
      <c r="C3" s="38"/>
      <c r="D3" s="38"/>
      <c r="E3" s="38"/>
    </row>
    <row r="5" spans="1:6" x14ac:dyDescent="0.25">
      <c r="A5" t="s">
        <v>8</v>
      </c>
      <c r="C5" t="s">
        <v>46</v>
      </c>
    </row>
    <row r="6" spans="1:6" x14ac:dyDescent="0.25">
      <c r="C6" s="15" t="s">
        <v>14</v>
      </c>
      <c r="D6" s="2">
        <v>2498.5</v>
      </c>
    </row>
    <row r="7" spans="1:6" x14ac:dyDescent="0.25">
      <c r="A7" s="4" t="s">
        <v>0</v>
      </c>
      <c r="B7" s="4" t="s">
        <v>1</v>
      </c>
      <c r="C7" s="4" t="s">
        <v>2</v>
      </c>
      <c r="D7" s="5" t="s">
        <v>3</v>
      </c>
      <c r="E7" s="4" t="s">
        <v>4</v>
      </c>
    </row>
    <row r="8" spans="1:6" ht="30" customHeight="1" x14ac:dyDescent="0.25">
      <c r="A8" s="6">
        <v>43971</v>
      </c>
      <c r="B8" s="7">
        <v>54316</v>
      </c>
      <c r="C8" s="8" t="s">
        <v>21</v>
      </c>
      <c r="D8" s="9">
        <v>90</v>
      </c>
      <c r="E8" s="10">
        <f>D6-D8</f>
        <v>2408.5</v>
      </c>
      <c r="F8" t="s">
        <v>16</v>
      </c>
    </row>
    <row r="9" spans="1:6" ht="45" x14ac:dyDescent="0.25">
      <c r="A9" s="6">
        <v>43971</v>
      </c>
      <c r="B9" s="7">
        <v>54399</v>
      </c>
      <c r="C9" s="8" t="s">
        <v>56</v>
      </c>
      <c r="D9" s="9">
        <f>8140-7493</f>
        <v>647</v>
      </c>
      <c r="E9" s="10">
        <f>E8-D9</f>
        <v>1761.5</v>
      </c>
    </row>
    <row r="10" spans="1:6" x14ac:dyDescent="0.25">
      <c r="A10" s="6">
        <v>43990</v>
      </c>
      <c r="B10" s="7">
        <v>54399</v>
      </c>
      <c r="C10" s="8"/>
      <c r="D10" s="9">
        <v>1525.5</v>
      </c>
      <c r="E10" s="10">
        <f t="shared" ref="E10:E17" si="0">E9-D10</f>
        <v>236</v>
      </c>
    </row>
    <row r="11" spans="1:6" x14ac:dyDescent="0.25">
      <c r="A11" s="6"/>
      <c r="B11" s="7"/>
      <c r="C11" s="8"/>
      <c r="D11" s="9"/>
      <c r="E11" s="10">
        <f t="shared" si="0"/>
        <v>236</v>
      </c>
    </row>
    <row r="12" spans="1:6" x14ac:dyDescent="0.25">
      <c r="A12" s="6"/>
      <c r="B12" s="7"/>
      <c r="C12" s="8"/>
      <c r="D12" s="9"/>
      <c r="E12" s="10">
        <f t="shared" si="0"/>
        <v>236</v>
      </c>
    </row>
    <row r="13" spans="1:6" x14ac:dyDescent="0.25">
      <c r="A13" s="6"/>
      <c r="B13" s="7"/>
      <c r="C13" s="11"/>
      <c r="D13" s="9"/>
      <c r="E13" s="10">
        <f t="shared" si="0"/>
        <v>236</v>
      </c>
    </row>
    <row r="14" spans="1:6" x14ac:dyDescent="0.25">
      <c r="E14" s="3">
        <f t="shared" si="0"/>
        <v>236</v>
      </c>
    </row>
    <row r="15" spans="1:6" x14ac:dyDescent="0.25">
      <c r="E15" s="3">
        <f t="shared" si="0"/>
        <v>236</v>
      </c>
    </row>
    <row r="16" spans="1:6" x14ac:dyDescent="0.25">
      <c r="E16" s="3">
        <f t="shared" si="0"/>
        <v>236</v>
      </c>
    </row>
    <row r="17" spans="5:5" x14ac:dyDescent="0.25">
      <c r="E17" s="3">
        <f t="shared" si="0"/>
        <v>236</v>
      </c>
    </row>
    <row r="49" spans="1:5" ht="15.75" thickBot="1" x14ac:dyDescent="0.3"/>
    <row r="50" spans="1:5" ht="15.75" thickBot="1" x14ac:dyDescent="0.3">
      <c r="A50" s="16"/>
      <c r="B50" s="17"/>
      <c r="C50" s="18" t="s">
        <v>27</v>
      </c>
      <c r="D50" s="19">
        <f>SUM(D8:D49)</f>
        <v>2262.5</v>
      </c>
      <c r="E50" s="20"/>
    </row>
  </sheetData>
  <mergeCells count="3">
    <mergeCell ref="A1:E1"/>
    <mergeCell ref="A2:E2"/>
    <mergeCell ref="A3:E3"/>
  </mergeCells>
  <pageMargins left="0.9055118110236221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INFORME</vt:lpstr>
      <vt:lpstr>Acción 1</vt:lpstr>
      <vt:lpstr>Acción 2</vt:lpstr>
      <vt:lpstr>Acción 3-A</vt:lpstr>
      <vt:lpstr>Acción 3-B</vt:lpstr>
      <vt:lpstr>Acción 4</vt:lpstr>
      <vt:lpstr>Imprevistos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Perez</dc:creator>
  <cp:lastModifiedBy>Yanira Perez</cp:lastModifiedBy>
  <cp:lastPrinted>2020-06-18T17:29:30Z</cp:lastPrinted>
  <dcterms:created xsi:type="dcterms:W3CDTF">2020-03-03T14:48:26Z</dcterms:created>
  <dcterms:modified xsi:type="dcterms:W3CDTF">2020-06-22T15:22:27Z</dcterms:modified>
</cp:coreProperties>
</file>