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.gomez\Desktop\INFORMACION PARA OYR-FEBRERO 2020\"/>
    </mc:Choice>
  </mc:AlternateContent>
  <bookViews>
    <workbookView xWindow="0" yWindow="0" windowWidth="20460" windowHeight="7290"/>
  </bookViews>
  <sheets>
    <sheet name="ESTADISTICA 31-12-2018-2019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F26" i="1" s="1"/>
  <c r="E27" i="1"/>
  <c r="F27" i="1" s="1"/>
  <c r="E28" i="1"/>
  <c r="F28" i="1" s="1"/>
  <c r="E29" i="1"/>
  <c r="F29" i="1" s="1"/>
  <c r="E25" i="1"/>
  <c r="F25" i="1" s="1"/>
  <c r="E6" i="1"/>
  <c r="F6" i="1" s="1"/>
  <c r="E7" i="1"/>
  <c r="F7" i="1" s="1"/>
  <c r="E5" i="1"/>
  <c r="F5" i="1" s="1"/>
  <c r="C30" i="1" l="1"/>
  <c r="D30" i="1"/>
  <c r="E30" i="1" l="1"/>
  <c r="F30" i="1" s="1"/>
  <c r="D8" i="1" l="1"/>
  <c r="C8" i="1"/>
  <c r="E8" i="1" l="1"/>
  <c r="F8" i="1" s="1"/>
</calcChain>
</file>

<file path=xl/sharedStrings.xml><?xml version="1.0" encoding="utf-8"?>
<sst xmlns="http://schemas.openxmlformats.org/spreadsheetml/2006/main" count="22" uniqueCount="19">
  <si>
    <t>PASAJEROS (PAX)</t>
  </si>
  <si>
    <t>PASAJEROS</t>
  </si>
  <si>
    <t>%</t>
  </si>
  <si>
    <t>SALIENDO</t>
  </si>
  <si>
    <t>LLEGANDO</t>
  </si>
  <si>
    <t>TRANSITO</t>
  </si>
  <si>
    <t>TOTAL</t>
  </si>
  <si>
    <t>OPERACIONES</t>
  </si>
  <si>
    <t>COMERCIAL</t>
  </si>
  <si>
    <t>AVIACION GENERAL</t>
  </si>
  <si>
    <t>AVIACION NACIONAL</t>
  </si>
  <si>
    <t>MILITAR</t>
  </si>
  <si>
    <t>ESCUELAS DE AVIACION</t>
  </si>
  <si>
    <t>Año 
2018</t>
  </si>
  <si>
    <t>Variación 
2018-2017</t>
  </si>
  <si>
    <t>Año 2018-2019 al  31 de diciembre.</t>
  </si>
  <si>
    <t>Año 
2019</t>
  </si>
  <si>
    <t>Año 2018 -2019 al 31 de diciembre.</t>
  </si>
  <si>
    <t>OPERACIONES (ATERRIZAJES/DESPEGUES)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</si>
</sst>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Baskerville Old Face"/>
      <family val="1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0" xfId="0" applyNumberFormat="1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1" applyNumberFormat="1" applyFont="1" applyFill="1" applyAlignment="1">
      <alignment horizontal="right"/>
    </xf>
    <xf numFmtId="165" fontId="0" fillId="2" borderId="0" xfId="4" applyNumberFormat="1" applyFont="1" applyFill="1" applyAlignment="1">
      <alignment horizontal="center"/>
    </xf>
    <xf numFmtId="9" fontId="0" fillId="2" borderId="0" xfId="1" applyNumberFormat="1" applyFont="1" applyFill="1" applyAlignment="1">
      <alignment horizontal="right"/>
    </xf>
    <xf numFmtId="0" fontId="5" fillId="2" borderId="0" xfId="2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2" borderId="3" xfId="3" applyFont="1" applyFill="1" applyBorder="1" applyAlignment="1">
      <alignment horizontal="center" vertical="center"/>
    </xf>
    <xf numFmtId="3" fontId="9" fillId="2" borderId="3" xfId="3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166" fontId="7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3" fontId="10" fillId="2" borderId="3" xfId="0" applyNumberFormat="1" applyFont="1" applyFill="1" applyBorder="1" applyAlignment="1">
      <alignment horizontal="center" vertical="center"/>
    </xf>
    <xf numFmtId="10" fontId="10" fillId="2" borderId="3" xfId="4" applyNumberFormat="1" applyFont="1" applyFill="1" applyBorder="1" applyAlignment="1">
      <alignment horizontal="center" vertical="top"/>
    </xf>
    <xf numFmtId="3" fontId="11" fillId="2" borderId="3" xfId="0" applyNumberFormat="1" applyFont="1" applyFill="1" applyBorder="1" applyAlignment="1">
      <alignment horizontal="center" vertical="center"/>
    </xf>
    <xf numFmtId="10" fontId="11" fillId="2" borderId="3" xfId="4" applyNumberFormat="1" applyFont="1" applyFill="1" applyBorder="1" applyAlignment="1">
      <alignment horizontal="center" vertical="top"/>
    </xf>
    <xf numFmtId="3" fontId="12" fillId="2" borderId="3" xfId="0" applyNumberFormat="1" applyFont="1" applyFill="1" applyBorder="1" applyAlignment="1">
      <alignment horizontal="center" vertical="center"/>
    </xf>
    <xf numFmtId="10" fontId="12" fillId="2" borderId="3" xfId="4" applyNumberFormat="1" applyFont="1" applyFill="1" applyBorder="1" applyAlignment="1">
      <alignment horizontal="center" vertical="top"/>
    </xf>
    <xf numFmtId="0" fontId="13" fillId="2" borderId="0" xfId="0" applyNumberFormat="1" applyFont="1" applyFill="1"/>
  </cellXfs>
  <cellStyles count="5">
    <cellStyle name="Encabezado 1" xfId="2" builtinId="16"/>
    <cellStyle name="Millares" xfId="4" builtinId="3"/>
    <cellStyle name="Normal" xfId="0" builtinId="0"/>
    <cellStyle name="Porcentaje" xfId="1" builtinId="5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200" b="1"/>
              <a:t>COMPARATIVO DE MOVIMIENTO GLOBAL</a:t>
            </a:r>
            <a:r>
              <a:rPr lang="es-SV" sz="1200" b="1" baseline="0"/>
              <a:t> </a:t>
            </a:r>
            <a:r>
              <a:rPr lang="es-SV" sz="1200" b="1"/>
              <a:t> DE PASAJEROS ANUALES PERIODO 2018-2019</a:t>
            </a:r>
            <a:r>
              <a:rPr lang="es-SV" sz="1200" b="1" baseline="0"/>
              <a:t> </a:t>
            </a:r>
            <a:endParaRPr lang="es-SV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2"/>
          <c:order val="2"/>
          <c:tx>
            <c:strRef>
              <c:f>'RESUMEN VICE'!#REF!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'ESTADISTICA 31-12-2018-2019'!$C$4:$D$4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'RESUMEN VICE'!#REF!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4"/>
          <c:order val="4"/>
          <c:tx>
            <c:strRef>
              <c:f>'ESTADISTICA 31-12-2018-2019'!$B$8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6283893211558712E-3"/>
                  <c:y val="-0.35282179744647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7212919908669561E-3"/>
                  <c:y val="-0.361791843144271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'ESTADISTICA 31-12-2018-2019'!$C$4:$D$4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'ESTADISTICA 31-12-2018-2019'!$C$8:$D$8</c:f>
              <c:numCache>
                <c:formatCode>#,##0</c:formatCode>
                <c:ptCount val="2"/>
                <c:pt idx="0">
                  <c:v>15174</c:v>
                </c:pt>
                <c:pt idx="1">
                  <c:v>8812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1180168"/>
        <c:axId val="47118095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'ESTADISTICA 31-12-2018-2019'!$B$5</c15:sqref>
                        </c15:formulaRef>
                      </c:ext>
                    </c:extLst>
                    <c:strCache>
                      <c:ptCount val="1"/>
                      <c:pt idx="0">
                        <c:v>SALIENDO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'ESTADISTICA 31-12-2018-2019'!$C$4:$D$4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2018</c:v>
                      </c:pt>
                      <c:pt idx="1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'ESTADISTICA 31-12-2018-2019'!$C$5:$D$5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6764</c:v>
                      </c:pt>
                      <c:pt idx="1">
                        <c:v>4257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31-12-2018-2019'!$B$6</c15:sqref>
                        </c15:formulaRef>
                      </c:ext>
                    </c:extLst>
                    <c:strCache>
                      <c:ptCount val="1"/>
                      <c:pt idx="0">
                        <c:v>LLEGANDO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31-12-2018-2019'!$C$4:$D$4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2018</c:v>
                      </c:pt>
                      <c:pt idx="1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31-12-2018-2019'!$C$6:$D$6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6677</c:v>
                      </c:pt>
                      <c:pt idx="1">
                        <c:v>4325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31-12-2018-2019'!$B$7</c15:sqref>
                        </c15:formulaRef>
                      </c:ext>
                    </c:extLst>
                    <c:strCache>
                      <c:ptCount val="1"/>
                      <c:pt idx="0">
                        <c:v>TRANSITO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31-12-2018-2019'!$C$4:$D$4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2018</c:v>
                      </c:pt>
                      <c:pt idx="1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31-12-2018-2019'!$C$7:$D$7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1733</c:v>
                      </c:pt>
                      <c:pt idx="1">
                        <c:v>230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47118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71180952"/>
        <c:crosses val="autoZero"/>
        <c:auto val="1"/>
        <c:lblAlgn val="ctr"/>
        <c:lblOffset val="100"/>
        <c:noMultiLvlLbl val="0"/>
      </c:catAx>
      <c:valAx>
        <c:axId val="47118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PASAJEROS</a:t>
                </a:r>
              </a:p>
            </c:rich>
          </c:tx>
          <c:layout>
            <c:manualLayout>
              <c:xMode val="edge"/>
              <c:yMode val="edge"/>
              <c:x val="2.7707349081364831E-2"/>
              <c:y val="0.359121099445902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71180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200" b="1"/>
              <a:t>PASAJEROS MOVILIZADOS POR TIPO DE OPERACION </a:t>
            </a:r>
            <a:r>
              <a:rPr lang="es-SV" sz="1200" b="1" baseline="0"/>
              <a:t> DEL 1 ENERO AL 31 DICIEMBRE 2018</a:t>
            </a:r>
            <a:endParaRPr lang="es-SV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'RESUMEN VICE'!#REF!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 31-12-2018-2019'!$B$5:$B$8</c:f>
              <c:strCache>
                <c:ptCount val="4"/>
                <c:pt idx="0">
                  <c:v>SALIENDO</c:v>
                </c:pt>
                <c:pt idx="1">
                  <c:v>LLEGANDO</c:v>
                </c:pt>
                <c:pt idx="2">
                  <c:v>TRANSITO</c:v>
                </c:pt>
                <c:pt idx="3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'RESUMEN VICE'!#REF!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"/>
          <c:order val="1"/>
          <c:tx>
            <c:strRef>
              <c:f>'RESUMEN VICE'!#REF!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 31-12-2018-2019'!$B$5:$B$8</c:f>
              <c:strCache>
                <c:ptCount val="4"/>
                <c:pt idx="0">
                  <c:v>SALIENDO</c:v>
                </c:pt>
                <c:pt idx="1">
                  <c:v>LLEGANDO</c:v>
                </c:pt>
                <c:pt idx="2">
                  <c:v>TRANSITO</c:v>
                </c:pt>
                <c:pt idx="3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'RESUMEN VICE'!#REF!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3"/>
          <c:order val="3"/>
          <c:tx>
            <c:strRef>
              <c:f>'ESTADISTICA 31-12-2018-2019'!$D$4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3.289016755857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3.289016755857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5354866514449268E-3"/>
                  <c:y val="-2.6910137093375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5354866514449268E-3"/>
                  <c:y val="-3.289016755857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 31-12-2018-2019'!$B$5:$B$8</c:f>
              <c:strCache>
                <c:ptCount val="4"/>
                <c:pt idx="0">
                  <c:v>SALIENDO</c:v>
                </c:pt>
                <c:pt idx="1">
                  <c:v>LLEGANDO</c:v>
                </c:pt>
                <c:pt idx="2">
                  <c:v>TRANSITO</c:v>
                </c:pt>
                <c:pt idx="3">
                  <c:v>TOTAL</c:v>
                </c:pt>
              </c:strCache>
            </c:strRef>
          </c:cat>
          <c:val>
            <c:numRef>
              <c:f>'ESTADISTICA 31-12-2018-2019'!$D$5:$D$8</c:f>
              <c:numCache>
                <c:formatCode>#,##0</c:formatCode>
                <c:ptCount val="4"/>
                <c:pt idx="0">
                  <c:v>4257</c:v>
                </c:pt>
                <c:pt idx="1">
                  <c:v>4325</c:v>
                </c:pt>
                <c:pt idx="2">
                  <c:v>230</c:v>
                </c:pt>
                <c:pt idx="3">
                  <c:v>8812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1187616"/>
        <c:axId val="471185264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'ESTADISTICA 31-12-2018-2019'!$C$4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'ESTADISTICA 31-12-2018-2019'!$B$5:$B$8</c15:sqref>
                        </c15:formulaRef>
                      </c:ext>
                    </c:extLst>
                    <c:strCache>
                      <c:ptCount val="4"/>
                      <c:pt idx="0">
                        <c:v>SALIENDO</c:v>
                      </c:pt>
                      <c:pt idx="1">
                        <c:v>LLEGANDO</c:v>
                      </c:pt>
                      <c:pt idx="2">
                        <c:v>TRANSITO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'ESTADISTICA 31-12-2018-2019'!$C$5:$C$8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6764</c:v>
                      </c:pt>
                      <c:pt idx="1">
                        <c:v>6677</c:v>
                      </c:pt>
                      <c:pt idx="2">
                        <c:v>1733</c:v>
                      </c:pt>
                      <c:pt idx="3">
                        <c:v>15174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47118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71185264"/>
        <c:crosses val="autoZero"/>
        <c:auto val="1"/>
        <c:lblAlgn val="ctr"/>
        <c:lblOffset val="100"/>
        <c:noMultiLvlLbl val="0"/>
      </c:catAx>
      <c:valAx>
        <c:axId val="47118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PASAJEROS</a:t>
                </a:r>
              </a:p>
            </c:rich>
          </c:tx>
          <c:layout>
            <c:manualLayout>
              <c:xMode val="edge"/>
              <c:yMode val="edge"/>
              <c:x val="2.7707349081364831E-2"/>
              <c:y val="0.359121099445902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7118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COMPARATIVO DE OPERACIONES GLOBALES</a:t>
            </a:r>
            <a:r>
              <a:rPr lang="es-SV" baseline="0"/>
              <a:t> </a:t>
            </a:r>
            <a:r>
              <a:rPr lang="es-SV"/>
              <a:t>ANUALES  EN EL PERIODO 2018-2019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3"/>
          <c:order val="3"/>
          <c:tx>
            <c:strRef>
              <c:f>'RESUMEN VICE'!#REF!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 31-12-2018-2019'!$C$24:$D$24</c:f>
              <c:strCache>
                <c:ptCount val="2"/>
                <c:pt idx="0">
                  <c:v>Año 
2018</c:v>
                </c:pt>
                <c:pt idx="1">
                  <c:v>Año 
2019</c:v>
                </c:pt>
              </c:strCache>
              <c:extLst xmlns:c15="http://schemas.microsoft.com/office/drawing/2012/chart"/>
            </c:strRef>
          </c:cat>
          <c:val>
            <c:numRef>
              <c:f>'RESUMEN VICE'!#REF!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4"/>
          <c:order val="4"/>
          <c:tx>
            <c:strRef>
              <c:f>'RESUMEN VICE'!#REF!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 31-12-2018-2019'!$C$24:$D$24</c:f>
              <c:strCache>
                <c:ptCount val="2"/>
                <c:pt idx="0">
                  <c:v>Año 
2018</c:v>
                </c:pt>
                <c:pt idx="1">
                  <c:v>Año 
2019</c:v>
                </c:pt>
              </c:strCache>
              <c:extLst xmlns:c15="http://schemas.microsoft.com/office/drawing/2012/chart"/>
            </c:strRef>
          </c:cat>
          <c:val>
            <c:numRef>
              <c:f>'RESUMEN VICE'!#REF!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7"/>
          <c:order val="7"/>
          <c:tx>
            <c:strRef>
              <c:f>'ESTADISTICA 31-12-2018-2019'!$B$30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256778642311812E-2"/>
                  <c:y val="-0.408806976950843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163875972600728E-2"/>
                  <c:y val="-0.39620310651339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31-12-2018-2019'!$C$24:$D$24</c:f>
              <c:strCache>
                <c:ptCount val="2"/>
                <c:pt idx="0">
                  <c:v>Año 
2018</c:v>
                </c:pt>
                <c:pt idx="1">
                  <c:v>Año 
2019</c:v>
                </c:pt>
              </c:strCache>
            </c:strRef>
          </c:cat>
          <c:val>
            <c:numRef>
              <c:f>'ESTADISTICA 31-12-2018-2019'!$C$30:$D$30</c:f>
              <c:numCache>
                <c:formatCode>#,##0</c:formatCode>
                <c:ptCount val="2"/>
                <c:pt idx="0">
                  <c:v>74602</c:v>
                </c:pt>
                <c:pt idx="1">
                  <c:v>81558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1186832"/>
        <c:axId val="47118722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'ESTADISTICA 31-12-2018-2019'!$B$25</c15:sqref>
                        </c15:formulaRef>
                      </c:ext>
                    </c:extLst>
                    <c:strCache>
                      <c:ptCount val="1"/>
                      <c:pt idx="0">
                        <c:v>COMERCIAL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'ESTADISTICA 31-12-2018-2019'!$C$24:$D$24</c15:sqref>
                        </c15:formulaRef>
                      </c:ext>
                    </c:extLst>
                    <c:strCache>
                      <c:ptCount val="2"/>
                      <c:pt idx="0">
                        <c:v>Año 
2018</c:v>
                      </c:pt>
                      <c:pt idx="1">
                        <c:v>Año 
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'ESTADISTICA 31-12-2018-2019'!$C$25:$D$25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14</c:v>
                      </c:pt>
                      <c:pt idx="1">
                        <c:v>2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31-12-2018-2019'!$B$26</c15:sqref>
                        </c15:formulaRef>
                      </c:ext>
                    </c:extLst>
                    <c:strCache>
                      <c:ptCount val="1"/>
                      <c:pt idx="0">
                        <c:v>ESCUELAS DE AVIACION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31-12-2018-2019'!$C$24:$D$24</c15:sqref>
                        </c15:formulaRef>
                      </c:ext>
                    </c:extLst>
                    <c:strCache>
                      <c:ptCount val="2"/>
                      <c:pt idx="0">
                        <c:v>Año 
2018</c:v>
                      </c:pt>
                      <c:pt idx="1">
                        <c:v>Año 
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31-12-2018-2019'!$C$26:$D$26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58959</c:v>
                      </c:pt>
                      <c:pt idx="1">
                        <c:v>64895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31-12-2018-2019'!$B$27</c15:sqref>
                        </c15:formulaRef>
                      </c:ext>
                    </c:extLst>
                    <c:strCache>
                      <c:ptCount val="1"/>
                      <c:pt idx="0">
                        <c:v>AVIACION GENERAL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31-12-2018-2019'!$C$24:$D$24</c15:sqref>
                        </c15:formulaRef>
                      </c:ext>
                    </c:extLst>
                    <c:strCache>
                      <c:ptCount val="2"/>
                      <c:pt idx="0">
                        <c:v>Año 
2018</c:v>
                      </c:pt>
                      <c:pt idx="1">
                        <c:v>Año 
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31-12-2018-2019'!$C$27:$D$27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9020</c:v>
                      </c:pt>
                      <c:pt idx="1">
                        <c:v>11413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31-12-2018-2019'!$B$28</c15:sqref>
                        </c15:formulaRef>
                      </c:ext>
                    </c:extLst>
                    <c:strCache>
                      <c:ptCount val="1"/>
                      <c:pt idx="0">
                        <c:v>AVIACION NACIONAL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31-12-2018-2019'!$C$24:$D$24</c15:sqref>
                        </c15:formulaRef>
                      </c:ext>
                    </c:extLst>
                    <c:strCache>
                      <c:ptCount val="2"/>
                      <c:pt idx="0">
                        <c:v>Año 
2018</c:v>
                      </c:pt>
                      <c:pt idx="1">
                        <c:v>Año 
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31-12-2018-2019'!$C$28:$D$28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299</c:v>
                      </c:pt>
                      <c:pt idx="1">
                        <c:v>452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31-12-2018-2019'!$B$29</c15:sqref>
                        </c15:formulaRef>
                      </c:ext>
                    </c:extLst>
                    <c:strCache>
                      <c:ptCount val="1"/>
                      <c:pt idx="0">
                        <c:v>MILITAR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31-12-2018-2019'!$C$24:$D$24</c15:sqref>
                        </c15:formulaRef>
                      </c:ext>
                    </c:extLst>
                    <c:strCache>
                      <c:ptCount val="2"/>
                      <c:pt idx="0">
                        <c:v>Año 
2018</c:v>
                      </c:pt>
                      <c:pt idx="1">
                        <c:v>Año 
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'ESTADISTICA 31-12-2018-2019'!$C$29:$D$29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6310</c:v>
                      </c:pt>
                      <c:pt idx="1">
                        <c:v>4796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47118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71187224"/>
        <c:crosses val="autoZero"/>
        <c:auto val="1"/>
        <c:lblAlgn val="ctr"/>
        <c:lblOffset val="100"/>
        <c:noMultiLvlLbl val="0"/>
      </c:catAx>
      <c:valAx>
        <c:axId val="471187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OPERACIONES</a:t>
                </a:r>
              </a:p>
            </c:rich>
          </c:tx>
          <c:layout>
            <c:manualLayout>
              <c:xMode val="edge"/>
              <c:yMode val="edge"/>
              <c:x val="2.0079031915348905E-2"/>
              <c:y val="0.35654289488012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7118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OPERACIONES AEREAS POR RUBRO EFECTUADAS</a:t>
            </a:r>
            <a:r>
              <a:rPr lang="es-SV" baseline="0"/>
              <a:t> </a:t>
            </a:r>
            <a:r>
              <a:rPr lang="es-SV"/>
              <a:t> EN EL PERIODO DEL  01 DE ENERO AL 31 DICIEMBRE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'RESUMEN VICE'!#REF!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 31-12-2018-2019'!$B$25:$B$30</c:f>
              <c:strCache>
                <c:ptCount val="6"/>
                <c:pt idx="0">
                  <c:v>COMERCIAL</c:v>
                </c:pt>
                <c:pt idx="1">
                  <c:v>ESCUELAS DE AVIACION</c:v>
                </c:pt>
                <c:pt idx="2">
                  <c:v>AVIACION GENERAL</c:v>
                </c:pt>
                <c:pt idx="3">
                  <c:v>AVIACION NACIONAL</c:v>
                </c:pt>
                <c:pt idx="4">
                  <c:v>MILITAR</c:v>
                </c:pt>
                <c:pt idx="5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'RESUMEN VICE'!#REF!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"/>
          <c:order val="1"/>
          <c:tx>
            <c:strRef>
              <c:f>'RESUMEN VICE'!#REF!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 31-12-2018-2019'!$B$25:$B$30</c:f>
              <c:strCache>
                <c:ptCount val="6"/>
                <c:pt idx="0">
                  <c:v>COMERCIAL</c:v>
                </c:pt>
                <c:pt idx="1">
                  <c:v>ESCUELAS DE AVIACION</c:v>
                </c:pt>
                <c:pt idx="2">
                  <c:v>AVIACION GENERAL</c:v>
                </c:pt>
                <c:pt idx="3">
                  <c:v>AVIACION NACIONAL</c:v>
                </c:pt>
                <c:pt idx="4">
                  <c:v>MILITAR</c:v>
                </c:pt>
                <c:pt idx="5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'RESUMEN VICE'!#REF!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3"/>
          <c:order val="3"/>
          <c:tx>
            <c:strRef>
              <c:f>'ESTADISTICA 31-12-2018-2019'!$D$24</c:f>
              <c:strCache>
                <c:ptCount val="1"/>
                <c:pt idx="0">
                  <c:v>Año 
2019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070973302889854E-3"/>
                  <c:y val="-0.31454878470156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6283893211559059E-3"/>
                  <c:y val="-0.305197433654126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6283893211559414E-3"/>
                  <c:y val="-0.125966754155730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7.9742198891805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070973302889854E-3"/>
                  <c:y val="-0.112932341790609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7212919908669561E-3"/>
                  <c:y val="-0.379005502878119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31-12-2018-2019'!$B$25:$B$30</c:f>
              <c:strCache>
                <c:ptCount val="6"/>
                <c:pt idx="0">
                  <c:v>COMERCIAL</c:v>
                </c:pt>
                <c:pt idx="1">
                  <c:v>ESCUELAS DE AVIACION</c:v>
                </c:pt>
                <c:pt idx="2">
                  <c:v>AVIACION GENERAL</c:v>
                </c:pt>
                <c:pt idx="3">
                  <c:v>AVIACION NACIONAL</c:v>
                </c:pt>
                <c:pt idx="4">
                  <c:v>MILITAR</c:v>
                </c:pt>
                <c:pt idx="5">
                  <c:v>TOTAL</c:v>
                </c:pt>
              </c:strCache>
            </c:strRef>
          </c:cat>
          <c:val>
            <c:numRef>
              <c:f>'ESTADISTICA 31-12-2018-2019'!$D$25:$D$30</c:f>
              <c:numCache>
                <c:formatCode>#,##0</c:formatCode>
                <c:ptCount val="6"/>
                <c:pt idx="0">
                  <c:v>2</c:v>
                </c:pt>
                <c:pt idx="1">
                  <c:v>64895</c:v>
                </c:pt>
                <c:pt idx="2">
                  <c:v>11413</c:v>
                </c:pt>
                <c:pt idx="3">
                  <c:v>452</c:v>
                </c:pt>
                <c:pt idx="4">
                  <c:v>4796</c:v>
                </c:pt>
                <c:pt idx="5">
                  <c:v>81558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30619600"/>
        <c:axId val="430623520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'ESTADISTICA 31-12-2018-2019'!$C$24</c15:sqref>
                        </c15:formulaRef>
                      </c:ext>
                    </c:extLst>
                    <c:strCache>
                      <c:ptCount val="1"/>
                      <c:pt idx="0">
                        <c:v>Año 
2018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'ESTADISTICA 31-12-2018-2019'!$B$25:$B$30</c15:sqref>
                        </c15:formulaRef>
                      </c:ext>
                    </c:extLst>
                    <c:strCache>
                      <c:ptCount val="6"/>
                      <c:pt idx="0">
                        <c:v>COMERCIAL</c:v>
                      </c:pt>
                      <c:pt idx="1">
                        <c:v>ESCUELAS DE AVIACION</c:v>
                      </c:pt>
                      <c:pt idx="2">
                        <c:v>AVIACION GENERAL</c:v>
                      </c:pt>
                      <c:pt idx="3">
                        <c:v>AVIACION NACIONAL</c:v>
                      </c:pt>
                      <c:pt idx="4">
                        <c:v>MILITAR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'ESTADISTICA 31-12-2018-2019'!$C$25:$C$30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14</c:v>
                      </c:pt>
                      <c:pt idx="1">
                        <c:v>58959</c:v>
                      </c:pt>
                      <c:pt idx="2">
                        <c:v>9020</c:v>
                      </c:pt>
                      <c:pt idx="3">
                        <c:v>299</c:v>
                      </c:pt>
                      <c:pt idx="4">
                        <c:v>6310</c:v>
                      </c:pt>
                      <c:pt idx="5">
                        <c:v>74602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43061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0623520"/>
        <c:crosses val="autoZero"/>
        <c:auto val="1"/>
        <c:lblAlgn val="ctr"/>
        <c:lblOffset val="100"/>
        <c:noMultiLvlLbl val="0"/>
      </c:catAx>
      <c:valAx>
        <c:axId val="43062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OPERACIONES</a:t>
                </a:r>
              </a:p>
            </c:rich>
          </c:tx>
          <c:layout>
            <c:manualLayout>
              <c:xMode val="edge"/>
              <c:yMode val="edge"/>
              <c:x val="2.0079031915348905E-2"/>
              <c:y val="0.35654289488012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061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</xdr:colOff>
      <xdr:row>0</xdr:row>
      <xdr:rowOff>147637</xdr:rowOff>
    </xdr:from>
    <xdr:to>
      <xdr:col>15</xdr:col>
      <xdr:colOff>639534</xdr:colOff>
      <xdr:row>17</xdr:row>
      <xdr:rowOff>176893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23812</xdr:colOff>
      <xdr:row>0</xdr:row>
      <xdr:rowOff>156483</xdr:rowOff>
    </xdr:from>
    <xdr:to>
      <xdr:col>24</xdr:col>
      <xdr:colOff>587147</xdr:colOff>
      <xdr:row>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54429</xdr:colOff>
      <xdr:row>18</xdr:row>
      <xdr:rowOff>95250</xdr:rowOff>
    </xdr:from>
    <xdr:to>
      <xdr:col>15</xdr:col>
      <xdr:colOff>617764</xdr:colOff>
      <xdr:row>33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68036</xdr:colOff>
      <xdr:row>18</xdr:row>
      <xdr:rowOff>54429</xdr:rowOff>
    </xdr:from>
    <xdr:to>
      <xdr:col>24</xdr:col>
      <xdr:colOff>631371</xdr:colOff>
      <xdr:row>33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tabSelected="1" zoomScale="70" zoomScaleNormal="70" workbookViewId="0">
      <selection activeCell="E14" sqref="E14"/>
    </sheetView>
  </sheetViews>
  <sheetFormatPr baseColWidth="10" defaultRowHeight="15" x14ac:dyDescent="0.25"/>
  <cols>
    <col min="1" max="1" width="9.42578125" style="4" customWidth="1"/>
    <col min="2" max="2" width="28.42578125" style="4" customWidth="1"/>
    <col min="3" max="3" width="14.140625" style="2" customWidth="1"/>
    <col min="4" max="4" width="18.28515625" style="2" customWidth="1"/>
    <col min="5" max="6" width="18.85546875" style="3" customWidth="1"/>
    <col min="7" max="16384" width="11.42578125" style="4"/>
  </cols>
  <sheetData>
    <row r="2" spans="2:6" ht="20.25" x14ac:dyDescent="0.3">
      <c r="B2" s="25" t="s">
        <v>0</v>
      </c>
    </row>
    <row r="3" spans="2:6" ht="15.75" x14ac:dyDescent="0.25">
      <c r="B3" s="1"/>
    </row>
    <row r="4" spans="2:6" ht="37.5" x14ac:dyDescent="0.25">
      <c r="B4" s="8" t="s">
        <v>1</v>
      </c>
      <c r="C4" s="8">
        <v>2018</v>
      </c>
      <c r="D4" s="8">
        <v>2019</v>
      </c>
      <c r="E4" s="8" t="s">
        <v>14</v>
      </c>
      <c r="F4" s="8" t="s">
        <v>2</v>
      </c>
    </row>
    <row r="5" spans="2:6" ht="18.75" x14ac:dyDescent="0.25">
      <c r="B5" s="10" t="s">
        <v>3</v>
      </c>
      <c r="C5" s="9">
        <v>6764</v>
      </c>
      <c r="D5" s="9">
        <v>4257</v>
      </c>
      <c r="E5" s="9">
        <f>D5-C5</f>
        <v>-2507</v>
      </c>
      <c r="F5" s="17">
        <f>E5/C5*100</f>
        <v>-37.063867534003549</v>
      </c>
    </row>
    <row r="6" spans="2:6" ht="18.75" x14ac:dyDescent="0.25">
      <c r="B6" s="10" t="s">
        <v>4</v>
      </c>
      <c r="C6" s="9">
        <v>6677</v>
      </c>
      <c r="D6" s="9">
        <v>4325</v>
      </c>
      <c r="E6" s="9">
        <f t="shared" ref="E6:E8" si="0">D6-C6</f>
        <v>-2352</v>
      </c>
      <c r="F6" s="17">
        <f t="shared" ref="F6:F8" si="1">E6/C6*100</f>
        <v>-35.22540062902501</v>
      </c>
    </row>
    <row r="7" spans="2:6" ht="18.75" x14ac:dyDescent="0.25">
      <c r="B7" s="10" t="s">
        <v>5</v>
      </c>
      <c r="C7" s="9">
        <v>1733</v>
      </c>
      <c r="D7" s="9">
        <v>230</v>
      </c>
      <c r="E7" s="9">
        <f t="shared" si="0"/>
        <v>-1503</v>
      </c>
      <c r="F7" s="18">
        <f t="shared" si="1"/>
        <v>-86.728216964800922</v>
      </c>
    </row>
    <row r="8" spans="2:6" ht="18.75" x14ac:dyDescent="0.25">
      <c r="B8" s="12" t="s">
        <v>6</v>
      </c>
      <c r="C8" s="13">
        <f>SUM(C5:C7)</f>
        <v>15174</v>
      </c>
      <c r="D8" s="13">
        <f>SUM(D5:D7)</f>
        <v>8812</v>
      </c>
      <c r="E8" s="14">
        <f t="shared" si="0"/>
        <v>-6362</v>
      </c>
      <c r="F8" s="11">
        <f t="shared" si="1"/>
        <v>-41.926980361144061</v>
      </c>
    </row>
    <row r="9" spans="2:6" x14ac:dyDescent="0.25">
      <c r="B9" s="4" t="s">
        <v>15</v>
      </c>
    </row>
    <row r="10" spans="2:6" x14ac:dyDescent="0.25">
      <c r="E10" s="6"/>
    </row>
    <row r="11" spans="2:6" x14ac:dyDescent="0.25">
      <c r="C11" s="5"/>
      <c r="D11" s="7"/>
      <c r="E11" s="5"/>
    </row>
    <row r="12" spans="2:6" x14ac:dyDescent="0.25">
      <c r="D12" s="7"/>
    </row>
    <row r="13" spans="2:6" x14ac:dyDescent="0.25">
      <c r="D13" s="7"/>
    </row>
    <row r="17" spans="2:6" x14ac:dyDescent="0.25">
      <c r="E17" s="16"/>
    </row>
    <row r="21" spans="2:6" ht="20.25" x14ac:dyDescent="0.3">
      <c r="B21" s="25" t="s">
        <v>18</v>
      </c>
    </row>
    <row r="24" spans="2:6" ht="37.5" x14ac:dyDescent="0.25">
      <c r="B24" s="15" t="s">
        <v>7</v>
      </c>
      <c r="C24" s="15" t="s">
        <v>13</v>
      </c>
      <c r="D24" s="15" t="s">
        <v>16</v>
      </c>
      <c r="E24" s="15" t="s">
        <v>14</v>
      </c>
      <c r="F24" s="15" t="s">
        <v>2</v>
      </c>
    </row>
    <row r="25" spans="2:6" ht="18.75" x14ac:dyDescent="0.25">
      <c r="B25" s="10" t="s">
        <v>8</v>
      </c>
      <c r="C25" s="9">
        <v>14</v>
      </c>
      <c r="D25" s="9">
        <v>2</v>
      </c>
      <c r="E25" s="19">
        <f>D25-C25</f>
        <v>-12</v>
      </c>
      <c r="F25" s="20">
        <f>E25/722*100</f>
        <v>-1.662049861495845</v>
      </c>
    </row>
    <row r="26" spans="2:6" ht="18.75" x14ac:dyDescent="0.25">
      <c r="B26" s="10" t="s">
        <v>12</v>
      </c>
      <c r="C26" s="9">
        <v>58959</v>
      </c>
      <c r="D26" s="9">
        <v>64895</v>
      </c>
      <c r="E26" s="21">
        <f t="shared" ref="E26:E30" si="2">D26-C26</f>
        <v>5936</v>
      </c>
      <c r="F26" s="22">
        <f t="shared" ref="F26:F30" si="3">E26/722*100</f>
        <v>822.1606648199446</v>
      </c>
    </row>
    <row r="27" spans="2:6" ht="18.75" x14ac:dyDescent="0.25">
      <c r="B27" s="10" t="s">
        <v>9</v>
      </c>
      <c r="C27" s="9">
        <v>9020</v>
      </c>
      <c r="D27" s="9">
        <v>11413</v>
      </c>
      <c r="E27" s="21">
        <f t="shared" si="2"/>
        <v>2393</v>
      </c>
      <c r="F27" s="22">
        <f t="shared" si="3"/>
        <v>331.44044321329642</v>
      </c>
    </row>
    <row r="28" spans="2:6" ht="18.75" x14ac:dyDescent="0.25">
      <c r="B28" s="10" t="s">
        <v>10</v>
      </c>
      <c r="C28" s="9">
        <v>299</v>
      </c>
      <c r="D28" s="9">
        <v>452</v>
      </c>
      <c r="E28" s="21">
        <f t="shared" si="2"/>
        <v>153</v>
      </c>
      <c r="F28" s="22">
        <f t="shared" si="3"/>
        <v>21.191135734072024</v>
      </c>
    </row>
    <row r="29" spans="2:6" ht="18.75" x14ac:dyDescent="0.25">
      <c r="B29" s="10" t="s">
        <v>11</v>
      </c>
      <c r="C29" s="9">
        <v>6310</v>
      </c>
      <c r="D29" s="9">
        <v>4796</v>
      </c>
      <c r="E29" s="23">
        <f t="shared" si="2"/>
        <v>-1514</v>
      </c>
      <c r="F29" s="24">
        <f t="shared" si="3"/>
        <v>-209.69529085872577</v>
      </c>
    </row>
    <row r="30" spans="2:6" ht="18.75" x14ac:dyDescent="0.25">
      <c r="B30" s="12" t="s">
        <v>6</v>
      </c>
      <c r="C30" s="13">
        <f>SUM(C25:C29)</f>
        <v>74602</v>
      </c>
      <c r="D30" s="13">
        <f>SUM(D25:D29)</f>
        <v>81558</v>
      </c>
      <c r="E30" s="23">
        <f t="shared" si="2"/>
        <v>6956</v>
      </c>
      <c r="F30" s="24">
        <f t="shared" si="3"/>
        <v>963.43490304709144</v>
      </c>
    </row>
    <row r="31" spans="2:6" x14ac:dyDescent="0.25">
      <c r="B31" s="4" t="s">
        <v>17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31-12-2018-2019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Interiano</dc:creator>
  <cp:lastModifiedBy>Jorge Alberto Gomez Samayoa</cp:lastModifiedBy>
  <dcterms:created xsi:type="dcterms:W3CDTF">2017-12-28T15:27:34Z</dcterms:created>
  <dcterms:modified xsi:type="dcterms:W3CDTF">2020-02-24T19:55:43Z</dcterms:modified>
</cp:coreProperties>
</file>