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nia.hernandez\Desktop\"/>
    </mc:Choice>
  </mc:AlternateContent>
  <bookViews>
    <workbookView xWindow="0" yWindow="0" windowWidth="20490" windowHeight="7755" activeTab="1"/>
  </bookViews>
  <sheets>
    <sheet name="OBRAS CEPA (FONDOS PROPIOS) ACA" sheetId="1" r:id="rId1"/>
    <sheet name="OBRAS CEPA FONDOS PROPIOS AIES" sheetId="2" r:id="rId2"/>
  </sheets>
  <definedNames>
    <definedName name="_xlnm.Print_Area" localSheetId="0">'OBRAS CEPA (FONDOS PROPIOS) ACA'!$B$3:$O$14</definedName>
  </definedNames>
  <calcPr calcId="152511"/>
</workbook>
</file>

<file path=xl/calcChain.xml><?xml version="1.0" encoding="utf-8"?>
<calcChain xmlns="http://schemas.openxmlformats.org/spreadsheetml/2006/main">
  <c r="D14" i="2" l="1"/>
  <c r="D13" i="2"/>
  <c r="D12" i="2"/>
  <c r="D11" i="2"/>
  <c r="D10" i="2"/>
  <c r="D9" i="2"/>
  <c r="D8" i="2"/>
</calcChain>
</file>

<file path=xl/sharedStrings.xml><?xml version="1.0" encoding="utf-8"?>
<sst xmlns="http://schemas.openxmlformats.org/spreadsheetml/2006/main" count="324" uniqueCount="215">
  <si>
    <t>Proyecto: "Implementación de LAIP en CEPA"</t>
  </si>
  <si>
    <t>Nombre de la Obra</t>
  </si>
  <si>
    <t>Ubicación exacta</t>
  </si>
  <si>
    <t>Costo total de la obra</t>
  </si>
  <si>
    <t>Fuente de financiamiento</t>
  </si>
  <si>
    <t>Tiempo de ejecución</t>
  </si>
  <si>
    <t>Número de beneficiarios</t>
  </si>
  <si>
    <t>Empresa o entidad ejecutora</t>
  </si>
  <si>
    <t>Empresa o entidad supervisora</t>
  </si>
  <si>
    <t>COMISIÓN EJECUTIVA PORTUARIA AUTÓNOMA (PUERTO DE ACAJUTLA)</t>
  </si>
  <si>
    <t>Funcionario de la institución responsable</t>
  </si>
  <si>
    <t>Objeto de la obra</t>
  </si>
  <si>
    <t>Forma de pago</t>
  </si>
  <si>
    <t>Garantías</t>
  </si>
  <si>
    <t>Fondos propios</t>
  </si>
  <si>
    <t>Costado norte del patio de contenedores, al interior del recinto fiscal del Puerto de Acajutla, Acajutla, Sonsonate.</t>
  </si>
  <si>
    <t>Tobar, S.A. de C.V.</t>
  </si>
  <si>
    <t>CEPA (Gerencia de Ingeniería)</t>
  </si>
  <si>
    <t>Ing. Jorge Moreira, Técnico I, de la Gerencia de Ingeniería.</t>
  </si>
  <si>
    <t>Estimaciones mensuales</t>
  </si>
  <si>
    <t xml:space="preserve">CEPA LP-56/2018, Ampliación del Patio de Contenedores del Puerto de Acajutla – Etapa I </t>
  </si>
  <si>
    <t>Bulevar Oscar Osorio, Acceso No 1 del Puerto de Acajutla.</t>
  </si>
  <si>
    <t>Oficina de las Naciones Unidas de Servicios para Proyectos (UNOPS)</t>
  </si>
  <si>
    <t>Se estima en 10,800.00 personas (800 transportistas y un estimado de 10,000 personas entre consignatarios, dueños de la carga y facilitadores de la logística interna y externa.</t>
  </si>
  <si>
    <t>No</t>
  </si>
  <si>
    <t>Proporcionar un área adicional de 20,000 m2 para el manejo y almacenamiento de contenedores en el Puerto de Acajutla, mediante la ampliación del actual patio de contenedores, para brindar  un servicio seguro y de calidad a los usuarios, en concordancia a la creciente demanda de la carga contenedorizada</t>
  </si>
  <si>
    <t>Construir un área de estacionamiento para 60 vehículos de transporte de carga, con la finalidad de ordenar la circulación vial y evitar congestionamientos frente al Acceso No 1 del recinto portuario; asimismo, se construirá un estar para motoristas con área para comedor y servicios sanitarios, con el propósito de brindar un sitio seguro de estadía, con las condiciones de confort y salubridad para los conductores de las unidades de transporte de carga.</t>
  </si>
  <si>
    <t>Se estima en 118,493 personas (116,749 transportistas y un estimado de 1,744 personas facilitadores de la logística.</t>
  </si>
  <si>
    <t>CORTEN, S.A. de C.V.</t>
  </si>
  <si>
    <t>Ing. Samuel Barahona, Jefe de Diseño, de la Gerencia de Ingeniería.</t>
  </si>
  <si>
    <t xml:space="preserve">                                                                                                                                                                                                                                                                                                                                </t>
  </si>
  <si>
    <t>Obras en Ejecución o ejecutadas en el Puerto de Acajutla (Actualizado al 30 de septiembre de 2019)</t>
  </si>
  <si>
    <t>Construcción (según modificativa N° 3):
US$3,154,508.34
Supervisión:
N/A</t>
  </si>
  <si>
    <t>Construcción (según modificativa N° 3):
US$3,033,081.36
Supervisión:
US$539,665.47</t>
  </si>
  <si>
    <t>CEPA LP-62/2018, Modernización de la infraestructura de recepción y despacho de carga en la zona del Acceso 1 y Bulevar Oscar Osorio del Puerto de Acajutla- Etapa I.</t>
  </si>
  <si>
    <t>Plazo: Del 26 de noviembre de 2018 al 9 de julio de 2019 (226 dias)
Finalización real: 26 de agosto de 2019</t>
  </si>
  <si>
    <t>Plazo: Del 29 de diciembre de 2018 al 5 de octubre de 2019 (281 dias)
En ejecución</t>
  </si>
  <si>
    <t>1-Garantía de Cumplimiento de Contrato modificada, debido a la modificativa 3 del contrato (8/01/20 al 16/02/20)
2-Garantía de Buena Inversión de Anticipo moficada, debido a la modificativa 3 del contrato (19/11/19 al 19/11/19)</t>
  </si>
  <si>
    <t>Se estima en 150, 000 personas (116,749 transportistas)</t>
  </si>
  <si>
    <t>INGENIERIA GLOBAL S.A DE C.V.</t>
  </si>
  <si>
    <t>Supervisión interna, con personal de la Sección Obras Civiles, del Departamento de Mantenimieto del Puerto de Acajutla</t>
  </si>
  <si>
    <t>Ing. Sergio Alcides Herrera, Jefe de la Sección Obras Civiles del Puerto de Acajutla.</t>
  </si>
  <si>
    <t>1° nivel del Edificio Administrativo del puerto de Acajutla</t>
  </si>
  <si>
    <t>CEPA LP 67/2018 "Construcción de Losas de Concreto Hidráulico en Diversas Zonas, de las Vías de Circulación Interna del Puerto de Acajutla"</t>
  </si>
  <si>
    <t>CEPA LGCA-103/2019 “Remodelación de Oficina del Sindicato STIPES del Puerto de Acajutla”</t>
  </si>
  <si>
    <t>35 dias calendario a partir del 30 de septiembre de 2019</t>
  </si>
  <si>
    <t>Se estima un total de 1000 personal beneficiadas con la construcción, entre los cuales son 980 usuarios del local y 20 personas durante la construcción.</t>
  </si>
  <si>
    <t>MM Ingenieros S.A. de C.V.</t>
  </si>
  <si>
    <t>Ampliar las oficinas del local del STIPES, para mejorar las condiciones de trabajo de dicha organización, creando 2 locales de SS, para un uso segregado de damas y caballeros, y construyendo y adecuando una sala de reuniones para la Directiva de dicha organización.</t>
  </si>
  <si>
    <t>Estimaciones mensuales. (A la fecha no se ha gestionado ninguna estimación)</t>
  </si>
  <si>
    <t xml:space="preserve">1-Fianza de cumplimiento de Contrato                                                             2.- Garantia de buena obra                
</t>
  </si>
  <si>
    <t>Calle Circunvalación del Patio de vehiculos y Patio de Contenedores.</t>
  </si>
  <si>
    <t>Del 15 de marzo al 15 de septiembre de 2019 (165 dias). JD autorizó la Modificactiva N° 1, prorrogando el plazo contractual en 65 dias</t>
  </si>
  <si>
    <t>Construcción de losas de concreto hidraulico en 6 zonas de las vías de Circulacion Interna del Puerto de Acajutla.  Con lo anterior se pretende realizar un bacheo profundo en los puntos de ingreso y salida de los medios de transporte a los patios de almacenamiento de carga, asimismo, en las curvas de dicha vía de circulación, creando una superficie de mayor resistencia a los giros estáticos de los medios de transporte.</t>
  </si>
  <si>
    <t xml:space="preserve">1-Fianza de buena inversión de anticipo                                                              2.-Fianza de cumplimiento de contrato                                                                                3.- Garantía de buena Obra                
</t>
  </si>
  <si>
    <t>1- Endoso de Garantía de Cumplimiento de Contrato, por Modificativa No 2 y  (07/09/19 al 21/11/19)</t>
  </si>
  <si>
    <t>US$12,750 sin IVA
Supervisión:
N/A</t>
  </si>
  <si>
    <t>Construcción: US$157,947.00 más IVA
Supervisión:
N/A
Laboratorio para pruebas de Contraste:
US$ 7,350.00 sin IVA</t>
  </si>
  <si>
    <t>Porcentaje de avance (%)</t>
  </si>
  <si>
    <t>COMISIÓN EJECUTIVA PORTUARIA AUTÓNOMA</t>
  </si>
  <si>
    <t>Obras en Ejecución o ejecutadas en el AIES-SOARG, durante los años 2017, 2018 Y 2019</t>
  </si>
  <si>
    <t>Fecha de actualización: 1 de noviembre de 2019</t>
  </si>
  <si>
    <t>No.</t>
  </si>
  <si>
    <t>NOMBRE DE LA OBRA</t>
  </si>
  <si>
    <t>UBICACIÓN EXACTA</t>
  </si>
  <si>
    <t>COSTO TOTAL DE LA OBRA EN US $ 
(SIN IVA)</t>
  </si>
  <si>
    <t>FUENTE DE FINANCIAMIENTO</t>
  </si>
  <si>
    <t>FORMAS DE PAGO</t>
  </si>
  <si>
    <t>GARANTÍAS</t>
  </si>
  <si>
    <t>TIEMPO DE EJECUCIÓN</t>
  </si>
  <si>
    <t>NÚMERO DE BENEFICIARIOS</t>
  </si>
  <si>
    <t>EMPRESA O ENTIDAD EJECUTORA</t>
  </si>
  <si>
    <t>EMPRESA O ENTIDAD SUPERVISORA</t>
  </si>
  <si>
    <t>NOMBRE DEL RESPONSABLE DE LA OBRA</t>
  </si>
  <si>
    <t>CONTENIDO DEL CONTRATO</t>
  </si>
  <si>
    <t>ESTATUS ACTUAL</t>
  </si>
  <si>
    <t>AMPLIACION DE LLEGADA DE PASAJEROS Y LOBBY PUBLICO DEL AIES-MOARG</t>
  </si>
  <si>
    <t>FRENTE A PLAZA DE BONDAD</t>
  </si>
  <si>
    <t>FONDOS PROPIOS</t>
  </si>
  <si>
    <t>Estimaciones, según avance de obra</t>
  </si>
  <si>
    <t>Garantía de buena obra</t>
  </si>
  <si>
    <t>Noviembre 2018 a abril 2019</t>
  </si>
  <si>
    <t>3.2 MILLONES</t>
  </si>
  <si>
    <t>DIPROVE, S.A. DE C.V.</t>
  </si>
  <si>
    <t>CEPA</t>
  </si>
  <si>
    <t>MARBEL MEMBREÑO</t>
  </si>
  <si>
    <t>Construir un área climatizada para los personas que esperaran a los pasajeros en el Lobby oriente del Edificio Terminal de Pasajeros.</t>
  </si>
  <si>
    <t>El proyecto se finalizó (obra completa), en fecha 13 de junio 2019, el Acta de Recepción Definitiva fue firmada el 27 de agosto 2019.
Pendiente de cancelar la Retención Contractual.</t>
  </si>
  <si>
    <t>MODERNIZACION DE SISTEMA DE BANDAS DE EQUIPAJE EN EL AIES-MOARG</t>
  </si>
  <si>
    <t>ADUANA LLEGADA</t>
  </si>
  <si>
    <t>Noviembre 2018 a octubre 2019</t>
  </si>
  <si>
    <t>MATEC LOGISTICA, S.A.S.</t>
  </si>
  <si>
    <t>SERGIO VILLACORTA</t>
  </si>
  <si>
    <t>Sustitución de las 5 bandas multicurvas ubicadas en la zona de Llegaada de Pasajeros del ETP, debidoa a que las existentes ya cumplieron la vida útil. Se instalaran 4 bandas debido a que se incrementará la longitid de una de ellas para atender aronaves de fuselaje ancho.</t>
  </si>
  <si>
    <t>En fecha 20 de octubre 2019, se firmó Acta de Recepción Definitiva, en espera que presenten CCF, para gestionar el pago final.</t>
  </si>
  <si>
    <t>DESMONTAJE, SUMINISTRO E INSTALACION DE 8 UNIDADES MANEJADORAS DE AIRE ACONDICIONADO PARA EL AIES-MOARG</t>
  </si>
  <si>
    <t>AIES 2 ETP</t>
  </si>
  <si>
    <t>Diciembre 2018 julio 2019</t>
  </si>
  <si>
    <t>MP SERVICE, S.A. DE C.V.</t>
  </si>
  <si>
    <t>WALTER ARBAIZA</t>
  </si>
  <si>
    <t>Se cambiaran los UMAS actuales debido a que ya cumplieron su vida útil</t>
  </si>
  <si>
    <t>LA-38/2018 Las UMAs se reemplazaron y se encuentran en operación.</t>
  </si>
  <si>
    <t xml:space="preserve">DESMONTAJE, SUMINISTRO E INSTALACION DE 6 SERPENTINES DE ENFRIAMIENTO DE UNIDADES MANEJADORAS DE AIRE ACONDICIONADO DEL AIES-MOARG </t>
  </si>
  <si>
    <t>ETP</t>
  </si>
  <si>
    <t>Octubre 2018 a mayo 2019</t>
  </si>
  <si>
    <t>Se cambiaran los serpentines actuales debido a que ya cumplieron su vida útil</t>
  </si>
  <si>
    <t>LA32-2018  Se terminaron de instalar en Enero del presente año. Se encuentran en operación.</t>
  </si>
  <si>
    <t>ADQUISICION DE 114 REFLECTORES LED DE 500 WATT EN EL AIES-MOARG</t>
  </si>
  <si>
    <t>SOBRE PUENTES DE ABORDAJE</t>
  </si>
  <si>
    <t>Contra entrega de los bienes</t>
  </si>
  <si>
    <t>Garantía de buena calidad</t>
  </si>
  <si>
    <t>Mayo 2018 a noviembre 2018</t>
  </si>
  <si>
    <t>QUIMAQUI,S.A. DE C.V.</t>
  </si>
  <si>
    <t>Suministro de reflectores tipo LED DE 500 Watts que serán instalados en las Torres de de Iluminación ubicadas en los Puentes de Abordaje del AIES.</t>
  </si>
  <si>
    <t>LP-15/2018, Instalados en Rampa de pasajeros y Carga. Proceso terminado.</t>
  </si>
  <si>
    <t>ADQUISICION DE 2 EQUIPOS DE AIRE ACONDICIONADO TIPO PAQUETE DE 40 TONELADAS PARA EL AREA DE CARGA</t>
  </si>
  <si>
    <t>ETC</t>
  </si>
  <si>
    <t>Noviembre 2018 a junio 2019</t>
  </si>
  <si>
    <t>1.0 MILLON</t>
  </si>
  <si>
    <t>INELCI, S.A. DE C.V.</t>
  </si>
  <si>
    <t>Se suministraran e equipos de Aire Acondicionados que ya cumplieron su vida útil en el Edificio Terminal de Pasajeros</t>
  </si>
  <si>
    <t>LG-53/2018 Proyecto ejecutado. El equipo se encuentra en operación.</t>
  </si>
  <si>
    <t>“SUMINISTRO E INSTALACIÓN DE CUARENTA Y UN (41) MOSTRADORES PARA LA ATENCIÓN DE PASAJEROS EN LA ZONA CHEQUEO DEL AIES-MOARG”</t>
  </si>
  <si>
    <t>Abril 2019 a junio 2019</t>
  </si>
  <si>
    <t>RESCO, S.A. DE C.V.</t>
  </si>
  <si>
    <t>GIOVANNY GUARDADO</t>
  </si>
  <si>
    <t>El proyecto consiste en la fabricación, suministro en instalación de 41 muebles para la atención de pasajeros en Salida en la zona del Check in, los muebles serán utilizados por las diferentes líneas aéreas que prestan sus servicios en el Edificio Terminal de Pasajeros.</t>
  </si>
  <si>
    <t>Proyecto Finalizado y/o Liquidado, fue recibido a satisfacción, en fecha 2 de julio 2019, se firmó Acta de Recepción Definitiva.</t>
  </si>
  <si>
    <t>SUMINISTRO E INSTALACIÓN DE ESTANTES SELECTIVOS Y MUEBLES PARA ALMACENAR MATERIALES, PARA EL EDIFICIO DEL ALMACÉN DE MATERIALES DEL AIES-MOARG</t>
  </si>
  <si>
    <t>MANTENIMIENTO</t>
  </si>
  <si>
    <t>mayo 2019 a julio 2019</t>
  </si>
  <si>
    <t>HECASA, S.A. DE C.V.</t>
  </si>
  <si>
    <t>ISIDRO ROMERO</t>
  </si>
  <si>
    <t>El proyecto consiste en el suministro e instalación de 3 estantes dobles, capacidad de 80 paletas y 2 estantes sencillos, capacidad de 40 paletas.</t>
  </si>
  <si>
    <t>Proyecto Finalizado y/o Liquidado, fue recibido a satisfacción, en fecha 13 de julio 2019, se firmó Acta de Recepción Definitiva.</t>
  </si>
  <si>
    <t>SUMINISTRO E INSTALACIÓN DE LAS GRADAS ELECTRICAS DEL AREA DE CHEQUEO DEL AIES-SOARG</t>
  </si>
  <si>
    <t>Junio 2019 a enero 2020</t>
  </si>
  <si>
    <t>P&amp;V INVERSIONES, S.A. DE C.V.</t>
  </si>
  <si>
    <t>El proyecto consiste en el desmontaje de la escalera mecánica existente y el suministro y puesta en funcionamiento de una nueva escalera mecánica, debido a que la existente ya cumplio su vida útil.</t>
  </si>
  <si>
    <t>LP-08/2019, En fase de instalación , se encuentra en un 70% ejecutado</t>
  </si>
  <si>
    <t>SUSTITUCIÓN DE TUBERÍA DE DRENAJE DE AGUAS LLUVIAS  DE 48 PULGADAS EN EL AEROPUERTO INTERNACIONAL DE EL SALVADOR MONSEÑOR OSCAR ARNULFO ROMERO Y GALDÁMEZ</t>
  </si>
  <si>
    <t>PARQUEO PUBLICO</t>
  </si>
  <si>
    <t>Enero 2019 a abril 2019</t>
  </si>
  <si>
    <t xml:space="preserve">INVERSIONES ACER, S.A DE C.V.
</t>
  </si>
  <si>
    <t>ERNESTO HERNÁNDEZ</t>
  </si>
  <si>
    <t>El proyecto consiste en la ampliación del drenaje existente, incrementando desde una tubería de diámetro 48", para ampliarla a una tubería de PVC dediámetro 60", la tubería descarga las aguas lluvias del sector del parqueo poniente hasta el canal de aguas lluvias que se ubica al norte de las posiciones de abordaje 10, 12 y 14.</t>
  </si>
  <si>
    <t>Proyecto Finalizado y/o Liquidado, recibido a satisfacción de CEPA, el Acta de Recepción Sustancial, fue firmada en fecha 15 de abril 2019.</t>
  </si>
  <si>
    <t>“SUMINISTRO DE 69 ALFOMBRAS ANTI-FATIGA PARA LA ZONA DE CHEQUEO DE PASAJEROS DEL AIES-MOARG”</t>
  </si>
  <si>
    <t>Garantía de buenca calidad</t>
  </si>
  <si>
    <t>Noviembre 2018 a febrero 2019</t>
  </si>
  <si>
    <t>PROSYS, S.A. DE C.V.</t>
  </si>
  <si>
    <t>El proyecto consiste en el suministro e instalación de 69 alfombras anti fatiga para personal de las líneas aéreas que trabaja en lo muebles de la zona de Chequeo de Pasajeros.</t>
  </si>
  <si>
    <t>Proyecto Finalizado y/o Liquidado, fue recibido a satisfacción según Acta de Recepción Definitiva, en fecha 1 de febrero 2019.</t>
  </si>
  <si>
    <t>MANTENIMIENTO CORRECTIVO DEL PAVIMENTO ASFÁLTICO DE LA PISTA 07/25 DEL AIES-SOARG</t>
  </si>
  <si>
    <t>PISTA</t>
  </si>
  <si>
    <t>Agosto 2019 a Octubre 2019</t>
  </si>
  <si>
    <t>TOBAR, S.A. DE C.V.</t>
  </si>
  <si>
    <t>FREDY MÉNDEZ</t>
  </si>
  <si>
    <t>El proyecto consiste en la rehabilitación de un tramo de pavimento asfáltico de la pista principal 07-25, que presenta deformaciones excesivas en la carpeta de pavimento asfáltico.</t>
  </si>
  <si>
    <t>El día 31 de octubre 2019, se finalizaron las obras, pendien la recepción, se espera que en noviembre se haya liquidado definitivamente, estamos supeditados a que el contratistas, entre documentos técnicos final, para la gestión de pago correspondiente.</t>
  </si>
  <si>
    <t>"SUSTITUCIÓN DE CUBIERTA DE TECHO DEL ACCESO AL PARQUEO DE LA TERMINAL DE PASAJEROS Y DE CARGA DEL AIES-SOARG"</t>
  </si>
  <si>
    <t>ESTacionamiento público, frente al Edificio Terminal de Pasajeros y frente a la Terminal de Carga</t>
  </si>
  <si>
    <t>Septiembre 2019 a Octubre 2019</t>
  </si>
  <si>
    <t>MM INGENIEROS, S.A. DE C.V.</t>
  </si>
  <si>
    <t>En la sustitución de 5 cubiertas de techo de los Accesos a los estacionamientos del Edificio Terminal de Pasajeros y del Edificio Terminal de Carga</t>
  </si>
  <si>
    <t>El día 9 de octubre 2019, se firmó Acta de Recepción Definitiva, pendiente de recibir documento de cobro, para la gestión de pago correspondiente.</t>
  </si>
  <si>
    <t>MANTENIMIENTO CORRECTIVO DE LAS POSICIONES 9, 10 Y 11 DE LA PLATAFORMA INTERNACIONAL DEL AEROPUERTO INTERNACIONAL DE EL SALVADOR, SAN OSCAR ARNULFO ROMERO Y GALDAMEZ</t>
  </si>
  <si>
    <t>Plataformas de estacionamiento del AIES</t>
  </si>
  <si>
    <t>Octubre 2019 a febrero 2020</t>
  </si>
  <si>
    <t>ODIR ALVARADO</t>
  </si>
  <si>
    <t>Restitución del pavimento asfaltico en un espesor de 8 cm en la zona donde operan aeronaves y en un espesor de 5 cm en el sector de estacionamiento de vehículos de apoyo terrestre</t>
  </si>
  <si>
    <t>A partir del 28 de octubre 2019, se les emitió orden de inicio.</t>
  </si>
  <si>
    <t>SUMINISTRO E INSTALACIÓN DE SISTEMA DE IMPERMEABILIZACIÓN EN LOSAS Y CUBIERTA DE TECHO DEL EDIFICIO TERMINAL DE PASAJEROS, DEL AIES-SOARG</t>
  </si>
  <si>
    <t>Terrazas del Edificio Terminal de Pasajeros</t>
  </si>
  <si>
    <t>Diciembre Enero 2019 a abril 2019</t>
  </si>
  <si>
    <t>EN REVISIÓN ESPECIFICACIONES TÉCNICAS, SE DECLARÓ DESIERTO EL PRIMER PROCESO</t>
  </si>
  <si>
    <t>Los trabajos comprende lo siguiente: 
• Demolición y desalojo de pisos tipo galleta, en la losa, bases de concreto existentes y en desuso, impermeabilización de losa y tramos verticales sobre las bases de concreto de Antenas, aires Acondicionado, pretiles de concreto existentes.
• Colocación de capa de impermeabilización en superficie de lámina metálica, restitución de tubería de aguas lluvias, en los entronques entre el canal de lámina existente y la bajada de aguas lluvias empotrada en las columna.</t>
  </si>
  <si>
    <t>El primer proceso fue declarado desierto, la CEO lo adjudicó, sin embargo, hubo recurso de revisión, la CEAN por sonsiguiente lo declaró desierto.
La proxima semana se someterá a autorización la promoción de un segundo proceso.</t>
  </si>
  <si>
    <t>SERVICIOS DE CONSULTORÍA PARA LA ELABORACIÓN DEL DISEÑO FINAL Y PRESUPUESTO OFICIAL PARA LA CONSTRUCCIÓN DEL PROYECTO: AMPLIACIÓN DEL ÁREA DE REGISTRO DE PASAJEROS DEL AIES-SOARG</t>
  </si>
  <si>
    <t>Al oriente del actual Chequeo de Pasajeros</t>
  </si>
  <si>
    <t>Porcentajes, según entrega de Informes</t>
  </si>
  <si>
    <t>Garantía de buen servicio</t>
  </si>
  <si>
    <t>diciembre 2019 a junio 2020</t>
  </si>
  <si>
    <t>EN PREPARACIÓN DE OFERTAS</t>
  </si>
  <si>
    <t>Servicios de consultoría para trabajos de investigación, propuestas arquitectónicas y diseños finales de Ingenieria. Elaboración de planos, especificaciones Técnicas y presupuesto de obra</t>
  </si>
  <si>
    <t>Actualmente en período de recepción de ofertas.</t>
  </si>
  <si>
    <t>CONSTRUCCIÓN DE 3 TRAMOS DE TAPIAL PREFABRICADO EN EL PERIMETRO NORTE, DEL AIES-SOARG</t>
  </si>
  <si>
    <t>Perimetro norte de los terrenos del AIES-SOARG</t>
  </si>
  <si>
    <t>noviembre 2019 a febrero 2020</t>
  </si>
  <si>
    <t>DESARROLLO Y CONSTRUCCIÓN DE OBRAS, S.A. DE C.V.</t>
  </si>
  <si>
    <t>JUAN HERNÁNDEZ</t>
  </si>
  <si>
    <t>El Proyecto consiste en la ejecución del trazo, adecuación del terreno y construcción de aproximadamente 1,220 metros lineales, en 3 tramos: 570 m, 475 m y 175 m de tapial prefabricado perimetral a base de postes y losetas de concreto prefabricadas de altura 2.0 metros y 2.50 metros, en la parte superior será suministrado e instalado, alambre tipo razor con 2 líneas de alambre de púas. En la zona donde se atraviesa una quebrada se construirá un muro de mampostería de piedra y relleno compactado. Todo lo anterior con el objetivo de salvaguardar la seguridad de los terrenos del AIES-SOARG</t>
  </si>
  <si>
    <t>Este proyecto fue adjudicado en fecha el 23 de cotubre 2019, en este momento Gerencia Legal está elaborando el contrato respectivo.</t>
  </si>
  <si>
    <t>AMPLIACIÓN DE OFICINA DE TALLER AUTOMOTRIZ Y NUEVO MÓDULO SANITARIO EN ÁREA DE PERSONAL DE ELECTROMECÁNICA, DEPARTAMENTO DE MANTENIMIENTO DEL AIES-SOARG</t>
  </si>
  <si>
    <t>Taller automotriz del Departamento de Mantenimiento</t>
  </si>
  <si>
    <t>noviembre 2019 a diciembre 2019</t>
  </si>
  <si>
    <t>500 PERSONAS</t>
  </si>
  <si>
    <t>PENDIENTE POR ADJUDICAR</t>
  </si>
  <si>
    <t>ARSENIO PALACIOS</t>
  </si>
  <si>
    <t>El proyecto consiste en la construcción de un espacio para oficina y modulo sanitario en un área de 57.00 m2 de construcción, el cual contará con área para oficina y archivo, modulo sanitario. Dichos espacios serán construidos de mampostería de bloques de concreto, con estructuras metálicas de techo, iluminación, ventanas tipo francesa y de celosía de vidrio en marco de aluminio anodizado. La ampliación de la oficina se realizará al norte del hangar de taller automotriz y el modulo sanitario al norte del área de descanso de personal de electromecánica, será dotada de aceras, con su respectivo drenaje superficial.</t>
  </si>
  <si>
    <t>Actualmente este proceso se encuentra en proceso de evaluación de ofertas.</t>
  </si>
  <si>
    <t>SUMINISTRO DE 1,250 GALONES DE PINTURA INDUSTRIAL PARA APLICARSE A ESTRUCTURAS METÁLICAS DEL EDIFICIO TERMINAL DE PASAJEROS DEL AIES-SOARG</t>
  </si>
  <si>
    <t>Edificio Terminal de Pasajeros,5 nuevas Salas de espera</t>
  </si>
  <si>
    <t>Un solo pago contra entrega de los bienes</t>
  </si>
  <si>
    <t>noviembre 2019 a diciembre 2020</t>
  </si>
  <si>
    <t>INDUSTRIAL MAINTENANCE SOLUTIONS EL SALVADOR, S.A. DE C.V.</t>
  </si>
  <si>
    <t>Suministro de pintura industrial para el acabado de la estructura metálica de la Ampliación del Edificio Terminal de Pasajeros</t>
  </si>
  <si>
    <t>El 30 de octubre 2019, se recibió contrato en el AIES, la orden de inicio será emitida con fecha 31 de octubre 2019; y se espera la recepción en 15 días aproximamente.</t>
  </si>
  <si>
    <t>SUMINISTRO DE 1,980.00 METROS DE CABLE DE COBRE 350 MCM, 8KV, EPR 133 %, PARA EL AIES-SOARG</t>
  </si>
  <si>
    <t>Edificio Terminal de Pasajeros, Salas de espera A, B, C y D.</t>
  </si>
  <si>
    <t>Noviembre 2019 a enero 2020</t>
  </si>
  <si>
    <t xml:space="preserve">PROVEEDORA ELÉCTRICA EL SALVADOR, S.A. DE C.V. </t>
  </si>
  <si>
    <t>PABLO RIVERA</t>
  </si>
  <si>
    <t>Suministro de cable de cobre de 350 MCM, para ser instalado desde la Sub-estación No. 1 hasta las 4 Nuevas Salas</t>
  </si>
  <si>
    <t>LP-35/2019, en proceso. Se ha elaborado el acta de evuluación de ofertas (UACI)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</si>
</sst>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_);\(&quot;$&quot;#,##0.00\)"/>
    <numFmt numFmtId="8" formatCode="&quot;$&quot;#,##0.00_);[Red]\(&quot;$&quot;#,##0.00\)"/>
  </numFmts>
  <fonts count="19" x14ac:knownFonts="1">
    <font>
      <sz val="11"/>
      <color theme="1"/>
      <name val="Calibri"/>
      <family val="2"/>
      <scheme val="minor"/>
    </font>
    <font>
      <sz val="10"/>
      <color theme="1"/>
      <name val="Calibri"/>
      <family val="2"/>
      <scheme val="minor"/>
    </font>
    <font>
      <b/>
      <sz val="10"/>
      <color theme="1"/>
      <name val="Tahoma"/>
      <family val="2"/>
    </font>
    <font>
      <sz val="10"/>
      <color theme="1"/>
      <name val="Tahoma"/>
      <family val="2"/>
    </font>
    <font>
      <i/>
      <u/>
      <sz val="10"/>
      <color theme="1"/>
      <name val="Tahoma"/>
      <family val="2"/>
    </font>
    <font>
      <sz val="11"/>
      <color theme="1"/>
      <name val="Calibri"/>
      <family val="2"/>
      <scheme val="minor"/>
    </font>
    <font>
      <sz val="11"/>
      <color rgb="FF006100"/>
      <name val="Calibri"/>
      <family val="2"/>
      <scheme val="minor"/>
    </font>
    <font>
      <b/>
      <sz val="11"/>
      <color theme="1"/>
      <name val="Calibri"/>
      <family val="2"/>
      <scheme val="minor"/>
    </font>
    <font>
      <b/>
      <sz val="14"/>
      <color indexed="8"/>
      <name val="Calibri"/>
      <family val="2"/>
    </font>
    <font>
      <b/>
      <sz val="12"/>
      <color indexed="8"/>
      <name val="Calibri"/>
      <family val="2"/>
    </font>
    <font>
      <b/>
      <u/>
      <sz val="12"/>
      <color indexed="8"/>
      <name val="Calibri"/>
      <family val="2"/>
    </font>
    <font>
      <b/>
      <sz val="9"/>
      <color theme="1"/>
      <name val="Calibri"/>
      <family val="2"/>
      <scheme val="minor"/>
    </font>
    <font>
      <b/>
      <sz val="9"/>
      <color indexed="8"/>
      <name val="Calibri"/>
      <family val="2"/>
      <scheme val="minor"/>
    </font>
    <font>
      <sz val="9"/>
      <color theme="1"/>
      <name val="Calibri"/>
      <family val="2"/>
      <scheme val="minor"/>
    </font>
    <font>
      <sz val="9"/>
      <name val="Arial"/>
      <family val="2"/>
    </font>
    <font>
      <sz val="9"/>
      <name val="Calibri"/>
      <family val="2"/>
      <scheme val="minor"/>
    </font>
    <font>
      <sz val="11"/>
      <color theme="3" tint="-0.499984740745262"/>
      <name val="Calibri"/>
      <family val="2"/>
      <scheme val="minor"/>
    </font>
    <font>
      <sz val="9"/>
      <color theme="3" tint="-0.499984740745262"/>
      <name val="Arial"/>
      <family val="2"/>
    </font>
    <font>
      <sz val="9"/>
      <color theme="3" tint="-0.499984740745262"/>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5" fillId="0" borderId="0" applyFont="0" applyFill="0" applyBorder="0" applyAlignment="0" applyProtection="0"/>
    <xf numFmtId="0" fontId="6" fillId="3" borderId="0" applyNumberFormat="0" applyBorder="0" applyAlignment="0" applyProtection="0"/>
  </cellStyleXfs>
  <cellXfs count="39">
    <xf numFmtId="0" fontId="0" fillId="0" borderId="0" xfId="0"/>
    <xf numFmtId="0" fontId="1" fillId="0" borderId="0" xfId="0" applyFont="1" applyFill="1" applyBorder="1" applyAlignment="1">
      <alignment horizontal="justify" vertical="top" wrapText="1"/>
    </xf>
    <xf numFmtId="14" fontId="0" fillId="0" borderId="0" xfId="0" applyNumberFormat="1"/>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0" xfId="0" applyFont="1"/>
    <xf numFmtId="0" fontId="3" fillId="0" borderId="0" xfId="0" applyFont="1" applyAlignment="1">
      <alignment vertical="center"/>
    </xf>
    <xf numFmtId="8"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1" applyFont="1" applyFill="1" applyBorder="1" applyAlignment="1">
      <alignment horizontal="center" vertical="center" wrapText="1"/>
    </xf>
    <xf numFmtId="10" fontId="3" fillId="0" borderId="1" xfId="1" applyNumberFormat="1" applyFont="1" applyFill="1" applyBorder="1" applyAlignment="1">
      <alignment horizontal="center" vertical="center" wrapText="1"/>
    </xf>
    <xf numFmtId="0" fontId="2" fillId="0" borderId="0" xfId="0" applyFont="1" applyAlignment="1">
      <alignment horizontal="center"/>
    </xf>
    <xf numFmtId="0" fontId="4" fillId="0" borderId="0" xfId="0" applyFont="1" applyAlignment="1">
      <alignment horizontal="center"/>
    </xf>
    <xf numFmtId="0" fontId="0" fillId="0" borderId="0" xfId="0" applyFill="1" applyAlignment="1">
      <alignment horizontal="center" vertical="center"/>
    </xf>
    <xf numFmtId="0" fontId="0" fillId="0" borderId="0" xfId="0" applyFill="1" applyAlignment="1">
      <alignment horizontal="justify" vertical="center"/>
    </xf>
    <xf numFmtId="0" fontId="0" fillId="0" borderId="0" xfId="0" applyFill="1" applyAlignment="1">
      <alignmen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7" fillId="0" borderId="0" xfId="0" applyFont="1" applyFill="1" applyAlignment="1">
      <alignment horizontal="right" vertical="center"/>
    </xf>
    <xf numFmtId="0" fontId="11" fillId="4" borderId="2" xfId="0" applyFont="1" applyFill="1" applyBorder="1" applyAlignment="1">
      <alignment horizontal="center" vertical="center"/>
    </xf>
    <xf numFmtId="0" fontId="12" fillId="4" borderId="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14" fillId="4" borderId="1" xfId="2" applyFont="1" applyFill="1" applyBorder="1" applyAlignment="1">
      <alignment horizontal="justify" vertical="center" wrapText="1"/>
    </xf>
    <xf numFmtId="0" fontId="15" fillId="4" borderId="1" xfId="2" applyFont="1" applyFill="1" applyBorder="1" applyAlignment="1">
      <alignment horizontal="left" vertical="center" wrapText="1"/>
    </xf>
    <xf numFmtId="7" fontId="14" fillId="4" borderId="1" xfId="0" applyNumberFormat="1" applyFont="1" applyFill="1" applyBorder="1" applyAlignment="1">
      <alignment vertical="center"/>
    </xf>
    <xf numFmtId="0" fontId="15" fillId="4" borderId="1" xfId="2" applyFont="1" applyFill="1" applyBorder="1" applyAlignment="1">
      <alignment vertical="center" wrapText="1"/>
    </xf>
    <xf numFmtId="15" fontId="15" fillId="4" borderId="1" xfId="2" applyNumberFormat="1" applyFont="1" applyFill="1" applyBorder="1" applyAlignment="1">
      <alignment horizontal="left" vertical="center" wrapText="1"/>
    </xf>
    <xf numFmtId="0" fontId="15" fillId="4" borderId="1" xfId="2" applyFont="1" applyFill="1" applyBorder="1" applyAlignment="1">
      <alignment horizontal="justify" vertical="center"/>
    </xf>
    <xf numFmtId="0" fontId="15" fillId="4" borderId="1" xfId="2" applyFont="1" applyFill="1" applyBorder="1" applyAlignment="1">
      <alignment horizontal="justify" vertical="center" wrapText="1"/>
    </xf>
    <xf numFmtId="0" fontId="15" fillId="5" borderId="1" xfId="2" applyFont="1" applyFill="1" applyBorder="1" applyAlignment="1">
      <alignment vertical="center" wrapText="1"/>
    </xf>
    <xf numFmtId="0" fontId="16" fillId="4" borderId="1" xfId="0" applyFont="1" applyFill="1" applyBorder="1" applyAlignment="1">
      <alignment horizontal="center" vertical="center"/>
    </xf>
    <xf numFmtId="0" fontId="17" fillId="4" borderId="1" xfId="2" applyFont="1" applyFill="1" applyBorder="1" applyAlignment="1">
      <alignment horizontal="justify" vertical="center" wrapText="1"/>
    </xf>
    <xf numFmtId="0" fontId="18" fillId="4" borderId="1" xfId="2" applyFont="1" applyFill="1" applyBorder="1" applyAlignment="1">
      <alignment horizontal="justify" vertical="center" wrapText="1"/>
    </xf>
    <xf numFmtId="7" fontId="17" fillId="4" borderId="1" xfId="0" applyNumberFormat="1" applyFont="1" applyFill="1" applyBorder="1" applyAlignment="1">
      <alignment vertical="center"/>
    </xf>
    <xf numFmtId="0" fontId="18" fillId="4" borderId="1" xfId="2" applyFont="1" applyFill="1" applyBorder="1" applyAlignment="1">
      <alignment vertical="center" wrapText="1"/>
    </xf>
    <xf numFmtId="15" fontId="18" fillId="4" borderId="1" xfId="2" applyNumberFormat="1" applyFont="1" applyFill="1" applyBorder="1" applyAlignment="1">
      <alignment horizontal="left" vertical="center" wrapText="1"/>
    </xf>
  </cellXfs>
  <cellStyles count="3">
    <cellStyle name="Buena" xfId="2" builtinId="2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14</xdr:col>
      <xdr:colOff>193459</xdr:colOff>
      <xdr:row>2</xdr:row>
      <xdr:rowOff>188442</xdr:rowOff>
    </xdr:from>
    <xdr:to>
      <xdr:col>14</xdr:col>
      <xdr:colOff>1483124</xdr:colOff>
      <xdr:row>6</xdr:row>
      <xdr:rowOff>94969</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76334" y="759942"/>
          <a:ext cx="1289665" cy="563752"/>
        </a:xfrm>
        <a:prstGeom prst="rect">
          <a:avLst/>
        </a:prstGeom>
      </xdr:spPr>
    </xdr:pic>
    <xdr:clientData/>
  </xdr:twoCellAnchor>
  <xdr:twoCellAnchor editAs="oneCell">
    <xdr:from>
      <xdr:col>8</xdr:col>
      <xdr:colOff>163606</xdr:colOff>
      <xdr:row>12</xdr:row>
      <xdr:rowOff>104934</xdr:rowOff>
    </xdr:from>
    <xdr:to>
      <xdr:col>10</xdr:col>
      <xdr:colOff>1234888</xdr:colOff>
      <xdr:row>13</xdr:row>
      <xdr:rowOff>528355</xdr:rowOff>
    </xdr:to>
    <xdr:pic>
      <xdr:nvPicPr>
        <xdr:cNvPr id="4" name="Imagen 3" descr="horizontal"/>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50081" y="9125109"/>
          <a:ext cx="3423957" cy="61392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3</xdr:col>
      <xdr:colOff>219075</xdr:colOff>
      <xdr:row>4</xdr:row>
      <xdr:rowOff>9525</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95250"/>
          <a:ext cx="16478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5"/>
  <sheetViews>
    <sheetView showGridLines="0" topLeftCell="E1" zoomScale="87" zoomScaleNormal="87" zoomScaleSheetLayoutView="70" workbookViewId="0">
      <selection activeCell="I10" sqref="I10"/>
    </sheetView>
  </sheetViews>
  <sheetFormatPr baseColWidth="10" defaultRowHeight="15" x14ac:dyDescent="0.25"/>
  <cols>
    <col min="1" max="1" width="0.7109375" customWidth="1"/>
    <col min="2" max="2" width="3.7109375" customWidth="1"/>
    <col min="3" max="3" width="20.5703125" customWidth="1"/>
    <col min="4" max="4" width="16.85546875" customWidth="1"/>
    <col min="5" max="5" width="19.140625" customWidth="1"/>
    <col min="6" max="6" width="14.140625" customWidth="1"/>
    <col min="7" max="8" width="16.7109375" customWidth="1"/>
    <col min="9" max="9" width="20.85546875" customWidth="1"/>
    <col min="10" max="10" width="14.42578125" customWidth="1"/>
    <col min="11" max="11" width="19.42578125" customWidth="1"/>
    <col min="12" max="12" width="17.7109375" customWidth="1"/>
    <col min="13" max="13" width="32.5703125" customWidth="1"/>
    <col min="14" max="14" width="11.28515625" customWidth="1"/>
    <col min="15" max="15" width="24.85546875" customWidth="1"/>
  </cols>
  <sheetData>
    <row r="2" spans="2:15" s="6" customFormat="1" ht="12.75" x14ac:dyDescent="0.2"/>
    <row r="3" spans="2:15" s="6" customFormat="1" ht="12.75" x14ac:dyDescent="0.2">
      <c r="B3" s="6" t="s">
        <v>30</v>
      </c>
      <c r="C3" s="12" t="s">
        <v>9</v>
      </c>
      <c r="D3" s="12"/>
      <c r="E3" s="12"/>
      <c r="F3" s="12"/>
      <c r="G3" s="12"/>
      <c r="H3" s="12"/>
      <c r="I3" s="12"/>
      <c r="J3" s="12"/>
      <c r="K3" s="12"/>
      <c r="L3" s="12"/>
      <c r="M3" s="12"/>
    </row>
    <row r="4" spans="2:15" s="6" customFormat="1" ht="12.75" x14ac:dyDescent="0.2">
      <c r="C4" s="12" t="s">
        <v>0</v>
      </c>
      <c r="D4" s="12"/>
      <c r="E4" s="12"/>
      <c r="F4" s="12"/>
      <c r="G4" s="12"/>
      <c r="H4" s="12"/>
      <c r="I4" s="12"/>
      <c r="J4" s="12"/>
      <c r="K4" s="12"/>
      <c r="L4" s="12"/>
      <c r="M4" s="12"/>
    </row>
    <row r="5" spans="2:15" s="6" customFormat="1" ht="12.75" x14ac:dyDescent="0.2">
      <c r="C5" s="13" t="s">
        <v>31</v>
      </c>
      <c r="D5" s="13"/>
      <c r="E5" s="13"/>
      <c r="F5" s="13"/>
      <c r="G5" s="13"/>
      <c r="H5" s="13"/>
      <c r="I5" s="13"/>
      <c r="J5" s="13"/>
      <c r="K5" s="13"/>
      <c r="L5" s="13"/>
      <c r="M5" s="13"/>
    </row>
    <row r="6" spans="2:15" s="6" customFormat="1" ht="12.75" x14ac:dyDescent="0.2"/>
    <row r="7" spans="2:15" s="6" customFormat="1" ht="12.75" x14ac:dyDescent="0.2"/>
    <row r="8" spans="2:15" s="7" customFormat="1" ht="60.75" customHeight="1" x14ac:dyDescent="0.25">
      <c r="B8" s="3" t="s">
        <v>24</v>
      </c>
      <c r="C8" s="3" t="s">
        <v>1</v>
      </c>
      <c r="D8" s="3" t="s">
        <v>2</v>
      </c>
      <c r="E8" s="3" t="s">
        <v>3</v>
      </c>
      <c r="F8" s="3" t="s">
        <v>4</v>
      </c>
      <c r="G8" s="3" t="s">
        <v>5</v>
      </c>
      <c r="H8" s="3" t="s">
        <v>58</v>
      </c>
      <c r="I8" s="3" t="s">
        <v>6</v>
      </c>
      <c r="J8" s="3" t="s">
        <v>7</v>
      </c>
      <c r="K8" s="3" t="s">
        <v>8</v>
      </c>
      <c r="L8" s="3" t="s">
        <v>10</v>
      </c>
      <c r="M8" s="3" t="s">
        <v>11</v>
      </c>
      <c r="N8" s="3" t="s">
        <v>12</v>
      </c>
      <c r="O8" s="3" t="s">
        <v>13</v>
      </c>
    </row>
    <row r="9" spans="2:15" s="6" customFormat="1" ht="127.5" x14ac:dyDescent="0.2">
      <c r="B9" s="4">
        <v>1</v>
      </c>
      <c r="C9" s="5" t="s">
        <v>20</v>
      </c>
      <c r="D9" s="5" t="s">
        <v>15</v>
      </c>
      <c r="E9" s="8" t="s">
        <v>32</v>
      </c>
      <c r="F9" s="4" t="s">
        <v>14</v>
      </c>
      <c r="G9" s="4" t="s">
        <v>35</v>
      </c>
      <c r="H9" s="9">
        <v>1</v>
      </c>
      <c r="I9" s="5" t="s">
        <v>23</v>
      </c>
      <c r="J9" s="4" t="s">
        <v>16</v>
      </c>
      <c r="K9" s="5" t="s">
        <v>17</v>
      </c>
      <c r="L9" s="5" t="s">
        <v>18</v>
      </c>
      <c r="M9" s="5" t="s">
        <v>25</v>
      </c>
      <c r="N9" s="4" t="s">
        <v>19</v>
      </c>
      <c r="O9" s="5" t="s">
        <v>55</v>
      </c>
    </row>
    <row r="10" spans="2:15" s="6" customFormat="1" ht="177.75" customHeight="1" x14ac:dyDescent="0.2">
      <c r="B10" s="4">
        <v>2</v>
      </c>
      <c r="C10" s="5" t="s">
        <v>34</v>
      </c>
      <c r="D10" s="5" t="s">
        <v>21</v>
      </c>
      <c r="E10" s="8" t="s">
        <v>33</v>
      </c>
      <c r="F10" s="4" t="s">
        <v>14</v>
      </c>
      <c r="G10" s="4" t="s">
        <v>36</v>
      </c>
      <c r="H10" s="9">
        <v>0.93</v>
      </c>
      <c r="I10" s="5" t="s">
        <v>27</v>
      </c>
      <c r="J10" s="4" t="s">
        <v>28</v>
      </c>
      <c r="K10" s="5" t="s">
        <v>22</v>
      </c>
      <c r="L10" s="5" t="s">
        <v>29</v>
      </c>
      <c r="M10" s="5" t="s">
        <v>26</v>
      </c>
      <c r="N10" s="4" t="s">
        <v>19</v>
      </c>
      <c r="O10" s="5" t="s">
        <v>37</v>
      </c>
    </row>
    <row r="11" spans="2:15" s="6" customFormat="1" ht="165.75" x14ac:dyDescent="0.2">
      <c r="B11" s="4">
        <v>3</v>
      </c>
      <c r="C11" s="5" t="s">
        <v>43</v>
      </c>
      <c r="D11" s="5" t="s">
        <v>51</v>
      </c>
      <c r="E11" s="4" t="s">
        <v>57</v>
      </c>
      <c r="F11" s="4" t="s">
        <v>14</v>
      </c>
      <c r="G11" s="5" t="s">
        <v>52</v>
      </c>
      <c r="H11" s="11">
        <v>0.3075</v>
      </c>
      <c r="I11" s="5" t="s">
        <v>38</v>
      </c>
      <c r="J11" s="4" t="s">
        <v>39</v>
      </c>
      <c r="K11" s="5" t="s">
        <v>40</v>
      </c>
      <c r="L11" s="5" t="s">
        <v>41</v>
      </c>
      <c r="M11" s="5" t="s">
        <v>53</v>
      </c>
      <c r="N11" s="4" t="s">
        <v>49</v>
      </c>
      <c r="O11" s="5" t="s">
        <v>54</v>
      </c>
    </row>
    <row r="12" spans="2:15" s="6" customFormat="1" ht="102" x14ac:dyDescent="0.2">
      <c r="B12" s="4">
        <v>4</v>
      </c>
      <c r="C12" s="5" t="s">
        <v>44</v>
      </c>
      <c r="D12" s="5" t="s">
        <v>42</v>
      </c>
      <c r="E12" s="4" t="s">
        <v>56</v>
      </c>
      <c r="F12" s="4" t="s">
        <v>14</v>
      </c>
      <c r="G12" s="5" t="s">
        <v>45</v>
      </c>
      <c r="H12" s="10">
        <v>0.1</v>
      </c>
      <c r="I12" s="5" t="s">
        <v>46</v>
      </c>
      <c r="J12" s="4" t="s">
        <v>47</v>
      </c>
      <c r="K12" s="5" t="s">
        <v>40</v>
      </c>
      <c r="L12" s="5" t="s">
        <v>41</v>
      </c>
      <c r="M12" s="5" t="s">
        <v>48</v>
      </c>
      <c r="N12" s="4" t="s">
        <v>49</v>
      </c>
      <c r="O12" s="5" t="s">
        <v>50</v>
      </c>
    </row>
    <row r="13" spans="2:15" x14ac:dyDescent="0.25">
      <c r="C13" s="1"/>
      <c r="D13" s="1"/>
    </row>
    <row r="14" spans="2:15" ht="45.75" customHeight="1" x14ac:dyDescent="0.25">
      <c r="C14" s="1"/>
      <c r="D14" s="1"/>
      <c r="F14" s="2"/>
      <c r="G14" s="2"/>
      <c r="H14" s="2"/>
    </row>
    <row r="15" spans="2:15" ht="25.5" customHeight="1" x14ac:dyDescent="0.25">
      <c r="C15" s="1"/>
    </row>
  </sheetData>
  <mergeCells count="3">
    <mergeCell ref="C3:M3"/>
    <mergeCell ref="C4:M4"/>
    <mergeCell ref="C5:M5"/>
  </mergeCells>
  <printOptions horizontalCentered="1"/>
  <pageMargins left="0.59055118110236227" right="0" top="0.19685039370078741" bottom="0" header="0.31496062992125984" footer="0"/>
  <pageSetup paperSize="5"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abSelected="1" zoomScale="87" zoomScaleNormal="87" workbookViewId="0">
      <selection activeCell="L8" sqref="L8"/>
    </sheetView>
  </sheetViews>
  <sheetFormatPr baseColWidth="10" defaultRowHeight="15" x14ac:dyDescent="0.25"/>
  <sheetData>
    <row r="1" spans="1:14" x14ac:dyDescent="0.25">
      <c r="A1" s="14"/>
      <c r="B1" s="15"/>
      <c r="C1" s="15"/>
      <c r="D1" s="16"/>
      <c r="E1" s="16"/>
      <c r="F1" s="16"/>
      <c r="G1" s="16"/>
      <c r="H1" s="16"/>
      <c r="I1" s="16"/>
      <c r="J1" s="16"/>
      <c r="K1" s="16"/>
      <c r="L1" s="16"/>
      <c r="M1" s="16"/>
      <c r="N1" s="16"/>
    </row>
    <row r="2" spans="1:14" ht="18.75" x14ac:dyDescent="0.25">
      <c r="A2" s="14"/>
      <c r="B2" s="17" t="s">
        <v>59</v>
      </c>
      <c r="C2" s="17"/>
      <c r="D2" s="17"/>
      <c r="E2" s="17"/>
      <c r="F2" s="17"/>
      <c r="G2" s="17"/>
      <c r="H2" s="17"/>
      <c r="I2" s="17"/>
      <c r="J2" s="17"/>
      <c r="K2" s="17"/>
      <c r="L2" s="17"/>
      <c r="M2" s="17"/>
      <c r="N2" s="17"/>
    </row>
    <row r="3" spans="1:14" ht="15.75" x14ac:dyDescent="0.25">
      <c r="A3" s="14"/>
      <c r="B3" s="18" t="s">
        <v>0</v>
      </c>
      <c r="C3" s="18"/>
      <c r="D3" s="18"/>
      <c r="E3" s="18"/>
      <c r="F3" s="18"/>
      <c r="G3" s="18"/>
      <c r="H3" s="18"/>
      <c r="I3" s="18"/>
      <c r="J3" s="18"/>
      <c r="K3" s="18"/>
      <c r="L3" s="18"/>
      <c r="M3" s="18"/>
      <c r="N3" s="18"/>
    </row>
    <row r="4" spans="1:14" ht="15.75" x14ac:dyDescent="0.25">
      <c r="A4" s="14"/>
      <c r="B4" s="19" t="s">
        <v>60</v>
      </c>
      <c r="C4" s="19"/>
      <c r="D4" s="19"/>
      <c r="E4" s="19"/>
      <c r="F4" s="19"/>
      <c r="G4" s="19"/>
      <c r="H4" s="19"/>
      <c r="I4" s="19"/>
      <c r="J4" s="19"/>
      <c r="K4" s="19"/>
      <c r="L4" s="19"/>
      <c r="M4" s="19"/>
      <c r="N4" s="19"/>
    </row>
    <row r="5" spans="1:14" x14ac:dyDescent="0.25">
      <c r="A5" s="14"/>
      <c r="B5" s="15"/>
      <c r="C5" s="15"/>
      <c r="D5" s="16"/>
      <c r="E5" s="16"/>
      <c r="F5" s="16"/>
      <c r="G5" s="16"/>
      <c r="H5" s="16"/>
      <c r="I5" s="16"/>
      <c r="J5" s="16"/>
      <c r="K5" s="16"/>
      <c r="L5" s="16"/>
      <c r="M5" s="20"/>
      <c r="N5" s="20" t="s">
        <v>61</v>
      </c>
    </row>
    <row r="6" spans="1:14" x14ac:dyDescent="0.25">
      <c r="A6" s="14"/>
      <c r="B6" s="15"/>
      <c r="C6" s="15"/>
      <c r="D6" s="16"/>
      <c r="E6" s="16"/>
      <c r="F6" s="16"/>
      <c r="G6" s="16"/>
      <c r="H6" s="16"/>
      <c r="I6" s="16"/>
      <c r="J6" s="16"/>
      <c r="K6" s="16"/>
      <c r="L6" s="16"/>
      <c r="M6" s="16"/>
      <c r="N6" s="16"/>
    </row>
    <row r="7" spans="1:14" ht="48" x14ac:dyDescent="0.25">
      <c r="A7" s="21" t="s">
        <v>62</v>
      </c>
      <c r="B7" s="22" t="s">
        <v>63</v>
      </c>
      <c r="C7" s="22" t="s">
        <v>64</v>
      </c>
      <c r="D7" s="23" t="s">
        <v>65</v>
      </c>
      <c r="E7" s="23" t="s">
        <v>66</v>
      </c>
      <c r="F7" s="23" t="s">
        <v>67</v>
      </c>
      <c r="G7" s="23" t="s">
        <v>68</v>
      </c>
      <c r="H7" s="23" t="s">
        <v>69</v>
      </c>
      <c r="I7" s="23" t="s">
        <v>70</v>
      </c>
      <c r="J7" s="23" t="s">
        <v>71</v>
      </c>
      <c r="K7" s="23" t="s">
        <v>72</v>
      </c>
      <c r="L7" s="23" t="s">
        <v>73</v>
      </c>
      <c r="M7" s="23" t="s">
        <v>74</v>
      </c>
      <c r="N7" s="23" t="s">
        <v>75</v>
      </c>
    </row>
    <row r="8" spans="1:14" ht="192" x14ac:dyDescent="0.25">
      <c r="A8" s="24">
        <v>65</v>
      </c>
      <c r="B8" s="25" t="s">
        <v>76</v>
      </c>
      <c r="C8" s="26" t="s">
        <v>77</v>
      </c>
      <c r="D8" s="27">
        <f>ROUND(690000,2)</f>
        <v>690000</v>
      </c>
      <c r="E8" s="28" t="s">
        <v>78</v>
      </c>
      <c r="F8" s="28" t="s">
        <v>79</v>
      </c>
      <c r="G8" s="28" t="s">
        <v>80</v>
      </c>
      <c r="H8" s="29" t="s">
        <v>81</v>
      </c>
      <c r="I8" s="28" t="s">
        <v>82</v>
      </c>
      <c r="J8" s="28" t="s">
        <v>83</v>
      </c>
      <c r="K8" s="28" t="s">
        <v>84</v>
      </c>
      <c r="L8" s="28" t="s">
        <v>85</v>
      </c>
      <c r="M8" s="30" t="s">
        <v>86</v>
      </c>
      <c r="N8" s="31" t="s">
        <v>87</v>
      </c>
    </row>
    <row r="9" spans="1:14" ht="312" x14ac:dyDescent="0.25">
      <c r="A9" s="24">
        <v>66</v>
      </c>
      <c r="B9" s="25" t="s">
        <v>88</v>
      </c>
      <c r="C9" s="31" t="s">
        <v>89</v>
      </c>
      <c r="D9" s="27">
        <f>ROUND(1680411,2)</f>
        <v>1680411</v>
      </c>
      <c r="E9" s="28" t="s">
        <v>78</v>
      </c>
      <c r="F9" s="28" t="s">
        <v>79</v>
      </c>
      <c r="G9" s="28" t="s">
        <v>80</v>
      </c>
      <c r="H9" s="29" t="s">
        <v>90</v>
      </c>
      <c r="I9" s="28" t="s">
        <v>82</v>
      </c>
      <c r="J9" s="28" t="s">
        <v>91</v>
      </c>
      <c r="K9" s="28" t="s">
        <v>84</v>
      </c>
      <c r="L9" s="28" t="s">
        <v>92</v>
      </c>
      <c r="M9" s="30" t="s">
        <v>93</v>
      </c>
      <c r="N9" s="30" t="s">
        <v>94</v>
      </c>
    </row>
    <row r="10" spans="1:14" ht="156" x14ac:dyDescent="0.25">
      <c r="A10" s="24">
        <v>67</v>
      </c>
      <c r="B10" s="25" t="s">
        <v>95</v>
      </c>
      <c r="C10" s="31" t="s">
        <v>96</v>
      </c>
      <c r="D10" s="27">
        <f>ROUND(336000,2)</f>
        <v>336000</v>
      </c>
      <c r="E10" s="28" t="s">
        <v>78</v>
      </c>
      <c r="F10" s="28" t="s">
        <v>79</v>
      </c>
      <c r="G10" s="28" t="s">
        <v>80</v>
      </c>
      <c r="H10" s="29" t="s">
        <v>97</v>
      </c>
      <c r="I10" s="28" t="s">
        <v>82</v>
      </c>
      <c r="J10" s="28" t="s">
        <v>98</v>
      </c>
      <c r="K10" s="28" t="s">
        <v>84</v>
      </c>
      <c r="L10" s="32" t="s">
        <v>99</v>
      </c>
      <c r="M10" s="30" t="s">
        <v>100</v>
      </c>
      <c r="N10" s="30" t="s">
        <v>101</v>
      </c>
    </row>
    <row r="11" spans="1:14" ht="192" x14ac:dyDescent="0.25">
      <c r="A11" s="24">
        <v>68</v>
      </c>
      <c r="B11" s="25" t="s">
        <v>102</v>
      </c>
      <c r="C11" s="31" t="s">
        <v>103</v>
      </c>
      <c r="D11" s="27">
        <f>ROUND(196500,2)</f>
        <v>196500</v>
      </c>
      <c r="E11" s="28" t="s">
        <v>78</v>
      </c>
      <c r="F11" s="28" t="s">
        <v>79</v>
      </c>
      <c r="G11" s="28" t="s">
        <v>80</v>
      </c>
      <c r="H11" s="29" t="s">
        <v>104</v>
      </c>
      <c r="I11" s="28" t="s">
        <v>82</v>
      </c>
      <c r="J11" s="28" t="s">
        <v>98</v>
      </c>
      <c r="K11" s="28" t="s">
        <v>84</v>
      </c>
      <c r="L11" s="32" t="s">
        <v>99</v>
      </c>
      <c r="M11" s="30" t="s">
        <v>105</v>
      </c>
      <c r="N11" s="30" t="s">
        <v>106</v>
      </c>
    </row>
    <row r="12" spans="1:14" ht="168" x14ac:dyDescent="0.25">
      <c r="A12" s="24">
        <v>69</v>
      </c>
      <c r="B12" s="25" t="s">
        <v>107</v>
      </c>
      <c r="C12" s="31" t="s">
        <v>108</v>
      </c>
      <c r="D12" s="27">
        <f>ROUND(46170,2)</f>
        <v>46170</v>
      </c>
      <c r="E12" s="28" t="s">
        <v>78</v>
      </c>
      <c r="F12" s="28" t="s">
        <v>109</v>
      </c>
      <c r="G12" s="28" t="s">
        <v>110</v>
      </c>
      <c r="H12" s="29" t="s">
        <v>111</v>
      </c>
      <c r="I12" s="28" t="s">
        <v>82</v>
      </c>
      <c r="J12" s="28" t="s">
        <v>112</v>
      </c>
      <c r="K12" s="28" t="s">
        <v>84</v>
      </c>
      <c r="L12" s="32" t="s">
        <v>99</v>
      </c>
      <c r="M12" s="30" t="s">
        <v>113</v>
      </c>
      <c r="N12" s="30" t="s">
        <v>114</v>
      </c>
    </row>
    <row r="13" spans="1:14" ht="144" x14ac:dyDescent="0.25">
      <c r="A13" s="24">
        <v>70</v>
      </c>
      <c r="B13" s="25" t="s">
        <v>115</v>
      </c>
      <c r="C13" s="31" t="s">
        <v>116</v>
      </c>
      <c r="D13" s="27">
        <f>ROUND(153768,2)</f>
        <v>153768</v>
      </c>
      <c r="E13" s="28" t="s">
        <v>78</v>
      </c>
      <c r="F13" s="28" t="s">
        <v>109</v>
      </c>
      <c r="G13" s="28" t="s">
        <v>110</v>
      </c>
      <c r="H13" s="29" t="s">
        <v>117</v>
      </c>
      <c r="I13" s="28" t="s">
        <v>118</v>
      </c>
      <c r="J13" s="28" t="s">
        <v>119</v>
      </c>
      <c r="K13" s="28" t="s">
        <v>84</v>
      </c>
      <c r="L13" s="32" t="s">
        <v>99</v>
      </c>
      <c r="M13" s="30" t="s">
        <v>120</v>
      </c>
      <c r="N13" s="30" t="s">
        <v>121</v>
      </c>
    </row>
    <row r="14" spans="1:14" ht="324" x14ac:dyDescent="0.25">
      <c r="A14" s="24">
        <v>71</v>
      </c>
      <c r="B14" s="25" t="s">
        <v>122</v>
      </c>
      <c r="C14" s="31" t="s">
        <v>103</v>
      </c>
      <c r="D14" s="27">
        <f>ROUND(103045.46,2)</f>
        <v>103045.46</v>
      </c>
      <c r="E14" s="28" t="s">
        <v>78</v>
      </c>
      <c r="F14" s="28" t="s">
        <v>79</v>
      </c>
      <c r="G14" s="28" t="s">
        <v>80</v>
      </c>
      <c r="H14" s="29" t="s">
        <v>123</v>
      </c>
      <c r="I14" s="28" t="s">
        <v>82</v>
      </c>
      <c r="J14" s="28" t="s">
        <v>124</v>
      </c>
      <c r="K14" s="28" t="s">
        <v>84</v>
      </c>
      <c r="L14" s="28" t="s">
        <v>125</v>
      </c>
      <c r="M14" s="30" t="s">
        <v>126</v>
      </c>
      <c r="N14" s="30" t="s">
        <v>127</v>
      </c>
    </row>
    <row r="15" spans="1:14" ht="228" x14ac:dyDescent="0.25">
      <c r="A15" s="24">
        <v>72</v>
      </c>
      <c r="B15" s="25" t="s">
        <v>128</v>
      </c>
      <c r="C15" s="31" t="s">
        <v>129</v>
      </c>
      <c r="D15" s="27">
        <v>22749</v>
      </c>
      <c r="E15" s="28" t="s">
        <v>78</v>
      </c>
      <c r="F15" s="28" t="s">
        <v>109</v>
      </c>
      <c r="G15" s="28" t="s">
        <v>80</v>
      </c>
      <c r="H15" s="29" t="s">
        <v>130</v>
      </c>
      <c r="I15" s="28" t="s">
        <v>82</v>
      </c>
      <c r="J15" s="28" t="s">
        <v>131</v>
      </c>
      <c r="K15" s="28" t="s">
        <v>84</v>
      </c>
      <c r="L15" s="28" t="s">
        <v>132</v>
      </c>
      <c r="M15" s="30" t="s">
        <v>133</v>
      </c>
      <c r="N15" s="30" t="s">
        <v>134</v>
      </c>
    </row>
    <row r="16" spans="1:14" ht="228" x14ac:dyDescent="0.25">
      <c r="A16" s="24">
        <v>73</v>
      </c>
      <c r="B16" s="25" t="s">
        <v>135</v>
      </c>
      <c r="C16" s="31" t="s">
        <v>103</v>
      </c>
      <c r="D16" s="27">
        <v>60400</v>
      </c>
      <c r="E16" s="28" t="s">
        <v>78</v>
      </c>
      <c r="F16" s="28" t="s">
        <v>79</v>
      </c>
      <c r="G16" s="28" t="s">
        <v>80</v>
      </c>
      <c r="H16" s="29" t="s">
        <v>136</v>
      </c>
      <c r="I16" s="28" t="s">
        <v>82</v>
      </c>
      <c r="J16" s="28" t="s">
        <v>137</v>
      </c>
      <c r="K16" s="28" t="s">
        <v>84</v>
      </c>
      <c r="L16" s="32" t="s">
        <v>99</v>
      </c>
      <c r="M16" s="30" t="s">
        <v>138</v>
      </c>
      <c r="N16" s="30" t="s">
        <v>139</v>
      </c>
    </row>
    <row r="17" spans="1:14" ht="372" x14ac:dyDescent="0.25">
      <c r="A17" s="24">
        <v>74</v>
      </c>
      <c r="B17" s="25" t="s">
        <v>140</v>
      </c>
      <c r="C17" s="31" t="s">
        <v>141</v>
      </c>
      <c r="D17" s="27">
        <v>158744.60999999999</v>
      </c>
      <c r="E17" s="28" t="s">
        <v>78</v>
      </c>
      <c r="F17" s="28" t="s">
        <v>79</v>
      </c>
      <c r="G17" s="28" t="s">
        <v>80</v>
      </c>
      <c r="H17" s="29" t="s">
        <v>142</v>
      </c>
      <c r="I17" s="28" t="s">
        <v>82</v>
      </c>
      <c r="J17" s="28" t="s">
        <v>143</v>
      </c>
      <c r="K17" s="28" t="s">
        <v>84</v>
      </c>
      <c r="L17" s="28" t="s">
        <v>144</v>
      </c>
      <c r="M17" s="30" t="s">
        <v>145</v>
      </c>
      <c r="N17" s="30" t="s">
        <v>146</v>
      </c>
    </row>
    <row r="18" spans="1:14" ht="192" x14ac:dyDescent="0.25">
      <c r="A18" s="24">
        <v>75</v>
      </c>
      <c r="B18" s="25" t="s">
        <v>147</v>
      </c>
      <c r="C18" s="31" t="s">
        <v>103</v>
      </c>
      <c r="D18" s="27">
        <v>31966.2</v>
      </c>
      <c r="E18" s="28" t="s">
        <v>78</v>
      </c>
      <c r="F18" s="28" t="s">
        <v>109</v>
      </c>
      <c r="G18" s="28" t="s">
        <v>148</v>
      </c>
      <c r="H18" s="29" t="s">
        <v>149</v>
      </c>
      <c r="I18" s="28" t="s">
        <v>82</v>
      </c>
      <c r="J18" s="28" t="s">
        <v>150</v>
      </c>
      <c r="K18" s="28" t="s">
        <v>84</v>
      </c>
      <c r="L18" s="28" t="s">
        <v>125</v>
      </c>
      <c r="M18" s="30" t="s">
        <v>151</v>
      </c>
      <c r="N18" s="30" t="s">
        <v>152</v>
      </c>
    </row>
    <row r="19" spans="1:14" ht="300" x14ac:dyDescent="0.25">
      <c r="A19" s="24">
        <v>76</v>
      </c>
      <c r="B19" s="25" t="s">
        <v>153</v>
      </c>
      <c r="C19" s="31" t="s">
        <v>154</v>
      </c>
      <c r="D19" s="27">
        <v>122651.6</v>
      </c>
      <c r="E19" s="28" t="s">
        <v>78</v>
      </c>
      <c r="F19" s="28" t="s">
        <v>79</v>
      </c>
      <c r="G19" s="28" t="s">
        <v>80</v>
      </c>
      <c r="H19" s="29" t="s">
        <v>155</v>
      </c>
      <c r="I19" s="28" t="s">
        <v>82</v>
      </c>
      <c r="J19" s="28" t="s">
        <v>156</v>
      </c>
      <c r="K19" s="28" t="s">
        <v>84</v>
      </c>
      <c r="L19" s="28" t="s">
        <v>157</v>
      </c>
      <c r="M19" s="30" t="s">
        <v>158</v>
      </c>
      <c r="N19" s="30" t="s">
        <v>159</v>
      </c>
    </row>
    <row r="20" spans="1:14" ht="168" x14ac:dyDescent="0.25">
      <c r="A20" s="24">
        <v>77</v>
      </c>
      <c r="B20" s="25" t="s">
        <v>160</v>
      </c>
      <c r="C20" s="31" t="s">
        <v>161</v>
      </c>
      <c r="D20" s="27">
        <v>12730.88</v>
      </c>
      <c r="E20" s="28" t="s">
        <v>78</v>
      </c>
      <c r="F20" s="28" t="s">
        <v>79</v>
      </c>
      <c r="G20" s="28" t="s">
        <v>80</v>
      </c>
      <c r="H20" s="29" t="s">
        <v>162</v>
      </c>
      <c r="I20" s="28" t="s">
        <v>82</v>
      </c>
      <c r="J20" s="28" t="s">
        <v>163</v>
      </c>
      <c r="K20" s="28" t="s">
        <v>84</v>
      </c>
      <c r="L20" s="28" t="s">
        <v>157</v>
      </c>
      <c r="M20" s="30" t="s">
        <v>164</v>
      </c>
      <c r="N20" s="30" t="s">
        <v>165</v>
      </c>
    </row>
    <row r="21" spans="1:14" ht="240" x14ac:dyDescent="0.25">
      <c r="A21" s="24">
        <v>78</v>
      </c>
      <c r="B21" s="25" t="s">
        <v>166</v>
      </c>
      <c r="C21" s="31" t="s">
        <v>167</v>
      </c>
      <c r="D21" s="27">
        <v>122651.6</v>
      </c>
      <c r="E21" s="28" t="s">
        <v>78</v>
      </c>
      <c r="F21" s="28" t="s">
        <v>79</v>
      </c>
      <c r="G21" s="28" t="s">
        <v>80</v>
      </c>
      <c r="H21" s="29" t="s">
        <v>168</v>
      </c>
      <c r="I21" s="28" t="s">
        <v>82</v>
      </c>
      <c r="J21" s="28" t="s">
        <v>156</v>
      </c>
      <c r="K21" s="28" t="s">
        <v>84</v>
      </c>
      <c r="L21" s="28" t="s">
        <v>169</v>
      </c>
      <c r="M21" s="30" t="s">
        <v>170</v>
      </c>
      <c r="N21" s="30" t="s">
        <v>171</v>
      </c>
    </row>
    <row r="22" spans="1:14" ht="409.5" x14ac:dyDescent="0.25">
      <c r="A22" s="24">
        <v>79</v>
      </c>
      <c r="B22" s="25" t="s">
        <v>172</v>
      </c>
      <c r="C22" s="31" t="s">
        <v>173</v>
      </c>
      <c r="D22" s="27">
        <v>500000</v>
      </c>
      <c r="E22" s="28" t="s">
        <v>78</v>
      </c>
      <c r="F22" s="28" t="s">
        <v>79</v>
      </c>
      <c r="G22" s="28" t="s">
        <v>80</v>
      </c>
      <c r="H22" s="29" t="s">
        <v>174</v>
      </c>
      <c r="I22" s="28" t="s">
        <v>82</v>
      </c>
      <c r="J22" s="28" t="s">
        <v>175</v>
      </c>
      <c r="K22" s="28" t="s">
        <v>84</v>
      </c>
      <c r="L22" s="28" t="s">
        <v>157</v>
      </c>
      <c r="M22" s="30" t="s">
        <v>176</v>
      </c>
      <c r="N22" s="31" t="s">
        <v>177</v>
      </c>
    </row>
    <row r="23" spans="1:14" ht="264" x14ac:dyDescent="0.25">
      <c r="A23" s="24">
        <v>80</v>
      </c>
      <c r="B23" s="25" t="s">
        <v>178</v>
      </c>
      <c r="C23" s="31" t="s">
        <v>179</v>
      </c>
      <c r="D23" s="27">
        <v>125000</v>
      </c>
      <c r="E23" s="28" t="s">
        <v>78</v>
      </c>
      <c r="F23" s="28" t="s">
        <v>180</v>
      </c>
      <c r="G23" s="28" t="s">
        <v>181</v>
      </c>
      <c r="H23" s="29" t="s">
        <v>182</v>
      </c>
      <c r="I23" s="28" t="s">
        <v>82</v>
      </c>
      <c r="J23" s="28" t="s">
        <v>183</v>
      </c>
      <c r="K23" s="28" t="s">
        <v>84</v>
      </c>
      <c r="L23" s="28" t="s">
        <v>144</v>
      </c>
      <c r="M23" s="30" t="s">
        <v>184</v>
      </c>
      <c r="N23" s="30" t="s">
        <v>185</v>
      </c>
    </row>
    <row r="24" spans="1:14" ht="409.5" x14ac:dyDescent="0.25">
      <c r="A24" s="24">
        <v>81</v>
      </c>
      <c r="B24" s="25" t="s">
        <v>186</v>
      </c>
      <c r="C24" s="31" t="s">
        <v>187</v>
      </c>
      <c r="D24" s="27">
        <v>143874.63</v>
      </c>
      <c r="E24" s="28" t="s">
        <v>78</v>
      </c>
      <c r="F24" s="28" t="s">
        <v>79</v>
      </c>
      <c r="G24" s="28" t="s">
        <v>80</v>
      </c>
      <c r="H24" s="29" t="s">
        <v>188</v>
      </c>
      <c r="I24" s="28" t="s">
        <v>82</v>
      </c>
      <c r="J24" s="28" t="s">
        <v>189</v>
      </c>
      <c r="K24" s="28" t="s">
        <v>84</v>
      </c>
      <c r="L24" s="28" t="s">
        <v>190</v>
      </c>
      <c r="M24" s="30" t="s">
        <v>191</v>
      </c>
      <c r="N24" s="30" t="s">
        <v>192</v>
      </c>
    </row>
    <row r="25" spans="1:14" ht="409.5" x14ac:dyDescent="0.25">
      <c r="A25" s="24">
        <v>82</v>
      </c>
      <c r="B25" s="25" t="s">
        <v>193</v>
      </c>
      <c r="C25" s="31" t="s">
        <v>194</v>
      </c>
      <c r="D25" s="27">
        <v>30000</v>
      </c>
      <c r="E25" s="28" t="s">
        <v>78</v>
      </c>
      <c r="F25" s="28" t="s">
        <v>79</v>
      </c>
      <c r="G25" s="28" t="s">
        <v>80</v>
      </c>
      <c r="H25" s="29" t="s">
        <v>195</v>
      </c>
      <c r="I25" s="28" t="s">
        <v>196</v>
      </c>
      <c r="J25" s="28" t="s">
        <v>197</v>
      </c>
      <c r="K25" s="28" t="s">
        <v>84</v>
      </c>
      <c r="L25" s="28" t="s">
        <v>198</v>
      </c>
      <c r="M25" s="30" t="s">
        <v>199</v>
      </c>
      <c r="N25" s="30" t="s">
        <v>200</v>
      </c>
    </row>
    <row r="26" spans="1:14" ht="216" x14ac:dyDescent="0.25">
      <c r="A26" s="24">
        <v>83</v>
      </c>
      <c r="B26" s="25" t="s">
        <v>201</v>
      </c>
      <c r="C26" s="31" t="s">
        <v>202</v>
      </c>
      <c r="D26" s="27">
        <v>72500</v>
      </c>
      <c r="E26" s="28" t="s">
        <v>78</v>
      </c>
      <c r="F26" s="28" t="s">
        <v>203</v>
      </c>
      <c r="G26" s="28" t="s">
        <v>110</v>
      </c>
      <c r="H26" s="29" t="s">
        <v>204</v>
      </c>
      <c r="I26" s="28" t="s">
        <v>82</v>
      </c>
      <c r="J26" s="28" t="s">
        <v>205</v>
      </c>
      <c r="K26" s="28" t="s">
        <v>84</v>
      </c>
      <c r="L26" s="28" t="s">
        <v>144</v>
      </c>
      <c r="M26" s="30" t="s">
        <v>206</v>
      </c>
      <c r="N26" s="30" t="s">
        <v>207</v>
      </c>
    </row>
    <row r="27" spans="1:14" ht="120" x14ac:dyDescent="0.25">
      <c r="A27" s="24">
        <v>84</v>
      </c>
      <c r="B27" s="25" t="s">
        <v>208</v>
      </c>
      <c r="C27" s="31" t="s">
        <v>209</v>
      </c>
      <c r="D27" s="27">
        <v>47777.4</v>
      </c>
      <c r="E27" s="28" t="s">
        <v>78</v>
      </c>
      <c r="F27" s="28" t="s">
        <v>203</v>
      </c>
      <c r="G27" s="28" t="s">
        <v>110</v>
      </c>
      <c r="H27" s="29" t="s">
        <v>210</v>
      </c>
      <c r="I27" s="28" t="s">
        <v>82</v>
      </c>
      <c r="J27" s="28" t="s">
        <v>211</v>
      </c>
      <c r="K27" s="28" t="s">
        <v>84</v>
      </c>
      <c r="L27" s="32" t="s">
        <v>212</v>
      </c>
      <c r="M27" s="30" t="s">
        <v>213</v>
      </c>
      <c r="N27" s="30" t="s">
        <v>214</v>
      </c>
    </row>
    <row r="28" spans="1:14" x14ac:dyDescent="0.25">
      <c r="A28" s="33"/>
      <c r="B28" s="34"/>
      <c r="C28" s="35"/>
      <c r="D28" s="36"/>
      <c r="E28" s="37"/>
      <c r="F28" s="37"/>
      <c r="G28" s="37"/>
      <c r="H28" s="38"/>
      <c r="I28" s="37"/>
      <c r="J28" s="37"/>
      <c r="K28" s="37"/>
      <c r="L28" s="37"/>
      <c r="M28" s="37"/>
      <c r="N28" s="37"/>
    </row>
  </sheetData>
  <mergeCells count="3">
    <mergeCell ref="B2:N2"/>
    <mergeCell ref="B3:N3"/>
    <mergeCell ref="B4:N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OBRAS CEPA (FONDOS PROPIOS) ACA</vt:lpstr>
      <vt:lpstr>OBRAS CEPA FONDOS PROPIOS AIES</vt:lpstr>
      <vt:lpstr>'OBRAS CEPA (FONDOS PROPIOS) ACA'!Área_de_impresión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Portillo</dc:creator>
  <cp:lastModifiedBy>Sonia Gabriela Hernandez Sermeño</cp:lastModifiedBy>
  <cp:lastPrinted>2019-10-23T19:51:59Z</cp:lastPrinted>
  <dcterms:created xsi:type="dcterms:W3CDTF">2014-07-04T17:39:18Z</dcterms:created>
  <dcterms:modified xsi:type="dcterms:W3CDTF">2019-11-07T22:29:01Z</dcterms:modified>
</cp:coreProperties>
</file>