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mirez\Documents\AAF-Disponibilidades, Actv.Relevan\"/>
    </mc:Choice>
  </mc:AlternateContent>
  <bookViews>
    <workbookView xWindow="0" yWindow="0" windowWidth="19200" windowHeight="6720" tabRatio="917" firstSheet="2" activeTab="2"/>
  </bookViews>
  <sheets>
    <sheet name="Estruct. orgnca, comp." sheetId="3" state="hidden" r:id="rId1"/>
    <sheet name="viaticos (2)" sheetId="14" state="hidden" r:id="rId2"/>
    <sheet name="Adquisic- Contratac- SETEPLAN" sheetId="24" r:id="rId3"/>
  </sheets>
  <definedNames>
    <definedName name="_xlnm._FilterDatabase" localSheetId="2" hidden="1">'Adquisic- Contratac- SETEPLAN'!$B$58:$V$89</definedName>
    <definedName name="_xlnm.Print_Area" localSheetId="2">'Adquisic- Contratac- SETEPLAN'!$B$1:$V$163</definedName>
    <definedName name="_xlnm.Print_Titles" localSheetId="2">'Adquisic- Contratac- SETEPLAN'!$1:$9</definedName>
  </definedNames>
  <calcPr calcId="162913"/>
</workbook>
</file>

<file path=xl/calcChain.xml><?xml version="1.0" encoding="utf-8"?>
<calcChain xmlns="http://schemas.openxmlformats.org/spreadsheetml/2006/main">
  <c r="U132" i="24" l="1"/>
  <c r="U133" i="24" s="1"/>
  <c r="U134" i="24" s="1"/>
  <c r="U135" i="24" s="1"/>
  <c r="U136" i="24" s="1"/>
  <c r="U137" i="24" s="1"/>
  <c r="U138" i="24" s="1"/>
  <c r="U139" i="24" s="1"/>
  <c r="U140" i="24" s="1"/>
  <c r="U141" i="24" s="1"/>
  <c r="U142" i="24" s="1"/>
  <c r="U143" i="24" s="1"/>
  <c r="F106" i="24"/>
  <c r="F105" i="24"/>
  <c r="F104" i="24"/>
  <c r="F103" i="24"/>
  <c r="F102" i="24"/>
  <c r="F101" i="24"/>
  <c r="F100" i="24"/>
  <c r="F99" i="24"/>
  <c r="F98" i="24"/>
  <c r="F97" i="24"/>
  <c r="F96" i="24"/>
  <c r="F87" i="24"/>
  <c r="F85" i="24"/>
  <c r="F83" i="24"/>
  <c r="F81" i="24"/>
  <c r="F79" i="24"/>
  <c r="F77" i="24"/>
  <c r="F75" i="24"/>
  <c r="F73" i="24"/>
  <c r="F71" i="24"/>
  <c r="F69" i="24"/>
  <c r="F67" i="24"/>
  <c r="F51" i="24" l="1"/>
  <c r="F49" i="24"/>
  <c r="F47" i="24"/>
  <c r="F45" i="24"/>
  <c r="F43" i="24"/>
  <c r="F41" i="24"/>
  <c r="F39" i="24"/>
  <c r="F37" i="24"/>
  <c r="F35" i="24"/>
  <c r="F33" i="24"/>
  <c r="F31" i="24"/>
  <c r="F30" i="24"/>
  <c r="U129" i="24" l="1"/>
  <c r="U130" i="24" s="1"/>
  <c r="U131" i="24" s="1"/>
  <c r="C129" i="24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U111" i="24"/>
  <c r="U112" i="24" s="1"/>
  <c r="U113" i="24" s="1"/>
  <c r="U114" i="24" s="1"/>
  <c r="U115" i="24" s="1"/>
  <c r="U116" i="24" s="1"/>
  <c r="U117" i="24" s="1"/>
  <c r="U118" i="24" s="1"/>
  <c r="U119" i="24" s="1"/>
  <c r="U120" i="24" s="1"/>
  <c r="U121" i="24" s="1"/>
  <c r="U122" i="24" s="1"/>
  <c r="U123" i="24" s="1"/>
  <c r="U124" i="24" s="1"/>
  <c r="U125" i="24" s="1"/>
  <c r="C111" i="24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U93" i="24"/>
  <c r="U94" i="24" s="1"/>
  <c r="U95" i="24" s="1"/>
  <c r="C93" i="24"/>
  <c r="C94" i="24" s="1"/>
  <c r="C95" i="24" s="1"/>
  <c r="U61" i="24"/>
  <c r="U63" i="24" s="1"/>
  <c r="U65" i="24" s="1"/>
  <c r="C61" i="24"/>
  <c r="C63" i="24" s="1"/>
  <c r="C65" i="24" s="1"/>
  <c r="U24" i="24"/>
  <c r="U26" i="24" s="1"/>
  <c r="U28" i="24" s="1"/>
  <c r="C24" i="24"/>
  <c r="C26" i="24" s="1"/>
  <c r="C28" i="24" s="1"/>
</calcChain>
</file>

<file path=xl/sharedStrings.xml><?xml version="1.0" encoding="utf-8"?>
<sst xmlns="http://schemas.openxmlformats.org/spreadsheetml/2006/main" count="629" uniqueCount="149">
  <si>
    <t>Otros  (Especifique):</t>
  </si>
  <si>
    <t>2.)Su estructura orgánica completa y las competencias y facultades de las unidades</t>
  </si>
  <si>
    <t>Estructura Organizativa</t>
  </si>
  <si>
    <t>Ejemplo</t>
  </si>
  <si>
    <t>:</t>
  </si>
  <si>
    <t>Departamento de Franquicias</t>
  </si>
  <si>
    <t>Departamento de Micro-obra</t>
  </si>
  <si>
    <t>Departamento de Correspondencia</t>
  </si>
  <si>
    <t>Departamento de Becas</t>
  </si>
  <si>
    <t>Personal Asignado por unidad</t>
  </si>
  <si>
    <t>Administrar con transparencia los recursos financieros, materiales y elemento humano, a fin de alcanzar los objetivos en una forma integrada e interrelacionada con todas las Unidades y Dependencias que integran la institución</t>
  </si>
  <si>
    <t>Dirección Administrativa:</t>
  </si>
  <si>
    <t>Apoyar a la Presidencia de la República y sus dependencias, liderando las acciones para simplificar y estandarizar la gestión gubernamental; promover el uso innovador, eficiente y eficaz de las Tecnologías de Información y Comunicación, como medio para mejorar y modernizar la gestión pública y asegurar la integridad y disponibilidad de la información.</t>
  </si>
  <si>
    <t>Administrar el recurso humano, los servicios generales y demás gestiones administrativas de la Administración General de la Presidencia de la República, de acuerdo con los lineamientos establecidos, con el fin de lograr mayor eficiencia y eficacia en las actividades y operaciones de la Institución</t>
  </si>
  <si>
    <t>Realizar la logística de Franquicias Presidenciales, cumpliendo con el marco de normativas y directrices establecidas por el Señor Presidente de la República, a través de la Secretaría Privada, con el fin de que todas las solicitudes de franquicias presidenciales y oficiales del Presidente, Vicepresidente, Secretaría de Inclusión Social y algunos funcionarios e instituciones que solicitan el apoyo de este servicio, se efectúen de una forma eficaz y eficiente.</t>
  </si>
  <si>
    <t>Gerencia Administrativa</t>
  </si>
  <si>
    <t>Otorgar apoyo económico  a estudiantes  que proceden  de familias con limitaciones  económicas  y buen rendimiento académico para  que puedan concurrir a las instituciones educativas  universitarias</t>
  </si>
  <si>
    <t>Coordinar y controlar de manera cercana la logística a seguir, en el Área de Correspondencia, bajo los lineamientos emanados por el jefe superior inmediato, con el objeto que la correspondencia recibida de diferentes instituciones y/o de ciudadanos salvadoreños que solicitan alguna gestión por parte del Señor Presidente de la República y Señor Secretario Privado, lleve el correcto tratamiento, con el fin de asegurar que la respuesta de la petición y que el control de la documentación se realice en el tiempo oportuno.</t>
  </si>
  <si>
    <t>Atender y gestionar la ejecución de los proyectos de micro-obra que se realizan a nivel nacional, en atención a solicitudes enviadas al Señor Presidente de la República; con el fin de alimentar la Base General de Datos para el establecimiento de programaciones y objetivos</t>
  </si>
  <si>
    <t>N/A</t>
  </si>
  <si>
    <t>Fecha de  Aprobación:</t>
  </si>
  <si>
    <t>Área de Competencia</t>
  </si>
  <si>
    <t xml:space="preserve">Facultades de la Unidades Administrativas </t>
  </si>
  <si>
    <t>Dirección de Innovación Tecnológica:</t>
  </si>
  <si>
    <t>divulgaran y actualizaran en los términos de los lineamientos que expida el instituto</t>
  </si>
  <si>
    <t>administrativas, así como el número de servidores públicos que laboran en cada unidad</t>
  </si>
  <si>
    <t>Fecha de Vigencia:</t>
  </si>
  <si>
    <r>
      <t xml:space="preserve">Administrar con transparencia los recursos financieros, materiales y elemento humano, bajo atribuciones que señala el </t>
    </r>
    <r>
      <rPr>
        <sz val="14"/>
        <color rgb="FF000000"/>
        <rFont val="Calibri"/>
        <family val="2"/>
        <scheme val="minor"/>
      </rPr>
      <t xml:space="preserve">Reglamento Interno del Órgano Ejecutivo y otras disposiciones legales, así como las que especialmente le encomiende el Presidente de la República; con el </t>
    </r>
    <r>
      <rPr>
        <sz val="14"/>
        <color theme="1"/>
        <rFont val="Calibri"/>
        <family val="2"/>
        <scheme val="minor"/>
      </rPr>
      <t xml:space="preserve"> fin de alcanzar los objetivos en una forma integrada e interrelacionada con todas las diferentes Direcciones, Gerencias y Dependencias que integran la institución.</t>
    </r>
  </si>
  <si>
    <t>Secretarías/Ministerio/   Dependencia:</t>
  </si>
  <si>
    <t>Del art. 10 Los entes obligados de manera oficiosa ponen  a disposición del publico</t>
  </si>
  <si>
    <t>Del art. 10 Los entes obligados de manera oficiosa ponen a  disposición del publico</t>
  </si>
  <si>
    <t>Solicitud de Estructura Orgánica, Competencias y Facultades de las Unidades Administrativas</t>
  </si>
  <si>
    <t xml:space="preserve">12) La dirección de la Unidad de Acceso a  la información pública, el nombre del Oficial </t>
  </si>
  <si>
    <t>de la información, correo electrónico y número telefónico- fax donde podrán recibirse</t>
  </si>
  <si>
    <t>consultas y en su caso las solicitudes</t>
  </si>
  <si>
    <t>FORMATO PARA  EL ACCESO A  LA INFORMACION PUBLICA</t>
  </si>
  <si>
    <t>Ministerio/Secretaría/Dependencia:</t>
  </si>
  <si>
    <t>Presidencia de la República/Secretaria Privada</t>
  </si>
  <si>
    <t>Monto</t>
  </si>
  <si>
    <t>Tipo de Contratación</t>
  </si>
  <si>
    <t>Plazo de Cumplimiento/ Ejecución</t>
  </si>
  <si>
    <t>CD</t>
  </si>
  <si>
    <t>LP</t>
  </si>
  <si>
    <t>Nombre del contratista</t>
  </si>
  <si>
    <t>LICITACION PUBLICA</t>
  </si>
  <si>
    <t>SECRETARIA TÉCNICA Y DE PLANIFICACION DE LA PRESIDENCIA</t>
  </si>
  <si>
    <t>LG</t>
  </si>
  <si>
    <t>LIBRE GESTION</t>
  </si>
  <si>
    <t>CI</t>
  </si>
  <si>
    <t>Desde</t>
  </si>
  <si>
    <t>Hasta</t>
  </si>
  <si>
    <t>CP</t>
  </si>
  <si>
    <t>COMPARACION DE PRECIOS</t>
  </si>
  <si>
    <t>MODALIDADES DE PROCESO:</t>
  </si>
  <si>
    <t>Fecha de Contratación</t>
  </si>
  <si>
    <t>Características del Contratista</t>
  </si>
  <si>
    <t>Documento de Respaldo</t>
  </si>
  <si>
    <t>ORDEN DE COMPRA</t>
  </si>
  <si>
    <t>CONTRATO</t>
  </si>
  <si>
    <t>Registro de Adquisiciones y Contrataciones</t>
  </si>
  <si>
    <t>Secretaría:</t>
  </si>
  <si>
    <t>PERIODO REPORTADO:</t>
  </si>
  <si>
    <t>persona natural</t>
  </si>
  <si>
    <t>persona jurídica</t>
  </si>
  <si>
    <t>CCP</t>
  </si>
  <si>
    <t>CONCURSO PÚBLICO</t>
  </si>
  <si>
    <t>Código de la Adquisición o Contratación</t>
  </si>
  <si>
    <t>AÑO 1997</t>
  </si>
  <si>
    <t xml:space="preserve">NO HUBO </t>
  </si>
  <si>
    <t>AÑO 1998</t>
  </si>
  <si>
    <t>NO HUBO</t>
  </si>
  <si>
    <t>AÑO 1999</t>
  </si>
  <si>
    <t>AÑO 2000</t>
  </si>
  <si>
    <t>AÑO 2001</t>
  </si>
  <si>
    <t>AÑO 2002</t>
  </si>
  <si>
    <t>GOES-CND</t>
  </si>
  <si>
    <t>Coordinadora de la Comisión Nacional de Desarrollo</t>
  </si>
  <si>
    <t>Miembro de la Comisión Nacional de Desarrollo</t>
  </si>
  <si>
    <t>SANDRA DE BARRAZA</t>
  </si>
  <si>
    <t>DAVID ESCOBAR GALINDO</t>
  </si>
  <si>
    <t>FRANCISCO RICARDO ROBERTO DE SOLA HEBARD</t>
  </si>
  <si>
    <t>ROBERTO ENRIQUE RUBIO FABIÁN</t>
  </si>
  <si>
    <t>FU</t>
  </si>
  <si>
    <t>FUENTE UNICA</t>
  </si>
  <si>
    <t>AÑO 2003</t>
  </si>
  <si>
    <t>PRORROGA</t>
  </si>
  <si>
    <t>AÑO 2004</t>
  </si>
  <si>
    <t>AÑO 2005</t>
  </si>
  <si>
    <t>CND</t>
  </si>
  <si>
    <t>AÑO 2006</t>
  </si>
  <si>
    <t>SANDRA REBECA VASQUEZ DE BARRAZA</t>
  </si>
  <si>
    <t>ROBERTO ENRIQUE RUBIO FABIAN</t>
  </si>
  <si>
    <t>CONTRATACIÓN DIRECTA</t>
  </si>
  <si>
    <t>01 de enero 1997 al 17 de agosto 2009</t>
  </si>
  <si>
    <t>Año 2007</t>
  </si>
  <si>
    <t>Año 2008</t>
  </si>
  <si>
    <t>Año 2009</t>
  </si>
  <si>
    <t>NOTA IMPORTANTE:</t>
  </si>
  <si>
    <r>
      <t xml:space="preserve">De acuerdo a los registros, la Secretaría Técnica y de Planificación de la Presidencia no formalizó durante el período reportado ningún contrato de prestación de servicios de consultoría o de otra naturaleza con el señor </t>
    </r>
    <r>
      <rPr>
        <b/>
        <sz val="14"/>
        <color theme="1"/>
        <rFont val="Aparajita"/>
        <family val="2"/>
      </rPr>
      <t>Salvador Samayoa</t>
    </r>
    <r>
      <rPr>
        <sz val="14"/>
        <color theme="1"/>
        <rFont val="Aparajita"/>
        <family val="2"/>
      </rPr>
      <t>.</t>
    </r>
  </si>
  <si>
    <t>REQUERIMIENTO DE INFORMACIÓN 182- 2017</t>
  </si>
  <si>
    <t>Detalle de procesos de contratación por servicios de consultoría u otros servicios prestados a la Secretaría Técnica y de Planificación de la Presidencia para la Comisión Nacional de Desarrollo (CND); período: año 1997 hasta la disolución de dicha Comisión (17-agosto-2009 D.E. No.34).</t>
  </si>
  <si>
    <t>Descripción del Servicio</t>
  </si>
  <si>
    <t>BEATRÍZ EUGENIA RODRIGUEZ DE DIMAS</t>
  </si>
  <si>
    <t>DENSY AMILCAR UMAÑA CERNA</t>
  </si>
  <si>
    <t>MARIA ESPERANZA TORRES LIEVANO</t>
  </si>
  <si>
    <t>ALFREDO RAMIREZ SANCHEZ</t>
  </si>
  <si>
    <t>DAVID AMILCAR MENA RODRIGUEZ</t>
  </si>
  <si>
    <t>ROBERTO ALONSO TURCIOS HERNANDEZ</t>
  </si>
  <si>
    <t>CARLO GIOVANNI BERTI LUNGO</t>
  </si>
  <si>
    <t>TEODORO ANTONIO ROMERO ROMERO</t>
  </si>
  <si>
    <t>NIDIA RUTH BOLAÑOS DE RODRIGUEZ</t>
  </si>
  <si>
    <t>FIDEL ANTONIO RAMOS</t>
  </si>
  <si>
    <t>MAYRA LIZBETH RODRIGUEZ RAMÍREZ</t>
  </si>
  <si>
    <t>REYNALDO ABDIAS FUENTES GOMEZ</t>
  </si>
  <si>
    <t>GLORIA ESTELA AMAYA GOMEZ</t>
  </si>
  <si>
    <t>OLGA ELENA CORDOVA GUIROLA</t>
  </si>
  <si>
    <t>Asistente Técnico a la Coordinación de la Comisión Nacional de Desarrollo.</t>
  </si>
  <si>
    <t>Asistente Administrativo</t>
  </si>
  <si>
    <t>Auxiliar de Servicios y Reproducciones</t>
  </si>
  <si>
    <t>Asistente de Informática</t>
  </si>
  <si>
    <t>Coordinador Territorial Nacional</t>
  </si>
  <si>
    <t>Coordinador Regional / Zona Nor-Oriental</t>
  </si>
  <si>
    <t>Asistente Técnico para la investigación y Seguimiento</t>
  </si>
  <si>
    <t>Asistente Técnico al Coordinador- Zona Norte</t>
  </si>
  <si>
    <t>Promotor de Participación Ciudadana- Zona Norte</t>
  </si>
  <si>
    <t>Asistente Técnico al Coordinador- Zona Comapala-Los Volcanes-Cordillera del Bálsamo</t>
  </si>
  <si>
    <t>Promotor de Participación Ciudadana- Zona Comapala-Los Volcanes-Cordillera del Bálsamo.</t>
  </si>
  <si>
    <t>Asistente Técnico al Coordinador Zona Oriental</t>
  </si>
  <si>
    <t>Promotor de Participación Ciudadana</t>
  </si>
  <si>
    <t>Asistente Técnico a la Coordinación de la Comisión Nacional de Desarrollo, período del 21 de octubre al 31 de diciembre 2002</t>
  </si>
  <si>
    <t>SELECCIÓN DE CONSULTOR INDIVIDUAL (terna)</t>
  </si>
  <si>
    <t>GUADALUPE DEL CARMEN OSEGUEDA MARTÍNEZ</t>
  </si>
  <si>
    <t>Asistente Técnico para la Coordinación de la CND. Período de 1° de abril a 30 de junio de 2004.</t>
  </si>
  <si>
    <t>DAVID AMILCAR MENA RODRÍGUEZ</t>
  </si>
  <si>
    <t>MARIA ESPERANZA TORRES LIÉVANO</t>
  </si>
  <si>
    <t>ALFREDO RAMÍREZ SANCHEZ</t>
  </si>
  <si>
    <t>REYNALDO ABDÍAS FUENTES GOMEZ</t>
  </si>
  <si>
    <t>MAYRA LIZBETH RODRÍGUEZ RAMÍREZ</t>
  </si>
  <si>
    <t>NIDIA RUTH BOLAÑOS DE RODRÍGUEZ</t>
  </si>
  <si>
    <t>Asistencia Técnico para la Investigación y Seguimiento</t>
  </si>
  <si>
    <t>Asistente Técnico Regional para la formulación de proyectos dentro del Programa Presidencial Plan de Nacional en las regiones Comalapa, Los Volcanes, oriente y norte.</t>
  </si>
  <si>
    <t>Coordinador Regional para la Implementación de las acciones territoriales del Programa Presidencial Plan de Nación en la región oriental.</t>
  </si>
  <si>
    <t>Asistente Técnico Regional para la Coordinación de las Acciones Territoriales del Programa Presidencial Plan de Nacional en las Region Oriental.</t>
  </si>
  <si>
    <t>Asistente Técnico Regional para la Coordinación de las Acciones Territoriales del Programa Presidencial Plan de Nacional en la Region Norte.</t>
  </si>
  <si>
    <t>Promotor de Participación ciudadana para la coordinación de las Acciones Territoriales del Programa Presidencial Plan de Nación en las Regiones Comalapa, Los Volcanes y Oriental.</t>
  </si>
  <si>
    <t>Promotor de Participación ciudadana para la coordinación de las Acciones Territoriales del  Plan de Nación en las Regiones Norte del Río Lempa.</t>
  </si>
  <si>
    <t>Asistente Técnico para la Coordinación de la CND</t>
  </si>
  <si>
    <t>Nombre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</si>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</sst>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F800]dddd\,\ mmmm\ dd\,\ yyyy"/>
    <numFmt numFmtId="167" formatCode="_(&quot;Q&quot;* #,##0.00_);_(&quot;Q&quot;* \(#,##0.00\);_(&quot;Q&quot;* &quot;-&quot;??_);_(@_)"/>
    <numFmt numFmtId="168" formatCode="&quot;$&quot;#,##0.00"/>
  </numFmts>
  <fonts count="50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3"/>
      <name val="Cambria"/>
      <family val="2"/>
      <scheme val="maj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ookman Old Style"/>
      <family val="1"/>
    </font>
    <font>
      <sz val="12"/>
      <color theme="1"/>
      <name val="Bookman Old Style"/>
      <family val="1"/>
    </font>
    <font>
      <sz val="11"/>
      <color theme="1"/>
      <name val="Aparajita"/>
      <family val="2"/>
    </font>
    <font>
      <sz val="10"/>
      <color theme="1"/>
      <name val="Aparajita"/>
      <family val="2"/>
    </font>
    <font>
      <sz val="10"/>
      <name val="Aparajita"/>
      <family val="2"/>
    </font>
    <font>
      <sz val="8"/>
      <name val="Arial"/>
      <family val="2"/>
    </font>
    <font>
      <b/>
      <i/>
      <sz val="10"/>
      <color theme="1"/>
      <name val="Calibri"/>
      <family val="2"/>
      <scheme val="minor"/>
    </font>
    <font>
      <b/>
      <sz val="10"/>
      <color theme="1"/>
      <name val="Aparajita"/>
      <family val="2"/>
    </font>
    <font>
      <b/>
      <sz val="12"/>
      <name val="Aparajita"/>
      <family val="2"/>
    </font>
    <font>
      <sz val="11"/>
      <color theme="1"/>
      <name val="Calibri"/>
      <family val="2"/>
      <scheme val="minor"/>
    </font>
    <font>
      <b/>
      <sz val="10"/>
      <name val="Aparajita"/>
      <family val="2"/>
    </font>
    <font>
      <sz val="12"/>
      <color theme="1"/>
      <name val="Aparajita"/>
      <family val="2"/>
    </font>
    <font>
      <b/>
      <sz val="8"/>
      <name val="Arial"/>
      <family val="2"/>
    </font>
    <font>
      <b/>
      <sz val="18"/>
      <color theme="3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6"/>
      <color theme="1"/>
      <name val="Calibri"/>
      <family val="2"/>
    </font>
    <font>
      <b/>
      <sz val="20"/>
      <color theme="3"/>
      <name val="Calibri"/>
      <family val="2"/>
    </font>
    <font>
      <b/>
      <sz val="11"/>
      <color theme="1"/>
      <name val="Calibri"/>
      <family val="2"/>
    </font>
    <font>
      <b/>
      <sz val="11"/>
      <color theme="3"/>
      <name val="Calibri"/>
      <family val="2"/>
    </font>
    <font>
      <b/>
      <sz val="13"/>
      <name val="Calibri"/>
      <family val="2"/>
    </font>
    <font>
      <sz val="14"/>
      <color theme="1"/>
      <name val="Aparajita"/>
      <family val="2"/>
    </font>
    <font>
      <b/>
      <sz val="10"/>
      <name val="Arial"/>
      <family val="2"/>
    </font>
    <font>
      <b/>
      <sz val="14"/>
      <color theme="1"/>
      <name val="Aparajita"/>
      <family val="2"/>
    </font>
    <font>
      <b/>
      <sz val="9"/>
      <color theme="3"/>
      <name val="Cambria"/>
      <family val="2"/>
      <scheme val="major"/>
    </font>
    <font>
      <b/>
      <i/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name val="Aparajita"/>
      <family val="2"/>
    </font>
    <font>
      <sz val="9"/>
      <color theme="1"/>
      <name val="Aparajita"/>
      <family val="2"/>
    </font>
    <font>
      <b/>
      <i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15" fillId="0" borderId="0"/>
    <xf numFmtId="164" fontId="25" fillId="0" borderId="0" applyFont="0" applyFill="0" applyBorder="0" applyAlignment="0" applyProtection="0"/>
    <xf numFmtId="0" fontId="15" fillId="0" borderId="0" applyProtection="0"/>
    <xf numFmtId="165" fontId="15" fillId="0" borderId="0" applyFont="0" applyFill="0" applyBorder="0" applyAlignment="0" applyProtection="0"/>
    <xf numFmtId="0" fontId="15" fillId="0" borderId="0"/>
    <xf numFmtId="167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</cellStyleXfs>
  <cellXfs count="257">
    <xf numFmtId="0" fontId="0" fillId="0" borderId="0" xfId="0"/>
    <xf numFmtId="0" fontId="0" fillId="0" borderId="0" xfId="0" applyBorder="1"/>
    <xf numFmtId="0" fontId="0" fillId="0" borderId="2" xfId="0" applyBorder="1"/>
    <xf numFmtId="0" fontId="1" fillId="0" borderId="0" xfId="1"/>
    <xf numFmtId="0" fontId="0" fillId="0" borderId="0" xfId="0" applyBorder="1" applyAlignment="1">
      <alignment horizontal="center"/>
    </xf>
    <xf numFmtId="0" fontId="4" fillId="0" borderId="0" xfId="0" applyFont="1"/>
    <xf numFmtId="0" fontId="3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0" xfId="0" applyFont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11" fillId="0" borderId="0" xfId="0" applyFont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13" fillId="0" borderId="0" xfId="0" applyFont="1"/>
    <xf numFmtId="0" fontId="2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16" fillId="0" borderId="0" xfId="0" applyFont="1"/>
    <xf numFmtId="0" fontId="19" fillId="0" borderId="0" xfId="0" applyFont="1"/>
    <xf numFmtId="0" fontId="19" fillId="0" borderId="11" xfId="0" applyFont="1" applyBorder="1" applyAlignment="1">
      <alignment wrapText="1"/>
    </xf>
    <xf numFmtId="0" fontId="0" fillId="0" borderId="0" xfId="0" applyAlignment="1">
      <alignment wrapText="1"/>
    </xf>
    <xf numFmtId="0" fontId="13" fillId="3" borderId="0" xfId="0" applyFont="1" applyFill="1" applyAlignment="1">
      <alignment wrapText="1"/>
    </xf>
    <xf numFmtId="0" fontId="19" fillId="0" borderId="0" xfId="0" applyFont="1" applyAlignment="1">
      <alignment vertical="top"/>
    </xf>
    <xf numFmtId="15" fontId="20" fillId="0" borderId="12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justify" vertical="top" wrapText="1"/>
    </xf>
    <xf numFmtId="0" fontId="0" fillId="0" borderId="0" xfId="0" applyBorder="1" applyAlignment="1" applyProtection="1">
      <alignment horizontal="center" vertical="center" wrapText="1"/>
      <protection locked="0"/>
    </xf>
    <xf numFmtId="166" fontId="0" fillId="0" borderId="0" xfId="0" applyNumberForma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justify" vertical="center" wrapText="1"/>
    </xf>
    <xf numFmtId="0" fontId="21" fillId="0" borderId="0" xfId="0" applyFont="1" applyBorder="1" applyAlignment="1" applyProtection="1">
      <alignment horizontal="justify" vertical="center"/>
      <protection locked="0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justify" vertical="top" wrapText="1"/>
    </xf>
    <xf numFmtId="0" fontId="23" fillId="0" borderId="12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49" fontId="24" fillId="0" borderId="13" xfId="0" applyNumberFormat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49" fontId="19" fillId="0" borderId="16" xfId="0" applyNumberFormat="1" applyFont="1" applyBorder="1" applyAlignment="1">
      <alignment wrapText="1"/>
    </xf>
    <xf numFmtId="0" fontId="27" fillId="0" borderId="11" xfId="0" applyFont="1" applyBorder="1" applyAlignment="1">
      <alignment wrapText="1"/>
    </xf>
    <xf numFmtId="15" fontId="20" fillId="0" borderId="11" xfId="0" applyNumberFormat="1" applyFont="1" applyBorder="1" applyAlignment="1">
      <alignment horizontal="center" vertical="center" wrapText="1"/>
    </xf>
    <xf numFmtId="14" fontId="20" fillId="0" borderId="14" xfId="0" applyNumberFormat="1" applyFont="1" applyBorder="1" applyAlignment="1">
      <alignment horizontal="center" vertical="center" wrapText="1"/>
    </xf>
    <xf numFmtId="14" fontId="20" fillId="0" borderId="13" xfId="0" applyNumberFormat="1" applyFont="1" applyBorder="1" applyAlignment="1">
      <alignment horizontal="center" vertical="center" wrapText="1"/>
    </xf>
    <xf numFmtId="14" fontId="20" fillId="0" borderId="16" xfId="0" applyNumberFormat="1" applyFont="1" applyBorder="1" applyAlignment="1">
      <alignment horizontal="center" vertical="center" wrapText="1"/>
    </xf>
    <xf numFmtId="0" fontId="13" fillId="4" borderId="28" xfId="0" applyFont="1" applyFill="1" applyBorder="1" applyAlignment="1">
      <alignment vertical="center" wrapText="1"/>
    </xf>
    <xf numFmtId="0" fontId="19" fillId="0" borderId="0" xfId="0" applyFont="1" applyBorder="1" applyAlignment="1">
      <alignment vertical="top"/>
    </xf>
    <xf numFmtId="0" fontId="20" fillId="0" borderId="14" xfId="0" applyNumberFormat="1" applyFont="1" applyBorder="1" applyAlignment="1">
      <alignment horizontal="center" vertical="center" wrapText="1"/>
    </xf>
    <xf numFmtId="0" fontId="20" fillId="0" borderId="13" xfId="0" applyNumberFormat="1" applyFont="1" applyBorder="1" applyAlignment="1">
      <alignment horizontal="center" vertical="center" wrapText="1"/>
    </xf>
    <xf numFmtId="0" fontId="20" fillId="0" borderId="16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wrapText="1"/>
    </xf>
    <xf numFmtId="0" fontId="19" fillId="0" borderId="15" xfId="0" applyFont="1" applyBorder="1" applyAlignment="1">
      <alignment horizontal="left" wrapText="1"/>
    </xf>
    <xf numFmtId="0" fontId="19" fillId="0" borderId="11" xfId="0" applyFont="1" applyBorder="1" applyAlignment="1">
      <alignment vertical="top"/>
    </xf>
    <xf numFmtId="0" fontId="19" fillId="0" borderId="11" xfId="0" applyFont="1" applyBorder="1"/>
    <xf numFmtId="49" fontId="24" fillId="0" borderId="29" xfId="0" applyNumberFormat="1" applyFont="1" applyBorder="1" applyAlignment="1">
      <alignment horizontal="center" vertical="center" wrapText="1"/>
    </xf>
    <xf numFmtId="49" fontId="26" fillId="0" borderId="30" xfId="0" applyNumberFormat="1" applyFont="1" applyBorder="1" applyAlignment="1">
      <alignment horizontal="center" vertical="center" wrapText="1"/>
    </xf>
    <xf numFmtId="49" fontId="26" fillId="0" borderId="16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right" vertical="center" wrapText="1"/>
    </xf>
    <xf numFmtId="14" fontId="20" fillId="0" borderId="22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49" fontId="24" fillId="0" borderId="11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right" vertical="center"/>
    </xf>
    <xf numFmtId="0" fontId="28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 wrapText="1"/>
    </xf>
    <xf numFmtId="0" fontId="13" fillId="4" borderId="32" xfId="0" applyFont="1" applyFill="1" applyBorder="1" applyAlignment="1">
      <alignment vertical="center" wrapText="1"/>
    </xf>
    <xf numFmtId="0" fontId="19" fillId="0" borderId="11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/>
    </xf>
    <xf numFmtId="0" fontId="27" fillId="0" borderId="14" xfId="0" applyFont="1" applyBorder="1" applyAlignment="1">
      <alignment wrapText="1"/>
    </xf>
    <xf numFmtId="0" fontId="19" fillId="0" borderId="33" xfId="0" applyFont="1" applyBorder="1" applyAlignment="1">
      <alignment wrapText="1"/>
    </xf>
    <xf numFmtId="0" fontId="13" fillId="3" borderId="0" xfId="0" applyFont="1" applyFill="1" applyBorder="1" applyAlignment="1">
      <alignment wrapText="1"/>
    </xf>
    <xf numFmtId="0" fontId="29" fillId="0" borderId="0" xfId="1" applyFont="1" applyAlignment="1">
      <alignment wrapText="1"/>
    </xf>
    <xf numFmtId="0" fontId="29" fillId="0" borderId="0" xfId="1" applyFont="1" applyAlignment="1">
      <alignment horizontal="center" wrapText="1"/>
    </xf>
    <xf numFmtId="0" fontId="30" fillId="0" borderId="2" xfId="0" applyFont="1" applyBorder="1" applyAlignment="1"/>
    <xf numFmtId="0" fontId="30" fillId="0" borderId="0" xfId="0" applyFont="1" applyBorder="1" applyAlignment="1">
      <alignment wrapText="1"/>
    </xf>
    <xf numFmtId="0" fontId="31" fillId="0" borderId="0" xfId="0" applyFont="1"/>
    <xf numFmtId="0" fontId="31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3" fillId="0" borderId="0" xfId="0" applyFont="1" applyAlignment="1"/>
    <xf numFmtId="0" fontId="30" fillId="0" borderId="0" xfId="0" applyFont="1" applyAlignment="1">
      <alignment wrapText="1"/>
    </xf>
    <xf numFmtId="0" fontId="30" fillId="0" borderId="0" xfId="0" applyFont="1" applyAlignment="1"/>
    <xf numFmtId="0" fontId="34" fillId="0" borderId="2" xfId="0" applyFont="1" applyBorder="1" applyAlignment="1"/>
    <xf numFmtId="14" fontId="20" fillId="0" borderId="14" xfId="0" applyNumberFormat="1" applyFont="1" applyBorder="1" applyAlignment="1">
      <alignment horizontal="center" vertical="center" wrapText="1"/>
    </xf>
    <xf numFmtId="14" fontId="20" fillId="0" borderId="13" xfId="0" applyNumberFormat="1" applyFont="1" applyBorder="1" applyAlignment="1">
      <alignment horizontal="center" vertical="center" wrapText="1"/>
    </xf>
    <xf numFmtId="14" fontId="20" fillId="0" borderId="16" xfId="0" applyNumberFormat="1" applyFont="1" applyBorder="1" applyAlignment="1">
      <alignment horizontal="center" vertical="center" wrapText="1"/>
    </xf>
    <xf numFmtId="14" fontId="20" fillId="0" borderId="14" xfId="0" applyNumberFormat="1" applyFont="1" applyBorder="1" applyAlignment="1">
      <alignment horizontal="center" vertical="center" wrapText="1"/>
    </xf>
    <xf numFmtId="14" fontId="20" fillId="0" borderId="13" xfId="0" applyNumberFormat="1" applyFont="1" applyBorder="1" applyAlignment="1">
      <alignment horizontal="center" vertical="center" wrapText="1"/>
    </xf>
    <xf numFmtId="14" fontId="20" fillId="0" borderId="16" xfId="0" applyNumberFormat="1" applyFont="1" applyBorder="1" applyAlignment="1">
      <alignment horizontal="center" vertical="center" wrapText="1"/>
    </xf>
    <xf numFmtId="14" fontId="20" fillId="0" borderId="14" xfId="0" applyNumberFormat="1" applyFont="1" applyBorder="1" applyAlignment="1">
      <alignment horizontal="justify" vertical="center" wrapText="1"/>
    </xf>
    <xf numFmtId="14" fontId="20" fillId="0" borderId="13" xfId="0" applyNumberFormat="1" applyFont="1" applyBorder="1" applyAlignment="1">
      <alignment horizontal="justify" vertical="center" wrapText="1"/>
    </xf>
    <xf numFmtId="14" fontId="20" fillId="0" borderId="16" xfId="0" applyNumberFormat="1" applyFont="1" applyBorder="1" applyAlignment="1">
      <alignment horizontal="justify" vertical="center" wrapText="1"/>
    </xf>
    <xf numFmtId="0" fontId="28" fillId="0" borderId="22" xfId="0" applyFont="1" applyBorder="1" applyAlignment="1">
      <alignment horizontal="right" vertical="center"/>
    </xf>
    <xf numFmtId="0" fontId="28" fillId="0" borderId="12" xfId="0" applyFont="1" applyBorder="1" applyAlignment="1">
      <alignment horizontal="center" vertical="center" wrapText="1"/>
    </xf>
    <xf numFmtId="0" fontId="20" fillId="0" borderId="14" xfId="0" applyNumberFormat="1" applyFont="1" applyBorder="1" applyAlignment="1">
      <alignment horizontal="center" vertical="center" wrapText="1"/>
    </xf>
    <xf numFmtId="0" fontId="20" fillId="0" borderId="13" xfId="0" applyNumberFormat="1" applyFont="1" applyBorder="1" applyAlignment="1">
      <alignment horizontal="center" vertical="center" wrapText="1"/>
    </xf>
    <xf numFmtId="0" fontId="20" fillId="0" borderId="16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wrapText="1"/>
    </xf>
    <xf numFmtId="0" fontId="36" fillId="0" borderId="0" xfId="0" applyFont="1" applyBorder="1" applyAlignment="1">
      <alignment wrapText="1"/>
    </xf>
    <xf numFmtId="0" fontId="28" fillId="0" borderId="11" xfId="0" applyFont="1" applyBorder="1" applyAlignment="1">
      <alignment horizontal="left" vertical="center" wrapText="1"/>
    </xf>
    <xf numFmtId="0" fontId="28" fillId="5" borderId="11" xfId="0" applyFont="1" applyFill="1" applyBorder="1" applyAlignment="1">
      <alignment horizontal="left" vertical="center" wrapText="1"/>
    </xf>
    <xf numFmtId="49" fontId="26" fillId="5" borderId="30" xfId="0" applyNumberFormat="1" applyFont="1" applyFill="1" applyBorder="1" applyAlignment="1">
      <alignment horizontal="center" vertical="center" wrapText="1"/>
    </xf>
    <xf numFmtId="49" fontId="24" fillId="5" borderId="29" xfId="0" applyNumberFormat="1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justify" vertical="top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15" fontId="20" fillId="5" borderId="12" xfId="0" applyNumberFormat="1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14" fontId="20" fillId="5" borderId="14" xfId="0" applyNumberFormat="1" applyFont="1" applyFill="1" applyBorder="1" applyAlignment="1">
      <alignment horizontal="justify" vertical="center" wrapText="1"/>
    </xf>
    <xf numFmtId="14" fontId="20" fillId="5" borderId="13" xfId="0" applyNumberFormat="1" applyFont="1" applyFill="1" applyBorder="1" applyAlignment="1">
      <alignment horizontal="justify" vertical="center" wrapText="1"/>
    </xf>
    <xf numFmtId="14" fontId="20" fillId="5" borderId="16" xfId="0" applyNumberFormat="1" applyFont="1" applyFill="1" applyBorder="1" applyAlignment="1">
      <alignment horizontal="justify" vertical="center" wrapText="1"/>
    </xf>
    <xf numFmtId="14" fontId="20" fillId="5" borderId="14" xfId="0" applyNumberFormat="1" applyFont="1" applyFill="1" applyBorder="1" applyAlignment="1">
      <alignment horizontal="center" vertical="center" wrapText="1"/>
    </xf>
    <xf numFmtId="14" fontId="20" fillId="5" borderId="13" xfId="0" applyNumberFormat="1" applyFont="1" applyFill="1" applyBorder="1" applyAlignment="1">
      <alignment horizontal="center" vertical="center" wrapText="1"/>
    </xf>
    <xf numFmtId="14" fontId="20" fillId="5" borderId="16" xfId="0" applyNumberFormat="1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right" vertical="center" wrapText="1"/>
    </xf>
    <xf numFmtId="49" fontId="24" fillId="5" borderId="10" xfId="0" applyNumberFormat="1" applyFont="1" applyFill="1" applyBorder="1" applyAlignment="1">
      <alignment horizontal="center" vertical="center" wrapText="1"/>
    </xf>
    <xf numFmtId="15" fontId="20" fillId="5" borderId="11" xfId="0" applyNumberFormat="1" applyFont="1" applyFill="1" applyBorder="1" applyAlignment="1">
      <alignment horizontal="center" vertical="center" wrapText="1"/>
    </xf>
    <xf numFmtId="0" fontId="20" fillId="5" borderId="10" xfId="0" applyFont="1" applyFill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horizontal="justify" vertical="center" wrapText="1"/>
    </xf>
    <xf numFmtId="0" fontId="19" fillId="0" borderId="11" xfId="0" applyFont="1" applyBorder="1" applyAlignment="1">
      <alignment vertical="center" wrapText="1"/>
    </xf>
    <xf numFmtId="0" fontId="28" fillId="5" borderId="14" xfId="0" applyFont="1" applyFill="1" applyBorder="1" applyAlignment="1">
      <alignment horizontal="right" vertical="center" wrapText="1"/>
    </xf>
    <xf numFmtId="49" fontId="26" fillId="5" borderId="11" xfId="0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40" xfId="0" applyFont="1" applyBorder="1" applyAlignment="1">
      <alignment wrapText="1"/>
    </xf>
    <xf numFmtId="0" fontId="38" fillId="0" borderId="2" xfId="0" applyFont="1" applyBorder="1" applyAlignment="1"/>
    <xf numFmtId="0" fontId="28" fillId="5" borderId="11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justify" vertical="top" wrapText="1"/>
    </xf>
    <xf numFmtId="0" fontId="28" fillId="5" borderId="11" xfId="0" applyFont="1" applyFill="1" applyBorder="1" applyAlignment="1">
      <alignment horizontal="right" vertical="center"/>
    </xf>
    <xf numFmtId="0" fontId="19" fillId="5" borderId="11" xfId="0" applyFont="1" applyFill="1" applyBorder="1"/>
    <xf numFmtId="0" fontId="40" fillId="0" borderId="11" xfId="0" applyFont="1" applyBorder="1" applyAlignment="1">
      <alignment horizontal="left" vertical="center"/>
    </xf>
    <xf numFmtId="0" fontId="28" fillId="0" borderId="30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/>
    </xf>
    <xf numFmtId="14" fontId="20" fillId="0" borderId="15" xfId="0" applyNumberFormat="1" applyFont="1" applyBorder="1" applyAlignment="1">
      <alignment horizontal="center" vertical="center" wrapText="1"/>
    </xf>
    <xf numFmtId="0" fontId="20" fillId="0" borderId="29" xfId="0" applyFont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>
      <alignment horizontal="right" vertical="center"/>
    </xf>
    <xf numFmtId="0" fontId="37" fillId="0" borderId="0" xfId="1" applyFont="1" applyAlignment="1">
      <alignment wrapText="1"/>
    </xf>
    <xf numFmtId="0" fontId="42" fillId="0" borderId="0" xfId="1" applyFont="1" applyAlignment="1">
      <alignment wrapText="1"/>
    </xf>
    <xf numFmtId="0" fontId="43" fillId="0" borderId="0" xfId="0" applyFont="1" applyAlignment="1">
      <alignment wrapText="1"/>
    </xf>
    <xf numFmtId="0" fontId="44" fillId="0" borderId="2" xfId="0" applyFont="1" applyBorder="1" applyAlignment="1"/>
    <xf numFmtId="0" fontId="45" fillId="0" borderId="0" xfId="0" applyFont="1" applyAlignment="1">
      <alignment wrapText="1"/>
    </xf>
    <xf numFmtId="0" fontId="9" fillId="0" borderId="0" xfId="0" applyFont="1" applyAlignment="1">
      <alignment wrapText="1"/>
    </xf>
    <xf numFmtId="168" fontId="47" fillId="0" borderId="11" xfId="3" applyNumberFormat="1" applyFont="1" applyBorder="1" applyAlignment="1">
      <alignment horizontal="center" vertical="center" wrapText="1"/>
    </xf>
    <xf numFmtId="168" fontId="47" fillId="5" borderId="11" xfId="3" applyNumberFormat="1" applyFont="1" applyFill="1" applyBorder="1" applyAlignment="1">
      <alignment horizontal="center" vertical="center" wrapText="1"/>
    </xf>
    <xf numFmtId="0" fontId="45" fillId="4" borderId="28" xfId="0" applyFont="1" applyFill="1" applyBorder="1" applyAlignment="1">
      <alignment vertical="center" wrapText="1"/>
    </xf>
    <xf numFmtId="0" fontId="48" fillId="0" borderId="12" xfId="0" applyFont="1" applyBorder="1" applyAlignment="1">
      <alignment wrapText="1"/>
    </xf>
    <xf numFmtId="0" fontId="48" fillId="0" borderId="11" xfId="0" applyFont="1" applyBorder="1" applyAlignment="1">
      <alignment wrapText="1"/>
    </xf>
    <xf numFmtId="0" fontId="9" fillId="0" borderId="0" xfId="0" applyFont="1"/>
    <xf numFmtId="0" fontId="16" fillId="0" borderId="2" xfId="0" applyFont="1" applyBorder="1" applyAlignment="1">
      <alignment horizontal="center"/>
    </xf>
    <xf numFmtId="14" fontId="20" fillId="0" borderId="14" xfId="0" applyNumberFormat="1" applyFont="1" applyBorder="1" applyAlignment="1">
      <alignment horizontal="center" vertical="center" wrapText="1"/>
    </xf>
    <xf numFmtId="14" fontId="20" fillId="0" borderId="13" xfId="0" applyNumberFormat="1" applyFont="1" applyBorder="1" applyAlignment="1">
      <alignment horizontal="center" vertical="center" wrapText="1"/>
    </xf>
    <xf numFmtId="14" fontId="20" fillId="0" borderId="16" xfId="0" applyNumberFormat="1" applyFont="1" applyBorder="1" applyAlignment="1">
      <alignment horizontal="center" vertical="center" wrapText="1"/>
    </xf>
    <xf numFmtId="14" fontId="20" fillId="0" borderId="14" xfId="0" applyNumberFormat="1" applyFont="1" applyBorder="1" applyAlignment="1">
      <alignment horizontal="justify" vertical="center" wrapText="1"/>
    </xf>
    <xf numFmtId="14" fontId="20" fillId="0" borderId="13" xfId="0" applyNumberFormat="1" applyFont="1" applyBorder="1" applyAlignment="1">
      <alignment horizontal="justify" vertical="center" wrapText="1"/>
    </xf>
    <xf numFmtId="14" fontId="20" fillId="0" borderId="16" xfId="0" applyNumberFormat="1" applyFont="1" applyBorder="1" applyAlignment="1">
      <alignment horizontal="justify" vertical="center" wrapText="1"/>
    </xf>
    <xf numFmtId="0" fontId="28" fillId="3" borderId="11" xfId="0" applyFont="1" applyFill="1" applyBorder="1" applyAlignment="1">
      <alignment horizontal="left" vertical="center" wrapText="1"/>
    </xf>
    <xf numFmtId="49" fontId="26" fillId="3" borderId="30" xfId="0" applyNumberFormat="1" applyFont="1" applyFill="1" applyBorder="1" applyAlignment="1">
      <alignment horizontal="center" vertical="center" wrapText="1"/>
    </xf>
    <xf numFmtId="49" fontId="24" fillId="3" borderId="13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justify" vertical="top" wrapText="1"/>
    </xf>
    <xf numFmtId="168" fontId="47" fillId="3" borderId="11" xfId="3" applyNumberFormat="1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15" fontId="20" fillId="3" borderId="12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14" fontId="20" fillId="3" borderId="14" xfId="0" applyNumberFormat="1" applyFont="1" applyFill="1" applyBorder="1" applyAlignment="1">
      <alignment horizontal="justify" vertical="center" wrapText="1"/>
    </xf>
    <xf numFmtId="14" fontId="20" fillId="3" borderId="13" xfId="0" applyNumberFormat="1" applyFont="1" applyFill="1" applyBorder="1" applyAlignment="1">
      <alignment horizontal="justify" vertical="center" wrapText="1"/>
    </xf>
    <xf numFmtId="14" fontId="20" fillId="3" borderId="16" xfId="0" applyNumberFormat="1" applyFont="1" applyFill="1" applyBorder="1" applyAlignment="1">
      <alignment horizontal="justify" vertical="center" wrapText="1"/>
    </xf>
    <xf numFmtId="14" fontId="20" fillId="3" borderId="14" xfId="0" applyNumberFormat="1" applyFont="1" applyFill="1" applyBorder="1" applyAlignment="1">
      <alignment horizontal="center" vertical="center" wrapText="1"/>
    </xf>
    <xf numFmtId="14" fontId="20" fillId="3" borderId="13" xfId="0" applyNumberFormat="1" applyFont="1" applyFill="1" applyBorder="1" applyAlignment="1">
      <alignment horizontal="center" vertical="center" wrapText="1"/>
    </xf>
    <xf numFmtId="14" fontId="20" fillId="3" borderId="16" xfId="0" applyNumberFormat="1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right" vertical="center" wrapText="1"/>
    </xf>
    <xf numFmtId="0" fontId="20" fillId="3" borderId="10" xfId="0" applyFont="1" applyFill="1" applyBorder="1" applyAlignment="1" applyProtection="1">
      <alignment horizontal="center" vertical="center" wrapText="1"/>
      <protection locked="0"/>
    </xf>
    <xf numFmtId="0" fontId="19" fillId="3" borderId="11" xfId="0" applyFont="1" applyFill="1" applyBorder="1" applyAlignment="1">
      <alignment vertical="top"/>
    </xf>
    <xf numFmtId="0" fontId="28" fillId="0" borderId="14" xfId="0" applyFont="1" applyBorder="1" applyAlignment="1">
      <alignment horizontal="right" vertical="center"/>
    </xf>
    <xf numFmtId="0" fontId="28" fillId="0" borderId="22" xfId="0" applyFont="1" applyBorder="1" applyAlignment="1">
      <alignment horizontal="right" vertical="center" wrapText="1"/>
    </xf>
    <xf numFmtId="49" fontId="26" fillId="0" borderId="2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left" wrapText="1"/>
    </xf>
    <xf numFmtId="0" fontId="9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0" xfId="1" applyAlignment="1">
      <alignment horizontal="center" vertical="center" wrapText="1"/>
    </xf>
    <xf numFmtId="14" fontId="20" fillId="0" borderId="14" xfId="0" applyNumberFormat="1" applyFont="1" applyBorder="1" applyAlignment="1">
      <alignment horizontal="center" vertical="center" wrapText="1"/>
    </xf>
    <xf numFmtId="14" fontId="20" fillId="0" borderId="13" xfId="0" applyNumberFormat="1" applyFont="1" applyBorder="1" applyAlignment="1">
      <alignment horizontal="center" vertical="center" wrapText="1"/>
    </xf>
    <xf numFmtId="14" fontId="20" fillId="0" borderId="16" xfId="0" applyNumberFormat="1" applyFont="1" applyBorder="1" applyAlignment="1">
      <alignment horizontal="center" vertical="center" wrapText="1"/>
    </xf>
    <xf numFmtId="0" fontId="37" fillId="0" borderId="0" xfId="1" applyFont="1" applyAlignment="1">
      <alignment horizont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46" fillId="2" borderId="11" xfId="0" applyFont="1" applyFill="1" applyBorder="1" applyAlignment="1">
      <alignment horizontal="center" vertical="center" wrapText="1"/>
    </xf>
    <xf numFmtId="0" fontId="46" fillId="2" borderId="2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49" fillId="2" borderId="25" xfId="0" applyFont="1" applyFill="1" applyBorder="1" applyAlignment="1">
      <alignment horizontal="center" vertical="center" wrapText="1"/>
    </xf>
    <xf numFmtId="0" fontId="49" fillId="2" borderId="24" xfId="0" applyFont="1" applyFill="1" applyBorder="1" applyAlignment="1">
      <alignment horizontal="center" vertical="center" wrapText="1"/>
    </xf>
    <xf numFmtId="0" fontId="49" fillId="2" borderId="27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left" wrapText="1"/>
    </xf>
    <xf numFmtId="0" fontId="19" fillId="0" borderId="21" xfId="0" applyFont="1" applyBorder="1" applyAlignment="1">
      <alignment horizontal="left" wrapText="1"/>
    </xf>
    <xf numFmtId="14" fontId="20" fillId="0" borderId="14" xfId="0" applyNumberFormat="1" applyFont="1" applyBorder="1" applyAlignment="1">
      <alignment horizontal="justify" vertical="center" wrapText="1"/>
    </xf>
    <xf numFmtId="14" fontId="20" fillId="0" borderId="13" xfId="0" applyNumberFormat="1" applyFont="1" applyBorder="1" applyAlignment="1">
      <alignment horizontal="justify" vertical="center" wrapText="1"/>
    </xf>
    <xf numFmtId="14" fontId="20" fillId="0" borderId="16" xfId="0" applyNumberFormat="1" applyFont="1" applyBorder="1" applyAlignment="1">
      <alignment horizontal="justify" vertical="center" wrapText="1"/>
    </xf>
    <xf numFmtId="0" fontId="39" fillId="0" borderId="14" xfId="0" applyFont="1" applyBorder="1" applyAlignment="1">
      <alignment horizontal="justify" vertical="top"/>
    </xf>
    <xf numFmtId="0" fontId="39" fillId="0" borderId="13" xfId="0" applyFont="1" applyBorder="1" applyAlignment="1">
      <alignment horizontal="justify" vertical="top"/>
    </xf>
    <xf numFmtId="0" fontId="39" fillId="0" borderId="16" xfId="0" applyFont="1" applyBorder="1" applyAlignment="1">
      <alignment horizontal="justify" vertical="top"/>
    </xf>
    <xf numFmtId="0" fontId="35" fillId="0" borderId="0" xfId="1" applyFont="1" applyAlignment="1">
      <alignment horizontal="center" wrapText="1"/>
    </xf>
    <xf numFmtId="0" fontId="19" fillId="0" borderId="34" xfId="0" applyFont="1" applyBorder="1" applyAlignment="1">
      <alignment horizontal="left" wrapText="1"/>
    </xf>
    <xf numFmtId="0" fontId="19" fillId="0" borderId="9" xfId="0" applyFont="1" applyBorder="1" applyAlignment="1">
      <alignment horizontal="left" wrapText="1"/>
    </xf>
    <xf numFmtId="0" fontId="19" fillId="0" borderId="18" xfId="0" applyFont="1" applyBorder="1" applyAlignment="1">
      <alignment horizontal="left" wrapText="1"/>
    </xf>
    <xf numFmtId="0" fontId="19" fillId="0" borderId="19" xfId="0" applyFont="1" applyBorder="1" applyAlignment="1">
      <alignment horizontal="left" wrapText="1"/>
    </xf>
    <xf numFmtId="0" fontId="20" fillId="0" borderId="14" xfId="0" applyNumberFormat="1" applyFont="1" applyBorder="1" applyAlignment="1">
      <alignment horizontal="center" vertical="center" wrapText="1"/>
    </xf>
    <xf numFmtId="0" fontId="20" fillId="0" borderId="13" xfId="0" applyNumberFormat="1" applyFont="1" applyBorder="1" applyAlignment="1">
      <alignment horizontal="center" vertical="center" wrapText="1"/>
    </xf>
    <xf numFmtId="0" fontId="20" fillId="0" borderId="16" xfId="0" applyNumberFormat="1" applyFont="1" applyBorder="1" applyAlignment="1">
      <alignment horizontal="center" vertical="center" wrapText="1"/>
    </xf>
    <xf numFmtId="14" fontId="20" fillId="5" borderId="14" xfId="0" applyNumberFormat="1" applyFont="1" applyFill="1" applyBorder="1" applyAlignment="1">
      <alignment horizontal="justify" vertical="center" wrapText="1"/>
    </xf>
    <xf numFmtId="14" fontId="20" fillId="5" borderId="13" xfId="0" applyNumberFormat="1" applyFont="1" applyFill="1" applyBorder="1" applyAlignment="1">
      <alignment horizontal="justify" vertical="center" wrapText="1"/>
    </xf>
    <xf numFmtId="14" fontId="20" fillId="5" borderId="16" xfId="0" applyNumberFormat="1" applyFont="1" applyFill="1" applyBorder="1" applyAlignment="1">
      <alignment horizontal="justify" vertical="center" wrapText="1"/>
    </xf>
    <xf numFmtId="14" fontId="20" fillId="5" borderId="14" xfId="0" applyNumberFormat="1" applyFont="1" applyFill="1" applyBorder="1" applyAlignment="1">
      <alignment horizontal="center" vertical="center" wrapText="1"/>
    </xf>
    <xf numFmtId="14" fontId="20" fillId="5" borderId="13" xfId="0" applyNumberFormat="1" applyFont="1" applyFill="1" applyBorder="1" applyAlignment="1">
      <alignment horizontal="center" vertical="center" wrapText="1"/>
    </xf>
    <xf numFmtId="14" fontId="20" fillId="5" borderId="16" xfId="0" applyNumberFormat="1" applyFont="1" applyFill="1" applyBorder="1" applyAlignment="1">
      <alignment horizontal="center" vertical="center" wrapText="1"/>
    </xf>
    <xf numFmtId="0" fontId="36" fillId="0" borderId="0" xfId="0" applyFont="1" applyBorder="1" applyAlignment="1">
      <alignment wrapText="1"/>
    </xf>
    <xf numFmtId="0" fontId="19" fillId="0" borderId="11" xfId="0" applyFont="1" applyBorder="1" applyAlignment="1">
      <alignment horizontal="left" wrapText="1"/>
    </xf>
    <xf numFmtId="0" fontId="19" fillId="0" borderId="35" xfId="0" applyFont="1" applyBorder="1" applyAlignment="1">
      <alignment horizontal="left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</cellXfs>
  <cellStyles count="10">
    <cellStyle name="Millares 2" xfId="5"/>
    <cellStyle name="Millares 3" xfId="9"/>
    <cellStyle name="Moneda" xfId="3" builtinId="4"/>
    <cellStyle name="Moneda 2" xfId="7"/>
    <cellStyle name="Normal" xfId="0" builtinId="0"/>
    <cellStyle name="Normal 2" xfId="8"/>
    <cellStyle name="Normal 2 2" xfId="2"/>
    <cellStyle name="Normal 3" xfId="6"/>
    <cellStyle name="Normal 4" xfId="4"/>
    <cellStyle name="Título" xfId="1" builtinId="15"/>
  </cellStyles>
  <dxfs count="0"/>
  <tableStyles count="0" defaultTableStyle="TableStyleMedium9" defaultPivotStyle="PivotStyleLight16"/>
  <colors>
    <mruColors>
      <color rgb="FFEEEEEE"/>
      <color rgb="FFD3D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492662</xdr:rowOff>
    </xdr:from>
    <xdr:to>
      <xdr:col>3</xdr:col>
      <xdr:colOff>659870</xdr:colOff>
      <xdr:row>29</xdr:row>
      <xdr:rowOff>1238255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200000">
          <a:off x="-2269187" y="6284951"/>
          <a:ext cx="8629539" cy="40911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162766</xdr:colOff>
      <xdr:row>0</xdr:row>
      <xdr:rowOff>123826</xdr:rowOff>
    </xdr:from>
    <xdr:to>
      <xdr:col>24</xdr:col>
      <xdr:colOff>47625</xdr:colOff>
      <xdr:row>2</xdr:row>
      <xdr:rowOff>638175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8391" y="123826"/>
          <a:ext cx="1599359" cy="109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zoomScale="83" zoomScaleNormal="83" workbookViewId="0">
      <selection sqref="A1:H6"/>
    </sheetView>
  </sheetViews>
  <sheetFormatPr baseColWidth="10" defaultRowHeight="14.5"/>
  <cols>
    <col min="1" max="1" width="11.453125" customWidth="1"/>
    <col min="2" max="2" width="24.453125" customWidth="1"/>
    <col min="3" max="3" width="15.7265625" customWidth="1"/>
    <col min="5" max="5" width="3" customWidth="1"/>
    <col min="6" max="6" width="26.1796875" customWidth="1"/>
    <col min="7" max="7" width="34.54296875" customWidth="1"/>
    <col min="8" max="8" width="9.54296875" customWidth="1"/>
  </cols>
  <sheetData>
    <row r="1" spans="1:8">
      <c r="A1" t="s">
        <v>30</v>
      </c>
    </row>
    <row r="2" spans="1:8">
      <c r="A2" t="s">
        <v>24</v>
      </c>
    </row>
    <row r="3" spans="1:8" s="6" customFormat="1">
      <c r="A3" s="6" t="s">
        <v>1</v>
      </c>
    </row>
    <row r="4" spans="1:8" s="6" customFormat="1">
      <c r="A4" s="6" t="s">
        <v>25</v>
      </c>
    </row>
    <row r="6" spans="1:8" s="3" customFormat="1" ht="22.5">
      <c r="A6" s="195" t="s">
        <v>31</v>
      </c>
      <c r="B6" s="195"/>
      <c r="C6" s="195"/>
      <c r="D6" s="195"/>
      <c r="E6" s="195"/>
      <c r="F6" s="195"/>
      <c r="G6" s="195"/>
      <c r="H6" s="195"/>
    </row>
    <row r="7" spans="1:8">
      <c r="A7" s="21" t="s">
        <v>3</v>
      </c>
      <c r="B7" t="s">
        <v>4</v>
      </c>
    </row>
    <row r="8" spans="1:8">
      <c r="A8" s="200" t="s">
        <v>36</v>
      </c>
      <c r="B8" s="200"/>
      <c r="C8" s="201" t="s">
        <v>37</v>
      </c>
      <c r="D8" s="201"/>
    </row>
    <row r="9" spans="1:8" ht="15.75" customHeight="1" thickBot="1">
      <c r="A9" s="200"/>
      <c r="B9" s="200"/>
      <c r="C9" s="202"/>
      <c r="D9" s="202"/>
      <c r="F9" s="25" t="s">
        <v>20</v>
      </c>
      <c r="G9" s="2"/>
    </row>
    <row r="10" spans="1:8" ht="15.5">
      <c r="A10" s="5"/>
      <c r="C10" s="4"/>
      <c r="D10" s="4"/>
    </row>
    <row r="11" spans="1:8" ht="16" thickBot="1">
      <c r="A11" s="24" t="s">
        <v>0</v>
      </c>
      <c r="C11" s="188" t="s">
        <v>19</v>
      </c>
      <c r="D11" s="188"/>
      <c r="F11" s="25" t="s">
        <v>26</v>
      </c>
      <c r="G11" s="2"/>
    </row>
    <row r="12" spans="1:8" ht="16" thickBot="1">
      <c r="A12" s="5"/>
      <c r="C12" s="1"/>
      <c r="D12" s="1"/>
    </row>
    <row r="13" spans="1:8" s="11" customFormat="1" ht="45" customHeight="1" thickBot="1">
      <c r="A13" s="191" t="s">
        <v>2</v>
      </c>
      <c r="B13" s="191"/>
      <c r="C13" s="191"/>
      <c r="D13" s="191"/>
      <c r="E13" s="191"/>
      <c r="F13" s="191" t="s">
        <v>21</v>
      </c>
      <c r="G13" s="191" t="s">
        <v>22</v>
      </c>
      <c r="H13" s="192" t="s">
        <v>9</v>
      </c>
    </row>
    <row r="14" spans="1:8" s="11" customFormat="1" ht="19" thickBot="1">
      <c r="A14" s="191"/>
      <c r="B14" s="191"/>
      <c r="C14" s="191"/>
      <c r="D14" s="191"/>
      <c r="E14" s="191"/>
      <c r="F14" s="191"/>
      <c r="G14" s="191"/>
      <c r="H14" s="192"/>
    </row>
    <row r="15" spans="1:8" s="15" customFormat="1" ht="18.75" customHeight="1" thickBot="1">
      <c r="A15" s="12"/>
      <c r="B15" s="13"/>
      <c r="C15" s="13"/>
      <c r="D15" s="13"/>
      <c r="E15" s="14"/>
      <c r="F15" s="193" t="s">
        <v>27</v>
      </c>
      <c r="G15" s="199" t="s">
        <v>11</v>
      </c>
      <c r="H15" s="199"/>
    </row>
    <row r="16" spans="1:8" s="19" customFormat="1" ht="63" customHeight="1" thickBot="1">
      <c r="A16" s="16"/>
      <c r="B16" s="17"/>
      <c r="C16" s="17"/>
      <c r="D16" s="17"/>
      <c r="E16" s="18"/>
      <c r="F16" s="193"/>
      <c r="G16" s="190" t="s">
        <v>10</v>
      </c>
      <c r="H16" s="194">
        <v>4</v>
      </c>
    </row>
    <row r="17" spans="1:8" s="19" customFormat="1" ht="15" thickBot="1">
      <c r="A17" s="16"/>
      <c r="B17" s="17"/>
      <c r="C17" s="17"/>
      <c r="D17" s="17"/>
      <c r="E17" s="18"/>
      <c r="F17" s="193"/>
      <c r="G17" s="190"/>
      <c r="H17" s="194"/>
    </row>
    <row r="18" spans="1:8" ht="15" thickBot="1">
      <c r="A18" s="7"/>
      <c r="B18" s="1"/>
      <c r="C18" s="1"/>
      <c r="D18" s="1"/>
      <c r="E18" s="8"/>
      <c r="F18" s="193"/>
      <c r="G18" s="189" t="s">
        <v>15</v>
      </c>
      <c r="H18" s="189"/>
    </row>
    <row r="19" spans="1:8" ht="23.25" customHeight="1" thickBot="1">
      <c r="A19" s="7"/>
      <c r="B19" s="1"/>
      <c r="C19" s="1"/>
      <c r="D19" s="1"/>
      <c r="E19" s="8"/>
      <c r="F19" s="193"/>
      <c r="G19" s="197" t="s">
        <v>13</v>
      </c>
      <c r="H19" s="196">
        <v>51</v>
      </c>
    </row>
    <row r="20" spans="1:8" ht="78.75" customHeight="1" thickBot="1">
      <c r="A20" s="7"/>
      <c r="B20" s="1"/>
      <c r="C20" s="1"/>
      <c r="D20" s="1"/>
      <c r="E20" s="8"/>
      <c r="F20" s="193"/>
      <c r="G20" s="197"/>
      <c r="H20" s="196"/>
    </row>
    <row r="21" spans="1:8" ht="15" thickBot="1">
      <c r="A21" s="7"/>
      <c r="B21" s="1"/>
      <c r="C21" s="1"/>
      <c r="D21" s="1"/>
      <c r="E21" s="8"/>
      <c r="F21" s="193"/>
      <c r="G21" s="189" t="s">
        <v>5</v>
      </c>
      <c r="H21" s="189"/>
    </row>
    <row r="22" spans="1:8" ht="15" customHeight="1" thickBot="1">
      <c r="A22" s="7"/>
      <c r="B22" s="1"/>
      <c r="C22" s="1"/>
      <c r="D22" s="1"/>
      <c r="E22" s="8"/>
      <c r="F22" s="193"/>
      <c r="G22" s="198" t="s">
        <v>14</v>
      </c>
      <c r="H22" s="194">
        <v>6</v>
      </c>
    </row>
    <row r="23" spans="1:8" ht="138" customHeight="1" thickBot="1">
      <c r="A23" s="7"/>
      <c r="B23" s="1"/>
      <c r="C23" s="1"/>
      <c r="D23" s="1"/>
      <c r="E23" s="8"/>
      <c r="F23" s="193"/>
      <c r="G23" s="198"/>
      <c r="H23" s="194"/>
    </row>
    <row r="24" spans="1:8" ht="15" thickBot="1">
      <c r="A24" s="7"/>
      <c r="B24" s="1"/>
      <c r="C24" s="1"/>
      <c r="D24" s="1"/>
      <c r="E24" s="8"/>
      <c r="F24" s="193"/>
      <c r="G24" s="189" t="s">
        <v>23</v>
      </c>
      <c r="H24" s="189"/>
    </row>
    <row r="25" spans="1:8" ht="74.25" customHeight="1" thickBot="1">
      <c r="A25" s="7"/>
      <c r="B25" s="1"/>
      <c r="C25" s="1"/>
      <c r="D25" s="1"/>
      <c r="E25" s="8"/>
      <c r="F25" s="193"/>
      <c r="G25" s="190" t="s">
        <v>12</v>
      </c>
      <c r="H25" s="196">
        <v>24</v>
      </c>
    </row>
    <row r="26" spans="1:8" ht="49.5" customHeight="1" thickBot="1">
      <c r="A26" s="7"/>
      <c r="B26" s="1"/>
      <c r="C26" s="1"/>
      <c r="D26" s="1"/>
      <c r="E26" s="8"/>
      <c r="F26" s="193"/>
      <c r="G26" s="190" t="s">
        <v>6</v>
      </c>
      <c r="H26" s="196"/>
    </row>
    <row r="27" spans="1:8" ht="15" thickBot="1">
      <c r="A27" s="7"/>
      <c r="B27" s="1"/>
      <c r="C27" s="1"/>
      <c r="D27" s="1"/>
      <c r="E27" s="8"/>
      <c r="F27" s="193"/>
      <c r="G27" s="189" t="s">
        <v>6</v>
      </c>
      <c r="H27" s="189"/>
    </row>
    <row r="28" spans="1:8" ht="73" thickBot="1">
      <c r="A28" s="7"/>
      <c r="B28" s="1"/>
      <c r="C28" s="1"/>
      <c r="D28" s="1"/>
      <c r="E28" s="8"/>
      <c r="F28" s="193"/>
      <c r="G28" s="22" t="s">
        <v>18</v>
      </c>
      <c r="H28" s="20">
        <v>3</v>
      </c>
    </row>
    <row r="29" spans="1:8" ht="15" thickBot="1">
      <c r="A29" s="7"/>
      <c r="B29" s="1"/>
      <c r="C29" s="1"/>
      <c r="D29" s="1"/>
      <c r="E29" s="8"/>
      <c r="F29" s="193"/>
      <c r="G29" s="189" t="s">
        <v>7</v>
      </c>
      <c r="H29" s="189"/>
    </row>
    <row r="30" spans="1:8" ht="145" thickBot="1">
      <c r="A30" s="7"/>
      <c r="B30" s="1"/>
      <c r="C30" s="1"/>
      <c r="D30" s="1"/>
      <c r="E30" s="8"/>
      <c r="F30" s="193"/>
      <c r="G30" s="23" t="s">
        <v>17</v>
      </c>
      <c r="H30" s="20">
        <v>4</v>
      </c>
    </row>
    <row r="31" spans="1:8" ht="15" thickBot="1">
      <c r="A31" s="7"/>
      <c r="B31" s="1"/>
      <c r="C31" s="1"/>
      <c r="D31" s="1"/>
      <c r="E31" s="8"/>
      <c r="F31" s="193"/>
      <c r="G31" s="189" t="s">
        <v>8</v>
      </c>
      <c r="H31" s="189"/>
    </row>
    <row r="32" spans="1:8" ht="62.25" customHeight="1" thickBot="1">
      <c r="A32" s="7"/>
      <c r="B32" s="1"/>
      <c r="C32" s="1"/>
      <c r="D32" s="1"/>
      <c r="E32" s="8"/>
      <c r="F32" s="193"/>
      <c r="G32" s="190" t="s">
        <v>16</v>
      </c>
      <c r="H32" s="194">
        <v>3</v>
      </c>
    </row>
    <row r="33" spans="1:8" ht="15" thickBot="1">
      <c r="A33" s="9"/>
      <c r="B33" s="2"/>
      <c r="C33" s="2"/>
      <c r="D33" s="2"/>
      <c r="E33" s="10"/>
      <c r="F33" s="193"/>
      <c r="G33" s="190"/>
      <c r="H33" s="194"/>
    </row>
  </sheetData>
  <mergeCells count="26">
    <mergeCell ref="A6:H6"/>
    <mergeCell ref="G24:H24"/>
    <mergeCell ref="H22:H23"/>
    <mergeCell ref="H25:H26"/>
    <mergeCell ref="G27:H27"/>
    <mergeCell ref="G16:G17"/>
    <mergeCell ref="G25:G26"/>
    <mergeCell ref="G19:G20"/>
    <mergeCell ref="G22:G23"/>
    <mergeCell ref="G15:H15"/>
    <mergeCell ref="A8:B9"/>
    <mergeCell ref="C8:D9"/>
    <mergeCell ref="G18:H18"/>
    <mergeCell ref="H16:H17"/>
    <mergeCell ref="H19:H20"/>
    <mergeCell ref="G21:H21"/>
    <mergeCell ref="C11:D11"/>
    <mergeCell ref="G29:H29"/>
    <mergeCell ref="G31:H31"/>
    <mergeCell ref="G32:G33"/>
    <mergeCell ref="A13:E14"/>
    <mergeCell ref="F13:F14"/>
    <mergeCell ref="G13:G14"/>
    <mergeCell ref="H13:H14"/>
    <mergeCell ref="F15:F33"/>
    <mergeCell ref="H32:H33"/>
  </mergeCells>
  <pageMargins left="0.31496062992125984" right="0.31496062992125984" top="0.31496062992125984" bottom="0.31496062992125984" header="0.15748031496062992" footer="0.15748031496062992"/>
  <pageSetup scale="90" fitToWidth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workbookViewId="0">
      <selection activeCell="C10" sqref="C10"/>
    </sheetView>
  </sheetViews>
  <sheetFormatPr baseColWidth="10" defaultRowHeight="14.5"/>
  <cols>
    <col min="1" max="1" width="43.54296875" customWidth="1"/>
  </cols>
  <sheetData>
    <row r="1" spans="1:7">
      <c r="A1" t="s">
        <v>29</v>
      </c>
    </row>
    <row r="2" spans="1:7">
      <c r="A2" t="s">
        <v>24</v>
      </c>
    </row>
    <row r="3" spans="1:7">
      <c r="A3" s="6" t="s">
        <v>32</v>
      </c>
    </row>
    <row r="4" spans="1:7">
      <c r="A4" s="6" t="s">
        <v>33</v>
      </c>
    </row>
    <row r="5" spans="1:7">
      <c r="A5" s="6" t="s">
        <v>34</v>
      </c>
    </row>
    <row r="7" spans="1:7" ht="23.25" customHeight="1">
      <c r="A7" s="203" t="s">
        <v>35</v>
      </c>
      <c r="B7" s="203"/>
      <c r="C7" s="203"/>
      <c r="D7" s="203"/>
      <c r="E7" s="203"/>
      <c r="F7" s="203"/>
      <c r="G7" s="203"/>
    </row>
    <row r="8" spans="1:7" ht="23.25" customHeight="1">
      <c r="A8" s="203"/>
      <c r="B8" s="203"/>
      <c r="C8" s="203"/>
      <c r="D8" s="203"/>
      <c r="E8" s="203"/>
      <c r="F8" s="203"/>
      <c r="G8" s="203"/>
    </row>
    <row r="9" spans="1:7" ht="8.25" customHeight="1">
      <c r="A9" s="26"/>
    </row>
    <row r="10" spans="1:7" ht="27" customHeight="1">
      <c r="A10" s="26" t="s">
        <v>28</v>
      </c>
    </row>
    <row r="11" spans="1:7" ht="27" customHeight="1">
      <c r="A11" s="24" t="s">
        <v>0</v>
      </c>
    </row>
    <row r="12" spans="1:7" ht="27" customHeight="1">
      <c r="A12" s="24"/>
    </row>
  </sheetData>
  <mergeCells count="1">
    <mergeCell ref="A7:G8"/>
  </mergeCells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1"/>
  <sheetViews>
    <sheetView showGridLines="0" tabSelected="1" zoomScaleNormal="100" workbookViewId="0">
      <selection activeCell="J159" sqref="J159"/>
    </sheetView>
  </sheetViews>
  <sheetFormatPr baseColWidth="10" defaultRowHeight="14.5"/>
  <cols>
    <col min="1" max="1" width="3.1796875" customWidth="1"/>
    <col min="2" max="2" width="10.26953125" customWidth="1"/>
    <col min="3" max="3" width="5" customWidth="1"/>
    <col min="4" max="4" width="6.1796875" customWidth="1"/>
    <col min="5" max="5" width="30.81640625" style="31" customWidth="1"/>
    <col min="6" max="6" width="10.26953125" style="153" customWidth="1"/>
    <col min="7" max="7" width="25.7265625" style="31" customWidth="1"/>
    <col min="8" max="8" width="13.453125" style="31" customWidth="1"/>
    <col min="9" max="9" width="13.26953125" style="31" customWidth="1"/>
    <col min="10" max="10" width="13.453125" style="31" customWidth="1"/>
    <col min="11" max="11" width="3.54296875" style="31" customWidth="1"/>
    <col min="12" max="12" width="4.26953125" style="31" customWidth="1"/>
    <col min="13" max="13" width="4" style="31" customWidth="1"/>
    <col min="14" max="14" width="3.26953125" style="31" customWidth="1"/>
    <col min="15" max="15" width="3.81640625" style="31" customWidth="1"/>
    <col min="16" max="16" width="4.7265625" style="31" customWidth="1"/>
    <col min="17" max="17" width="2.81640625" style="31" customWidth="1"/>
    <col min="18" max="19" width="2.7265625" style="31" customWidth="1"/>
    <col min="20" max="20" width="9.54296875" style="31" customWidth="1"/>
    <col min="21" max="21" width="4.453125" customWidth="1"/>
    <col min="22" max="22" width="6.26953125" customWidth="1"/>
    <col min="23" max="24" width="0" hidden="1" customWidth="1"/>
  </cols>
  <sheetData>
    <row r="1" spans="2:25" ht="18.75" customHeight="1">
      <c r="E1" s="50"/>
      <c r="F1" s="149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W1" t="s">
        <v>62</v>
      </c>
    </row>
    <row r="2" spans="2:25" ht="27" customHeight="1">
      <c r="B2" s="110"/>
      <c r="C2" s="248" t="s">
        <v>99</v>
      </c>
      <c r="D2" s="248"/>
      <c r="E2" s="248"/>
      <c r="F2" s="234" t="s">
        <v>59</v>
      </c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85"/>
      <c r="R2" s="84"/>
      <c r="S2" s="84"/>
      <c r="T2" s="84"/>
      <c r="W2" t="s">
        <v>63</v>
      </c>
    </row>
    <row r="3" spans="2:25" ht="53.25" customHeight="1">
      <c r="B3" s="88"/>
      <c r="C3" s="88"/>
      <c r="D3" s="88"/>
      <c r="E3" s="207" t="s">
        <v>100</v>
      </c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148"/>
      <c r="S3" s="148"/>
      <c r="T3" s="84"/>
    </row>
    <row r="4" spans="2:25" ht="6" customHeight="1">
      <c r="B4" s="88"/>
      <c r="C4" s="88"/>
      <c r="D4" s="88"/>
      <c r="E4" s="90"/>
      <c r="F4" s="150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</row>
    <row r="5" spans="2:25" ht="27.75" customHeight="1" thickBot="1">
      <c r="B5" s="88"/>
      <c r="C5" s="91" t="s">
        <v>60</v>
      </c>
      <c r="D5" s="92"/>
      <c r="E5" s="94" t="s">
        <v>45</v>
      </c>
      <c r="F5" s="151"/>
      <c r="G5" s="86"/>
      <c r="H5" s="86"/>
      <c r="I5" s="87"/>
      <c r="J5" s="93" t="s">
        <v>61</v>
      </c>
      <c r="K5" s="87"/>
      <c r="L5" s="87"/>
      <c r="M5" s="87"/>
      <c r="N5" s="136" t="s">
        <v>93</v>
      </c>
      <c r="O5" s="86"/>
      <c r="P5" s="86"/>
      <c r="Q5" s="86"/>
      <c r="R5" s="86"/>
      <c r="S5" s="86"/>
      <c r="T5" s="86"/>
      <c r="U5" s="160"/>
      <c r="V5" s="160"/>
    </row>
    <row r="6" spans="2:25" ht="9.75" customHeight="1">
      <c r="E6" s="32"/>
      <c r="F6" s="152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83"/>
      <c r="U6" s="28"/>
      <c r="V6" s="36"/>
      <c r="W6" s="37"/>
      <c r="X6" s="38"/>
      <c r="Y6" s="39"/>
    </row>
    <row r="7" spans="2:25" ht="8.25" customHeight="1"/>
    <row r="8" spans="2:25" s="27" customFormat="1" ht="39.75" customHeight="1">
      <c r="B8" s="251" t="s">
        <v>66</v>
      </c>
      <c r="C8" s="252"/>
      <c r="D8" s="253"/>
      <c r="E8" s="208" t="s">
        <v>101</v>
      </c>
      <c r="F8" s="210" t="s">
        <v>38</v>
      </c>
      <c r="G8" s="215" t="s">
        <v>43</v>
      </c>
      <c r="H8" s="215" t="s">
        <v>55</v>
      </c>
      <c r="I8" s="215" t="s">
        <v>54</v>
      </c>
      <c r="J8" s="215" t="s">
        <v>39</v>
      </c>
      <c r="K8" s="212" t="s">
        <v>40</v>
      </c>
      <c r="L8" s="213"/>
      <c r="M8" s="213"/>
      <c r="N8" s="213"/>
      <c r="O8" s="213"/>
      <c r="P8" s="214"/>
      <c r="Q8" s="217" t="s">
        <v>56</v>
      </c>
      <c r="R8" s="218"/>
      <c r="S8" s="218"/>
      <c r="T8" s="218"/>
      <c r="U8" s="218"/>
      <c r="V8" s="219"/>
    </row>
    <row r="9" spans="2:25" s="27" customFormat="1" ht="25.5" customHeight="1" thickBot="1">
      <c r="B9" s="254"/>
      <c r="C9" s="255"/>
      <c r="D9" s="256"/>
      <c r="E9" s="209"/>
      <c r="F9" s="211"/>
      <c r="G9" s="216"/>
      <c r="H9" s="216"/>
      <c r="I9" s="216"/>
      <c r="J9" s="216"/>
      <c r="K9" s="209" t="s">
        <v>49</v>
      </c>
      <c r="L9" s="209"/>
      <c r="M9" s="209"/>
      <c r="N9" s="209" t="s">
        <v>50</v>
      </c>
      <c r="O9" s="209"/>
      <c r="P9" s="209"/>
      <c r="Q9" s="220" t="s">
        <v>57</v>
      </c>
      <c r="R9" s="221"/>
      <c r="S9" s="222"/>
      <c r="T9" s="223" t="s">
        <v>58</v>
      </c>
      <c r="U9" s="224"/>
      <c r="V9" s="225"/>
    </row>
    <row r="10" spans="2:25" s="33" customFormat="1" ht="16" thickTop="1">
      <c r="B10" s="111" t="s">
        <v>67</v>
      </c>
      <c r="C10" s="67"/>
      <c r="D10" s="66"/>
      <c r="E10" s="35" t="s">
        <v>68</v>
      </c>
      <c r="F10" s="154"/>
      <c r="G10" s="47"/>
      <c r="H10" s="48"/>
      <c r="I10" s="34"/>
      <c r="J10" s="40"/>
      <c r="K10" s="228"/>
      <c r="L10" s="229"/>
      <c r="M10" s="230"/>
      <c r="N10" s="54"/>
      <c r="O10" s="55"/>
      <c r="P10" s="56"/>
      <c r="Q10" s="69"/>
      <c r="R10" s="67"/>
      <c r="S10" s="66"/>
      <c r="T10" s="72"/>
      <c r="U10" s="53"/>
      <c r="V10" s="46"/>
    </row>
    <row r="11" spans="2:25" s="33" customFormat="1" ht="15.5">
      <c r="B11" s="112"/>
      <c r="C11" s="113"/>
      <c r="D11" s="114"/>
      <c r="E11" s="115"/>
      <c r="F11" s="155"/>
      <c r="G11" s="116"/>
      <c r="H11" s="117"/>
      <c r="I11" s="118"/>
      <c r="J11" s="119"/>
      <c r="K11" s="120"/>
      <c r="L11" s="121"/>
      <c r="M11" s="122"/>
      <c r="N11" s="123"/>
      <c r="O11" s="124"/>
      <c r="P11" s="125"/>
      <c r="Q11" s="126"/>
      <c r="R11" s="113"/>
      <c r="S11" s="114"/>
      <c r="T11" s="127"/>
      <c r="U11" s="128"/>
      <c r="V11" s="129"/>
    </row>
    <row r="12" spans="2:25" s="33" customFormat="1" ht="15.5">
      <c r="B12" s="111" t="s">
        <v>69</v>
      </c>
      <c r="C12" s="67"/>
      <c r="D12" s="49"/>
      <c r="E12" s="35" t="s">
        <v>70</v>
      </c>
      <c r="F12" s="154"/>
      <c r="G12" s="47"/>
      <c r="H12" s="48"/>
      <c r="I12" s="34"/>
      <c r="J12" s="40"/>
      <c r="K12" s="228"/>
      <c r="L12" s="229"/>
      <c r="M12" s="230"/>
      <c r="N12" s="98"/>
      <c r="O12" s="99"/>
      <c r="P12" s="100"/>
      <c r="Q12" s="69"/>
      <c r="R12" s="68"/>
      <c r="S12" s="49"/>
      <c r="T12" s="46"/>
      <c r="U12" s="64"/>
      <c r="V12" s="64"/>
    </row>
    <row r="13" spans="2:25" s="33" customFormat="1" ht="15.5">
      <c r="B13" s="112"/>
      <c r="C13" s="113"/>
      <c r="D13" s="114"/>
      <c r="E13" s="115"/>
      <c r="F13" s="155"/>
      <c r="G13" s="116"/>
      <c r="H13" s="117"/>
      <c r="I13" s="118"/>
      <c r="J13" s="119"/>
      <c r="K13" s="120"/>
      <c r="L13" s="121"/>
      <c r="M13" s="122"/>
      <c r="N13" s="123"/>
      <c r="O13" s="124"/>
      <c r="P13" s="125"/>
      <c r="Q13" s="126"/>
      <c r="R13" s="113"/>
      <c r="S13" s="114"/>
      <c r="T13" s="127"/>
      <c r="U13" s="128"/>
      <c r="V13" s="129"/>
    </row>
    <row r="14" spans="2:25" s="33" customFormat="1" ht="15.5">
      <c r="B14" s="111" t="s">
        <v>71</v>
      </c>
      <c r="C14" s="67"/>
      <c r="D14" s="49"/>
      <c r="E14" s="35" t="s">
        <v>70</v>
      </c>
      <c r="F14" s="154"/>
      <c r="G14" s="47"/>
      <c r="H14" s="48"/>
      <c r="I14" s="34"/>
      <c r="J14" s="40"/>
      <c r="K14" s="101"/>
      <c r="L14" s="102"/>
      <c r="M14" s="103"/>
      <c r="N14" s="98"/>
      <c r="O14" s="99"/>
      <c r="P14" s="100"/>
      <c r="Q14" s="69"/>
      <c r="R14" s="68"/>
      <c r="S14" s="49"/>
      <c r="T14" s="46"/>
      <c r="U14" s="64"/>
      <c r="V14" s="64"/>
    </row>
    <row r="15" spans="2:25" s="33" customFormat="1" ht="15.5">
      <c r="B15" s="112"/>
      <c r="C15" s="113"/>
      <c r="D15" s="114"/>
      <c r="E15" s="115"/>
      <c r="F15" s="155"/>
      <c r="G15" s="116"/>
      <c r="H15" s="117"/>
      <c r="I15" s="118"/>
      <c r="J15" s="119"/>
      <c r="K15" s="120"/>
      <c r="L15" s="121"/>
      <c r="M15" s="122"/>
      <c r="N15" s="123"/>
      <c r="O15" s="124"/>
      <c r="P15" s="125"/>
      <c r="Q15" s="126"/>
      <c r="R15" s="113"/>
      <c r="S15" s="114"/>
      <c r="T15" s="127"/>
      <c r="U15" s="128"/>
      <c r="V15" s="129"/>
    </row>
    <row r="16" spans="2:25" s="33" customFormat="1" ht="15.5">
      <c r="B16" s="111" t="s">
        <v>72</v>
      </c>
      <c r="C16" s="67"/>
      <c r="D16" s="49"/>
      <c r="E16" s="35" t="s">
        <v>70</v>
      </c>
      <c r="F16" s="154"/>
      <c r="G16" s="47"/>
      <c r="H16" s="48"/>
      <c r="I16" s="34"/>
      <c r="J16" s="40"/>
      <c r="K16" s="101"/>
      <c r="L16" s="102"/>
      <c r="M16" s="103"/>
      <c r="N16" s="98"/>
      <c r="O16" s="99"/>
      <c r="P16" s="100"/>
      <c r="Q16" s="69"/>
      <c r="R16" s="68"/>
      <c r="S16" s="49"/>
      <c r="T16" s="46"/>
      <c r="U16" s="64"/>
      <c r="V16" s="64"/>
    </row>
    <row r="17" spans="2:22" s="33" customFormat="1" ht="15.5">
      <c r="B17" s="112"/>
      <c r="C17" s="113"/>
      <c r="D17" s="114"/>
      <c r="E17" s="115"/>
      <c r="F17" s="155"/>
      <c r="G17" s="116"/>
      <c r="H17" s="117"/>
      <c r="I17" s="118"/>
      <c r="J17" s="119"/>
      <c r="K17" s="120"/>
      <c r="L17" s="121"/>
      <c r="M17" s="122"/>
      <c r="N17" s="123"/>
      <c r="O17" s="124"/>
      <c r="P17" s="125"/>
      <c r="Q17" s="126"/>
      <c r="R17" s="113"/>
      <c r="S17" s="114"/>
      <c r="T17" s="127"/>
      <c r="U17" s="128"/>
      <c r="V17" s="129"/>
    </row>
    <row r="18" spans="2:22" s="33" customFormat="1" ht="15.5">
      <c r="B18" s="111" t="s">
        <v>73</v>
      </c>
      <c r="C18" s="67"/>
      <c r="D18" s="49"/>
      <c r="E18" s="35" t="s">
        <v>70</v>
      </c>
      <c r="F18" s="154"/>
      <c r="G18" s="47"/>
      <c r="H18" s="48"/>
      <c r="I18" s="34"/>
      <c r="J18" s="40"/>
      <c r="K18" s="101"/>
      <c r="L18" s="102"/>
      <c r="M18" s="103"/>
      <c r="N18" s="98"/>
      <c r="O18" s="99"/>
      <c r="P18" s="100"/>
      <c r="Q18" s="69"/>
      <c r="R18" s="68"/>
      <c r="S18" s="49"/>
      <c r="T18" s="46"/>
      <c r="U18" s="64"/>
      <c r="V18" s="64"/>
    </row>
    <row r="19" spans="2:22" s="33" customFormat="1" ht="15.5">
      <c r="B19" s="112"/>
      <c r="C19" s="113"/>
      <c r="D19" s="114"/>
      <c r="E19" s="115"/>
      <c r="F19" s="155"/>
      <c r="G19" s="116"/>
      <c r="H19" s="117"/>
      <c r="I19" s="118"/>
      <c r="J19" s="119"/>
      <c r="K19" s="120"/>
      <c r="L19" s="121"/>
      <c r="M19" s="122"/>
      <c r="N19" s="123"/>
      <c r="O19" s="124"/>
      <c r="P19" s="125"/>
      <c r="Q19" s="126"/>
      <c r="R19" s="113"/>
      <c r="S19" s="114"/>
      <c r="T19" s="127"/>
      <c r="U19" s="128"/>
      <c r="V19" s="129"/>
    </row>
    <row r="20" spans="2:22" s="33" customFormat="1" ht="15.5">
      <c r="B20" s="111" t="s">
        <v>74</v>
      </c>
      <c r="C20" s="67"/>
      <c r="D20" s="49"/>
      <c r="E20" s="35"/>
      <c r="F20" s="154"/>
      <c r="G20" s="47"/>
      <c r="H20" s="48"/>
      <c r="I20" s="34"/>
      <c r="J20" s="40"/>
      <c r="K20" s="101"/>
      <c r="L20" s="102"/>
      <c r="M20" s="103"/>
      <c r="N20" s="98"/>
      <c r="O20" s="99"/>
      <c r="P20" s="100"/>
      <c r="Q20" s="69"/>
      <c r="R20" s="68"/>
      <c r="S20" s="49"/>
      <c r="T20" s="46"/>
      <c r="U20" s="64"/>
      <c r="V20" s="64"/>
    </row>
    <row r="21" spans="2:22" s="33" customFormat="1" ht="15.5">
      <c r="B21" s="111"/>
      <c r="C21" s="67"/>
      <c r="D21" s="49"/>
      <c r="E21" s="35"/>
      <c r="F21" s="154" t="s">
        <v>38</v>
      </c>
      <c r="G21" s="47" t="s">
        <v>147</v>
      </c>
      <c r="H21" s="48"/>
      <c r="I21" s="34"/>
      <c r="J21" s="40"/>
      <c r="K21" s="164"/>
      <c r="L21" s="165"/>
      <c r="M21" s="166"/>
      <c r="N21" s="161"/>
      <c r="O21" s="162"/>
      <c r="P21" s="163"/>
      <c r="Q21" s="186"/>
      <c r="R21" s="187"/>
      <c r="S21" s="66"/>
      <c r="T21" s="46"/>
      <c r="U21" s="64"/>
      <c r="V21" s="64"/>
    </row>
    <row r="22" spans="2:22" s="33" customFormat="1" ht="28">
      <c r="B22" s="74" t="s">
        <v>75</v>
      </c>
      <c r="C22" s="75">
        <v>1</v>
      </c>
      <c r="D22" s="76">
        <v>2002</v>
      </c>
      <c r="E22" s="130" t="s">
        <v>76</v>
      </c>
      <c r="F22" s="154">
        <v>34285.74</v>
      </c>
      <c r="G22" s="47" t="s">
        <v>78</v>
      </c>
      <c r="H22" s="48" t="s">
        <v>62</v>
      </c>
      <c r="I22" s="34">
        <v>37300</v>
      </c>
      <c r="J22" s="40" t="s">
        <v>82</v>
      </c>
      <c r="K22" s="204">
        <v>37300</v>
      </c>
      <c r="L22" s="205">
        <v>37300</v>
      </c>
      <c r="M22" s="206">
        <v>37300</v>
      </c>
      <c r="N22" s="204">
        <v>37437</v>
      </c>
      <c r="O22" s="205"/>
      <c r="P22" s="206"/>
      <c r="Q22" s="70"/>
      <c r="R22" s="34"/>
      <c r="S22" s="46"/>
      <c r="T22" s="74" t="s">
        <v>75</v>
      </c>
      <c r="U22" s="75">
        <v>1</v>
      </c>
      <c r="V22" s="76">
        <v>2002</v>
      </c>
    </row>
    <row r="23" spans="2:22" s="33" customFormat="1" ht="14">
      <c r="B23" s="74"/>
      <c r="C23" s="75"/>
      <c r="D23" s="76"/>
      <c r="E23" s="130" t="s">
        <v>85</v>
      </c>
      <c r="F23" s="154"/>
      <c r="G23" s="47"/>
      <c r="H23" s="48"/>
      <c r="I23" s="34"/>
      <c r="J23" s="40"/>
      <c r="K23" s="204">
        <v>37438</v>
      </c>
      <c r="L23" s="205">
        <v>37300</v>
      </c>
      <c r="M23" s="206">
        <v>37300</v>
      </c>
      <c r="N23" s="204">
        <v>37621</v>
      </c>
      <c r="O23" s="205"/>
      <c r="P23" s="206"/>
      <c r="Q23" s="70"/>
      <c r="R23" s="34"/>
      <c r="S23" s="46"/>
      <c r="T23" s="74"/>
      <c r="U23" s="75"/>
      <c r="V23" s="76"/>
    </row>
    <row r="24" spans="2:22" s="33" customFormat="1" ht="28">
      <c r="B24" s="74" t="s">
        <v>75</v>
      </c>
      <c r="C24" s="75">
        <f>C22+1</f>
        <v>2</v>
      </c>
      <c r="D24" s="76">
        <v>2002</v>
      </c>
      <c r="E24" s="130" t="s">
        <v>77</v>
      </c>
      <c r="F24" s="154">
        <v>13714.26</v>
      </c>
      <c r="G24" s="47" t="s">
        <v>79</v>
      </c>
      <c r="H24" s="48" t="s">
        <v>62</v>
      </c>
      <c r="I24" s="34">
        <v>37300</v>
      </c>
      <c r="J24" s="40" t="s">
        <v>82</v>
      </c>
      <c r="K24" s="204">
        <v>37300</v>
      </c>
      <c r="L24" s="205">
        <v>37300</v>
      </c>
      <c r="M24" s="206">
        <v>37300</v>
      </c>
      <c r="N24" s="204">
        <v>37437</v>
      </c>
      <c r="O24" s="205"/>
      <c r="P24" s="206"/>
      <c r="Q24" s="70"/>
      <c r="R24" s="34"/>
      <c r="S24" s="46"/>
      <c r="T24" s="74" t="s">
        <v>75</v>
      </c>
      <c r="U24" s="75">
        <f>U22+1</f>
        <v>2</v>
      </c>
      <c r="V24" s="76">
        <v>2002</v>
      </c>
    </row>
    <row r="25" spans="2:22" s="33" customFormat="1" ht="14">
      <c r="B25" s="74"/>
      <c r="C25" s="75"/>
      <c r="D25" s="76"/>
      <c r="E25" s="130" t="s">
        <v>85</v>
      </c>
      <c r="F25" s="154"/>
      <c r="G25" s="47"/>
      <c r="H25" s="48"/>
      <c r="I25" s="34"/>
      <c r="J25" s="40"/>
      <c r="K25" s="204">
        <v>37438</v>
      </c>
      <c r="L25" s="205">
        <v>37300</v>
      </c>
      <c r="M25" s="206">
        <v>37300</v>
      </c>
      <c r="N25" s="204">
        <v>37621</v>
      </c>
      <c r="O25" s="205"/>
      <c r="P25" s="206"/>
      <c r="Q25" s="70"/>
      <c r="R25" s="34"/>
      <c r="S25" s="46"/>
      <c r="T25" s="74"/>
      <c r="U25" s="75"/>
      <c r="V25" s="76"/>
    </row>
    <row r="26" spans="2:22" s="33" customFormat="1" ht="42">
      <c r="B26" s="74" t="s">
        <v>75</v>
      </c>
      <c r="C26" s="75">
        <f>C24+1</f>
        <v>3</v>
      </c>
      <c r="D26" s="76">
        <v>2002</v>
      </c>
      <c r="E26" s="130" t="s">
        <v>77</v>
      </c>
      <c r="F26" s="154">
        <v>13714.26</v>
      </c>
      <c r="G26" s="47" t="s">
        <v>80</v>
      </c>
      <c r="H26" s="48" t="s">
        <v>62</v>
      </c>
      <c r="I26" s="34">
        <v>37300</v>
      </c>
      <c r="J26" s="40" t="s">
        <v>82</v>
      </c>
      <c r="K26" s="204">
        <v>37300</v>
      </c>
      <c r="L26" s="205">
        <v>37300</v>
      </c>
      <c r="M26" s="206">
        <v>37300</v>
      </c>
      <c r="N26" s="204">
        <v>37437</v>
      </c>
      <c r="O26" s="205"/>
      <c r="P26" s="206"/>
      <c r="Q26" s="70"/>
      <c r="R26" s="34"/>
      <c r="S26" s="46"/>
      <c r="T26" s="74" t="s">
        <v>75</v>
      </c>
      <c r="U26" s="75">
        <f>U24+1</f>
        <v>3</v>
      </c>
      <c r="V26" s="76">
        <v>2002</v>
      </c>
    </row>
    <row r="27" spans="2:22" s="33" customFormat="1" ht="14">
      <c r="B27" s="74"/>
      <c r="C27" s="75"/>
      <c r="D27" s="76"/>
      <c r="E27" s="130" t="s">
        <v>85</v>
      </c>
      <c r="F27" s="154"/>
      <c r="G27" s="47"/>
      <c r="H27" s="48"/>
      <c r="I27" s="34"/>
      <c r="J27" s="40"/>
      <c r="K27" s="204">
        <v>37438</v>
      </c>
      <c r="L27" s="205">
        <v>37300</v>
      </c>
      <c r="M27" s="206">
        <v>37300</v>
      </c>
      <c r="N27" s="204">
        <v>37621</v>
      </c>
      <c r="O27" s="205"/>
      <c r="P27" s="206"/>
      <c r="Q27" s="70"/>
      <c r="R27" s="34"/>
      <c r="S27" s="46"/>
      <c r="T27" s="74"/>
      <c r="U27" s="75"/>
      <c r="V27" s="76"/>
    </row>
    <row r="28" spans="2:22" s="33" customFormat="1" ht="28">
      <c r="B28" s="74" t="s">
        <v>75</v>
      </c>
      <c r="C28" s="75">
        <f t="shared" ref="C28" si="0">C26+1</f>
        <v>4</v>
      </c>
      <c r="D28" s="76">
        <v>2002</v>
      </c>
      <c r="E28" s="130" t="s">
        <v>77</v>
      </c>
      <c r="F28" s="154">
        <v>13714.26</v>
      </c>
      <c r="G28" s="47" t="s">
        <v>81</v>
      </c>
      <c r="H28" s="48" t="s">
        <v>62</v>
      </c>
      <c r="I28" s="34">
        <v>37300</v>
      </c>
      <c r="J28" s="40" t="s">
        <v>82</v>
      </c>
      <c r="K28" s="204">
        <v>37300</v>
      </c>
      <c r="L28" s="205">
        <v>37300</v>
      </c>
      <c r="M28" s="206">
        <v>37300</v>
      </c>
      <c r="N28" s="204">
        <v>37437</v>
      </c>
      <c r="O28" s="205"/>
      <c r="P28" s="206"/>
      <c r="Q28" s="70"/>
      <c r="R28" s="34"/>
      <c r="S28" s="46"/>
      <c r="T28" s="74" t="s">
        <v>75</v>
      </c>
      <c r="U28" s="75">
        <f t="shared" ref="U28" si="1">U26+1</f>
        <v>4</v>
      </c>
      <c r="V28" s="76">
        <v>2002</v>
      </c>
    </row>
    <row r="29" spans="2:22" s="33" customFormat="1" ht="14">
      <c r="B29" s="74"/>
      <c r="C29" s="143"/>
      <c r="D29" s="144"/>
      <c r="E29" s="131" t="s">
        <v>85</v>
      </c>
      <c r="F29" s="154"/>
      <c r="G29" s="47"/>
      <c r="H29" s="48"/>
      <c r="I29" s="34"/>
      <c r="J29" s="40"/>
      <c r="K29" s="204">
        <v>37438</v>
      </c>
      <c r="L29" s="205">
        <v>37300</v>
      </c>
      <c r="M29" s="206">
        <v>37300</v>
      </c>
      <c r="N29" s="204">
        <v>37621</v>
      </c>
      <c r="O29" s="205"/>
      <c r="P29" s="206"/>
      <c r="Q29" s="145"/>
      <c r="R29" s="34"/>
      <c r="S29" s="146"/>
      <c r="T29" s="147"/>
      <c r="U29" s="75"/>
      <c r="V29" s="73"/>
    </row>
    <row r="30" spans="2:22" s="33" customFormat="1" ht="37.5">
      <c r="B30" s="74" t="s">
        <v>75</v>
      </c>
      <c r="C30" s="143">
        <v>5</v>
      </c>
      <c r="D30" s="76">
        <v>2002</v>
      </c>
      <c r="E30" s="130" t="s">
        <v>116</v>
      </c>
      <c r="F30" s="154">
        <f>1678.86*6</f>
        <v>10073.16</v>
      </c>
      <c r="G30" s="47" t="s">
        <v>102</v>
      </c>
      <c r="H30" s="48" t="s">
        <v>62</v>
      </c>
      <c r="I30" s="34">
        <v>37300</v>
      </c>
      <c r="J30" s="40" t="s">
        <v>82</v>
      </c>
      <c r="K30" s="204">
        <v>37257</v>
      </c>
      <c r="L30" s="205"/>
      <c r="M30" s="206"/>
      <c r="N30" s="204">
        <v>37437</v>
      </c>
      <c r="O30" s="205"/>
      <c r="P30" s="206"/>
      <c r="Q30" s="145"/>
      <c r="R30" s="34"/>
      <c r="S30" s="146"/>
      <c r="T30" s="74" t="s">
        <v>75</v>
      </c>
      <c r="U30" s="143">
        <v>5</v>
      </c>
      <c r="V30" s="76">
        <v>2002</v>
      </c>
    </row>
    <row r="31" spans="2:22" s="33" customFormat="1" ht="28">
      <c r="B31" s="74" t="s">
        <v>75</v>
      </c>
      <c r="C31" s="143">
        <v>6</v>
      </c>
      <c r="D31" s="76">
        <v>2002</v>
      </c>
      <c r="E31" s="131" t="s">
        <v>117</v>
      </c>
      <c r="F31" s="154">
        <f>1033.14*6</f>
        <v>6198.84</v>
      </c>
      <c r="G31" s="47" t="s">
        <v>103</v>
      </c>
      <c r="H31" s="48" t="s">
        <v>62</v>
      </c>
      <c r="I31" s="34">
        <v>37300</v>
      </c>
      <c r="J31" s="40" t="s">
        <v>82</v>
      </c>
      <c r="K31" s="204">
        <v>37257</v>
      </c>
      <c r="L31" s="205"/>
      <c r="M31" s="206"/>
      <c r="N31" s="204">
        <v>37437</v>
      </c>
      <c r="O31" s="205"/>
      <c r="P31" s="206"/>
      <c r="Q31" s="145"/>
      <c r="R31" s="34"/>
      <c r="S31" s="146"/>
      <c r="T31" s="74" t="s">
        <v>75</v>
      </c>
      <c r="U31" s="143">
        <v>6</v>
      </c>
      <c r="V31" s="76">
        <v>2002</v>
      </c>
    </row>
    <row r="32" spans="2:22" s="33" customFormat="1" ht="14">
      <c r="B32" s="74"/>
      <c r="C32" s="143"/>
      <c r="D32" s="76"/>
      <c r="E32" s="131" t="s">
        <v>85</v>
      </c>
      <c r="F32" s="154"/>
      <c r="G32" s="47"/>
      <c r="H32" s="48"/>
      <c r="I32" s="34"/>
      <c r="J32" s="40"/>
      <c r="K32" s="204">
        <v>37438</v>
      </c>
      <c r="L32" s="205">
        <v>37300</v>
      </c>
      <c r="M32" s="206">
        <v>37300</v>
      </c>
      <c r="N32" s="204">
        <v>37621</v>
      </c>
      <c r="O32" s="205"/>
      <c r="P32" s="206"/>
      <c r="Q32" s="145"/>
      <c r="R32" s="34"/>
      <c r="S32" s="146"/>
      <c r="T32" s="74"/>
      <c r="U32" s="143"/>
      <c r="V32" s="76"/>
    </row>
    <row r="33" spans="2:22" s="33" customFormat="1" ht="28">
      <c r="B33" s="74" t="s">
        <v>75</v>
      </c>
      <c r="C33" s="143">
        <v>7</v>
      </c>
      <c r="D33" s="76">
        <v>2002</v>
      </c>
      <c r="E33" s="131" t="s">
        <v>118</v>
      </c>
      <c r="F33" s="154">
        <f>400*6</f>
        <v>2400</v>
      </c>
      <c r="G33" s="47" t="s">
        <v>104</v>
      </c>
      <c r="H33" s="48" t="s">
        <v>62</v>
      </c>
      <c r="I33" s="34">
        <v>37300</v>
      </c>
      <c r="J33" s="40" t="s">
        <v>82</v>
      </c>
      <c r="K33" s="204">
        <v>37257</v>
      </c>
      <c r="L33" s="205"/>
      <c r="M33" s="206"/>
      <c r="N33" s="204">
        <v>37437</v>
      </c>
      <c r="O33" s="205"/>
      <c r="P33" s="206"/>
      <c r="Q33" s="145"/>
      <c r="R33" s="34"/>
      <c r="S33" s="146"/>
      <c r="T33" s="74" t="s">
        <v>75</v>
      </c>
      <c r="U33" s="143">
        <v>7</v>
      </c>
      <c r="V33" s="76">
        <v>2002</v>
      </c>
    </row>
    <row r="34" spans="2:22" s="33" customFormat="1" ht="14">
      <c r="B34" s="74"/>
      <c r="C34" s="143"/>
      <c r="D34" s="76"/>
      <c r="E34" s="131" t="s">
        <v>85</v>
      </c>
      <c r="F34" s="154"/>
      <c r="G34" s="47"/>
      <c r="H34" s="48"/>
      <c r="I34" s="34"/>
      <c r="J34" s="40"/>
      <c r="K34" s="204">
        <v>37438</v>
      </c>
      <c r="L34" s="205">
        <v>37300</v>
      </c>
      <c r="M34" s="206">
        <v>37300</v>
      </c>
      <c r="N34" s="204">
        <v>37621</v>
      </c>
      <c r="O34" s="205"/>
      <c r="P34" s="206"/>
      <c r="Q34" s="145"/>
      <c r="R34" s="34"/>
      <c r="S34" s="146"/>
      <c r="T34" s="74"/>
      <c r="U34" s="143"/>
      <c r="V34" s="76"/>
    </row>
    <row r="35" spans="2:22" s="33" customFormat="1" ht="28">
      <c r="B35" s="74" t="s">
        <v>75</v>
      </c>
      <c r="C35" s="143">
        <v>8</v>
      </c>
      <c r="D35" s="76">
        <v>2002</v>
      </c>
      <c r="E35" s="131" t="s">
        <v>119</v>
      </c>
      <c r="F35" s="154">
        <f>1033.14*6</f>
        <v>6198.84</v>
      </c>
      <c r="G35" s="47" t="s">
        <v>105</v>
      </c>
      <c r="H35" s="48" t="s">
        <v>62</v>
      </c>
      <c r="I35" s="34">
        <v>37300</v>
      </c>
      <c r="J35" s="40" t="s">
        <v>82</v>
      </c>
      <c r="K35" s="204">
        <v>37257</v>
      </c>
      <c r="L35" s="205"/>
      <c r="M35" s="206"/>
      <c r="N35" s="204">
        <v>37437</v>
      </c>
      <c r="O35" s="205"/>
      <c r="P35" s="206"/>
      <c r="Q35" s="145"/>
      <c r="R35" s="34"/>
      <c r="S35" s="146"/>
      <c r="T35" s="74" t="s">
        <v>75</v>
      </c>
      <c r="U35" s="143">
        <v>8</v>
      </c>
      <c r="V35" s="76">
        <v>2002</v>
      </c>
    </row>
    <row r="36" spans="2:22" s="33" customFormat="1" ht="14">
      <c r="B36" s="74"/>
      <c r="C36" s="143"/>
      <c r="D36" s="76"/>
      <c r="E36" s="131" t="s">
        <v>85</v>
      </c>
      <c r="F36" s="154"/>
      <c r="G36" s="47"/>
      <c r="H36" s="48"/>
      <c r="I36" s="34"/>
      <c r="J36" s="40"/>
      <c r="K36" s="204">
        <v>37438</v>
      </c>
      <c r="L36" s="205">
        <v>37300</v>
      </c>
      <c r="M36" s="206">
        <v>37300</v>
      </c>
      <c r="N36" s="204">
        <v>37621</v>
      </c>
      <c r="O36" s="205"/>
      <c r="P36" s="206"/>
      <c r="Q36" s="145"/>
      <c r="R36" s="34"/>
      <c r="S36" s="146"/>
      <c r="T36" s="74"/>
      <c r="U36" s="143"/>
      <c r="V36" s="76"/>
    </row>
    <row r="37" spans="2:22" s="33" customFormat="1" ht="28">
      <c r="B37" s="74" t="s">
        <v>75</v>
      </c>
      <c r="C37" s="143">
        <v>9</v>
      </c>
      <c r="D37" s="76">
        <v>2002</v>
      </c>
      <c r="E37" s="131" t="s">
        <v>120</v>
      </c>
      <c r="F37" s="154">
        <f>5165.71*6</f>
        <v>30994.260000000002</v>
      </c>
      <c r="G37" s="47" t="s">
        <v>106</v>
      </c>
      <c r="H37" s="48" t="s">
        <v>62</v>
      </c>
      <c r="I37" s="34">
        <v>37300</v>
      </c>
      <c r="J37" s="40" t="s">
        <v>82</v>
      </c>
      <c r="K37" s="204">
        <v>37257</v>
      </c>
      <c r="L37" s="205"/>
      <c r="M37" s="206"/>
      <c r="N37" s="204">
        <v>37437</v>
      </c>
      <c r="O37" s="205"/>
      <c r="P37" s="206"/>
      <c r="Q37" s="145"/>
      <c r="R37" s="34"/>
      <c r="S37" s="146"/>
      <c r="T37" s="74" t="s">
        <v>75</v>
      </c>
      <c r="U37" s="143">
        <v>9</v>
      </c>
      <c r="V37" s="76">
        <v>2002</v>
      </c>
    </row>
    <row r="38" spans="2:22" s="33" customFormat="1" ht="14">
      <c r="B38" s="74"/>
      <c r="C38" s="143"/>
      <c r="D38" s="76"/>
      <c r="E38" s="131" t="s">
        <v>85</v>
      </c>
      <c r="F38" s="154"/>
      <c r="G38" s="47"/>
      <c r="H38" s="48"/>
      <c r="I38" s="34"/>
      <c r="J38" s="40"/>
      <c r="K38" s="204">
        <v>37438</v>
      </c>
      <c r="L38" s="205">
        <v>37300</v>
      </c>
      <c r="M38" s="206">
        <v>37300</v>
      </c>
      <c r="N38" s="204">
        <v>37621</v>
      </c>
      <c r="O38" s="205"/>
      <c r="P38" s="206"/>
      <c r="Q38" s="145"/>
      <c r="R38" s="34"/>
      <c r="S38" s="146"/>
      <c r="T38" s="74"/>
      <c r="U38" s="143"/>
      <c r="V38" s="76"/>
    </row>
    <row r="39" spans="2:22" s="33" customFormat="1" ht="28">
      <c r="B39" s="74" t="s">
        <v>75</v>
      </c>
      <c r="C39" s="143">
        <v>10</v>
      </c>
      <c r="D39" s="76">
        <v>2002</v>
      </c>
      <c r="E39" s="130" t="s">
        <v>121</v>
      </c>
      <c r="F39" s="154">
        <f>3874.29*6</f>
        <v>23245.739999999998</v>
      </c>
      <c r="G39" s="47" t="s">
        <v>107</v>
      </c>
      <c r="H39" s="48" t="s">
        <v>62</v>
      </c>
      <c r="I39" s="34">
        <v>37300</v>
      </c>
      <c r="J39" s="40" t="s">
        <v>82</v>
      </c>
      <c r="K39" s="204">
        <v>37257</v>
      </c>
      <c r="L39" s="205"/>
      <c r="M39" s="206"/>
      <c r="N39" s="204">
        <v>37437</v>
      </c>
      <c r="O39" s="205"/>
      <c r="P39" s="206"/>
      <c r="Q39" s="145"/>
      <c r="R39" s="34"/>
      <c r="S39" s="146"/>
      <c r="T39" s="74" t="s">
        <v>75</v>
      </c>
      <c r="U39" s="143">
        <v>10</v>
      </c>
      <c r="V39" s="76">
        <v>2002</v>
      </c>
    </row>
    <row r="40" spans="2:22" s="33" customFormat="1" ht="14">
      <c r="B40" s="74"/>
      <c r="C40" s="143"/>
      <c r="D40" s="76"/>
      <c r="E40" s="131" t="s">
        <v>85</v>
      </c>
      <c r="F40" s="154"/>
      <c r="G40" s="47"/>
      <c r="H40" s="48"/>
      <c r="I40" s="34"/>
      <c r="J40" s="40"/>
      <c r="K40" s="204">
        <v>37438</v>
      </c>
      <c r="L40" s="205">
        <v>37300</v>
      </c>
      <c r="M40" s="206">
        <v>37300</v>
      </c>
      <c r="N40" s="204">
        <v>37621</v>
      </c>
      <c r="O40" s="205"/>
      <c r="P40" s="206"/>
      <c r="Q40" s="145"/>
      <c r="R40" s="34"/>
      <c r="S40" s="146"/>
      <c r="T40" s="74"/>
      <c r="U40" s="143"/>
      <c r="V40" s="76"/>
    </row>
    <row r="41" spans="2:22" s="33" customFormat="1" ht="28">
      <c r="B41" s="74" t="s">
        <v>75</v>
      </c>
      <c r="C41" s="143">
        <v>11</v>
      </c>
      <c r="D41" s="76">
        <v>2002</v>
      </c>
      <c r="E41" s="130" t="s">
        <v>122</v>
      </c>
      <c r="F41" s="154">
        <f>2582.86*6</f>
        <v>15497.16</v>
      </c>
      <c r="G41" s="47" t="s">
        <v>108</v>
      </c>
      <c r="H41" s="48" t="s">
        <v>62</v>
      </c>
      <c r="I41" s="34">
        <v>37300</v>
      </c>
      <c r="J41" s="40" t="s">
        <v>82</v>
      </c>
      <c r="K41" s="204">
        <v>37257</v>
      </c>
      <c r="L41" s="205"/>
      <c r="M41" s="206"/>
      <c r="N41" s="204">
        <v>37437</v>
      </c>
      <c r="O41" s="205"/>
      <c r="P41" s="206"/>
      <c r="Q41" s="145"/>
      <c r="R41" s="34"/>
      <c r="S41" s="146"/>
      <c r="T41" s="74" t="s">
        <v>75</v>
      </c>
      <c r="U41" s="143">
        <v>11</v>
      </c>
      <c r="V41" s="76">
        <v>2002</v>
      </c>
    </row>
    <row r="42" spans="2:22" s="33" customFormat="1" ht="14">
      <c r="B42" s="74"/>
      <c r="C42" s="143"/>
      <c r="D42" s="76"/>
      <c r="E42" s="131" t="s">
        <v>85</v>
      </c>
      <c r="F42" s="154"/>
      <c r="G42" s="47"/>
      <c r="H42" s="48"/>
      <c r="I42" s="34"/>
      <c r="J42" s="40"/>
      <c r="K42" s="204">
        <v>37438</v>
      </c>
      <c r="L42" s="205">
        <v>37300</v>
      </c>
      <c r="M42" s="206">
        <v>37300</v>
      </c>
      <c r="N42" s="204">
        <v>37621</v>
      </c>
      <c r="O42" s="205"/>
      <c r="P42" s="206"/>
      <c r="Q42" s="145"/>
      <c r="R42" s="34"/>
      <c r="S42" s="146"/>
      <c r="T42" s="74"/>
      <c r="U42" s="143"/>
      <c r="V42" s="76"/>
    </row>
    <row r="43" spans="2:22" s="33" customFormat="1" ht="28">
      <c r="B43" s="74" t="s">
        <v>75</v>
      </c>
      <c r="C43" s="143">
        <v>12</v>
      </c>
      <c r="D43" s="76">
        <v>2002</v>
      </c>
      <c r="E43" s="130" t="s">
        <v>123</v>
      </c>
      <c r="F43" s="154">
        <f>2582.86*6</f>
        <v>15497.16</v>
      </c>
      <c r="G43" s="47" t="s">
        <v>109</v>
      </c>
      <c r="H43" s="48" t="s">
        <v>62</v>
      </c>
      <c r="I43" s="34">
        <v>37300</v>
      </c>
      <c r="J43" s="40" t="s">
        <v>82</v>
      </c>
      <c r="K43" s="204">
        <v>37257</v>
      </c>
      <c r="L43" s="205"/>
      <c r="M43" s="206"/>
      <c r="N43" s="204">
        <v>37437</v>
      </c>
      <c r="O43" s="205"/>
      <c r="P43" s="206"/>
      <c r="Q43" s="145"/>
      <c r="R43" s="34"/>
      <c r="S43" s="146"/>
      <c r="T43" s="74" t="s">
        <v>75</v>
      </c>
      <c r="U43" s="143">
        <v>12</v>
      </c>
      <c r="V43" s="76">
        <v>2002</v>
      </c>
    </row>
    <row r="44" spans="2:22" s="33" customFormat="1" ht="14">
      <c r="B44" s="74"/>
      <c r="C44" s="143"/>
      <c r="D44" s="76"/>
      <c r="E44" s="131" t="s">
        <v>85</v>
      </c>
      <c r="F44" s="154"/>
      <c r="G44" s="47"/>
      <c r="H44" s="48"/>
      <c r="I44" s="34"/>
      <c r="J44" s="40"/>
      <c r="K44" s="204">
        <v>37438</v>
      </c>
      <c r="L44" s="205">
        <v>37300</v>
      </c>
      <c r="M44" s="206">
        <v>37300</v>
      </c>
      <c r="N44" s="204">
        <v>37621</v>
      </c>
      <c r="O44" s="205"/>
      <c r="P44" s="206"/>
      <c r="Q44" s="145"/>
      <c r="R44" s="34"/>
      <c r="S44" s="146"/>
      <c r="T44" s="74"/>
      <c r="U44" s="143"/>
      <c r="V44" s="76"/>
    </row>
    <row r="45" spans="2:22" s="33" customFormat="1" ht="28">
      <c r="B45" s="74" t="s">
        <v>75</v>
      </c>
      <c r="C45" s="143">
        <v>13</v>
      </c>
      <c r="D45" s="76">
        <v>2002</v>
      </c>
      <c r="E45" s="130" t="s">
        <v>124</v>
      </c>
      <c r="F45" s="154">
        <f>1678.86*6</f>
        <v>10073.16</v>
      </c>
      <c r="G45" s="47" t="s">
        <v>110</v>
      </c>
      <c r="H45" s="48" t="s">
        <v>62</v>
      </c>
      <c r="I45" s="34">
        <v>37300</v>
      </c>
      <c r="J45" s="40" t="s">
        <v>82</v>
      </c>
      <c r="K45" s="204">
        <v>37257</v>
      </c>
      <c r="L45" s="205"/>
      <c r="M45" s="206"/>
      <c r="N45" s="204">
        <v>37437</v>
      </c>
      <c r="O45" s="205"/>
      <c r="P45" s="206"/>
      <c r="Q45" s="145"/>
      <c r="R45" s="34"/>
      <c r="S45" s="146"/>
      <c r="T45" s="74" t="s">
        <v>75</v>
      </c>
      <c r="U45" s="143">
        <v>13</v>
      </c>
      <c r="V45" s="76">
        <v>2002</v>
      </c>
    </row>
    <row r="46" spans="2:22" s="33" customFormat="1" ht="14">
      <c r="B46" s="74"/>
      <c r="C46" s="143"/>
      <c r="D46" s="76"/>
      <c r="E46" s="131" t="s">
        <v>85</v>
      </c>
      <c r="F46" s="154"/>
      <c r="G46" s="47"/>
      <c r="H46" s="48"/>
      <c r="I46" s="34"/>
      <c r="J46" s="40"/>
      <c r="K46" s="204">
        <v>37438</v>
      </c>
      <c r="L46" s="205">
        <v>37300</v>
      </c>
      <c r="M46" s="206">
        <v>37300</v>
      </c>
      <c r="N46" s="204">
        <v>37621</v>
      </c>
      <c r="O46" s="205"/>
      <c r="P46" s="206"/>
      <c r="Q46" s="145"/>
      <c r="R46" s="34"/>
      <c r="S46" s="146"/>
      <c r="T46" s="74"/>
      <c r="U46" s="143"/>
      <c r="V46" s="76"/>
    </row>
    <row r="47" spans="2:22" s="33" customFormat="1" ht="37.5">
      <c r="B47" s="74" t="s">
        <v>75</v>
      </c>
      <c r="C47" s="143">
        <v>14</v>
      </c>
      <c r="D47" s="76">
        <v>2002</v>
      </c>
      <c r="E47" s="130" t="s">
        <v>125</v>
      </c>
      <c r="F47" s="154">
        <f>2582.86*6</f>
        <v>15497.16</v>
      </c>
      <c r="G47" s="47" t="s">
        <v>111</v>
      </c>
      <c r="H47" s="48" t="s">
        <v>62</v>
      </c>
      <c r="I47" s="34">
        <v>37300</v>
      </c>
      <c r="J47" s="40" t="s">
        <v>82</v>
      </c>
      <c r="K47" s="204">
        <v>37257</v>
      </c>
      <c r="L47" s="205"/>
      <c r="M47" s="206"/>
      <c r="N47" s="204">
        <v>37437</v>
      </c>
      <c r="O47" s="205"/>
      <c r="P47" s="206"/>
      <c r="Q47" s="145"/>
      <c r="R47" s="34"/>
      <c r="S47" s="146"/>
      <c r="T47" s="74" t="s">
        <v>75</v>
      </c>
      <c r="U47" s="143">
        <v>14</v>
      </c>
      <c r="V47" s="76">
        <v>2002</v>
      </c>
    </row>
    <row r="48" spans="2:22" s="33" customFormat="1" ht="14">
      <c r="B48" s="74"/>
      <c r="C48" s="143"/>
      <c r="D48" s="76"/>
      <c r="E48" s="131" t="s">
        <v>85</v>
      </c>
      <c r="F48" s="154"/>
      <c r="G48" s="47"/>
      <c r="H48" s="48"/>
      <c r="I48" s="34"/>
      <c r="J48" s="40"/>
      <c r="K48" s="204">
        <v>37438</v>
      </c>
      <c r="L48" s="205">
        <v>37300</v>
      </c>
      <c r="M48" s="206">
        <v>37300</v>
      </c>
      <c r="N48" s="204">
        <v>37621</v>
      </c>
      <c r="O48" s="205"/>
      <c r="P48" s="206"/>
      <c r="Q48" s="145"/>
      <c r="R48" s="34"/>
      <c r="S48" s="146"/>
      <c r="T48" s="74"/>
      <c r="U48" s="143"/>
      <c r="V48" s="76"/>
    </row>
    <row r="49" spans="2:27" s="33" customFormat="1" ht="37.5">
      <c r="B49" s="74" t="s">
        <v>75</v>
      </c>
      <c r="C49" s="143">
        <v>15</v>
      </c>
      <c r="D49" s="76">
        <v>2002</v>
      </c>
      <c r="E49" s="130" t="s">
        <v>126</v>
      </c>
      <c r="F49" s="154">
        <f>1678.86*6</f>
        <v>10073.16</v>
      </c>
      <c r="G49" s="47" t="s">
        <v>112</v>
      </c>
      <c r="H49" s="48" t="s">
        <v>62</v>
      </c>
      <c r="I49" s="34">
        <v>37300</v>
      </c>
      <c r="J49" s="40" t="s">
        <v>82</v>
      </c>
      <c r="K49" s="204">
        <v>37257</v>
      </c>
      <c r="L49" s="205"/>
      <c r="M49" s="206"/>
      <c r="N49" s="204">
        <v>37437</v>
      </c>
      <c r="O49" s="205"/>
      <c r="P49" s="206"/>
      <c r="Q49" s="145"/>
      <c r="R49" s="34"/>
      <c r="S49" s="146"/>
      <c r="T49" s="74" t="s">
        <v>75</v>
      </c>
      <c r="U49" s="143">
        <v>15</v>
      </c>
      <c r="V49" s="76">
        <v>2002</v>
      </c>
    </row>
    <row r="50" spans="2:27" s="33" customFormat="1" ht="14">
      <c r="B50" s="74"/>
      <c r="C50" s="143"/>
      <c r="D50" s="76"/>
      <c r="E50" s="131" t="s">
        <v>85</v>
      </c>
      <c r="F50" s="154"/>
      <c r="G50" s="47"/>
      <c r="H50" s="48"/>
      <c r="I50" s="34"/>
      <c r="J50" s="40"/>
      <c r="K50" s="204">
        <v>37438</v>
      </c>
      <c r="L50" s="205">
        <v>37300</v>
      </c>
      <c r="M50" s="206">
        <v>37300</v>
      </c>
      <c r="N50" s="204">
        <v>37621</v>
      </c>
      <c r="O50" s="205"/>
      <c r="P50" s="206"/>
      <c r="Q50" s="145"/>
      <c r="R50" s="34"/>
      <c r="S50" s="146"/>
      <c r="T50" s="74"/>
      <c r="U50" s="143"/>
      <c r="V50" s="76"/>
    </row>
    <row r="51" spans="2:27" s="33" customFormat="1" ht="28">
      <c r="B51" s="74" t="s">
        <v>75</v>
      </c>
      <c r="C51" s="143">
        <v>16</v>
      </c>
      <c r="D51" s="76">
        <v>2002</v>
      </c>
      <c r="E51" s="130" t="s">
        <v>127</v>
      </c>
      <c r="F51" s="154">
        <f>2582.86*6</f>
        <v>15497.16</v>
      </c>
      <c r="G51" s="47" t="s">
        <v>113</v>
      </c>
      <c r="H51" s="48" t="s">
        <v>62</v>
      </c>
      <c r="I51" s="34">
        <v>37300</v>
      </c>
      <c r="J51" s="40" t="s">
        <v>82</v>
      </c>
      <c r="K51" s="204">
        <v>37257</v>
      </c>
      <c r="L51" s="205"/>
      <c r="M51" s="206"/>
      <c r="N51" s="204">
        <v>37437</v>
      </c>
      <c r="O51" s="205"/>
      <c r="P51" s="206"/>
      <c r="Q51" s="145"/>
      <c r="R51" s="34"/>
      <c r="S51" s="146"/>
      <c r="T51" s="74" t="s">
        <v>75</v>
      </c>
      <c r="U51" s="143">
        <v>16</v>
      </c>
      <c r="V51" s="76">
        <v>2002</v>
      </c>
    </row>
    <row r="52" spans="2:27" s="33" customFormat="1" ht="14">
      <c r="B52" s="74"/>
      <c r="C52" s="143"/>
      <c r="D52" s="76"/>
      <c r="E52" s="131" t="s">
        <v>85</v>
      </c>
      <c r="F52" s="154"/>
      <c r="G52" s="47"/>
      <c r="H52" s="48"/>
      <c r="I52" s="34"/>
      <c r="J52" s="40"/>
      <c r="K52" s="204">
        <v>37438</v>
      </c>
      <c r="L52" s="205">
        <v>37300</v>
      </c>
      <c r="M52" s="206">
        <v>37300</v>
      </c>
      <c r="N52" s="204">
        <v>37621</v>
      </c>
      <c r="O52" s="205"/>
      <c r="P52" s="206"/>
      <c r="Q52" s="145"/>
      <c r="R52" s="34"/>
      <c r="S52" s="146"/>
      <c r="T52" s="74"/>
      <c r="U52" s="143"/>
      <c r="V52" s="76"/>
    </row>
    <row r="53" spans="2:27" s="33" customFormat="1" ht="28">
      <c r="B53" s="74" t="s">
        <v>75</v>
      </c>
      <c r="C53" s="143">
        <v>17</v>
      </c>
      <c r="D53" s="76">
        <v>2002</v>
      </c>
      <c r="E53" s="130" t="s">
        <v>128</v>
      </c>
      <c r="F53" s="154">
        <v>8394.2999999999993</v>
      </c>
      <c r="G53" s="47" t="s">
        <v>114</v>
      </c>
      <c r="H53" s="48" t="s">
        <v>62</v>
      </c>
      <c r="I53" s="34">
        <v>37300</v>
      </c>
      <c r="J53" s="40" t="s">
        <v>48</v>
      </c>
      <c r="K53" s="204">
        <v>37288</v>
      </c>
      <c r="L53" s="205"/>
      <c r="M53" s="206"/>
      <c r="N53" s="204">
        <v>37437</v>
      </c>
      <c r="O53" s="205"/>
      <c r="P53" s="206"/>
      <c r="Q53" s="145"/>
      <c r="R53" s="34"/>
      <c r="S53" s="146"/>
      <c r="T53" s="74" t="s">
        <v>75</v>
      </c>
      <c r="U53" s="143">
        <v>17</v>
      </c>
      <c r="V53" s="76">
        <v>2002</v>
      </c>
    </row>
    <row r="54" spans="2:27" s="33" customFormat="1" ht="14">
      <c r="B54" s="74"/>
      <c r="C54" s="143"/>
      <c r="D54" s="76"/>
      <c r="E54" s="131" t="s">
        <v>85</v>
      </c>
      <c r="F54" s="154"/>
      <c r="G54" s="47"/>
      <c r="H54" s="48"/>
      <c r="I54" s="34"/>
      <c r="J54" s="40"/>
      <c r="K54" s="204">
        <v>37438</v>
      </c>
      <c r="L54" s="205">
        <v>37300</v>
      </c>
      <c r="M54" s="206">
        <v>37300</v>
      </c>
      <c r="N54" s="204">
        <v>37621</v>
      </c>
      <c r="O54" s="205"/>
      <c r="P54" s="206"/>
      <c r="Q54" s="145"/>
      <c r="R54" s="34"/>
      <c r="S54" s="146"/>
      <c r="T54" s="74"/>
      <c r="U54" s="143"/>
      <c r="V54" s="76"/>
    </row>
    <row r="55" spans="2:27" s="33" customFormat="1" ht="50">
      <c r="B55" s="74" t="s">
        <v>75</v>
      </c>
      <c r="C55" s="143">
        <v>21</v>
      </c>
      <c r="D55" s="76">
        <v>2002</v>
      </c>
      <c r="E55" s="130" t="s">
        <v>129</v>
      </c>
      <c r="F55" s="154">
        <v>3061.29</v>
      </c>
      <c r="G55" s="47" t="s">
        <v>115</v>
      </c>
      <c r="H55" s="48" t="s">
        <v>62</v>
      </c>
      <c r="I55" s="34">
        <v>37550</v>
      </c>
      <c r="J55" s="40" t="s">
        <v>48</v>
      </c>
      <c r="K55" s="204">
        <v>37550</v>
      </c>
      <c r="L55" s="205"/>
      <c r="M55" s="206"/>
      <c r="N55" s="204">
        <v>37621</v>
      </c>
      <c r="O55" s="205"/>
      <c r="P55" s="206"/>
      <c r="Q55" s="145"/>
      <c r="R55" s="34"/>
      <c r="S55" s="146"/>
      <c r="T55" s="74" t="s">
        <v>75</v>
      </c>
      <c r="U55" s="143">
        <v>21</v>
      </c>
      <c r="V55" s="76">
        <v>2002</v>
      </c>
      <c r="AA55" s="33" t="s">
        <v>148</v>
      </c>
    </row>
    <row r="56" spans="2:27" s="33" customFormat="1" ht="15.5">
      <c r="B56" s="112"/>
      <c r="C56" s="113"/>
      <c r="D56" s="114"/>
      <c r="E56" s="115"/>
      <c r="F56" s="155"/>
      <c r="G56" s="116"/>
      <c r="H56" s="117"/>
      <c r="I56" s="118"/>
      <c r="J56" s="119"/>
      <c r="K56" s="120"/>
      <c r="L56" s="121"/>
      <c r="M56" s="122"/>
      <c r="N56" s="123"/>
      <c r="O56" s="124"/>
      <c r="P56" s="125"/>
      <c r="Q56" s="132"/>
      <c r="R56" s="133"/>
      <c r="S56" s="114"/>
      <c r="T56" s="127"/>
      <c r="U56" s="128"/>
      <c r="V56" s="129"/>
    </row>
    <row r="57" spans="2:27" s="33" customFormat="1" ht="15.5">
      <c r="B57" s="167" t="s">
        <v>84</v>
      </c>
      <c r="C57" s="168"/>
      <c r="D57" s="169"/>
      <c r="E57" s="170"/>
      <c r="F57" s="171"/>
      <c r="G57" s="172"/>
      <c r="H57" s="173"/>
      <c r="I57" s="174"/>
      <c r="J57" s="175"/>
      <c r="K57" s="176"/>
      <c r="L57" s="177"/>
      <c r="M57" s="178"/>
      <c r="N57" s="179"/>
      <c r="O57" s="180"/>
      <c r="P57" s="181"/>
      <c r="Q57" s="182"/>
      <c r="R57" s="168"/>
      <c r="S57" s="169"/>
      <c r="T57" s="183"/>
      <c r="U57" s="184"/>
      <c r="V57" s="184"/>
    </row>
    <row r="58" spans="2:27" s="33" customFormat="1" ht="15.5">
      <c r="B58" s="111"/>
      <c r="C58" s="67"/>
      <c r="D58" s="49"/>
      <c r="E58" s="35"/>
      <c r="F58" s="154" t="s">
        <v>38</v>
      </c>
      <c r="G58" s="47" t="s">
        <v>147</v>
      </c>
      <c r="H58" s="48"/>
      <c r="I58" s="34"/>
      <c r="J58" s="40"/>
      <c r="K58" s="164"/>
      <c r="L58" s="165"/>
      <c r="M58" s="166"/>
      <c r="N58" s="161"/>
      <c r="O58" s="162"/>
      <c r="P58" s="163"/>
      <c r="Q58" s="186"/>
      <c r="R58" s="187"/>
      <c r="S58" s="66"/>
      <c r="T58" s="46"/>
      <c r="U58" s="64"/>
      <c r="V58" s="64"/>
    </row>
    <row r="59" spans="2:27" s="33" customFormat="1" ht="28">
      <c r="B59" s="74" t="s">
        <v>75</v>
      </c>
      <c r="C59" s="75">
        <v>1</v>
      </c>
      <c r="D59" s="76">
        <v>2002</v>
      </c>
      <c r="E59" s="130" t="s">
        <v>76</v>
      </c>
      <c r="F59" s="154">
        <v>34285.74</v>
      </c>
      <c r="G59" s="47" t="s">
        <v>78</v>
      </c>
      <c r="H59" s="48" t="s">
        <v>62</v>
      </c>
      <c r="I59" s="34">
        <v>37622</v>
      </c>
      <c r="J59" s="40" t="s">
        <v>85</v>
      </c>
      <c r="K59" s="204">
        <v>37622</v>
      </c>
      <c r="L59" s="205">
        <v>37300</v>
      </c>
      <c r="M59" s="206">
        <v>37300</v>
      </c>
      <c r="N59" s="204">
        <v>37802</v>
      </c>
      <c r="O59" s="205"/>
      <c r="P59" s="206"/>
      <c r="Q59" s="70"/>
      <c r="R59" s="34"/>
      <c r="S59" s="46"/>
      <c r="T59" s="74" t="s">
        <v>75</v>
      </c>
      <c r="U59" s="75">
        <v>1</v>
      </c>
      <c r="V59" s="76">
        <v>2002</v>
      </c>
    </row>
    <row r="60" spans="2:27" s="33" customFormat="1" ht="14">
      <c r="B60" s="74"/>
      <c r="C60" s="75"/>
      <c r="D60" s="76"/>
      <c r="E60" s="131" t="s">
        <v>85</v>
      </c>
      <c r="F60" s="154"/>
      <c r="G60" s="47"/>
      <c r="H60" s="48"/>
      <c r="I60" s="34"/>
      <c r="J60" s="40"/>
      <c r="K60" s="204">
        <v>37803</v>
      </c>
      <c r="L60" s="205">
        <v>37300</v>
      </c>
      <c r="M60" s="206">
        <v>37300</v>
      </c>
      <c r="N60" s="204">
        <v>37986</v>
      </c>
      <c r="O60" s="205"/>
      <c r="P60" s="206"/>
      <c r="Q60" s="70"/>
      <c r="R60" s="34"/>
      <c r="S60" s="46"/>
      <c r="T60" s="74"/>
      <c r="U60" s="75"/>
      <c r="V60" s="76"/>
    </row>
    <row r="61" spans="2:27" s="33" customFormat="1" ht="28">
      <c r="B61" s="74" t="s">
        <v>75</v>
      </c>
      <c r="C61" s="75">
        <f>C59+1</f>
        <v>2</v>
      </c>
      <c r="D61" s="76">
        <v>2002</v>
      </c>
      <c r="E61" s="130" t="s">
        <v>77</v>
      </c>
      <c r="F61" s="154">
        <v>13714.26</v>
      </c>
      <c r="G61" s="47" t="s">
        <v>79</v>
      </c>
      <c r="H61" s="48" t="s">
        <v>62</v>
      </c>
      <c r="I61" s="34">
        <v>37622</v>
      </c>
      <c r="J61" s="40" t="s">
        <v>85</v>
      </c>
      <c r="K61" s="204">
        <v>37622</v>
      </c>
      <c r="L61" s="205">
        <v>37300</v>
      </c>
      <c r="M61" s="206">
        <v>37300</v>
      </c>
      <c r="N61" s="204">
        <v>37802</v>
      </c>
      <c r="O61" s="205"/>
      <c r="P61" s="206"/>
      <c r="Q61" s="70"/>
      <c r="R61" s="34"/>
      <c r="S61" s="46"/>
      <c r="T61" s="74" t="s">
        <v>75</v>
      </c>
      <c r="U61" s="75">
        <f>U59+1</f>
        <v>2</v>
      </c>
      <c r="V61" s="76">
        <v>2002</v>
      </c>
    </row>
    <row r="62" spans="2:27" s="33" customFormat="1" ht="14">
      <c r="B62" s="74"/>
      <c r="C62" s="75"/>
      <c r="D62" s="76"/>
      <c r="E62" s="131" t="s">
        <v>85</v>
      </c>
      <c r="F62" s="154"/>
      <c r="G62" s="47"/>
      <c r="H62" s="48"/>
      <c r="I62" s="34"/>
      <c r="J62" s="40"/>
      <c r="K62" s="204">
        <v>37803</v>
      </c>
      <c r="L62" s="205">
        <v>37300</v>
      </c>
      <c r="M62" s="206">
        <v>37300</v>
      </c>
      <c r="N62" s="204">
        <v>37986</v>
      </c>
      <c r="O62" s="205"/>
      <c r="P62" s="206"/>
      <c r="Q62" s="70"/>
      <c r="R62" s="34"/>
      <c r="S62" s="46"/>
      <c r="T62" s="74"/>
      <c r="U62" s="75"/>
      <c r="V62" s="76"/>
    </row>
    <row r="63" spans="2:27" s="33" customFormat="1" ht="42">
      <c r="B63" s="74" t="s">
        <v>75</v>
      </c>
      <c r="C63" s="75">
        <f>C61+1</f>
        <v>3</v>
      </c>
      <c r="D63" s="76">
        <v>2002</v>
      </c>
      <c r="E63" s="130" t="s">
        <v>77</v>
      </c>
      <c r="F63" s="154">
        <v>13714.26</v>
      </c>
      <c r="G63" s="47" t="s">
        <v>80</v>
      </c>
      <c r="H63" s="48" t="s">
        <v>62</v>
      </c>
      <c r="I63" s="34">
        <v>37622</v>
      </c>
      <c r="J63" s="40" t="s">
        <v>85</v>
      </c>
      <c r="K63" s="204">
        <v>37622</v>
      </c>
      <c r="L63" s="205">
        <v>37300</v>
      </c>
      <c r="M63" s="206">
        <v>37300</v>
      </c>
      <c r="N63" s="204">
        <v>37802</v>
      </c>
      <c r="O63" s="205"/>
      <c r="P63" s="206"/>
      <c r="Q63" s="70"/>
      <c r="R63" s="34"/>
      <c r="S63" s="46"/>
      <c r="T63" s="74" t="s">
        <v>75</v>
      </c>
      <c r="U63" s="75">
        <f>U61+1</f>
        <v>3</v>
      </c>
      <c r="V63" s="76">
        <v>2002</v>
      </c>
    </row>
    <row r="64" spans="2:27" s="33" customFormat="1" ht="14">
      <c r="B64" s="74"/>
      <c r="C64" s="75"/>
      <c r="D64" s="76"/>
      <c r="E64" s="131" t="s">
        <v>85</v>
      </c>
      <c r="F64" s="154"/>
      <c r="G64" s="47"/>
      <c r="H64" s="48"/>
      <c r="I64" s="34"/>
      <c r="J64" s="40"/>
      <c r="K64" s="204">
        <v>37803</v>
      </c>
      <c r="L64" s="205">
        <v>37300</v>
      </c>
      <c r="M64" s="206">
        <v>37300</v>
      </c>
      <c r="N64" s="204">
        <v>37986</v>
      </c>
      <c r="O64" s="205"/>
      <c r="P64" s="206"/>
      <c r="Q64" s="70"/>
      <c r="R64" s="34"/>
      <c r="S64" s="46"/>
      <c r="T64" s="74"/>
      <c r="U64" s="75"/>
      <c r="V64" s="76"/>
    </row>
    <row r="65" spans="2:22" s="33" customFormat="1" ht="28">
      <c r="B65" s="74" t="s">
        <v>75</v>
      </c>
      <c r="C65" s="75">
        <f t="shared" ref="C65" si="2">C63+1</f>
        <v>4</v>
      </c>
      <c r="D65" s="76">
        <v>2002</v>
      </c>
      <c r="E65" s="131" t="s">
        <v>77</v>
      </c>
      <c r="F65" s="154">
        <v>13714.26</v>
      </c>
      <c r="G65" s="47" t="s">
        <v>81</v>
      </c>
      <c r="H65" s="48" t="s">
        <v>62</v>
      </c>
      <c r="I65" s="34">
        <v>37622</v>
      </c>
      <c r="J65" s="40" t="s">
        <v>85</v>
      </c>
      <c r="K65" s="204">
        <v>37622</v>
      </c>
      <c r="L65" s="205">
        <v>37300</v>
      </c>
      <c r="M65" s="206">
        <v>37300</v>
      </c>
      <c r="N65" s="204">
        <v>37802</v>
      </c>
      <c r="O65" s="205"/>
      <c r="P65" s="206"/>
      <c r="Q65" s="70"/>
      <c r="R65" s="34"/>
      <c r="S65" s="46"/>
      <c r="T65" s="74" t="s">
        <v>75</v>
      </c>
      <c r="U65" s="75">
        <f t="shared" ref="U65" si="3">U63+1</f>
        <v>4</v>
      </c>
      <c r="V65" s="76">
        <v>2002</v>
      </c>
    </row>
    <row r="66" spans="2:22" s="33" customFormat="1" ht="14">
      <c r="B66" s="74"/>
      <c r="C66" s="143"/>
      <c r="D66" s="76"/>
      <c r="E66" s="131" t="s">
        <v>85</v>
      </c>
      <c r="F66" s="154"/>
      <c r="G66" s="47"/>
      <c r="H66" s="48"/>
      <c r="I66" s="34"/>
      <c r="J66" s="40"/>
      <c r="K66" s="204">
        <v>37803</v>
      </c>
      <c r="L66" s="205">
        <v>37300</v>
      </c>
      <c r="M66" s="206">
        <v>37300</v>
      </c>
      <c r="N66" s="204">
        <v>37986</v>
      </c>
      <c r="O66" s="205"/>
      <c r="P66" s="206"/>
      <c r="Q66" s="145"/>
      <c r="R66" s="34"/>
      <c r="S66" s="146"/>
      <c r="T66" s="74"/>
      <c r="U66" s="143"/>
      <c r="V66" s="76"/>
    </row>
    <row r="67" spans="2:22" s="33" customFormat="1" ht="28">
      <c r="B67" s="74" t="s">
        <v>75</v>
      </c>
      <c r="C67" s="143">
        <v>6</v>
      </c>
      <c r="D67" s="76">
        <v>2002</v>
      </c>
      <c r="E67" s="131" t="s">
        <v>117</v>
      </c>
      <c r="F67" s="154">
        <f>1033.14*6</f>
        <v>6198.84</v>
      </c>
      <c r="G67" s="47" t="s">
        <v>103</v>
      </c>
      <c r="H67" s="48" t="s">
        <v>62</v>
      </c>
      <c r="I67" s="34">
        <v>37622</v>
      </c>
      <c r="J67" s="40" t="s">
        <v>85</v>
      </c>
      <c r="K67" s="204">
        <v>37622</v>
      </c>
      <c r="L67" s="205">
        <v>37300</v>
      </c>
      <c r="M67" s="206">
        <v>37300</v>
      </c>
      <c r="N67" s="204">
        <v>37802</v>
      </c>
      <c r="O67" s="205"/>
      <c r="P67" s="206"/>
      <c r="Q67" s="145"/>
      <c r="R67" s="34"/>
      <c r="S67" s="146"/>
      <c r="T67" s="74" t="s">
        <v>75</v>
      </c>
      <c r="U67" s="143">
        <v>6</v>
      </c>
      <c r="V67" s="76">
        <v>2002</v>
      </c>
    </row>
    <row r="68" spans="2:22" s="33" customFormat="1" ht="14">
      <c r="B68" s="74"/>
      <c r="C68" s="143"/>
      <c r="D68" s="76"/>
      <c r="E68" s="131" t="s">
        <v>85</v>
      </c>
      <c r="F68" s="154"/>
      <c r="G68" s="47"/>
      <c r="H68" s="48"/>
      <c r="I68" s="34"/>
      <c r="J68" s="40"/>
      <c r="K68" s="204">
        <v>37803</v>
      </c>
      <c r="L68" s="205">
        <v>37300</v>
      </c>
      <c r="M68" s="206">
        <v>37300</v>
      </c>
      <c r="N68" s="204">
        <v>37986</v>
      </c>
      <c r="O68" s="205"/>
      <c r="P68" s="206"/>
      <c r="Q68" s="145"/>
      <c r="R68" s="34"/>
      <c r="S68" s="146"/>
      <c r="T68" s="74"/>
      <c r="U68" s="143"/>
      <c r="V68" s="76"/>
    </row>
    <row r="69" spans="2:22" s="33" customFormat="1" ht="28">
      <c r="B69" s="74" t="s">
        <v>75</v>
      </c>
      <c r="C69" s="143">
        <v>7</v>
      </c>
      <c r="D69" s="76">
        <v>2002</v>
      </c>
      <c r="E69" s="131" t="s">
        <v>118</v>
      </c>
      <c r="F69" s="154">
        <f>400*6</f>
        <v>2400</v>
      </c>
      <c r="G69" s="47" t="s">
        <v>104</v>
      </c>
      <c r="H69" s="48" t="s">
        <v>62</v>
      </c>
      <c r="I69" s="34">
        <v>37622</v>
      </c>
      <c r="J69" s="40" t="s">
        <v>85</v>
      </c>
      <c r="K69" s="204">
        <v>37622</v>
      </c>
      <c r="L69" s="205">
        <v>37300</v>
      </c>
      <c r="M69" s="206">
        <v>37300</v>
      </c>
      <c r="N69" s="204">
        <v>37802</v>
      </c>
      <c r="O69" s="205"/>
      <c r="P69" s="206"/>
      <c r="Q69" s="145"/>
      <c r="R69" s="34"/>
      <c r="S69" s="146"/>
      <c r="T69" s="74" t="s">
        <v>75</v>
      </c>
      <c r="U69" s="143">
        <v>7</v>
      </c>
      <c r="V69" s="76">
        <v>2002</v>
      </c>
    </row>
    <row r="70" spans="2:22" s="33" customFormat="1" ht="14">
      <c r="B70" s="74"/>
      <c r="C70" s="143"/>
      <c r="D70" s="76"/>
      <c r="E70" s="131" t="s">
        <v>85</v>
      </c>
      <c r="F70" s="154"/>
      <c r="G70" s="47"/>
      <c r="H70" s="48"/>
      <c r="I70" s="34"/>
      <c r="J70" s="40"/>
      <c r="K70" s="204">
        <v>37803</v>
      </c>
      <c r="L70" s="205">
        <v>37300</v>
      </c>
      <c r="M70" s="206">
        <v>37300</v>
      </c>
      <c r="N70" s="204">
        <v>37986</v>
      </c>
      <c r="O70" s="205"/>
      <c r="P70" s="206"/>
      <c r="Q70" s="145"/>
      <c r="R70" s="34"/>
      <c r="S70" s="146"/>
      <c r="T70" s="74"/>
      <c r="U70" s="143"/>
      <c r="V70" s="76"/>
    </row>
    <row r="71" spans="2:22" s="33" customFormat="1" ht="28">
      <c r="B71" s="74" t="s">
        <v>75</v>
      </c>
      <c r="C71" s="143">
        <v>8</v>
      </c>
      <c r="D71" s="76">
        <v>2002</v>
      </c>
      <c r="E71" s="131" t="s">
        <v>119</v>
      </c>
      <c r="F71" s="154">
        <f>1033.14*6</f>
        <v>6198.84</v>
      </c>
      <c r="G71" s="47" t="s">
        <v>105</v>
      </c>
      <c r="H71" s="48" t="s">
        <v>62</v>
      </c>
      <c r="I71" s="34">
        <v>37622</v>
      </c>
      <c r="J71" s="40" t="s">
        <v>85</v>
      </c>
      <c r="K71" s="204">
        <v>37622</v>
      </c>
      <c r="L71" s="205">
        <v>37300</v>
      </c>
      <c r="M71" s="206">
        <v>37300</v>
      </c>
      <c r="N71" s="204">
        <v>37802</v>
      </c>
      <c r="O71" s="205"/>
      <c r="P71" s="206"/>
      <c r="Q71" s="145"/>
      <c r="R71" s="34"/>
      <c r="S71" s="146"/>
      <c r="T71" s="74" t="s">
        <v>75</v>
      </c>
      <c r="U71" s="143">
        <v>8</v>
      </c>
      <c r="V71" s="76">
        <v>2002</v>
      </c>
    </row>
    <row r="72" spans="2:22" s="33" customFormat="1" ht="14">
      <c r="B72" s="74"/>
      <c r="C72" s="143"/>
      <c r="D72" s="76"/>
      <c r="E72" s="131" t="s">
        <v>85</v>
      </c>
      <c r="F72" s="154"/>
      <c r="G72" s="47"/>
      <c r="H72" s="48"/>
      <c r="I72" s="34"/>
      <c r="J72" s="40"/>
      <c r="K72" s="204">
        <v>37803</v>
      </c>
      <c r="L72" s="205">
        <v>37300</v>
      </c>
      <c r="M72" s="206">
        <v>37300</v>
      </c>
      <c r="N72" s="204">
        <v>37986</v>
      </c>
      <c r="O72" s="205"/>
      <c r="P72" s="206"/>
      <c r="Q72" s="145"/>
      <c r="R72" s="34"/>
      <c r="S72" s="146"/>
      <c r="T72" s="74"/>
      <c r="U72" s="143"/>
      <c r="V72" s="76"/>
    </row>
    <row r="73" spans="2:22" s="33" customFormat="1" ht="28">
      <c r="B73" s="74" t="s">
        <v>75</v>
      </c>
      <c r="C73" s="143">
        <v>9</v>
      </c>
      <c r="D73" s="76">
        <v>2002</v>
      </c>
      <c r="E73" s="131" t="s">
        <v>120</v>
      </c>
      <c r="F73" s="154">
        <f>5165.71*6</f>
        <v>30994.260000000002</v>
      </c>
      <c r="G73" s="47" t="s">
        <v>106</v>
      </c>
      <c r="H73" s="48" t="s">
        <v>62</v>
      </c>
      <c r="I73" s="34">
        <v>37622</v>
      </c>
      <c r="J73" s="40" t="s">
        <v>85</v>
      </c>
      <c r="K73" s="204">
        <v>37622</v>
      </c>
      <c r="L73" s="205">
        <v>37300</v>
      </c>
      <c r="M73" s="206">
        <v>37300</v>
      </c>
      <c r="N73" s="204">
        <v>37802</v>
      </c>
      <c r="O73" s="205"/>
      <c r="P73" s="206"/>
      <c r="Q73" s="145"/>
      <c r="R73" s="34"/>
      <c r="S73" s="146"/>
      <c r="T73" s="74" t="s">
        <v>75</v>
      </c>
      <c r="U73" s="143">
        <v>9</v>
      </c>
      <c r="V73" s="76">
        <v>2002</v>
      </c>
    </row>
    <row r="74" spans="2:22" s="33" customFormat="1" ht="14">
      <c r="B74" s="74"/>
      <c r="C74" s="143"/>
      <c r="D74" s="76"/>
      <c r="E74" s="131" t="s">
        <v>85</v>
      </c>
      <c r="F74" s="154"/>
      <c r="G74" s="47"/>
      <c r="H74" s="48"/>
      <c r="I74" s="34"/>
      <c r="J74" s="40"/>
      <c r="K74" s="204">
        <v>37803</v>
      </c>
      <c r="L74" s="205">
        <v>37300</v>
      </c>
      <c r="M74" s="206">
        <v>37300</v>
      </c>
      <c r="N74" s="204">
        <v>37986</v>
      </c>
      <c r="O74" s="205"/>
      <c r="P74" s="206"/>
      <c r="Q74" s="145"/>
      <c r="R74" s="34"/>
      <c r="S74" s="146"/>
      <c r="T74" s="74"/>
      <c r="U74" s="143"/>
      <c r="V74" s="76"/>
    </row>
    <row r="75" spans="2:22" s="33" customFormat="1" ht="28">
      <c r="B75" s="74" t="s">
        <v>75</v>
      </c>
      <c r="C75" s="143">
        <v>10</v>
      </c>
      <c r="D75" s="76">
        <v>2002</v>
      </c>
      <c r="E75" s="130" t="s">
        <v>121</v>
      </c>
      <c r="F75" s="154">
        <f>3874.29*6</f>
        <v>23245.739999999998</v>
      </c>
      <c r="G75" s="47" t="s">
        <v>107</v>
      </c>
      <c r="H75" s="48" t="s">
        <v>62</v>
      </c>
      <c r="I75" s="34">
        <v>37622</v>
      </c>
      <c r="J75" s="40" t="s">
        <v>85</v>
      </c>
      <c r="K75" s="204">
        <v>37622</v>
      </c>
      <c r="L75" s="205">
        <v>37300</v>
      </c>
      <c r="M75" s="206">
        <v>37300</v>
      </c>
      <c r="N75" s="204">
        <v>37802</v>
      </c>
      <c r="O75" s="205"/>
      <c r="P75" s="206"/>
      <c r="Q75" s="145"/>
      <c r="R75" s="34"/>
      <c r="S75" s="146"/>
      <c r="T75" s="74" t="s">
        <v>75</v>
      </c>
      <c r="U75" s="143">
        <v>10</v>
      </c>
      <c r="V75" s="76">
        <v>2002</v>
      </c>
    </row>
    <row r="76" spans="2:22" s="33" customFormat="1" ht="14">
      <c r="B76" s="74"/>
      <c r="C76" s="143"/>
      <c r="D76" s="76"/>
      <c r="E76" s="131" t="s">
        <v>85</v>
      </c>
      <c r="F76" s="154"/>
      <c r="G76" s="47"/>
      <c r="H76" s="48"/>
      <c r="I76" s="34"/>
      <c r="J76" s="40"/>
      <c r="K76" s="204">
        <v>37803</v>
      </c>
      <c r="L76" s="205">
        <v>37300</v>
      </c>
      <c r="M76" s="206">
        <v>37300</v>
      </c>
      <c r="N76" s="204">
        <v>37986</v>
      </c>
      <c r="O76" s="205"/>
      <c r="P76" s="206"/>
      <c r="Q76" s="145"/>
      <c r="R76" s="34"/>
      <c r="S76" s="146"/>
      <c r="T76" s="74"/>
      <c r="U76" s="143"/>
      <c r="V76" s="76"/>
    </row>
    <row r="77" spans="2:22" s="33" customFormat="1" ht="28">
      <c r="B77" s="74" t="s">
        <v>75</v>
      </c>
      <c r="C77" s="143">
        <v>11</v>
      </c>
      <c r="D77" s="76">
        <v>2002</v>
      </c>
      <c r="E77" s="130" t="s">
        <v>122</v>
      </c>
      <c r="F77" s="154">
        <f>2582.86*6</f>
        <v>15497.16</v>
      </c>
      <c r="G77" s="47" t="s">
        <v>108</v>
      </c>
      <c r="H77" s="48" t="s">
        <v>62</v>
      </c>
      <c r="I77" s="34">
        <v>37622</v>
      </c>
      <c r="J77" s="40" t="s">
        <v>85</v>
      </c>
      <c r="K77" s="204">
        <v>37622</v>
      </c>
      <c r="L77" s="205">
        <v>37300</v>
      </c>
      <c r="M77" s="206">
        <v>37300</v>
      </c>
      <c r="N77" s="204">
        <v>37802</v>
      </c>
      <c r="O77" s="205"/>
      <c r="P77" s="206"/>
      <c r="Q77" s="145"/>
      <c r="R77" s="34"/>
      <c r="S77" s="146"/>
      <c r="T77" s="74" t="s">
        <v>75</v>
      </c>
      <c r="U77" s="143">
        <v>11</v>
      </c>
      <c r="V77" s="76">
        <v>2002</v>
      </c>
    </row>
    <row r="78" spans="2:22" s="33" customFormat="1" ht="14">
      <c r="B78" s="74"/>
      <c r="C78" s="143"/>
      <c r="D78" s="76"/>
      <c r="E78" s="131" t="s">
        <v>85</v>
      </c>
      <c r="F78" s="154"/>
      <c r="G78" s="47"/>
      <c r="H78" s="48"/>
      <c r="I78" s="34"/>
      <c r="J78" s="40"/>
      <c r="K78" s="204">
        <v>37803</v>
      </c>
      <c r="L78" s="205">
        <v>37300</v>
      </c>
      <c r="M78" s="206">
        <v>37300</v>
      </c>
      <c r="N78" s="204">
        <v>37986</v>
      </c>
      <c r="O78" s="205"/>
      <c r="P78" s="206"/>
      <c r="Q78" s="145"/>
      <c r="R78" s="34"/>
      <c r="S78" s="146"/>
      <c r="T78" s="74"/>
      <c r="U78" s="143"/>
      <c r="V78" s="76"/>
    </row>
    <row r="79" spans="2:22" s="33" customFormat="1" ht="28">
      <c r="B79" s="74" t="s">
        <v>75</v>
      </c>
      <c r="C79" s="143">
        <v>12</v>
      </c>
      <c r="D79" s="76">
        <v>2002</v>
      </c>
      <c r="E79" s="130" t="s">
        <v>123</v>
      </c>
      <c r="F79" s="154">
        <f>2582.86*6</f>
        <v>15497.16</v>
      </c>
      <c r="G79" s="47" t="s">
        <v>109</v>
      </c>
      <c r="H79" s="48" t="s">
        <v>62</v>
      </c>
      <c r="I79" s="34">
        <v>37622</v>
      </c>
      <c r="J79" s="40" t="s">
        <v>85</v>
      </c>
      <c r="K79" s="204">
        <v>37622</v>
      </c>
      <c r="L79" s="205">
        <v>37300</v>
      </c>
      <c r="M79" s="206">
        <v>37300</v>
      </c>
      <c r="N79" s="204">
        <v>37802</v>
      </c>
      <c r="O79" s="205"/>
      <c r="P79" s="206"/>
      <c r="Q79" s="145"/>
      <c r="R79" s="34"/>
      <c r="S79" s="146"/>
      <c r="T79" s="74" t="s">
        <v>75</v>
      </c>
      <c r="U79" s="143">
        <v>12</v>
      </c>
      <c r="V79" s="76">
        <v>2002</v>
      </c>
    </row>
    <row r="80" spans="2:22" s="33" customFormat="1" ht="14">
      <c r="B80" s="74"/>
      <c r="C80" s="143"/>
      <c r="D80" s="76"/>
      <c r="E80" s="131" t="s">
        <v>85</v>
      </c>
      <c r="F80" s="154"/>
      <c r="G80" s="47"/>
      <c r="H80" s="48"/>
      <c r="I80" s="34"/>
      <c r="J80" s="40"/>
      <c r="K80" s="204">
        <v>37803</v>
      </c>
      <c r="L80" s="205">
        <v>37300</v>
      </c>
      <c r="M80" s="206">
        <v>37300</v>
      </c>
      <c r="N80" s="204">
        <v>37986</v>
      </c>
      <c r="O80" s="205"/>
      <c r="P80" s="206"/>
      <c r="Q80" s="145"/>
      <c r="R80" s="34"/>
      <c r="S80" s="146"/>
      <c r="T80" s="74"/>
      <c r="U80" s="143"/>
      <c r="V80" s="76"/>
    </row>
    <row r="81" spans="1:22" s="33" customFormat="1" ht="28">
      <c r="B81" s="74" t="s">
        <v>75</v>
      </c>
      <c r="C81" s="143">
        <v>13</v>
      </c>
      <c r="D81" s="76">
        <v>2002</v>
      </c>
      <c r="E81" s="130" t="s">
        <v>124</v>
      </c>
      <c r="F81" s="154">
        <f>1678.86*6</f>
        <v>10073.16</v>
      </c>
      <c r="G81" s="47" t="s">
        <v>110</v>
      </c>
      <c r="H81" s="48" t="s">
        <v>62</v>
      </c>
      <c r="I81" s="34">
        <v>37622</v>
      </c>
      <c r="J81" s="40" t="s">
        <v>85</v>
      </c>
      <c r="K81" s="204">
        <v>37622</v>
      </c>
      <c r="L81" s="205">
        <v>37300</v>
      </c>
      <c r="M81" s="206">
        <v>37300</v>
      </c>
      <c r="N81" s="204">
        <v>37802</v>
      </c>
      <c r="O81" s="205"/>
      <c r="P81" s="206"/>
      <c r="Q81" s="145"/>
      <c r="R81" s="34"/>
      <c r="S81" s="146"/>
      <c r="T81" s="74" t="s">
        <v>75</v>
      </c>
      <c r="U81" s="143">
        <v>13</v>
      </c>
      <c r="V81" s="76">
        <v>2002</v>
      </c>
    </row>
    <row r="82" spans="1:22" s="33" customFormat="1" ht="14">
      <c r="B82" s="74"/>
      <c r="C82" s="143"/>
      <c r="D82" s="76"/>
      <c r="E82" s="131" t="s">
        <v>85</v>
      </c>
      <c r="F82" s="154"/>
      <c r="G82" s="47"/>
      <c r="H82" s="48"/>
      <c r="I82" s="34"/>
      <c r="J82" s="40"/>
      <c r="K82" s="204">
        <v>37803</v>
      </c>
      <c r="L82" s="205">
        <v>37300</v>
      </c>
      <c r="M82" s="206">
        <v>37300</v>
      </c>
      <c r="N82" s="204">
        <v>37986</v>
      </c>
      <c r="O82" s="205"/>
      <c r="P82" s="206"/>
      <c r="Q82" s="145"/>
      <c r="R82" s="34"/>
      <c r="S82" s="146"/>
      <c r="T82" s="74"/>
      <c r="U82" s="143"/>
      <c r="V82" s="76"/>
    </row>
    <row r="83" spans="1:22" s="33" customFormat="1" ht="37.5">
      <c r="B83" s="74" t="s">
        <v>75</v>
      </c>
      <c r="C83" s="143">
        <v>14</v>
      </c>
      <c r="D83" s="76">
        <v>2002</v>
      </c>
      <c r="E83" s="130" t="s">
        <v>125</v>
      </c>
      <c r="F83" s="154">
        <f>2582.86*6</f>
        <v>15497.16</v>
      </c>
      <c r="G83" s="47" t="s">
        <v>111</v>
      </c>
      <c r="H83" s="48" t="s">
        <v>62</v>
      </c>
      <c r="I83" s="34">
        <v>37622</v>
      </c>
      <c r="J83" s="40" t="s">
        <v>85</v>
      </c>
      <c r="K83" s="204">
        <v>37622</v>
      </c>
      <c r="L83" s="205">
        <v>37300</v>
      </c>
      <c r="M83" s="206">
        <v>37300</v>
      </c>
      <c r="N83" s="204">
        <v>37802</v>
      </c>
      <c r="O83" s="205"/>
      <c r="P83" s="206"/>
      <c r="Q83" s="145"/>
      <c r="R83" s="34"/>
      <c r="S83" s="146"/>
      <c r="T83" s="74" t="s">
        <v>75</v>
      </c>
      <c r="U83" s="143">
        <v>14</v>
      </c>
      <c r="V83" s="76">
        <v>2002</v>
      </c>
    </row>
    <row r="84" spans="1:22" s="33" customFormat="1" ht="14">
      <c r="B84" s="74"/>
      <c r="C84" s="143"/>
      <c r="D84" s="76"/>
      <c r="E84" s="131" t="s">
        <v>85</v>
      </c>
      <c r="F84" s="154"/>
      <c r="G84" s="47"/>
      <c r="H84" s="48"/>
      <c r="I84" s="34"/>
      <c r="J84" s="40"/>
      <c r="K84" s="204">
        <v>37803</v>
      </c>
      <c r="L84" s="205">
        <v>37300</v>
      </c>
      <c r="M84" s="206">
        <v>37300</v>
      </c>
      <c r="N84" s="204">
        <v>37986</v>
      </c>
      <c r="O84" s="205"/>
      <c r="P84" s="206"/>
      <c r="Q84" s="145"/>
      <c r="R84" s="34"/>
      <c r="S84" s="146"/>
      <c r="T84" s="74"/>
      <c r="U84" s="143"/>
      <c r="V84" s="76"/>
    </row>
    <row r="85" spans="1:22" s="33" customFormat="1" ht="37.5">
      <c r="B85" s="74" t="s">
        <v>75</v>
      </c>
      <c r="C85" s="143">
        <v>15</v>
      </c>
      <c r="D85" s="76">
        <v>2002</v>
      </c>
      <c r="E85" s="130" t="s">
        <v>126</v>
      </c>
      <c r="F85" s="154">
        <f>1678.86*6</f>
        <v>10073.16</v>
      </c>
      <c r="G85" s="47" t="s">
        <v>112</v>
      </c>
      <c r="H85" s="48" t="s">
        <v>62</v>
      </c>
      <c r="I85" s="34">
        <v>37622</v>
      </c>
      <c r="J85" s="40" t="s">
        <v>85</v>
      </c>
      <c r="K85" s="204">
        <v>37622</v>
      </c>
      <c r="L85" s="205">
        <v>37300</v>
      </c>
      <c r="M85" s="206">
        <v>37300</v>
      </c>
      <c r="N85" s="204">
        <v>37802</v>
      </c>
      <c r="O85" s="205"/>
      <c r="P85" s="206"/>
      <c r="Q85" s="145"/>
      <c r="R85" s="34"/>
      <c r="S85" s="146"/>
      <c r="T85" s="74" t="s">
        <v>75</v>
      </c>
      <c r="U85" s="143">
        <v>15</v>
      </c>
      <c r="V85" s="76">
        <v>2002</v>
      </c>
    </row>
    <row r="86" spans="1:22" s="33" customFormat="1" ht="14">
      <c r="B86" s="74"/>
      <c r="C86" s="143"/>
      <c r="D86" s="76"/>
      <c r="E86" s="131" t="s">
        <v>85</v>
      </c>
      <c r="F86" s="154"/>
      <c r="G86" s="47"/>
      <c r="H86" s="48"/>
      <c r="I86" s="34"/>
      <c r="J86" s="40"/>
      <c r="K86" s="204">
        <v>37803</v>
      </c>
      <c r="L86" s="205">
        <v>37300</v>
      </c>
      <c r="M86" s="206">
        <v>37300</v>
      </c>
      <c r="N86" s="204">
        <v>37986</v>
      </c>
      <c r="O86" s="205"/>
      <c r="P86" s="206"/>
      <c r="Q86" s="145"/>
      <c r="R86" s="34"/>
      <c r="S86" s="146"/>
      <c r="T86" s="74"/>
      <c r="U86" s="143"/>
      <c r="V86" s="76"/>
    </row>
    <row r="87" spans="1:22" s="33" customFormat="1" ht="28">
      <c r="B87" s="74" t="s">
        <v>75</v>
      </c>
      <c r="C87" s="143">
        <v>16</v>
      </c>
      <c r="D87" s="76">
        <v>2002</v>
      </c>
      <c r="E87" s="130" t="s">
        <v>127</v>
      </c>
      <c r="F87" s="154">
        <f>2582.86*6</f>
        <v>15497.16</v>
      </c>
      <c r="G87" s="47" t="s">
        <v>113</v>
      </c>
      <c r="H87" s="48" t="s">
        <v>62</v>
      </c>
      <c r="I87" s="34">
        <v>37622</v>
      </c>
      <c r="J87" s="40" t="s">
        <v>85</v>
      </c>
      <c r="K87" s="204">
        <v>37622</v>
      </c>
      <c r="L87" s="205">
        <v>37300</v>
      </c>
      <c r="M87" s="206">
        <v>37300</v>
      </c>
      <c r="N87" s="204">
        <v>37802</v>
      </c>
      <c r="O87" s="205"/>
      <c r="P87" s="206"/>
      <c r="Q87" s="145"/>
      <c r="R87" s="34"/>
      <c r="S87" s="146"/>
      <c r="T87" s="74" t="s">
        <v>75</v>
      </c>
      <c r="U87" s="143">
        <v>16</v>
      </c>
      <c r="V87" s="76">
        <v>2002</v>
      </c>
    </row>
    <row r="88" spans="1:22" s="33" customFormat="1" ht="14">
      <c r="B88" s="74"/>
      <c r="C88" s="143"/>
      <c r="D88" s="76"/>
      <c r="E88" s="131" t="s">
        <v>85</v>
      </c>
      <c r="F88" s="154"/>
      <c r="G88" s="47"/>
      <c r="H88" s="48"/>
      <c r="I88" s="34"/>
      <c r="J88" s="40"/>
      <c r="K88" s="204">
        <v>37803</v>
      </c>
      <c r="L88" s="205">
        <v>37300</v>
      </c>
      <c r="M88" s="206">
        <v>37300</v>
      </c>
      <c r="N88" s="204">
        <v>37986</v>
      </c>
      <c r="O88" s="205"/>
      <c r="P88" s="206"/>
      <c r="Q88" s="145"/>
      <c r="R88" s="34"/>
      <c r="S88" s="146"/>
      <c r="T88" s="74"/>
      <c r="U88" s="143"/>
      <c r="V88" s="76"/>
    </row>
    <row r="89" spans="1:22" s="33" customFormat="1" ht="50">
      <c r="B89" s="74" t="s">
        <v>75</v>
      </c>
      <c r="C89" s="143">
        <v>21</v>
      </c>
      <c r="D89" s="76">
        <v>2002</v>
      </c>
      <c r="E89" s="130" t="s">
        <v>129</v>
      </c>
      <c r="F89" s="154">
        <v>3061.29</v>
      </c>
      <c r="G89" s="47" t="s">
        <v>115</v>
      </c>
      <c r="H89" s="48" t="s">
        <v>62</v>
      </c>
      <c r="I89" s="34">
        <v>37622</v>
      </c>
      <c r="J89" s="40" t="s">
        <v>85</v>
      </c>
      <c r="K89" s="204">
        <v>37622</v>
      </c>
      <c r="L89" s="205">
        <v>37300</v>
      </c>
      <c r="M89" s="206">
        <v>37300</v>
      </c>
      <c r="N89" s="204">
        <v>37802</v>
      </c>
      <c r="O89" s="205"/>
      <c r="P89" s="206"/>
      <c r="Q89" s="145"/>
      <c r="R89" s="34"/>
      <c r="S89" s="146"/>
      <c r="T89" s="74" t="s">
        <v>75</v>
      </c>
      <c r="U89" s="143">
        <v>21</v>
      </c>
      <c r="V89" s="76">
        <v>2002</v>
      </c>
    </row>
    <row r="90" spans="1:22" s="29" customFormat="1" ht="15.5">
      <c r="A90" s="58"/>
      <c r="B90" s="112"/>
      <c r="C90" s="113"/>
      <c r="D90" s="114"/>
      <c r="E90" s="115"/>
      <c r="F90" s="155"/>
      <c r="G90" s="116"/>
      <c r="H90" s="117"/>
      <c r="I90" s="118"/>
      <c r="J90" s="119"/>
      <c r="K90" s="120"/>
      <c r="L90" s="121"/>
      <c r="M90" s="122"/>
      <c r="N90" s="123"/>
      <c r="O90" s="124"/>
      <c r="P90" s="125"/>
      <c r="Q90" s="132"/>
      <c r="R90" s="133"/>
      <c r="S90" s="114"/>
      <c r="T90" s="127"/>
      <c r="U90" s="128"/>
      <c r="V90" s="129"/>
    </row>
    <row r="91" spans="1:22" s="29" customFormat="1" ht="14">
      <c r="A91" s="58"/>
      <c r="B91" s="111" t="s">
        <v>86</v>
      </c>
      <c r="C91" s="75"/>
      <c r="D91" s="76"/>
      <c r="E91" s="41"/>
      <c r="F91" s="154"/>
      <c r="G91" s="48"/>
      <c r="H91" s="48"/>
      <c r="I91" s="34"/>
      <c r="J91" s="40"/>
      <c r="K91" s="228"/>
      <c r="L91" s="229"/>
      <c r="M91" s="230"/>
      <c r="N91" s="204"/>
      <c r="O91" s="205"/>
      <c r="P91" s="206"/>
      <c r="Q91" s="74"/>
      <c r="R91" s="75"/>
      <c r="S91" s="76"/>
      <c r="T91" s="46"/>
      <c r="U91" s="65"/>
      <c r="V91" s="65"/>
    </row>
    <row r="92" spans="1:22" s="29" customFormat="1" ht="28">
      <c r="A92" s="58"/>
      <c r="B92" s="74" t="s">
        <v>75</v>
      </c>
      <c r="C92" s="75">
        <v>1</v>
      </c>
      <c r="D92" s="76">
        <v>2002</v>
      </c>
      <c r="E92" s="130" t="s">
        <v>76</v>
      </c>
      <c r="F92" s="154">
        <v>68571.48</v>
      </c>
      <c r="G92" s="47" t="s">
        <v>78</v>
      </c>
      <c r="H92" s="48" t="s">
        <v>62</v>
      </c>
      <c r="I92" s="34">
        <v>37987</v>
      </c>
      <c r="J92" s="40" t="s">
        <v>85</v>
      </c>
      <c r="K92" s="204">
        <v>37987</v>
      </c>
      <c r="L92" s="205">
        <v>37300</v>
      </c>
      <c r="M92" s="206">
        <v>37300</v>
      </c>
      <c r="N92" s="204">
        <v>38168</v>
      </c>
      <c r="O92" s="205"/>
      <c r="P92" s="206"/>
      <c r="Q92" s="74"/>
      <c r="R92" s="75"/>
      <c r="S92" s="76"/>
      <c r="T92" s="74" t="s">
        <v>75</v>
      </c>
      <c r="U92" s="75">
        <v>1</v>
      </c>
      <c r="V92" s="76">
        <v>2002</v>
      </c>
    </row>
    <row r="93" spans="1:22" s="29" customFormat="1" ht="28">
      <c r="A93" s="58"/>
      <c r="B93" s="74" t="s">
        <v>75</v>
      </c>
      <c r="C93" s="75">
        <f t="shared" ref="C93:C95" si="4">C92+1</f>
        <v>2</v>
      </c>
      <c r="D93" s="76">
        <v>2002</v>
      </c>
      <c r="E93" s="130" t="s">
        <v>77</v>
      </c>
      <c r="F93" s="154">
        <v>27428.52</v>
      </c>
      <c r="G93" s="47" t="s">
        <v>79</v>
      </c>
      <c r="H93" s="48" t="s">
        <v>62</v>
      </c>
      <c r="I93" s="34">
        <v>37987</v>
      </c>
      <c r="J93" s="40" t="s">
        <v>85</v>
      </c>
      <c r="K93" s="204">
        <v>37987</v>
      </c>
      <c r="L93" s="205">
        <v>37300</v>
      </c>
      <c r="M93" s="206">
        <v>37300</v>
      </c>
      <c r="N93" s="204">
        <v>38168</v>
      </c>
      <c r="O93" s="205"/>
      <c r="P93" s="206"/>
      <c r="Q93" s="74"/>
      <c r="R93" s="75"/>
      <c r="S93" s="76"/>
      <c r="T93" s="74" t="s">
        <v>75</v>
      </c>
      <c r="U93" s="75">
        <f t="shared" ref="U93:U95" si="5">U92+1</f>
        <v>2</v>
      </c>
      <c r="V93" s="76">
        <v>2002</v>
      </c>
    </row>
    <row r="94" spans="1:22" s="29" customFormat="1" ht="42">
      <c r="A94" s="58"/>
      <c r="B94" s="74" t="s">
        <v>75</v>
      </c>
      <c r="C94" s="75">
        <f t="shared" si="4"/>
        <v>3</v>
      </c>
      <c r="D94" s="76">
        <v>2002</v>
      </c>
      <c r="E94" s="130" t="s">
        <v>77</v>
      </c>
      <c r="F94" s="154">
        <v>27428.52</v>
      </c>
      <c r="G94" s="47" t="s">
        <v>80</v>
      </c>
      <c r="H94" s="48" t="s">
        <v>62</v>
      </c>
      <c r="I94" s="34">
        <v>37987</v>
      </c>
      <c r="J94" s="40" t="s">
        <v>85</v>
      </c>
      <c r="K94" s="204">
        <v>37987</v>
      </c>
      <c r="L94" s="205">
        <v>37300</v>
      </c>
      <c r="M94" s="206">
        <v>37300</v>
      </c>
      <c r="N94" s="204">
        <v>38168</v>
      </c>
      <c r="O94" s="205"/>
      <c r="P94" s="206"/>
      <c r="Q94" s="74"/>
      <c r="R94" s="75"/>
      <c r="S94" s="76"/>
      <c r="T94" s="74" t="s">
        <v>75</v>
      </c>
      <c r="U94" s="75">
        <f t="shared" si="5"/>
        <v>3</v>
      </c>
      <c r="V94" s="76">
        <v>2002</v>
      </c>
    </row>
    <row r="95" spans="1:22" s="29" customFormat="1" ht="28">
      <c r="A95" s="58"/>
      <c r="B95" s="74" t="s">
        <v>75</v>
      </c>
      <c r="C95" s="75">
        <f t="shared" si="4"/>
        <v>4</v>
      </c>
      <c r="D95" s="76">
        <v>2002</v>
      </c>
      <c r="E95" s="131" t="s">
        <v>77</v>
      </c>
      <c r="F95" s="154">
        <v>27428.52</v>
      </c>
      <c r="G95" s="47" t="s">
        <v>81</v>
      </c>
      <c r="H95" s="48" t="s">
        <v>62</v>
      </c>
      <c r="I95" s="34">
        <v>37987</v>
      </c>
      <c r="J95" s="40" t="s">
        <v>85</v>
      </c>
      <c r="K95" s="204">
        <v>37987</v>
      </c>
      <c r="L95" s="205">
        <v>37300</v>
      </c>
      <c r="M95" s="206">
        <v>37300</v>
      </c>
      <c r="N95" s="204">
        <v>38168</v>
      </c>
      <c r="O95" s="205"/>
      <c r="P95" s="206"/>
      <c r="Q95" s="74"/>
      <c r="R95" s="75"/>
      <c r="S95" s="76"/>
      <c r="T95" s="74" t="s">
        <v>75</v>
      </c>
      <c r="U95" s="75">
        <f t="shared" si="5"/>
        <v>4</v>
      </c>
      <c r="V95" s="76">
        <v>2002</v>
      </c>
    </row>
    <row r="96" spans="1:22" s="29" customFormat="1" ht="28">
      <c r="A96" s="58"/>
      <c r="B96" s="74" t="s">
        <v>75</v>
      </c>
      <c r="C96" s="143">
        <v>6</v>
      </c>
      <c r="D96" s="76">
        <v>2002</v>
      </c>
      <c r="E96" s="131" t="s">
        <v>117</v>
      </c>
      <c r="F96" s="154">
        <f>1033.14*6</f>
        <v>6198.84</v>
      </c>
      <c r="G96" s="47" t="s">
        <v>103</v>
      </c>
      <c r="H96" s="48" t="s">
        <v>62</v>
      </c>
      <c r="I96" s="34">
        <v>37622</v>
      </c>
      <c r="J96" s="40" t="s">
        <v>85</v>
      </c>
      <c r="K96" s="204">
        <v>37987</v>
      </c>
      <c r="L96" s="205">
        <v>37300</v>
      </c>
      <c r="M96" s="206">
        <v>37300</v>
      </c>
      <c r="N96" s="204">
        <v>38352</v>
      </c>
      <c r="O96" s="205"/>
      <c r="P96" s="206"/>
      <c r="Q96" s="145"/>
      <c r="R96" s="34"/>
      <c r="S96" s="146"/>
      <c r="T96" s="74" t="s">
        <v>75</v>
      </c>
      <c r="U96" s="143">
        <v>6</v>
      </c>
      <c r="V96" s="76">
        <v>2002</v>
      </c>
    </row>
    <row r="97" spans="1:22" s="29" customFormat="1" ht="28">
      <c r="A97" s="58"/>
      <c r="B97" s="74" t="s">
        <v>75</v>
      </c>
      <c r="C97" s="143">
        <v>7</v>
      </c>
      <c r="D97" s="76">
        <v>2002</v>
      </c>
      <c r="E97" s="131" t="s">
        <v>118</v>
      </c>
      <c r="F97" s="154">
        <f>400*6</f>
        <v>2400</v>
      </c>
      <c r="G97" s="47" t="s">
        <v>104</v>
      </c>
      <c r="H97" s="48" t="s">
        <v>62</v>
      </c>
      <c r="I97" s="34">
        <v>37622</v>
      </c>
      <c r="J97" s="40" t="s">
        <v>85</v>
      </c>
      <c r="K97" s="204">
        <v>37987</v>
      </c>
      <c r="L97" s="205">
        <v>37300</v>
      </c>
      <c r="M97" s="206">
        <v>37300</v>
      </c>
      <c r="N97" s="204">
        <v>38352</v>
      </c>
      <c r="O97" s="205"/>
      <c r="P97" s="206"/>
      <c r="Q97" s="145"/>
      <c r="R97" s="34"/>
      <c r="S97" s="146"/>
      <c r="T97" s="74" t="s">
        <v>75</v>
      </c>
      <c r="U97" s="143">
        <v>7</v>
      </c>
      <c r="V97" s="76">
        <v>2002</v>
      </c>
    </row>
    <row r="98" spans="1:22" s="29" customFormat="1" ht="28">
      <c r="A98" s="58"/>
      <c r="B98" s="74" t="s">
        <v>75</v>
      </c>
      <c r="C98" s="143">
        <v>8</v>
      </c>
      <c r="D98" s="76">
        <v>2002</v>
      </c>
      <c r="E98" s="131" t="s">
        <v>119</v>
      </c>
      <c r="F98" s="154">
        <f>1033.14*6</f>
        <v>6198.84</v>
      </c>
      <c r="G98" s="47" t="s">
        <v>105</v>
      </c>
      <c r="H98" s="48" t="s">
        <v>62</v>
      </c>
      <c r="I98" s="34">
        <v>37622</v>
      </c>
      <c r="J98" s="40" t="s">
        <v>85</v>
      </c>
      <c r="K98" s="204">
        <v>37987</v>
      </c>
      <c r="L98" s="205">
        <v>37300</v>
      </c>
      <c r="M98" s="206">
        <v>37300</v>
      </c>
      <c r="N98" s="204">
        <v>38352</v>
      </c>
      <c r="O98" s="205"/>
      <c r="P98" s="206"/>
      <c r="Q98" s="145"/>
      <c r="R98" s="34"/>
      <c r="S98" s="146"/>
      <c r="T98" s="74" t="s">
        <v>75</v>
      </c>
      <c r="U98" s="143">
        <v>8</v>
      </c>
      <c r="V98" s="76">
        <v>2002</v>
      </c>
    </row>
    <row r="99" spans="1:22" s="29" customFormat="1" ht="28">
      <c r="A99" s="58"/>
      <c r="B99" s="74" t="s">
        <v>75</v>
      </c>
      <c r="C99" s="143">
        <v>9</v>
      </c>
      <c r="D99" s="76">
        <v>2002</v>
      </c>
      <c r="E99" s="131" t="s">
        <v>120</v>
      </c>
      <c r="F99" s="154">
        <f>5165.71*6</f>
        <v>30994.260000000002</v>
      </c>
      <c r="G99" s="47" t="s">
        <v>106</v>
      </c>
      <c r="H99" s="48" t="s">
        <v>62</v>
      </c>
      <c r="I99" s="34">
        <v>37622</v>
      </c>
      <c r="J99" s="40" t="s">
        <v>85</v>
      </c>
      <c r="K99" s="204">
        <v>37987</v>
      </c>
      <c r="L99" s="205">
        <v>37300</v>
      </c>
      <c r="M99" s="206">
        <v>37300</v>
      </c>
      <c r="N99" s="204">
        <v>38352</v>
      </c>
      <c r="O99" s="205"/>
      <c r="P99" s="206"/>
      <c r="Q99" s="145"/>
      <c r="R99" s="34"/>
      <c r="S99" s="146"/>
      <c r="T99" s="74" t="s">
        <v>75</v>
      </c>
      <c r="U99" s="143">
        <v>9</v>
      </c>
      <c r="V99" s="76">
        <v>2002</v>
      </c>
    </row>
    <row r="100" spans="1:22" s="29" customFormat="1" ht="28">
      <c r="A100" s="58"/>
      <c r="B100" s="74" t="s">
        <v>75</v>
      </c>
      <c r="C100" s="143">
        <v>10</v>
      </c>
      <c r="D100" s="76">
        <v>2002</v>
      </c>
      <c r="E100" s="130" t="s">
        <v>121</v>
      </c>
      <c r="F100" s="154">
        <f>3874.29*6</f>
        <v>23245.739999999998</v>
      </c>
      <c r="G100" s="47" t="s">
        <v>107</v>
      </c>
      <c r="H100" s="48" t="s">
        <v>62</v>
      </c>
      <c r="I100" s="34">
        <v>37622</v>
      </c>
      <c r="J100" s="40" t="s">
        <v>85</v>
      </c>
      <c r="K100" s="204">
        <v>37987</v>
      </c>
      <c r="L100" s="205">
        <v>37300</v>
      </c>
      <c r="M100" s="206">
        <v>37300</v>
      </c>
      <c r="N100" s="204">
        <v>38168</v>
      </c>
      <c r="O100" s="205"/>
      <c r="P100" s="206"/>
      <c r="Q100" s="145"/>
      <c r="R100" s="34"/>
      <c r="S100" s="146"/>
      <c r="T100" s="74" t="s">
        <v>75</v>
      </c>
      <c r="U100" s="143">
        <v>10</v>
      </c>
      <c r="V100" s="76">
        <v>2002</v>
      </c>
    </row>
    <row r="101" spans="1:22" s="29" customFormat="1" ht="28">
      <c r="A101" s="58"/>
      <c r="B101" s="74" t="s">
        <v>75</v>
      </c>
      <c r="C101" s="143">
        <v>11</v>
      </c>
      <c r="D101" s="76">
        <v>2002</v>
      </c>
      <c r="E101" s="130" t="s">
        <v>122</v>
      </c>
      <c r="F101" s="154">
        <f>2582.86*6</f>
        <v>15497.16</v>
      </c>
      <c r="G101" s="47" t="s">
        <v>108</v>
      </c>
      <c r="H101" s="48" t="s">
        <v>62</v>
      </c>
      <c r="I101" s="34">
        <v>37622</v>
      </c>
      <c r="J101" s="40" t="s">
        <v>85</v>
      </c>
      <c r="K101" s="204">
        <v>37987</v>
      </c>
      <c r="L101" s="205">
        <v>37300</v>
      </c>
      <c r="M101" s="206">
        <v>37300</v>
      </c>
      <c r="N101" s="204">
        <v>38168</v>
      </c>
      <c r="O101" s="205"/>
      <c r="P101" s="206"/>
      <c r="Q101" s="145"/>
      <c r="R101" s="34"/>
      <c r="S101" s="146"/>
      <c r="T101" s="74" t="s">
        <v>75</v>
      </c>
      <c r="U101" s="143">
        <v>11</v>
      </c>
      <c r="V101" s="76">
        <v>2002</v>
      </c>
    </row>
    <row r="102" spans="1:22" s="29" customFormat="1" ht="28">
      <c r="A102" s="58"/>
      <c r="B102" s="74" t="s">
        <v>75</v>
      </c>
      <c r="C102" s="143">
        <v>12</v>
      </c>
      <c r="D102" s="76">
        <v>2002</v>
      </c>
      <c r="E102" s="130" t="s">
        <v>123</v>
      </c>
      <c r="F102" s="154">
        <f>2582.86*6</f>
        <v>15497.16</v>
      </c>
      <c r="G102" s="47" t="s">
        <v>109</v>
      </c>
      <c r="H102" s="48" t="s">
        <v>62</v>
      </c>
      <c r="I102" s="34">
        <v>37622</v>
      </c>
      <c r="J102" s="40" t="s">
        <v>85</v>
      </c>
      <c r="K102" s="204">
        <v>37987</v>
      </c>
      <c r="L102" s="205">
        <v>37300</v>
      </c>
      <c r="M102" s="206">
        <v>37300</v>
      </c>
      <c r="N102" s="204">
        <v>38168</v>
      </c>
      <c r="O102" s="205"/>
      <c r="P102" s="206"/>
      <c r="Q102" s="145"/>
      <c r="R102" s="34"/>
      <c r="S102" s="146"/>
      <c r="T102" s="74" t="s">
        <v>75</v>
      </c>
      <c r="U102" s="143">
        <v>12</v>
      </c>
      <c r="V102" s="76">
        <v>2002</v>
      </c>
    </row>
    <row r="103" spans="1:22" s="29" customFormat="1" ht="28">
      <c r="A103" s="58"/>
      <c r="B103" s="74" t="s">
        <v>75</v>
      </c>
      <c r="C103" s="143">
        <v>13</v>
      </c>
      <c r="D103" s="76">
        <v>2002</v>
      </c>
      <c r="E103" s="130" t="s">
        <v>124</v>
      </c>
      <c r="F103" s="154">
        <f>1678.86*6</f>
        <v>10073.16</v>
      </c>
      <c r="G103" s="47" t="s">
        <v>110</v>
      </c>
      <c r="H103" s="48" t="s">
        <v>62</v>
      </c>
      <c r="I103" s="34">
        <v>37622</v>
      </c>
      <c r="J103" s="40" t="s">
        <v>85</v>
      </c>
      <c r="K103" s="204">
        <v>37987</v>
      </c>
      <c r="L103" s="205">
        <v>37300</v>
      </c>
      <c r="M103" s="206">
        <v>37300</v>
      </c>
      <c r="N103" s="204">
        <v>38168</v>
      </c>
      <c r="O103" s="205"/>
      <c r="P103" s="206"/>
      <c r="Q103" s="145"/>
      <c r="R103" s="34"/>
      <c r="S103" s="146"/>
      <c r="T103" s="74" t="s">
        <v>75</v>
      </c>
      <c r="U103" s="143">
        <v>13</v>
      </c>
      <c r="V103" s="76">
        <v>2002</v>
      </c>
    </row>
    <row r="104" spans="1:22" s="29" customFormat="1" ht="37.5">
      <c r="A104" s="58"/>
      <c r="B104" s="74" t="s">
        <v>75</v>
      </c>
      <c r="C104" s="143">
        <v>14</v>
      </c>
      <c r="D104" s="76">
        <v>2002</v>
      </c>
      <c r="E104" s="130" t="s">
        <v>125</v>
      </c>
      <c r="F104" s="154">
        <f>2582.86*6</f>
        <v>15497.16</v>
      </c>
      <c r="G104" s="47" t="s">
        <v>111</v>
      </c>
      <c r="H104" s="48" t="s">
        <v>62</v>
      </c>
      <c r="I104" s="34">
        <v>37622</v>
      </c>
      <c r="J104" s="40" t="s">
        <v>85</v>
      </c>
      <c r="K104" s="204">
        <v>37987</v>
      </c>
      <c r="L104" s="205">
        <v>37300</v>
      </c>
      <c r="M104" s="206">
        <v>37300</v>
      </c>
      <c r="N104" s="204">
        <v>38168</v>
      </c>
      <c r="O104" s="205"/>
      <c r="P104" s="206"/>
      <c r="Q104" s="145"/>
      <c r="R104" s="34"/>
      <c r="S104" s="146"/>
      <c r="T104" s="74" t="s">
        <v>75</v>
      </c>
      <c r="U104" s="143">
        <v>14</v>
      </c>
      <c r="V104" s="76">
        <v>2002</v>
      </c>
    </row>
    <row r="105" spans="1:22" s="29" customFormat="1" ht="37.5">
      <c r="A105" s="58"/>
      <c r="B105" s="74" t="s">
        <v>75</v>
      </c>
      <c r="C105" s="143">
        <v>15</v>
      </c>
      <c r="D105" s="76">
        <v>2002</v>
      </c>
      <c r="E105" s="130" t="s">
        <v>126</v>
      </c>
      <c r="F105" s="154">
        <f>1678.86*6</f>
        <v>10073.16</v>
      </c>
      <c r="G105" s="47" t="s">
        <v>112</v>
      </c>
      <c r="H105" s="48" t="s">
        <v>62</v>
      </c>
      <c r="I105" s="34">
        <v>37622</v>
      </c>
      <c r="J105" s="40" t="s">
        <v>85</v>
      </c>
      <c r="K105" s="204">
        <v>37987</v>
      </c>
      <c r="L105" s="205">
        <v>37300</v>
      </c>
      <c r="M105" s="206">
        <v>37300</v>
      </c>
      <c r="N105" s="204">
        <v>38168</v>
      </c>
      <c r="O105" s="205"/>
      <c r="P105" s="206"/>
      <c r="Q105" s="145"/>
      <c r="R105" s="34"/>
      <c r="S105" s="146"/>
      <c r="T105" s="74" t="s">
        <v>75</v>
      </c>
      <c r="U105" s="143">
        <v>15</v>
      </c>
      <c r="V105" s="76">
        <v>2002</v>
      </c>
    </row>
    <row r="106" spans="1:22" s="29" customFormat="1" ht="28">
      <c r="A106" s="58"/>
      <c r="B106" s="74" t="s">
        <v>75</v>
      </c>
      <c r="C106" s="143">
        <v>16</v>
      </c>
      <c r="D106" s="76">
        <v>2002</v>
      </c>
      <c r="E106" s="130" t="s">
        <v>127</v>
      </c>
      <c r="F106" s="154">
        <f>2582.86*6</f>
        <v>15497.16</v>
      </c>
      <c r="G106" s="47" t="s">
        <v>113</v>
      </c>
      <c r="H106" s="48" t="s">
        <v>62</v>
      </c>
      <c r="I106" s="34">
        <v>37622</v>
      </c>
      <c r="J106" s="40" t="s">
        <v>85</v>
      </c>
      <c r="K106" s="204">
        <v>37987</v>
      </c>
      <c r="L106" s="205">
        <v>37300</v>
      </c>
      <c r="M106" s="206">
        <v>37300</v>
      </c>
      <c r="N106" s="204">
        <v>38168</v>
      </c>
      <c r="O106" s="205"/>
      <c r="P106" s="206"/>
      <c r="Q106" s="145"/>
      <c r="R106" s="34"/>
      <c r="S106" s="146"/>
      <c r="T106" s="74" t="s">
        <v>75</v>
      </c>
      <c r="U106" s="143">
        <v>16</v>
      </c>
      <c r="V106" s="76">
        <v>2002</v>
      </c>
    </row>
    <row r="107" spans="1:22" s="29" customFormat="1" ht="42">
      <c r="A107" s="58"/>
      <c r="B107" s="74" t="s">
        <v>75</v>
      </c>
      <c r="C107" s="143">
        <v>1</v>
      </c>
      <c r="D107" s="76">
        <v>2004</v>
      </c>
      <c r="E107" s="131" t="s">
        <v>132</v>
      </c>
      <c r="F107" s="154">
        <v>3600</v>
      </c>
      <c r="G107" s="47" t="s">
        <v>131</v>
      </c>
      <c r="H107" s="48" t="s">
        <v>62</v>
      </c>
      <c r="I107" s="34">
        <v>38078</v>
      </c>
      <c r="J107" s="40" t="s">
        <v>48</v>
      </c>
      <c r="K107" s="204">
        <v>38078</v>
      </c>
      <c r="L107" s="205">
        <v>37300</v>
      </c>
      <c r="M107" s="206">
        <v>37300</v>
      </c>
      <c r="N107" s="204">
        <v>38168</v>
      </c>
      <c r="O107" s="205"/>
      <c r="P107" s="206"/>
      <c r="Q107" s="185"/>
      <c r="R107" s="75"/>
      <c r="S107" s="144"/>
      <c r="T107" s="74" t="s">
        <v>75</v>
      </c>
      <c r="U107" s="143">
        <v>1</v>
      </c>
      <c r="V107" s="76">
        <v>2004</v>
      </c>
    </row>
    <row r="108" spans="1:22" s="29" customFormat="1" ht="15.5">
      <c r="A108" s="58"/>
      <c r="B108" s="112"/>
      <c r="C108" s="113"/>
      <c r="D108" s="114"/>
      <c r="E108" s="115"/>
      <c r="F108" s="155"/>
      <c r="G108" s="116"/>
      <c r="H108" s="117"/>
      <c r="I108" s="118"/>
      <c r="J108" s="119"/>
      <c r="K108" s="120"/>
      <c r="L108" s="121"/>
      <c r="M108" s="122"/>
      <c r="N108" s="123"/>
      <c r="O108" s="124"/>
      <c r="P108" s="125"/>
      <c r="Q108" s="132"/>
      <c r="R108" s="133"/>
      <c r="S108" s="114"/>
      <c r="T108" s="127"/>
      <c r="U108" s="128"/>
      <c r="V108" s="129"/>
    </row>
    <row r="109" spans="1:22" s="29" customFormat="1" ht="14">
      <c r="A109" s="33"/>
      <c r="B109" s="111" t="s">
        <v>87</v>
      </c>
      <c r="C109" s="75"/>
      <c r="D109" s="76"/>
      <c r="E109" s="41"/>
      <c r="F109" s="154"/>
      <c r="G109" s="48"/>
      <c r="H109" s="48"/>
      <c r="I109" s="34"/>
      <c r="J109" s="40"/>
      <c r="K109" s="228"/>
      <c r="L109" s="229"/>
      <c r="M109" s="230"/>
      <c r="N109" s="204"/>
      <c r="O109" s="205"/>
      <c r="P109" s="206"/>
      <c r="Q109" s="74"/>
      <c r="R109" s="75"/>
      <c r="S109" s="76"/>
      <c r="T109" s="46"/>
      <c r="U109" s="65"/>
      <c r="V109" s="65"/>
    </row>
    <row r="110" spans="1:22" s="29" customFormat="1" ht="28">
      <c r="A110" s="33"/>
      <c r="B110" s="74" t="s">
        <v>88</v>
      </c>
      <c r="C110" s="75">
        <v>1</v>
      </c>
      <c r="D110" s="76">
        <v>2005</v>
      </c>
      <c r="E110" s="130" t="s">
        <v>76</v>
      </c>
      <c r="F110" s="154">
        <v>68571.48</v>
      </c>
      <c r="G110" s="48" t="s">
        <v>90</v>
      </c>
      <c r="H110" s="48" t="s">
        <v>62</v>
      </c>
      <c r="I110" s="34">
        <v>38377</v>
      </c>
      <c r="J110" s="77" t="s">
        <v>41</v>
      </c>
      <c r="K110" s="204">
        <v>38353</v>
      </c>
      <c r="L110" s="205">
        <v>38377</v>
      </c>
      <c r="M110" s="206">
        <v>38377</v>
      </c>
      <c r="N110" s="204">
        <v>38717</v>
      </c>
      <c r="O110" s="205"/>
      <c r="P110" s="206"/>
      <c r="Q110" s="70"/>
      <c r="R110" s="34"/>
      <c r="S110" s="46"/>
      <c r="T110" s="74" t="s">
        <v>88</v>
      </c>
      <c r="U110" s="75">
        <v>1</v>
      </c>
      <c r="V110" s="76">
        <v>2005</v>
      </c>
    </row>
    <row r="111" spans="1:22" s="29" customFormat="1" ht="28">
      <c r="A111" s="33"/>
      <c r="B111" s="74" t="s">
        <v>88</v>
      </c>
      <c r="C111" s="75">
        <f t="shared" ref="C111:C125" si="6">C110+1</f>
        <v>2</v>
      </c>
      <c r="D111" s="76">
        <v>2005</v>
      </c>
      <c r="E111" s="130" t="s">
        <v>77</v>
      </c>
      <c r="F111" s="154">
        <v>27428.52</v>
      </c>
      <c r="G111" s="48" t="s">
        <v>79</v>
      </c>
      <c r="H111" s="48" t="s">
        <v>62</v>
      </c>
      <c r="I111" s="34">
        <v>38377</v>
      </c>
      <c r="J111" s="77" t="s">
        <v>41</v>
      </c>
      <c r="K111" s="204">
        <v>38353</v>
      </c>
      <c r="L111" s="205">
        <v>38377</v>
      </c>
      <c r="M111" s="206">
        <v>38377</v>
      </c>
      <c r="N111" s="204">
        <v>38717</v>
      </c>
      <c r="O111" s="205"/>
      <c r="P111" s="206"/>
      <c r="Q111" s="70"/>
      <c r="R111" s="34"/>
      <c r="S111" s="46"/>
      <c r="T111" s="74" t="s">
        <v>88</v>
      </c>
      <c r="U111" s="75">
        <f t="shared" ref="U111:U125" si="7">U110+1</f>
        <v>2</v>
      </c>
      <c r="V111" s="76">
        <v>2005</v>
      </c>
    </row>
    <row r="112" spans="1:22" s="29" customFormat="1" ht="42">
      <c r="A112" s="33"/>
      <c r="B112" s="74" t="s">
        <v>88</v>
      </c>
      <c r="C112" s="75">
        <f t="shared" si="6"/>
        <v>3</v>
      </c>
      <c r="D112" s="76">
        <v>2005</v>
      </c>
      <c r="E112" s="130" t="s">
        <v>77</v>
      </c>
      <c r="F112" s="154">
        <v>27428.52</v>
      </c>
      <c r="G112" s="47" t="s">
        <v>80</v>
      </c>
      <c r="H112" s="48" t="s">
        <v>62</v>
      </c>
      <c r="I112" s="34">
        <v>38377</v>
      </c>
      <c r="J112" s="77" t="s">
        <v>41</v>
      </c>
      <c r="K112" s="204">
        <v>38353</v>
      </c>
      <c r="L112" s="205">
        <v>38377</v>
      </c>
      <c r="M112" s="206">
        <v>38377</v>
      </c>
      <c r="N112" s="204">
        <v>38717</v>
      </c>
      <c r="O112" s="205"/>
      <c r="P112" s="206"/>
      <c r="Q112" s="70"/>
      <c r="R112" s="34"/>
      <c r="S112" s="46"/>
      <c r="T112" s="74" t="s">
        <v>88</v>
      </c>
      <c r="U112" s="75">
        <f t="shared" si="7"/>
        <v>3</v>
      </c>
      <c r="V112" s="76">
        <v>2005</v>
      </c>
    </row>
    <row r="113" spans="1:22" s="29" customFormat="1" ht="28">
      <c r="A113" s="33"/>
      <c r="B113" s="74" t="s">
        <v>88</v>
      </c>
      <c r="C113" s="75">
        <f t="shared" si="6"/>
        <v>4</v>
      </c>
      <c r="D113" s="76">
        <v>2005</v>
      </c>
      <c r="E113" s="130" t="s">
        <v>77</v>
      </c>
      <c r="F113" s="154">
        <v>27428.52</v>
      </c>
      <c r="G113" s="48" t="s">
        <v>91</v>
      </c>
      <c r="H113" s="48" t="s">
        <v>62</v>
      </c>
      <c r="I113" s="34">
        <v>38377</v>
      </c>
      <c r="J113" s="77" t="s">
        <v>41</v>
      </c>
      <c r="K113" s="204">
        <v>38353</v>
      </c>
      <c r="L113" s="205">
        <v>38377</v>
      </c>
      <c r="M113" s="206">
        <v>38377</v>
      </c>
      <c r="N113" s="204">
        <v>38717</v>
      </c>
      <c r="O113" s="205"/>
      <c r="P113" s="206"/>
      <c r="Q113" s="70"/>
      <c r="R113" s="34"/>
      <c r="S113" s="46"/>
      <c r="T113" s="74" t="s">
        <v>88</v>
      </c>
      <c r="U113" s="75">
        <f t="shared" si="7"/>
        <v>4</v>
      </c>
      <c r="V113" s="76">
        <v>2005</v>
      </c>
    </row>
    <row r="114" spans="1:22" s="29" customFormat="1" ht="28">
      <c r="A114" s="33"/>
      <c r="B114" s="74" t="s">
        <v>88</v>
      </c>
      <c r="C114" s="75">
        <f t="shared" si="6"/>
        <v>5</v>
      </c>
      <c r="D114" s="76">
        <v>2005</v>
      </c>
      <c r="E114" s="130" t="s">
        <v>120</v>
      </c>
      <c r="F114" s="154">
        <v>61988.52</v>
      </c>
      <c r="G114" s="48" t="s">
        <v>133</v>
      </c>
      <c r="H114" s="48" t="s">
        <v>62</v>
      </c>
      <c r="I114" s="34">
        <v>38377</v>
      </c>
      <c r="J114" s="77" t="s">
        <v>41</v>
      </c>
      <c r="K114" s="204">
        <v>38353</v>
      </c>
      <c r="L114" s="205">
        <v>38377</v>
      </c>
      <c r="M114" s="206">
        <v>38377</v>
      </c>
      <c r="N114" s="204">
        <v>38717</v>
      </c>
      <c r="O114" s="205"/>
      <c r="P114" s="206"/>
      <c r="Q114" s="145"/>
      <c r="R114" s="34"/>
      <c r="S114" s="146"/>
      <c r="T114" s="74" t="s">
        <v>88</v>
      </c>
      <c r="U114" s="75">
        <f t="shared" si="7"/>
        <v>5</v>
      </c>
      <c r="V114" s="76">
        <v>2005</v>
      </c>
    </row>
    <row r="115" spans="1:22" s="29" customFormat="1" ht="28">
      <c r="A115" s="33"/>
      <c r="B115" s="74" t="s">
        <v>88</v>
      </c>
      <c r="C115" s="75">
        <f t="shared" si="6"/>
        <v>6</v>
      </c>
      <c r="D115" s="76">
        <v>2005</v>
      </c>
      <c r="E115" s="130" t="s">
        <v>117</v>
      </c>
      <c r="F115" s="154">
        <v>12397.68</v>
      </c>
      <c r="G115" s="48" t="s">
        <v>103</v>
      </c>
      <c r="H115" s="48" t="s">
        <v>62</v>
      </c>
      <c r="I115" s="34">
        <v>38377</v>
      </c>
      <c r="J115" s="77" t="s">
        <v>48</v>
      </c>
      <c r="K115" s="204">
        <v>38353</v>
      </c>
      <c r="L115" s="205">
        <v>38377</v>
      </c>
      <c r="M115" s="206">
        <v>38377</v>
      </c>
      <c r="N115" s="204">
        <v>38717</v>
      </c>
      <c r="O115" s="205"/>
      <c r="P115" s="206"/>
      <c r="Q115" s="145"/>
      <c r="R115" s="34"/>
      <c r="S115" s="146"/>
      <c r="T115" s="74" t="s">
        <v>88</v>
      </c>
      <c r="U115" s="75">
        <f t="shared" si="7"/>
        <v>6</v>
      </c>
      <c r="V115" s="76">
        <v>2005</v>
      </c>
    </row>
    <row r="116" spans="1:22" s="29" customFormat="1" ht="28">
      <c r="A116" s="33"/>
      <c r="B116" s="74" t="s">
        <v>88</v>
      </c>
      <c r="C116" s="75">
        <f t="shared" si="6"/>
        <v>7</v>
      </c>
      <c r="D116" s="76">
        <v>2005</v>
      </c>
      <c r="E116" s="130" t="s">
        <v>118</v>
      </c>
      <c r="F116" s="154">
        <v>4800</v>
      </c>
      <c r="G116" s="48" t="s">
        <v>134</v>
      </c>
      <c r="H116" s="48" t="s">
        <v>62</v>
      </c>
      <c r="I116" s="34">
        <v>38377</v>
      </c>
      <c r="J116" s="77" t="s">
        <v>48</v>
      </c>
      <c r="K116" s="204">
        <v>38353</v>
      </c>
      <c r="L116" s="205">
        <v>38377</v>
      </c>
      <c r="M116" s="206">
        <v>38377</v>
      </c>
      <c r="N116" s="204">
        <v>38717</v>
      </c>
      <c r="O116" s="205"/>
      <c r="P116" s="206"/>
      <c r="Q116" s="145"/>
      <c r="R116" s="34"/>
      <c r="S116" s="146"/>
      <c r="T116" s="74" t="s">
        <v>88</v>
      </c>
      <c r="U116" s="75">
        <f t="shared" si="7"/>
        <v>7</v>
      </c>
      <c r="V116" s="76">
        <v>2005</v>
      </c>
    </row>
    <row r="117" spans="1:22" s="29" customFormat="1" ht="28">
      <c r="A117" s="33"/>
      <c r="B117" s="74" t="s">
        <v>88</v>
      </c>
      <c r="C117" s="75">
        <f t="shared" si="6"/>
        <v>8</v>
      </c>
      <c r="D117" s="76">
        <v>2005</v>
      </c>
      <c r="E117" s="130" t="s">
        <v>119</v>
      </c>
      <c r="F117" s="154">
        <v>12397.68</v>
      </c>
      <c r="G117" s="48" t="s">
        <v>135</v>
      </c>
      <c r="H117" s="48" t="s">
        <v>62</v>
      </c>
      <c r="I117" s="34">
        <v>38377</v>
      </c>
      <c r="J117" s="77" t="s">
        <v>48</v>
      </c>
      <c r="K117" s="204">
        <v>38353</v>
      </c>
      <c r="L117" s="205">
        <v>38377</v>
      </c>
      <c r="M117" s="206">
        <v>38377</v>
      </c>
      <c r="N117" s="204">
        <v>38717</v>
      </c>
      <c r="O117" s="205"/>
      <c r="P117" s="206"/>
      <c r="Q117" s="145"/>
      <c r="R117" s="34"/>
      <c r="S117" s="146"/>
      <c r="T117" s="74" t="s">
        <v>88</v>
      </c>
      <c r="U117" s="75">
        <f t="shared" si="7"/>
        <v>8</v>
      </c>
      <c r="V117" s="76">
        <v>2005</v>
      </c>
    </row>
    <row r="118" spans="1:22" s="29" customFormat="1" ht="28">
      <c r="A118" s="33"/>
      <c r="B118" s="74" t="s">
        <v>88</v>
      </c>
      <c r="C118" s="75">
        <f t="shared" si="6"/>
        <v>9</v>
      </c>
      <c r="D118" s="76">
        <v>2005</v>
      </c>
      <c r="E118" s="130" t="s">
        <v>139</v>
      </c>
      <c r="F118" s="154">
        <v>30994.32</v>
      </c>
      <c r="G118" s="48" t="s">
        <v>108</v>
      </c>
      <c r="H118" s="48" t="s">
        <v>62</v>
      </c>
      <c r="I118" s="34">
        <v>38377</v>
      </c>
      <c r="J118" s="77" t="s">
        <v>41</v>
      </c>
      <c r="K118" s="204">
        <v>38353</v>
      </c>
      <c r="L118" s="205">
        <v>38377</v>
      </c>
      <c r="M118" s="206">
        <v>38377</v>
      </c>
      <c r="N118" s="204">
        <v>38717</v>
      </c>
      <c r="O118" s="205"/>
      <c r="P118" s="206"/>
      <c r="Q118" s="145"/>
      <c r="R118" s="34"/>
      <c r="S118" s="146"/>
      <c r="T118" s="74" t="s">
        <v>88</v>
      </c>
      <c r="U118" s="75">
        <f t="shared" si="7"/>
        <v>9</v>
      </c>
      <c r="V118" s="76">
        <v>2005</v>
      </c>
    </row>
    <row r="119" spans="1:22" s="29" customFormat="1" ht="62.5">
      <c r="A119" s="33"/>
      <c r="B119" s="74" t="s">
        <v>88</v>
      </c>
      <c r="C119" s="75">
        <f t="shared" si="6"/>
        <v>10</v>
      </c>
      <c r="D119" s="76">
        <v>2005</v>
      </c>
      <c r="E119" s="130" t="s">
        <v>140</v>
      </c>
      <c r="F119" s="154">
        <v>30994.32</v>
      </c>
      <c r="G119" s="48" t="s">
        <v>111</v>
      </c>
      <c r="H119" s="48" t="s">
        <v>62</v>
      </c>
      <c r="I119" s="34">
        <v>38377</v>
      </c>
      <c r="J119" s="77" t="s">
        <v>41</v>
      </c>
      <c r="K119" s="204">
        <v>38353</v>
      </c>
      <c r="L119" s="205">
        <v>38377</v>
      </c>
      <c r="M119" s="206">
        <v>38377</v>
      </c>
      <c r="N119" s="204">
        <v>38717</v>
      </c>
      <c r="O119" s="205"/>
      <c r="P119" s="206"/>
      <c r="Q119" s="145"/>
      <c r="R119" s="34"/>
      <c r="S119" s="146"/>
      <c r="T119" s="74" t="s">
        <v>88</v>
      </c>
      <c r="U119" s="75">
        <f t="shared" si="7"/>
        <v>10</v>
      </c>
      <c r="V119" s="76">
        <v>2005</v>
      </c>
    </row>
    <row r="120" spans="1:22" s="29" customFormat="1" ht="62.5">
      <c r="A120" s="33"/>
      <c r="B120" s="74" t="s">
        <v>88</v>
      </c>
      <c r="C120" s="75">
        <f t="shared" si="6"/>
        <v>11</v>
      </c>
      <c r="D120" s="76">
        <v>2005</v>
      </c>
      <c r="E120" s="130" t="s">
        <v>141</v>
      </c>
      <c r="F120" s="154">
        <v>46491.48</v>
      </c>
      <c r="G120" s="48" t="s">
        <v>107</v>
      </c>
      <c r="H120" s="48" t="s">
        <v>62</v>
      </c>
      <c r="I120" s="34">
        <v>38377</v>
      </c>
      <c r="J120" s="77" t="s">
        <v>41</v>
      </c>
      <c r="K120" s="204">
        <v>38353</v>
      </c>
      <c r="L120" s="205">
        <v>38377</v>
      </c>
      <c r="M120" s="206">
        <v>38377</v>
      </c>
      <c r="N120" s="204">
        <v>38717</v>
      </c>
      <c r="O120" s="205"/>
      <c r="P120" s="206"/>
      <c r="Q120" s="145"/>
      <c r="R120" s="34"/>
      <c r="S120" s="146"/>
      <c r="T120" s="74" t="s">
        <v>88</v>
      </c>
      <c r="U120" s="75">
        <f t="shared" si="7"/>
        <v>11</v>
      </c>
      <c r="V120" s="76">
        <v>2005</v>
      </c>
    </row>
    <row r="121" spans="1:22" s="29" customFormat="1" ht="62.5">
      <c r="A121" s="33"/>
      <c r="B121" s="74" t="s">
        <v>88</v>
      </c>
      <c r="C121" s="75">
        <f t="shared" si="6"/>
        <v>12</v>
      </c>
      <c r="D121" s="76">
        <v>2005</v>
      </c>
      <c r="E121" s="130" t="s">
        <v>142</v>
      </c>
      <c r="F121" s="154">
        <v>31030.32</v>
      </c>
      <c r="G121" s="48" t="s">
        <v>136</v>
      </c>
      <c r="H121" s="48" t="s">
        <v>62</v>
      </c>
      <c r="I121" s="34">
        <v>38377</v>
      </c>
      <c r="J121" s="77" t="s">
        <v>41</v>
      </c>
      <c r="K121" s="204">
        <v>38353</v>
      </c>
      <c r="L121" s="205">
        <v>38377</v>
      </c>
      <c r="M121" s="206">
        <v>38377</v>
      </c>
      <c r="N121" s="204">
        <v>38717</v>
      </c>
      <c r="O121" s="205"/>
      <c r="P121" s="206"/>
      <c r="Q121" s="145"/>
      <c r="R121" s="34"/>
      <c r="S121" s="146"/>
      <c r="T121" s="74" t="s">
        <v>88</v>
      </c>
      <c r="U121" s="75">
        <f t="shared" si="7"/>
        <v>12</v>
      </c>
      <c r="V121" s="76">
        <v>2005</v>
      </c>
    </row>
    <row r="122" spans="1:22" s="29" customFormat="1" ht="62.5">
      <c r="A122" s="33"/>
      <c r="B122" s="74" t="s">
        <v>88</v>
      </c>
      <c r="C122" s="75">
        <f t="shared" si="6"/>
        <v>13</v>
      </c>
      <c r="D122" s="76">
        <v>2005</v>
      </c>
      <c r="E122" s="130" t="s">
        <v>143</v>
      </c>
      <c r="F122" s="154">
        <v>30994.32</v>
      </c>
      <c r="G122" s="48" t="s">
        <v>109</v>
      </c>
      <c r="H122" s="48" t="s">
        <v>62</v>
      </c>
      <c r="I122" s="34">
        <v>38377</v>
      </c>
      <c r="J122" s="77" t="s">
        <v>41</v>
      </c>
      <c r="K122" s="204">
        <v>38353</v>
      </c>
      <c r="L122" s="205">
        <v>38377</v>
      </c>
      <c r="M122" s="206">
        <v>38377</v>
      </c>
      <c r="N122" s="204">
        <v>38717</v>
      </c>
      <c r="O122" s="205"/>
      <c r="P122" s="206"/>
      <c r="Q122" s="145"/>
      <c r="R122" s="34"/>
      <c r="S122" s="146"/>
      <c r="T122" s="74" t="s">
        <v>88</v>
      </c>
      <c r="U122" s="75">
        <f t="shared" si="7"/>
        <v>13</v>
      </c>
      <c r="V122" s="76">
        <v>2005</v>
      </c>
    </row>
    <row r="123" spans="1:22" s="29" customFormat="1" ht="75">
      <c r="A123" s="33"/>
      <c r="B123" s="74" t="s">
        <v>88</v>
      </c>
      <c r="C123" s="75">
        <f t="shared" si="6"/>
        <v>14</v>
      </c>
      <c r="D123" s="76">
        <v>2005</v>
      </c>
      <c r="E123" s="130" t="s">
        <v>144</v>
      </c>
      <c r="F123" s="154">
        <v>20146.32</v>
      </c>
      <c r="G123" s="48" t="s">
        <v>137</v>
      </c>
      <c r="H123" s="48" t="s">
        <v>62</v>
      </c>
      <c r="I123" s="34">
        <v>38377</v>
      </c>
      <c r="J123" s="77" t="s">
        <v>41</v>
      </c>
      <c r="K123" s="204">
        <v>38353</v>
      </c>
      <c r="L123" s="205">
        <v>38377</v>
      </c>
      <c r="M123" s="206">
        <v>38377</v>
      </c>
      <c r="N123" s="204">
        <v>38717</v>
      </c>
      <c r="O123" s="205"/>
      <c r="P123" s="206"/>
      <c r="Q123" s="145"/>
      <c r="R123" s="34"/>
      <c r="S123" s="146"/>
      <c r="T123" s="74" t="s">
        <v>88</v>
      </c>
      <c r="U123" s="75">
        <f t="shared" si="7"/>
        <v>14</v>
      </c>
      <c r="V123" s="76">
        <v>2005</v>
      </c>
    </row>
    <row r="124" spans="1:22" s="29" customFormat="1" ht="50">
      <c r="A124" s="33"/>
      <c r="B124" s="74" t="s">
        <v>88</v>
      </c>
      <c r="C124" s="75">
        <f t="shared" si="6"/>
        <v>15</v>
      </c>
      <c r="D124" s="76">
        <v>2005</v>
      </c>
      <c r="E124" s="130" t="s">
        <v>145</v>
      </c>
      <c r="F124" s="154">
        <v>20146.32</v>
      </c>
      <c r="G124" s="48" t="s">
        <v>138</v>
      </c>
      <c r="H124" s="48" t="s">
        <v>62</v>
      </c>
      <c r="I124" s="34">
        <v>38377</v>
      </c>
      <c r="J124" s="77" t="s">
        <v>41</v>
      </c>
      <c r="K124" s="204">
        <v>38353</v>
      </c>
      <c r="L124" s="205">
        <v>38377</v>
      </c>
      <c r="M124" s="206">
        <v>38377</v>
      </c>
      <c r="N124" s="204">
        <v>38717</v>
      </c>
      <c r="O124" s="205"/>
      <c r="P124" s="206"/>
      <c r="Q124" s="145"/>
      <c r="R124" s="34"/>
      <c r="S124" s="146"/>
      <c r="T124" s="74" t="s">
        <v>88</v>
      </c>
      <c r="U124" s="75">
        <f t="shared" si="7"/>
        <v>15</v>
      </c>
      <c r="V124" s="76">
        <v>2005</v>
      </c>
    </row>
    <row r="125" spans="1:22" s="29" customFormat="1" ht="42">
      <c r="A125" s="33"/>
      <c r="B125" s="74" t="s">
        <v>88</v>
      </c>
      <c r="C125" s="75">
        <f t="shared" si="6"/>
        <v>16</v>
      </c>
      <c r="D125" s="76">
        <v>2005</v>
      </c>
      <c r="E125" s="130" t="s">
        <v>146</v>
      </c>
      <c r="F125" s="154">
        <v>14400</v>
      </c>
      <c r="G125" s="48" t="s">
        <v>131</v>
      </c>
      <c r="H125" s="48" t="s">
        <v>62</v>
      </c>
      <c r="I125" s="34">
        <v>38377</v>
      </c>
      <c r="J125" s="77" t="s">
        <v>41</v>
      </c>
      <c r="K125" s="204">
        <v>38353</v>
      </c>
      <c r="L125" s="205">
        <v>38377</v>
      </c>
      <c r="M125" s="206">
        <v>38377</v>
      </c>
      <c r="N125" s="204">
        <v>38717</v>
      </c>
      <c r="O125" s="205"/>
      <c r="P125" s="206"/>
      <c r="Q125" s="145"/>
      <c r="R125" s="34"/>
      <c r="S125" s="146"/>
      <c r="T125" s="74" t="s">
        <v>88</v>
      </c>
      <c r="U125" s="75">
        <f t="shared" si="7"/>
        <v>16</v>
      </c>
      <c r="V125" s="76">
        <v>2005</v>
      </c>
    </row>
    <row r="126" spans="1:22" s="29" customFormat="1" ht="18.75" customHeight="1">
      <c r="A126" s="33"/>
      <c r="B126" s="112"/>
      <c r="C126" s="113"/>
      <c r="D126" s="114"/>
      <c r="E126" s="115"/>
      <c r="F126" s="155"/>
      <c r="G126" s="116"/>
      <c r="H126" s="117"/>
      <c r="I126" s="118"/>
      <c r="J126" s="119"/>
      <c r="K126" s="120"/>
      <c r="L126" s="121"/>
      <c r="M126" s="122"/>
      <c r="N126" s="123"/>
      <c r="O126" s="124"/>
      <c r="P126" s="125"/>
      <c r="Q126" s="132"/>
      <c r="R126" s="133"/>
      <c r="S126" s="114"/>
      <c r="T126" s="127"/>
      <c r="U126" s="128"/>
      <c r="V126" s="129"/>
    </row>
    <row r="127" spans="1:22" s="29" customFormat="1" ht="14">
      <c r="A127" s="33"/>
      <c r="B127" s="111" t="s">
        <v>89</v>
      </c>
      <c r="C127" s="75"/>
      <c r="D127" s="76"/>
      <c r="E127" s="41"/>
      <c r="F127" s="154"/>
      <c r="G127" s="48"/>
      <c r="H127" s="48"/>
      <c r="I127" s="34"/>
      <c r="J127" s="40"/>
      <c r="K127" s="228"/>
      <c r="L127" s="229"/>
      <c r="M127" s="230"/>
      <c r="N127" s="204"/>
      <c r="O127" s="205"/>
      <c r="P127" s="206"/>
      <c r="Q127" s="74"/>
      <c r="R127" s="75"/>
      <c r="S127" s="76"/>
      <c r="T127" s="46"/>
      <c r="U127" s="65"/>
      <c r="V127" s="65"/>
    </row>
    <row r="128" spans="1:22" s="29" customFormat="1" ht="28">
      <c r="A128" s="33"/>
      <c r="B128" s="74" t="s">
        <v>88</v>
      </c>
      <c r="C128" s="75">
        <v>1</v>
      </c>
      <c r="D128" s="76">
        <v>2006</v>
      </c>
      <c r="E128" s="134" t="s">
        <v>76</v>
      </c>
      <c r="F128" s="154">
        <v>68571.48</v>
      </c>
      <c r="G128" s="48" t="s">
        <v>90</v>
      </c>
      <c r="H128" s="48" t="s">
        <v>62</v>
      </c>
      <c r="I128" s="34">
        <v>38747</v>
      </c>
      <c r="J128" s="77" t="s">
        <v>41</v>
      </c>
      <c r="K128" s="204">
        <v>38718</v>
      </c>
      <c r="L128" s="205">
        <v>38377</v>
      </c>
      <c r="M128" s="206">
        <v>38377</v>
      </c>
      <c r="N128" s="204">
        <v>39082</v>
      </c>
      <c r="O128" s="205"/>
      <c r="P128" s="206"/>
      <c r="Q128" s="70"/>
      <c r="R128" s="34"/>
      <c r="S128" s="46"/>
      <c r="T128" s="74" t="s">
        <v>88</v>
      </c>
      <c r="U128" s="75">
        <v>1</v>
      </c>
      <c r="V128" s="76">
        <v>2006</v>
      </c>
    </row>
    <row r="129" spans="1:22" s="29" customFormat="1" ht="28">
      <c r="A129" s="33"/>
      <c r="B129" s="74" t="s">
        <v>88</v>
      </c>
      <c r="C129" s="75">
        <f t="shared" ref="C129:C143" si="8">C128+1</f>
        <v>2</v>
      </c>
      <c r="D129" s="76">
        <v>2006</v>
      </c>
      <c r="E129" s="134" t="s">
        <v>77</v>
      </c>
      <c r="F129" s="154">
        <v>27428.52</v>
      </c>
      <c r="G129" s="48" t="s">
        <v>79</v>
      </c>
      <c r="H129" s="48" t="s">
        <v>62</v>
      </c>
      <c r="I129" s="34">
        <v>38747</v>
      </c>
      <c r="J129" s="77" t="s">
        <v>41</v>
      </c>
      <c r="K129" s="204">
        <v>38718</v>
      </c>
      <c r="L129" s="205">
        <v>38377</v>
      </c>
      <c r="M129" s="206">
        <v>38377</v>
      </c>
      <c r="N129" s="204">
        <v>39082</v>
      </c>
      <c r="O129" s="205"/>
      <c r="P129" s="206"/>
      <c r="Q129" s="70"/>
      <c r="R129" s="34"/>
      <c r="S129" s="46"/>
      <c r="T129" s="74" t="s">
        <v>88</v>
      </c>
      <c r="U129" s="75">
        <f t="shared" ref="U129:U143" si="9">U128+1</f>
        <v>2</v>
      </c>
      <c r="V129" s="76">
        <v>2006</v>
      </c>
    </row>
    <row r="130" spans="1:22" s="29" customFormat="1" ht="28">
      <c r="A130" s="33"/>
      <c r="B130" s="74" t="s">
        <v>88</v>
      </c>
      <c r="C130" s="75">
        <f t="shared" si="8"/>
        <v>3</v>
      </c>
      <c r="D130" s="76">
        <v>2006</v>
      </c>
      <c r="E130" s="134" t="s">
        <v>77</v>
      </c>
      <c r="F130" s="154">
        <v>27428.52</v>
      </c>
      <c r="G130" s="48" t="s">
        <v>91</v>
      </c>
      <c r="H130" s="48" t="s">
        <v>62</v>
      </c>
      <c r="I130" s="34">
        <v>38747</v>
      </c>
      <c r="J130" s="77" t="s">
        <v>41</v>
      </c>
      <c r="K130" s="204">
        <v>38718</v>
      </c>
      <c r="L130" s="205">
        <v>38377</v>
      </c>
      <c r="M130" s="206">
        <v>38377</v>
      </c>
      <c r="N130" s="204">
        <v>39082</v>
      </c>
      <c r="O130" s="205"/>
      <c r="P130" s="206"/>
      <c r="Q130" s="70"/>
      <c r="R130" s="34"/>
      <c r="S130" s="46"/>
      <c r="T130" s="74" t="s">
        <v>88</v>
      </c>
      <c r="U130" s="75">
        <f t="shared" si="9"/>
        <v>3</v>
      </c>
      <c r="V130" s="76">
        <v>2006</v>
      </c>
    </row>
    <row r="131" spans="1:22" s="29" customFormat="1" ht="42">
      <c r="A131" s="33"/>
      <c r="B131" s="74" t="s">
        <v>88</v>
      </c>
      <c r="C131" s="75">
        <f t="shared" si="8"/>
        <v>4</v>
      </c>
      <c r="D131" s="76">
        <v>2006</v>
      </c>
      <c r="E131" s="134" t="s">
        <v>77</v>
      </c>
      <c r="F131" s="154">
        <v>27428.52</v>
      </c>
      <c r="G131" s="48" t="s">
        <v>80</v>
      </c>
      <c r="H131" s="48" t="s">
        <v>62</v>
      </c>
      <c r="I131" s="34">
        <v>38747</v>
      </c>
      <c r="J131" s="77" t="s">
        <v>41</v>
      </c>
      <c r="K131" s="204">
        <v>38718</v>
      </c>
      <c r="L131" s="205">
        <v>38377</v>
      </c>
      <c r="M131" s="206">
        <v>38377</v>
      </c>
      <c r="N131" s="204">
        <v>39082</v>
      </c>
      <c r="O131" s="205"/>
      <c r="P131" s="206"/>
      <c r="Q131" s="70"/>
      <c r="R131" s="34"/>
      <c r="S131" s="46"/>
      <c r="T131" s="74" t="s">
        <v>88</v>
      </c>
      <c r="U131" s="75">
        <f t="shared" si="9"/>
        <v>4</v>
      </c>
      <c r="V131" s="76">
        <v>2006</v>
      </c>
    </row>
    <row r="132" spans="1:22" s="29" customFormat="1" ht="28">
      <c r="A132" s="33"/>
      <c r="B132" s="74" t="s">
        <v>88</v>
      </c>
      <c r="C132" s="75">
        <f t="shared" si="8"/>
        <v>5</v>
      </c>
      <c r="D132" s="76">
        <v>2006</v>
      </c>
      <c r="E132" s="134" t="s">
        <v>120</v>
      </c>
      <c r="F132" s="154">
        <v>61988.52</v>
      </c>
      <c r="G132" s="48" t="s">
        <v>133</v>
      </c>
      <c r="H132" s="48" t="s">
        <v>62</v>
      </c>
      <c r="I132" s="34">
        <v>38747</v>
      </c>
      <c r="J132" s="77" t="s">
        <v>41</v>
      </c>
      <c r="K132" s="204">
        <v>38718</v>
      </c>
      <c r="L132" s="205">
        <v>38377</v>
      </c>
      <c r="M132" s="206">
        <v>38377</v>
      </c>
      <c r="N132" s="204">
        <v>39082</v>
      </c>
      <c r="O132" s="205"/>
      <c r="P132" s="206"/>
      <c r="Q132" s="145"/>
      <c r="R132" s="34"/>
      <c r="S132" s="146"/>
      <c r="T132" s="74" t="s">
        <v>88</v>
      </c>
      <c r="U132" s="75">
        <f t="shared" si="9"/>
        <v>5</v>
      </c>
      <c r="V132" s="76">
        <v>2006</v>
      </c>
    </row>
    <row r="133" spans="1:22" s="29" customFormat="1" ht="28">
      <c r="A133" s="33"/>
      <c r="B133" s="74" t="s">
        <v>88</v>
      </c>
      <c r="C133" s="75">
        <f t="shared" si="8"/>
        <v>6</v>
      </c>
      <c r="D133" s="76">
        <v>2006</v>
      </c>
      <c r="E133" s="134" t="s">
        <v>117</v>
      </c>
      <c r="F133" s="154">
        <v>12397.68</v>
      </c>
      <c r="G133" s="48" t="s">
        <v>103</v>
      </c>
      <c r="H133" s="48" t="s">
        <v>62</v>
      </c>
      <c r="I133" s="34">
        <v>38747</v>
      </c>
      <c r="J133" s="77" t="s">
        <v>41</v>
      </c>
      <c r="K133" s="204">
        <v>38718</v>
      </c>
      <c r="L133" s="205">
        <v>38377</v>
      </c>
      <c r="M133" s="206">
        <v>38377</v>
      </c>
      <c r="N133" s="204">
        <v>39082</v>
      </c>
      <c r="O133" s="205"/>
      <c r="P133" s="206"/>
      <c r="Q133" s="145"/>
      <c r="R133" s="34"/>
      <c r="S133" s="146"/>
      <c r="T133" s="74" t="s">
        <v>88</v>
      </c>
      <c r="U133" s="75">
        <f t="shared" si="9"/>
        <v>6</v>
      </c>
      <c r="V133" s="76">
        <v>2006</v>
      </c>
    </row>
    <row r="134" spans="1:22" s="29" customFormat="1" ht="28">
      <c r="A134" s="33"/>
      <c r="B134" s="74" t="s">
        <v>88</v>
      </c>
      <c r="C134" s="75">
        <f t="shared" si="8"/>
        <v>7</v>
      </c>
      <c r="D134" s="76">
        <v>2006</v>
      </c>
      <c r="E134" s="134" t="s">
        <v>118</v>
      </c>
      <c r="F134" s="154">
        <v>4800</v>
      </c>
      <c r="G134" s="48" t="s">
        <v>134</v>
      </c>
      <c r="H134" s="48" t="s">
        <v>62</v>
      </c>
      <c r="I134" s="34">
        <v>38747</v>
      </c>
      <c r="J134" s="77" t="s">
        <v>41</v>
      </c>
      <c r="K134" s="204">
        <v>38718</v>
      </c>
      <c r="L134" s="205">
        <v>38377</v>
      </c>
      <c r="M134" s="206">
        <v>38377</v>
      </c>
      <c r="N134" s="204">
        <v>39082</v>
      </c>
      <c r="O134" s="205"/>
      <c r="P134" s="206"/>
      <c r="Q134" s="145"/>
      <c r="R134" s="34"/>
      <c r="S134" s="146"/>
      <c r="T134" s="74" t="s">
        <v>88</v>
      </c>
      <c r="U134" s="75">
        <f t="shared" si="9"/>
        <v>7</v>
      </c>
      <c r="V134" s="76">
        <v>2006</v>
      </c>
    </row>
    <row r="135" spans="1:22" s="29" customFormat="1" ht="28">
      <c r="A135" s="33"/>
      <c r="B135" s="74" t="s">
        <v>88</v>
      </c>
      <c r="C135" s="75">
        <f t="shared" si="8"/>
        <v>8</v>
      </c>
      <c r="D135" s="76">
        <v>2006</v>
      </c>
      <c r="E135" s="134" t="s">
        <v>119</v>
      </c>
      <c r="F135" s="154">
        <v>12397.68</v>
      </c>
      <c r="G135" s="48" t="s">
        <v>135</v>
      </c>
      <c r="H135" s="48" t="s">
        <v>62</v>
      </c>
      <c r="I135" s="34">
        <v>38747</v>
      </c>
      <c r="J135" s="77" t="s">
        <v>41</v>
      </c>
      <c r="K135" s="204">
        <v>38718</v>
      </c>
      <c r="L135" s="205">
        <v>38377</v>
      </c>
      <c r="M135" s="206">
        <v>38377</v>
      </c>
      <c r="N135" s="204">
        <v>39082</v>
      </c>
      <c r="O135" s="205"/>
      <c r="P135" s="206"/>
      <c r="Q135" s="145"/>
      <c r="R135" s="34"/>
      <c r="S135" s="146"/>
      <c r="T135" s="74" t="s">
        <v>88</v>
      </c>
      <c r="U135" s="75">
        <f t="shared" si="9"/>
        <v>8</v>
      </c>
      <c r="V135" s="76">
        <v>2006</v>
      </c>
    </row>
    <row r="136" spans="1:22" s="29" customFormat="1" ht="28">
      <c r="A136" s="33"/>
      <c r="B136" s="74" t="s">
        <v>88</v>
      </c>
      <c r="C136" s="75">
        <f t="shared" si="8"/>
        <v>9</v>
      </c>
      <c r="D136" s="76">
        <v>2006</v>
      </c>
      <c r="E136" s="130" t="s">
        <v>139</v>
      </c>
      <c r="F136" s="154">
        <v>30994.32</v>
      </c>
      <c r="G136" s="48" t="s">
        <v>108</v>
      </c>
      <c r="H136" s="48" t="s">
        <v>62</v>
      </c>
      <c r="I136" s="34">
        <v>38747</v>
      </c>
      <c r="J136" s="77" t="s">
        <v>41</v>
      </c>
      <c r="K136" s="204">
        <v>38718</v>
      </c>
      <c r="L136" s="205">
        <v>38377</v>
      </c>
      <c r="M136" s="206">
        <v>38377</v>
      </c>
      <c r="N136" s="204">
        <v>39082</v>
      </c>
      <c r="O136" s="205"/>
      <c r="P136" s="206"/>
      <c r="Q136" s="145"/>
      <c r="R136" s="34"/>
      <c r="S136" s="146"/>
      <c r="T136" s="74" t="s">
        <v>88</v>
      </c>
      <c r="U136" s="75">
        <f t="shared" si="9"/>
        <v>9</v>
      </c>
      <c r="V136" s="76">
        <v>2006</v>
      </c>
    </row>
    <row r="137" spans="1:22" s="29" customFormat="1" ht="62.5">
      <c r="A137" s="33"/>
      <c r="B137" s="74" t="s">
        <v>88</v>
      </c>
      <c r="C137" s="75">
        <f t="shared" si="8"/>
        <v>10</v>
      </c>
      <c r="D137" s="76">
        <v>2006</v>
      </c>
      <c r="E137" s="130" t="s">
        <v>140</v>
      </c>
      <c r="F137" s="154">
        <v>30994.32</v>
      </c>
      <c r="G137" s="48" t="s">
        <v>111</v>
      </c>
      <c r="H137" s="48" t="s">
        <v>62</v>
      </c>
      <c r="I137" s="34">
        <v>38747</v>
      </c>
      <c r="J137" s="77" t="s">
        <v>41</v>
      </c>
      <c r="K137" s="204">
        <v>38718</v>
      </c>
      <c r="L137" s="205">
        <v>38377</v>
      </c>
      <c r="M137" s="206">
        <v>38377</v>
      </c>
      <c r="N137" s="204">
        <v>39082</v>
      </c>
      <c r="O137" s="205"/>
      <c r="P137" s="206"/>
      <c r="Q137" s="145"/>
      <c r="R137" s="34"/>
      <c r="S137" s="146"/>
      <c r="T137" s="74" t="s">
        <v>88</v>
      </c>
      <c r="U137" s="75">
        <f t="shared" si="9"/>
        <v>10</v>
      </c>
      <c r="V137" s="76">
        <v>2006</v>
      </c>
    </row>
    <row r="138" spans="1:22" s="29" customFormat="1" ht="62.5">
      <c r="A138" s="33"/>
      <c r="B138" s="74" t="s">
        <v>88</v>
      </c>
      <c r="C138" s="75">
        <f t="shared" si="8"/>
        <v>11</v>
      </c>
      <c r="D138" s="76">
        <v>2006</v>
      </c>
      <c r="E138" s="130" t="s">
        <v>141</v>
      </c>
      <c r="F138" s="154">
        <v>46491.48</v>
      </c>
      <c r="G138" s="48" t="s">
        <v>107</v>
      </c>
      <c r="H138" s="48" t="s">
        <v>62</v>
      </c>
      <c r="I138" s="34">
        <v>38747</v>
      </c>
      <c r="J138" s="77" t="s">
        <v>41</v>
      </c>
      <c r="K138" s="204">
        <v>38718</v>
      </c>
      <c r="L138" s="205">
        <v>38377</v>
      </c>
      <c r="M138" s="206">
        <v>38377</v>
      </c>
      <c r="N138" s="204">
        <v>39082</v>
      </c>
      <c r="O138" s="205"/>
      <c r="P138" s="206"/>
      <c r="Q138" s="145"/>
      <c r="R138" s="34"/>
      <c r="S138" s="146"/>
      <c r="T138" s="74" t="s">
        <v>88</v>
      </c>
      <c r="U138" s="75">
        <f t="shared" si="9"/>
        <v>11</v>
      </c>
      <c r="V138" s="76">
        <v>2006</v>
      </c>
    </row>
    <row r="139" spans="1:22" s="29" customFormat="1" ht="62.5">
      <c r="A139" s="33"/>
      <c r="B139" s="74" t="s">
        <v>88</v>
      </c>
      <c r="C139" s="75">
        <f t="shared" si="8"/>
        <v>12</v>
      </c>
      <c r="D139" s="76">
        <v>2006</v>
      </c>
      <c r="E139" s="130" t="s">
        <v>142</v>
      </c>
      <c r="F139" s="154">
        <v>31030.32</v>
      </c>
      <c r="G139" s="48" t="s">
        <v>136</v>
      </c>
      <c r="H139" s="48" t="s">
        <v>62</v>
      </c>
      <c r="I139" s="34">
        <v>38747</v>
      </c>
      <c r="J139" s="77" t="s">
        <v>41</v>
      </c>
      <c r="K139" s="204">
        <v>38718</v>
      </c>
      <c r="L139" s="205">
        <v>38377</v>
      </c>
      <c r="M139" s="206">
        <v>38377</v>
      </c>
      <c r="N139" s="204">
        <v>39082</v>
      </c>
      <c r="O139" s="205"/>
      <c r="P139" s="206"/>
      <c r="Q139" s="145"/>
      <c r="R139" s="34"/>
      <c r="S139" s="146"/>
      <c r="T139" s="74" t="s">
        <v>88</v>
      </c>
      <c r="U139" s="75">
        <f t="shared" si="9"/>
        <v>12</v>
      </c>
      <c r="V139" s="76">
        <v>2006</v>
      </c>
    </row>
    <row r="140" spans="1:22" s="29" customFormat="1" ht="62.5">
      <c r="A140" s="33"/>
      <c r="B140" s="74" t="s">
        <v>88</v>
      </c>
      <c r="C140" s="75">
        <f t="shared" si="8"/>
        <v>13</v>
      </c>
      <c r="D140" s="76">
        <v>2006</v>
      </c>
      <c r="E140" s="130" t="s">
        <v>143</v>
      </c>
      <c r="F140" s="154">
        <v>30994.32</v>
      </c>
      <c r="G140" s="48" t="s">
        <v>109</v>
      </c>
      <c r="H140" s="48" t="s">
        <v>62</v>
      </c>
      <c r="I140" s="34">
        <v>38747</v>
      </c>
      <c r="J140" s="77" t="s">
        <v>41</v>
      </c>
      <c r="K140" s="204">
        <v>38718</v>
      </c>
      <c r="L140" s="205">
        <v>38377</v>
      </c>
      <c r="M140" s="206">
        <v>38377</v>
      </c>
      <c r="N140" s="204">
        <v>39082</v>
      </c>
      <c r="O140" s="205"/>
      <c r="P140" s="206"/>
      <c r="Q140" s="145"/>
      <c r="R140" s="34"/>
      <c r="S140" s="146"/>
      <c r="T140" s="74" t="s">
        <v>88</v>
      </c>
      <c r="U140" s="75">
        <f t="shared" si="9"/>
        <v>13</v>
      </c>
      <c r="V140" s="76">
        <v>2006</v>
      </c>
    </row>
    <row r="141" spans="1:22" s="29" customFormat="1" ht="75">
      <c r="A141" s="33"/>
      <c r="B141" s="74" t="s">
        <v>88</v>
      </c>
      <c r="C141" s="75">
        <f t="shared" si="8"/>
        <v>14</v>
      </c>
      <c r="D141" s="76">
        <v>2006</v>
      </c>
      <c r="E141" s="130" t="s">
        <v>144</v>
      </c>
      <c r="F141" s="154">
        <v>20146.32</v>
      </c>
      <c r="G141" s="48" t="s">
        <v>137</v>
      </c>
      <c r="H141" s="48" t="s">
        <v>62</v>
      </c>
      <c r="I141" s="34">
        <v>38747</v>
      </c>
      <c r="J141" s="77" t="s">
        <v>41</v>
      </c>
      <c r="K141" s="204">
        <v>38718</v>
      </c>
      <c r="L141" s="205">
        <v>38377</v>
      </c>
      <c r="M141" s="206">
        <v>38377</v>
      </c>
      <c r="N141" s="204">
        <v>39082</v>
      </c>
      <c r="O141" s="205"/>
      <c r="P141" s="206"/>
      <c r="Q141" s="145"/>
      <c r="R141" s="34"/>
      <c r="S141" s="146"/>
      <c r="T141" s="74" t="s">
        <v>88</v>
      </c>
      <c r="U141" s="75">
        <f t="shared" si="9"/>
        <v>14</v>
      </c>
      <c r="V141" s="76">
        <v>2006</v>
      </c>
    </row>
    <row r="142" spans="1:22" s="29" customFormat="1" ht="50">
      <c r="A142" s="33"/>
      <c r="B142" s="74" t="s">
        <v>88</v>
      </c>
      <c r="C142" s="75">
        <f t="shared" si="8"/>
        <v>15</v>
      </c>
      <c r="D142" s="76">
        <v>2006</v>
      </c>
      <c r="E142" s="130" t="s">
        <v>145</v>
      </c>
      <c r="F142" s="154">
        <v>20146.32</v>
      </c>
      <c r="G142" s="48" t="s">
        <v>138</v>
      </c>
      <c r="H142" s="48" t="s">
        <v>62</v>
      </c>
      <c r="I142" s="34">
        <v>38747</v>
      </c>
      <c r="J142" s="77" t="s">
        <v>41</v>
      </c>
      <c r="K142" s="204">
        <v>38718</v>
      </c>
      <c r="L142" s="205">
        <v>38377</v>
      </c>
      <c r="M142" s="206">
        <v>38377</v>
      </c>
      <c r="N142" s="204">
        <v>39082</v>
      </c>
      <c r="O142" s="205"/>
      <c r="P142" s="206"/>
      <c r="Q142" s="145"/>
      <c r="R142" s="34"/>
      <c r="S142" s="146"/>
      <c r="T142" s="74" t="s">
        <v>88</v>
      </c>
      <c r="U142" s="75">
        <f t="shared" si="9"/>
        <v>15</v>
      </c>
      <c r="V142" s="76">
        <v>2006</v>
      </c>
    </row>
    <row r="143" spans="1:22" s="29" customFormat="1" ht="42">
      <c r="A143" s="33"/>
      <c r="B143" s="74" t="s">
        <v>88</v>
      </c>
      <c r="C143" s="75">
        <f t="shared" si="8"/>
        <v>16</v>
      </c>
      <c r="D143" s="76">
        <v>2006</v>
      </c>
      <c r="E143" s="130" t="s">
        <v>146</v>
      </c>
      <c r="F143" s="154">
        <v>14400</v>
      </c>
      <c r="G143" s="48" t="s">
        <v>131</v>
      </c>
      <c r="H143" s="48" t="s">
        <v>62</v>
      </c>
      <c r="I143" s="34">
        <v>38747</v>
      </c>
      <c r="J143" s="77" t="s">
        <v>41</v>
      </c>
      <c r="K143" s="204">
        <v>38718</v>
      </c>
      <c r="L143" s="205">
        <v>38377</v>
      </c>
      <c r="M143" s="206">
        <v>38377</v>
      </c>
      <c r="N143" s="204">
        <v>39082</v>
      </c>
      <c r="O143" s="205"/>
      <c r="P143" s="206"/>
      <c r="Q143" s="145"/>
      <c r="R143" s="34"/>
      <c r="S143" s="146"/>
      <c r="T143" s="74" t="s">
        <v>88</v>
      </c>
      <c r="U143" s="75">
        <f t="shared" si="9"/>
        <v>16</v>
      </c>
      <c r="V143" s="76">
        <v>2006</v>
      </c>
    </row>
    <row r="144" spans="1:22" s="29" customFormat="1" ht="15.5">
      <c r="A144" s="33"/>
      <c r="B144" s="112"/>
      <c r="C144" s="113"/>
      <c r="D144" s="114"/>
      <c r="E144" s="115"/>
      <c r="F144" s="155"/>
      <c r="G144" s="116"/>
      <c r="H144" s="117"/>
      <c r="I144" s="118"/>
      <c r="J144" s="119"/>
      <c r="K144" s="120"/>
      <c r="L144" s="121"/>
      <c r="M144" s="122"/>
      <c r="N144" s="123"/>
      <c r="O144" s="124"/>
      <c r="P144" s="125"/>
      <c r="Q144" s="132"/>
      <c r="R144" s="133"/>
      <c r="S144" s="114"/>
      <c r="T144" s="127"/>
      <c r="U144" s="128"/>
      <c r="V144" s="129"/>
    </row>
    <row r="145" spans="1:22" s="29" customFormat="1" ht="14">
      <c r="A145" s="33"/>
      <c r="B145" s="111" t="s">
        <v>94</v>
      </c>
      <c r="C145" s="75"/>
      <c r="D145" s="76"/>
      <c r="E145" s="35" t="s">
        <v>70</v>
      </c>
      <c r="F145" s="154"/>
      <c r="G145" s="48"/>
      <c r="H145" s="48"/>
      <c r="I145" s="34"/>
      <c r="J145" s="40"/>
      <c r="K145" s="228"/>
      <c r="L145" s="229"/>
      <c r="M145" s="230"/>
      <c r="N145" s="204"/>
      <c r="O145" s="205"/>
      <c r="P145" s="206"/>
      <c r="Q145" s="74"/>
      <c r="R145" s="75"/>
      <c r="S145" s="76"/>
      <c r="T145" s="46"/>
      <c r="U145" s="65"/>
      <c r="V145" s="65"/>
    </row>
    <row r="146" spans="1:22" s="29" customFormat="1" ht="15.5">
      <c r="A146" s="33"/>
      <c r="B146" s="112"/>
      <c r="C146" s="113"/>
      <c r="D146" s="114"/>
      <c r="E146" s="115"/>
      <c r="F146" s="155"/>
      <c r="G146" s="116"/>
      <c r="H146" s="117"/>
      <c r="I146" s="118"/>
      <c r="J146" s="119"/>
      <c r="K146" s="120"/>
      <c r="L146" s="121"/>
      <c r="M146" s="122"/>
      <c r="N146" s="123"/>
      <c r="O146" s="124"/>
      <c r="P146" s="125"/>
      <c r="Q146" s="132"/>
      <c r="R146" s="133"/>
      <c r="S146" s="114"/>
      <c r="T146" s="127"/>
      <c r="U146" s="128"/>
      <c r="V146" s="129"/>
    </row>
    <row r="147" spans="1:22" s="29" customFormat="1" ht="14">
      <c r="A147" s="33"/>
      <c r="B147" s="111" t="s">
        <v>95</v>
      </c>
      <c r="C147" s="75"/>
      <c r="D147" s="76"/>
      <c r="E147" s="35" t="s">
        <v>70</v>
      </c>
      <c r="F147" s="154"/>
      <c r="G147" s="48"/>
      <c r="H147" s="48"/>
      <c r="I147" s="34"/>
      <c r="J147" s="40"/>
      <c r="K147" s="228"/>
      <c r="L147" s="229"/>
      <c r="M147" s="230"/>
      <c r="N147" s="204"/>
      <c r="O147" s="205"/>
      <c r="P147" s="206"/>
      <c r="Q147" s="74"/>
      <c r="R147" s="75"/>
      <c r="S147" s="76"/>
      <c r="T147" s="46"/>
      <c r="U147" s="65"/>
      <c r="V147" s="65"/>
    </row>
    <row r="148" spans="1:22" s="29" customFormat="1" ht="15.5">
      <c r="A148" s="33"/>
      <c r="B148" s="112"/>
      <c r="C148" s="113"/>
      <c r="D148" s="114"/>
      <c r="E148" s="115"/>
      <c r="F148" s="155"/>
      <c r="G148" s="116"/>
      <c r="H148" s="117"/>
      <c r="I148" s="118"/>
      <c r="J148" s="119"/>
      <c r="K148" s="120"/>
      <c r="L148" s="121"/>
      <c r="M148" s="122"/>
      <c r="N148" s="123"/>
      <c r="O148" s="124"/>
      <c r="P148" s="125"/>
      <c r="Q148" s="132"/>
      <c r="R148" s="133"/>
      <c r="S148" s="114"/>
      <c r="T148" s="127"/>
      <c r="U148" s="128"/>
      <c r="V148" s="129"/>
    </row>
    <row r="149" spans="1:22" s="29" customFormat="1" ht="14">
      <c r="A149" s="33"/>
      <c r="B149" s="111" t="s">
        <v>96</v>
      </c>
      <c r="C149" s="75"/>
      <c r="D149" s="76"/>
      <c r="E149" s="35" t="s">
        <v>70</v>
      </c>
      <c r="F149" s="154"/>
      <c r="G149" s="48"/>
      <c r="H149" s="48"/>
      <c r="I149" s="34"/>
      <c r="J149" s="40"/>
      <c r="K149" s="228"/>
      <c r="L149" s="229"/>
      <c r="M149" s="230"/>
      <c r="N149" s="204"/>
      <c r="O149" s="205"/>
      <c r="P149" s="206"/>
      <c r="Q149" s="74"/>
      <c r="R149" s="75"/>
      <c r="S149" s="76"/>
      <c r="T149" s="46"/>
      <c r="U149" s="65"/>
      <c r="V149" s="65"/>
    </row>
    <row r="150" spans="1:22" s="29" customFormat="1" ht="14">
      <c r="A150" s="33"/>
      <c r="B150" s="112"/>
      <c r="C150" s="137"/>
      <c r="D150" s="138"/>
      <c r="E150" s="139"/>
      <c r="F150" s="155"/>
      <c r="G150" s="117"/>
      <c r="H150" s="117"/>
      <c r="I150" s="118"/>
      <c r="J150" s="119"/>
      <c r="K150" s="120"/>
      <c r="L150" s="121"/>
      <c r="M150" s="122"/>
      <c r="N150" s="123"/>
      <c r="O150" s="124"/>
      <c r="P150" s="125"/>
      <c r="Q150" s="140"/>
      <c r="R150" s="137"/>
      <c r="S150" s="138"/>
      <c r="T150" s="129"/>
      <c r="U150" s="141"/>
      <c r="V150" s="141"/>
    </row>
    <row r="151" spans="1:22" s="29" customFormat="1" ht="44.25" customHeight="1">
      <c r="A151" s="33"/>
      <c r="B151" s="142" t="s">
        <v>97</v>
      </c>
      <c r="C151" s="76"/>
      <c r="D151" s="76"/>
      <c r="E151" s="231" t="s">
        <v>98</v>
      </c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  <c r="R151" s="232"/>
      <c r="S151" s="232"/>
      <c r="T151" s="232"/>
      <c r="U151" s="232"/>
      <c r="V151" s="233"/>
    </row>
    <row r="152" spans="1:22" s="29" customFormat="1" thickBot="1">
      <c r="A152" s="33"/>
      <c r="B152" s="112"/>
      <c r="C152" s="137"/>
      <c r="D152" s="138"/>
      <c r="E152" s="139"/>
      <c r="F152" s="155"/>
      <c r="G152" s="117"/>
      <c r="H152" s="117"/>
      <c r="I152" s="118"/>
      <c r="J152" s="119"/>
      <c r="K152" s="242"/>
      <c r="L152" s="243"/>
      <c r="M152" s="244"/>
      <c r="N152" s="245"/>
      <c r="O152" s="246"/>
      <c r="P152" s="247"/>
      <c r="Q152" s="140"/>
      <c r="R152" s="137"/>
      <c r="S152" s="138"/>
      <c r="T152" s="129"/>
      <c r="U152" s="141"/>
      <c r="V152" s="141"/>
    </row>
    <row r="153" spans="1:22" s="29" customFormat="1" ht="16" thickTop="1">
      <c r="A153" s="33"/>
      <c r="B153" s="57"/>
      <c r="C153" s="57"/>
      <c r="D153" s="57"/>
      <c r="E153" s="57"/>
      <c r="F153" s="156"/>
      <c r="G153" s="57"/>
      <c r="H153" s="57"/>
      <c r="I153" s="57"/>
      <c r="J153" s="57"/>
      <c r="K153" s="78"/>
      <c r="L153" s="78"/>
      <c r="M153" s="78"/>
      <c r="N153" s="78"/>
      <c r="O153" s="78"/>
      <c r="P153" s="78"/>
      <c r="Q153" s="57"/>
      <c r="R153" s="57"/>
      <c r="S153" s="57"/>
      <c r="T153" s="57"/>
      <c r="U153" s="57"/>
      <c r="V153" s="57"/>
    </row>
    <row r="154" spans="1:22" s="29" customFormat="1" ht="14">
      <c r="A154" s="33"/>
      <c r="B154" s="74"/>
      <c r="C154" s="75"/>
      <c r="D154" s="76"/>
      <c r="E154" s="41"/>
      <c r="F154" s="154"/>
      <c r="G154" s="48"/>
      <c r="H154" s="48"/>
      <c r="I154" s="34"/>
      <c r="J154" s="40"/>
      <c r="K154" s="95"/>
      <c r="L154" s="96"/>
      <c r="M154" s="97"/>
      <c r="N154" s="95"/>
      <c r="O154" s="96"/>
      <c r="P154" s="97"/>
      <c r="Q154" s="104"/>
      <c r="R154" s="105"/>
      <c r="S154" s="73"/>
      <c r="T154" s="74"/>
      <c r="U154" s="75"/>
      <c r="V154" s="76"/>
    </row>
    <row r="155" spans="1:22" s="29" customFormat="1" ht="21" customHeight="1" thickBot="1">
      <c r="A155" s="33"/>
      <c r="B155" s="64"/>
      <c r="C155" s="51"/>
      <c r="D155" s="52"/>
      <c r="E155" s="42" t="s">
        <v>53</v>
      </c>
      <c r="F155" s="157"/>
      <c r="G155" s="43"/>
      <c r="H155" s="43"/>
      <c r="I155" s="43"/>
      <c r="J155" s="43"/>
      <c r="K155" s="239"/>
      <c r="L155" s="240"/>
      <c r="M155" s="241"/>
      <c r="N155" s="239"/>
      <c r="O155" s="240"/>
      <c r="P155" s="241"/>
      <c r="Q155" s="61"/>
      <c r="R155" s="30"/>
      <c r="S155" s="30"/>
      <c r="T155" s="30"/>
      <c r="U155" s="65"/>
      <c r="V155" s="65"/>
    </row>
    <row r="156" spans="1:22" s="29" customFormat="1" ht="15.5">
      <c r="A156" s="58"/>
      <c r="B156" s="64"/>
      <c r="C156" s="51"/>
      <c r="D156" s="81"/>
      <c r="E156" s="44" t="s">
        <v>82</v>
      </c>
      <c r="F156" s="237" t="s">
        <v>83</v>
      </c>
      <c r="G156" s="238"/>
      <c r="H156" s="80"/>
      <c r="I156" s="79"/>
      <c r="J156" s="30"/>
      <c r="K156" s="239"/>
      <c r="L156" s="240"/>
      <c r="M156" s="241"/>
      <c r="N156" s="239"/>
      <c r="O156" s="240"/>
      <c r="P156" s="241"/>
      <c r="Q156" s="61"/>
      <c r="R156" s="30"/>
      <c r="S156" s="30"/>
      <c r="T156" s="30"/>
      <c r="U156" s="65"/>
      <c r="V156" s="65"/>
    </row>
    <row r="157" spans="1:22" s="29" customFormat="1" ht="18" customHeight="1">
      <c r="A157" s="58"/>
      <c r="B157" s="64"/>
      <c r="C157" s="51"/>
      <c r="D157" s="81"/>
      <c r="E157" s="135" t="s">
        <v>41</v>
      </c>
      <c r="F157" s="226" t="s">
        <v>92</v>
      </c>
      <c r="G157" s="227"/>
      <c r="H157" s="62"/>
      <c r="I157" s="109"/>
      <c r="J157" s="30"/>
      <c r="K157" s="106"/>
      <c r="L157" s="107"/>
      <c r="M157" s="108"/>
      <c r="N157" s="106"/>
      <c r="O157" s="107"/>
      <c r="P157" s="108"/>
      <c r="Q157" s="108"/>
      <c r="R157" s="30"/>
      <c r="S157" s="30"/>
      <c r="T157" s="30"/>
      <c r="U157" s="65"/>
      <c r="V157" s="65"/>
    </row>
    <row r="158" spans="1:22" s="29" customFormat="1" ht="15.5">
      <c r="A158" s="58"/>
      <c r="B158" s="64"/>
      <c r="C158" s="51"/>
      <c r="D158" s="81"/>
      <c r="E158" s="45" t="s">
        <v>46</v>
      </c>
      <c r="F158" s="226" t="s">
        <v>47</v>
      </c>
      <c r="G158" s="227"/>
      <c r="H158" s="62"/>
      <c r="I158" s="79"/>
      <c r="J158" s="30"/>
      <c r="K158" s="239"/>
      <c r="L158" s="240"/>
      <c r="M158" s="241"/>
      <c r="N158" s="239"/>
      <c r="O158" s="240"/>
      <c r="P158" s="241"/>
      <c r="Q158" s="61"/>
      <c r="R158" s="30"/>
      <c r="S158" s="30"/>
      <c r="T158" s="30"/>
      <c r="U158" s="65"/>
      <c r="V158" s="65"/>
    </row>
    <row r="159" spans="1:22" s="29" customFormat="1" ht="15.5">
      <c r="A159" s="58"/>
      <c r="B159" s="64"/>
      <c r="C159" s="51"/>
      <c r="D159" s="81"/>
      <c r="E159" s="45" t="s">
        <v>48</v>
      </c>
      <c r="F159" s="226" t="s">
        <v>130</v>
      </c>
      <c r="G159" s="227"/>
      <c r="H159" s="62"/>
      <c r="I159" s="79"/>
      <c r="J159" s="30"/>
      <c r="K159" s="239"/>
      <c r="L159" s="240"/>
      <c r="M159" s="241"/>
      <c r="N159" s="239"/>
      <c r="O159" s="240"/>
      <c r="P159" s="241"/>
      <c r="Q159" s="61"/>
      <c r="R159" s="30"/>
      <c r="S159" s="30"/>
      <c r="T159" s="30"/>
      <c r="U159" s="65"/>
      <c r="V159" s="65"/>
    </row>
    <row r="160" spans="1:22" s="29" customFormat="1" ht="15.75" customHeight="1">
      <c r="A160" s="58"/>
      <c r="B160" s="64"/>
      <c r="C160" s="51"/>
      <c r="D160" s="81"/>
      <c r="E160" s="45" t="s">
        <v>51</v>
      </c>
      <c r="F160" s="226" t="s">
        <v>52</v>
      </c>
      <c r="G160" s="227"/>
      <c r="H160" s="62"/>
      <c r="I160" s="79"/>
      <c r="J160" s="30"/>
      <c r="K160" s="239"/>
      <c r="L160" s="240"/>
      <c r="M160" s="241"/>
      <c r="N160" s="239"/>
      <c r="O160" s="240"/>
      <c r="P160" s="241"/>
      <c r="Q160" s="61"/>
      <c r="R160" s="30"/>
      <c r="S160" s="30"/>
      <c r="T160" s="30"/>
      <c r="U160" s="65"/>
      <c r="V160" s="65"/>
    </row>
    <row r="161" spans="1:22" s="29" customFormat="1" ht="15.75" customHeight="1">
      <c r="A161" s="58"/>
      <c r="B161" s="64"/>
      <c r="C161" s="51"/>
      <c r="D161" s="81"/>
      <c r="E161" s="45" t="s">
        <v>42</v>
      </c>
      <c r="F161" s="249" t="s">
        <v>44</v>
      </c>
      <c r="G161" s="250"/>
      <c r="H161" s="63"/>
      <c r="I161" s="79"/>
      <c r="J161" s="30"/>
      <c r="K161" s="59"/>
      <c r="L161" s="60"/>
      <c r="M161" s="61"/>
      <c r="N161" s="59"/>
      <c r="O161" s="60"/>
      <c r="P161" s="61"/>
      <c r="Q161" s="61"/>
      <c r="R161" s="30"/>
      <c r="S161" s="30"/>
      <c r="T161" s="30"/>
      <c r="U161" s="65"/>
      <c r="V161" s="65"/>
    </row>
    <row r="162" spans="1:22" s="29" customFormat="1" ht="17.25" customHeight="1" thickBot="1">
      <c r="A162" s="33"/>
      <c r="B162" s="64"/>
      <c r="C162" s="51"/>
      <c r="D162" s="81"/>
      <c r="E162" s="82" t="s">
        <v>64</v>
      </c>
      <c r="F162" s="235" t="s">
        <v>65</v>
      </c>
      <c r="G162" s="236"/>
      <c r="H162" s="63"/>
      <c r="I162" s="79"/>
      <c r="J162" s="30"/>
      <c r="K162" s="239"/>
      <c r="L162" s="240"/>
      <c r="M162" s="241"/>
      <c r="N162" s="239"/>
      <c r="O162" s="240"/>
      <c r="P162" s="241"/>
      <c r="Q162" s="61"/>
      <c r="R162" s="30"/>
      <c r="S162" s="30"/>
      <c r="T162" s="30"/>
      <c r="U162" s="65"/>
      <c r="V162" s="65"/>
    </row>
    <row r="163" spans="1:22" s="29" customFormat="1" ht="21" customHeight="1">
      <c r="A163" s="33"/>
      <c r="B163" s="64"/>
      <c r="C163" s="51"/>
      <c r="D163" s="52"/>
      <c r="E163" s="30"/>
      <c r="F163" s="158"/>
      <c r="G163" s="30"/>
      <c r="H163" s="30"/>
      <c r="I163" s="30"/>
      <c r="J163" s="30"/>
      <c r="K163" s="239"/>
      <c r="L163" s="240"/>
      <c r="M163" s="241"/>
      <c r="N163" s="239"/>
      <c r="O163" s="240"/>
      <c r="P163" s="241"/>
      <c r="Q163" s="61"/>
      <c r="R163" s="30"/>
      <c r="S163" s="30"/>
      <c r="T163" s="30"/>
      <c r="U163" s="65"/>
      <c r="V163" s="65"/>
    </row>
    <row r="164" spans="1:22" ht="21" customHeight="1">
      <c r="A164" s="33"/>
      <c r="B164" s="33"/>
      <c r="C164" s="33"/>
      <c r="D164" s="33"/>
      <c r="E164"/>
      <c r="F164" s="159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</row>
    <row r="165" spans="1:22" ht="21" customHeight="1">
      <c r="A165" s="33"/>
      <c r="B165" s="33"/>
      <c r="C165" s="33"/>
      <c r="D165" s="33"/>
      <c r="E165"/>
      <c r="F165" s="159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</row>
    <row r="166" spans="1:22">
      <c r="A166" s="33"/>
      <c r="B166" s="33"/>
      <c r="C166" s="33"/>
      <c r="D166" s="33"/>
      <c r="E166"/>
      <c r="F166" s="159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</row>
    <row r="167" spans="1:22">
      <c r="A167" s="33"/>
      <c r="B167" s="33"/>
      <c r="C167" s="33"/>
      <c r="D167" s="33"/>
      <c r="E167"/>
      <c r="F167" s="159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</row>
    <row r="168" spans="1:22">
      <c r="A168" s="33"/>
      <c r="B168" s="33"/>
      <c r="C168" s="33"/>
      <c r="D168" s="33"/>
      <c r="E168"/>
      <c r="F168" s="159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</row>
    <row r="169" spans="1:22">
      <c r="A169" s="33"/>
      <c r="B169" s="33"/>
      <c r="C169" s="33"/>
      <c r="D169" s="33"/>
      <c r="E169"/>
      <c r="F169" s="15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</row>
    <row r="170" spans="1:22">
      <c r="A170" s="33"/>
      <c r="B170" s="33"/>
      <c r="C170" s="33"/>
      <c r="D170" s="33"/>
      <c r="E170"/>
      <c r="F170" s="159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</row>
    <row r="171" spans="1:22">
      <c r="A171" s="33"/>
      <c r="B171" s="33"/>
      <c r="C171" s="33"/>
      <c r="D171" s="33"/>
      <c r="E171"/>
      <c r="F171" s="159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</row>
    <row r="172" spans="1:22">
      <c r="A172" s="33"/>
      <c r="B172" s="33"/>
      <c r="C172" s="33"/>
      <c r="D172" s="33"/>
      <c r="E172"/>
      <c r="F172" s="159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</row>
    <row r="173" spans="1:22">
      <c r="A173" s="33"/>
      <c r="B173" s="33"/>
      <c r="C173" s="33"/>
      <c r="D173" s="33"/>
      <c r="E173"/>
      <c r="F173" s="159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</row>
    <row r="174" spans="1:22">
      <c r="A174" s="33"/>
      <c r="B174" s="33"/>
      <c r="C174" s="33"/>
      <c r="D174" s="33"/>
      <c r="E174"/>
      <c r="F174" s="159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1:22">
      <c r="A175" s="33"/>
      <c r="B175" s="33"/>
      <c r="C175" s="33"/>
      <c r="D175" s="33"/>
      <c r="E175"/>
      <c r="F175" s="159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</row>
    <row r="176" spans="1:22">
      <c r="A176" s="33"/>
      <c r="B176" s="33"/>
      <c r="C176" s="33"/>
      <c r="D176" s="33"/>
      <c r="E176"/>
      <c r="F176" s="159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</row>
    <row r="177" spans="1:20">
      <c r="A177" s="33"/>
      <c r="B177" s="33"/>
      <c r="C177" s="33"/>
      <c r="D177" s="33"/>
      <c r="E177"/>
      <c r="F177" s="159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</row>
    <row r="178" spans="1:20">
      <c r="A178" s="33"/>
      <c r="B178" s="33"/>
      <c r="C178" s="33"/>
      <c r="D178" s="33"/>
      <c r="E178"/>
      <c r="F178" s="159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</row>
    <row r="179" spans="1:20">
      <c r="A179" s="33"/>
      <c r="B179" s="33"/>
      <c r="C179" s="33"/>
      <c r="D179" s="33"/>
      <c r="E179"/>
      <c r="F179" s="15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</row>
    <row r="180" spans="1:20">
      <c r="A180" s="33"/>
      <c r="B180" s="33"/>
      <c r="C180" s="33"/>
      <c r="D180" s="33"/>
      <c r="E180"/>
      <c r="F180" s="159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</row>
    <row r="181" spans="1:20">
      <c r="A181" s="33"/>
      <c r="B181" s="33"/>
      <c r="C181" s="33"/>
      <c r="D181" s="33"/>
      <c r="E181"/>
      <c r="F181" s="159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</row>
    <row r="182" spans="1:20">
      <c r="A182" s="33"/>
      <c r="B182" s="33"/>
      <c r="C182" s="33"/>
      <c r="D182" s="33"/>
      <c r="E182"/>
      <c r="F182" s="159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</row>
    <row r="183" spans="1:20">
      <c r="A183" s="33"/>
      <c r="B183" s="33"/>
      <c r="C183" s="33"/>
      <c r="D183" s="33"/>
      <c r="E183"/>
      <c r="F183" s="159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</row>
    <row r="184" spans="1:20">
      <c r="A184" s="33"/>
      <c r="B184" s="33"/>
      <c r="C184" s="33"/>
      <c r="D184" s="33"/>
      <c r="E184"/>
      <c r="F184" s="159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</row>
    <row r="185" spans="1:20">
      <c r="A185" s="33"/>
      <c r="B185" s="33"/>
      <c r="C185" s="33"/>
      <c r="D185" s="33"/>
      <c r="E185"/>
      <c r="F185" s="159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</row>
    <row r="186" spans="1:20">
      <c r="A186" s="33"/>
      <c r="B186" s="33"/>
      <c r="C186" s="33"/>
      <c r="D186" s="33"/>
      <c r="E186"/>
      <c r="F186" s="159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</row>
    <row r="187" spans="1:20">
      <c r="A187" s="33"/>
      <c r="B187" s="33"/>
      <c r="C187" s="33"/>
      <c r="D187" s="33"/>
      <c r="E187"/>
      <c r="F187" s="159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</row>
    <row r="188" spans="1:20">
      <c r="A188" s="33"/>
      <c r="B188" s="33"/>
      <c r="C188" s="33"/>
      <c r="D188" s="33"/>
      <c r="E188"/>
      <c r="F188" s="159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</row>
    <row r="189" spans="1:20">
      <c r="A189" s="33"/>
      <c r="B189" s="33"/>
      <c r="C189" s="33"/>
      <c r="D189" s="33"/>
      <c r="E189"/>
      <c r="F189" s="15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</row>
    <row r="190" spans="1:20">
      <c r="A190" s="33"/>
      <c r="B190" s="33"/>
      <c r="C190" s="33"/>
      <c r="D190" s="33"/>
      <c r="E190"/>
      <c r="F190" s="159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</row>
    <row r="191" spans="1:20">
      <c r="A191" s="33"/>
      <c r="B191" s="33"/>
      <c r="C191" s="33"/>
      <c r="D191" s="33"/>
      <c r="E191"/>
      <c r="F191" s="159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</row>
    <row r="192" spans="1:20">
      <c r="A192" s="33"/>
      <c r="B192" s="33"/>
      <c r="C192" s="33"/>
      <c r="D192" s="33"/>
      <c r="E192"/>
      <c r="F192" s="159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</row>
    <row r="193" spans="1:20">
      <c r="A193" s="33"/>
      <c r="B193" s="33"/>
      <c r="C193" s="33"/>
      <c r="D193" s="33"/>
      <c r="E193"/>
      <c r="F193" s="159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</row>
    <row r="194" spans="1:20">
      <c r="A194" s="33"/>
      <c r="B194" s="33"/>
      <c r="C194" s="33"/>
      <c r="D194" s="33"/>
      <c r="E194"/>
      <c r="F194" s="159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</row>
    <row r="195" spans="1:20">
      <c r="A195" s="33"/>
      <c r="B195" s="33"/>
      <c r="C195" s="33"/>
      <c r="D195" s="33"/>
      <c r="E195"/>
      <c r="F195" s="159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</row>
    <row r="196" spans="1:20">
      <c r="A196" s="33"/>
      <c r="B196" s="33"/>
      <c r="C196" s="33"/>
      <c r="D196" s="33"/>
      <c r="E196"/>
      <c r="F196" s="159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</row>
    <row r="197" spans="1:20">
      <c r="A197" s="33"/>
      <c r="B197" s="33"/>
      <c r="C197" s="33"/>
      <c r="D197" s="33"/>
      <c r="E197"/>
      <c r="F197" s="159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</row>
    <row r="198" spans="1:20">
      <c r="A198" s="33"/>
      <c r="B198" s="33"/>
      <c r="C198" s="33"/>
      <c r="D198" s="33"/>
      <c r="E198"/>
      <c r="F198" s="159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</row>
    <row r="199" spans="1:20">
      <c r="A199" s="33"/>
      <c r="B199" s="33"/>
      <c r="C199" s="33"/>
      <c r="D199" s="33"/>
      <c r="E199"/>
      <c r="F199" s="15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</row>
    <row r="200" spans="1:20">
      <c r="A200" s="33"/>
      <c r="B200" s="33"/>
      <c r="C200" s="33"/>
      <c r="D200" s="33"/>
      <c r="E200"/>
      <c r="F200" s="159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</row>
    <row r="201" spans="1:20">
      <c r="A201" s="33"/>
      <c r="B201" s="33"/>
      <c r="C201" s="33"/>
      <c r="D201" s="33"/>
      <c r="E201"/>
      <c r="F201" s="159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</row>
    <row r="202" spans="1:20">
      <c r="A202" s="33"/>
      <c r="B202" s="33"/>
      <c r="C202" s="33"/>
      <c r="D202" s="33"/>
      <c r="E202"/>
      <c r="F202" s="159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</row>
    <row r="203" spans="1:20">
      <c r="A203" s="33"/>
      <c r="B203" s="33"/>
      <c r="C203" s="33"/>
      <c r="D203" s="33"/>
      <c r="E203"/>
      <c r="F203" s="159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</row>
    <row r="204" spans="1:20">
      <c r="A204" s="33"/>
      <c r="B204" s="33"/>
      <c r="C204" s="33"/>
      <c r="D204" s="33"/>
      <c r="E204"/>
      <c r="F204" s="159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</row>
    <row r="205" spans="1:20">
      <c r="A205" s="33"/>
      <c r="B205" s="33"/>
      <c r="C205" s="33"/>
      <c r="D205" s="33"/>
      <c r="E205"/>
      <c r="F205" s="159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</row>
    <row r="206" spans="1:20">
      <c r="A206" s="33"/>
      <c r="B206" s="33"/>
      <c r="C206" s="33"/>
      <c r="D206" s="33"/>
      <c r="E206"/>
      <c r="F206" s="159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</row>
    <row r="207" spans="1:20">
      <c r="A207" s="33"/>
      <c r="B207" s="33"/>
      <c r="C207" s="33"/>
      <c r="D207" s="33"/>
      <c r="E207"/>
      <c r="F207" s="159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</row>
    <row r="208" spans="1:20">
      <c r="A208" s="33"/>
      <c r="B208" s="33"/>
      <c r="C208" s="33"/>
      <c r="D208" s="33"/>
      <c r="E208"/>
      <c r="F208" s="159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</row>
    <row r="209" spans="1:20">
      <c r="A209" s="33"/>
      <c r="B209" s="33"/>
      <c r="C209" s="33"/>
      <c r="D209" s="33"/>
      <c r="E209"/>
      <c r="F209" s="15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</row>
    <row r="210" spans="1:20">
      <c r="A210" s="33"/>
      <c r="B210" s="33"/>
      <c r="C210" s="33"/>
      <c r="D210" s="33"/>
      <c r="E210"/>
      <c r="F210" s="159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</row>
    <row r="211" spans="1:20">
      <c r="A211" s="33"/>
      <c r="B211" s="33"/>
      <c r="C211" s="33"/>
      <c r="D211" s="33"/>
      <c r="E211"/>
      <c r="F211" s="159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</row>
  </sheetData>
  <mergeCells count="280">
    <mergeCell ref="N140:P140"/>
    <mergeCell ref="K141:M141"/>
    <mergeCell ref="N141:P141"/>
    <mergeCell ref="K142:M142"/>
    <mergeCell ref="N142:P142"/>
    <mergeCell ref="K137:M137"/>
    <mergeCell ref="N137:P137"/>
    <mergeCell ref="K138:M138"/>
    <mergeCell ref="N138:P138"/>
    <mergeCell ref="K139:M139"/>
    <mergeCell ref="N139:P139"/>
    <mergeCell ref="K124:M124"/>
    <mergeCell ref="K125:M125"/>
    <mergeCell ref="N114:P114"/>
    <mergeCell ref="N115:P115"/>
    <mergeCell ref="N116:P116"/>
    <mergeCell ref="N117:P117"/>
    <mergeCell ref="N118:P118"/>
    <mergeCell ref="N119:P119"/>
    <mergeCell ref="N120:P120"/>
    <mergeCell ref="N121:P121"/>
    <mergeCell ref="N122:P122"/>
    <mergeCell ref="N123:P123"/>
    <mergeCell ref="N124:P124"/>
    <mergeCell ref="N125:P125"/>
    <mergeCell ref="K119:M119"/>
    <mergeCell ref="K120:M120"/>
    <mergeCell ref="K121:M121"/>
    <mergeCell ref="K122:M122"/>
    <mergeCell ref="K123:M123"/>
    <mergeCell ref="K114:M114"/>
    <mergeCell ref="K115:M115"/>
    <mergeCell ref="K116:M116"/>
    <mergeCell ref="K117:M117"/>
    <mergeCell ref="K118:M118"/>
    <mergeCell ref="K103:M103"/>
    <mergeCell ref="N103:P103"/>
    <mergeCell ref="K104:M104"/>
    <mergeCell ref="N104:P104"/>
    <mergeCell ref="K105:M105"/>
    <mergeCell ref="N105:P105"/>
    <mergeCell ref="K106:M106"/>
    <mergeCell ref="N106:P106"/>
    <mergeCell ref="K107:M107"/>
    <mergeCell ref="N107:P107"/>
    <mergeCell ref="K98:M98"/>
    <mergeCell ref="N98:P98"/>
    <mergeCell ref="K99:M99"/>
    <mergeCell ref="N99:P99"/>
    <mergeCell ref="K100:M100"/>
    <mergeCell ref="N100:P100"/>
    <mergeCell ref="K101:M101"/>
    <mergeCell ref="N101:P101"/>
    <mergeCell ref="K102:M102"/>
    <mergeCell ref="N102:P102"/>
    <mergeCell ref="K84:M84"/>
    <mergeCell ref="N84:P84"/>
    <mergeCell ref="K86:M86"/>
    <mergeCell ref="N86:P86"/>
    <mergeCell ref="K88:M88"/>
    <mergeCell ref="N88:P88"/>
    <mergeCell ref="K96:M96"/>
    <mergeCell ref="N96:P96"/>
    <mergeCell ref="K97:M97"/>
    <mergeCell ref="N97:P97"/>
    <mergeCell ref="K85:M85"/>
    <mergeCell ref="N85:P85"/>
    <mergeCell ref="K87:M87"/>
    <mergeCell ref="N87:P87"/>
    <mergeCell ref="K89:M89"/>
    <mergeCell ref="N89:P89"/>
    <mergeCell ref="K74:M74"/>
    <mergeCell ref="N74:P74"/>
    <mergeCell ref="K76:M76"/>
    <mergeCell ref="N76:P76"/>
    <mergeCell ref="K78:M78"/>
    <mergeCell ref="N78:P78"/>
    <mergeCell ref="K75:M75"/>
    <mergeCell ref="N75:P75"/>
    <mergeCell ref="K77:M77"/>
    <mergeCell ref="N77:P77"/>
    <mergeCell ref="K79:M79"/>
    <mergeCell ref="N79:P79"/>
    <mergeCell ref="K81:M81"/>
    <mergeCell ref="N81:P81"/>
    <mergeCell ref="K83:M83"/>
    <mergeCell ref="N83:P83"/>
    <mergeCell ref="K80:M80"/>
    <mergeCell ref="N80:P80"/>
    <mergeCell ref="K82:M82"/>
    <mergeCell ref="N82:P82"/>
    <mergeCell ref="K60:M60"/>
    <mergeCell ref="N60:P60"/>
    <mergeCell ref="K67:M67"/>
    <mergeCell ref="N67:P67"/>
    <mergeCell ref="K69:M69"/>
    <mergeCell ref="N69:P69"/>
    <mergeCell ref="K71:M71"/>
    <mergeCell ref="N71:P71"/>
    <mergeCell ref="K73:M73"/>
    <mergeCell ref="N73:P73"/>
    <mergeCell ref="K72:M72"/>
    <mergeCell ref="N72:P72"/>
    <mergeCell ref="K62:M62"/>
    <mergeCell ref="N62:P62"/>
    <mergeCell ref="K64:M64"/>
    <mergeCell ref="N64:P64"/>
    <mergeCell ref="K66:M66"/>
    <mergeCell ref="N66:P66"/>
    <mergeCell ref="K68:M68"/>
    <mergeCell ref="N68:P68"/>
    <mergeCell ref="K70:M70"/>
    <mergeCell ref="N70:P70"/>
    <mergeCell ref="K163:M163"/>
    <mergeCell ref="N163:P163"/>
    <mergeCell ref="K158:M158"/>
    <mergeCell ref="N158:P158"/>
    <mergeCell ref="K159:M159"/>
    <mergeCell ref="N159:P159"/>
    <mergeCell ref="K160:M160"/>
    <mergeCell ref="N160:P160"/>
    <mergeCell ref="C2:E2"/>
    <mergeCell ref="K12:M12"/>
    <mergeCell ref="F161:G161"/>
    <mergeCell ref="I8:I9"/>
    <mergeCell ref="H8:H9"/>
    <mergeCell ref="B8:D9"/>
    <mergeCell ref="K28:M28"/>
    <mergeCell ref="K155:M155"/>
    <mergeCell ref="N155:P155"/>
    <mergeCell ref="K156:M156"/>
    <mergeCell ref="N156:P156"/>
    <mergeCell ref="K10:M10"/>
    <mergeCell ref="N65:P65"/>
    <mergeCell ref="K91:M91"/>
    <mergeCell ref="K109:M109"/>
    <mergeCell ref="K162:M162"/>
    <mergeCell ref="N162:P162"/>
    <mergeCell ref="K22:M22"/>
    <mergeCell ref="K152:M152"/>
    <mergeCell ref="N152:P152"/>
    <mergeCell ref="N61:P61"/>
    <mergeCell ref="K65:M65"/>
    <mergeCell ref="K61:M61"/>
    <mergeCell ref="N24:P24"/>
    <mergeCell ref="K59:M59"/>
    <mergeCell ref="N59:P59"/>
    <mergeCell ref="K26:M26"/>
    <mergeCell ref="K111:M111"/>
    <mergeCell ref="N111:P111"/>
    <mergeCell ref="K112:M112"/>
    <mergeCell ref="N112:P112"/>
    <mergeCell ref="N131:P131"/>
    <mergeCell ref="K130:M130"/>
    <mergeCell ref="N130:P130"/>
    <mergeCell ref="K127:M127"/>
    <mergeCell ref="K95:M95"/>
    <mergeCell ref="K113:M113"/>
    <mergeCell ref="N113:P113"/>
    <mergeCell ref="K110:M110"/>
    <mergeCell ref="N110:P110"/>
    <mergeCell ref="F2:P2"/>
    <mergeCell ref="F162:G162"/>
    <mergeCell ref="F158:G158"/>
    <mergeCell ref="F159:G159"/>
    <mergeCell ref="F160:G160"/>
    <mergeCell ref="F156:G156"/>
    <mergeCell ref="N26:P26"/>
    <mergeCell ref="N28:P28"/>
    <mergeCell ref="K92:M92"/>
    <mergeCell ref="N92:P92"/>
    <mergeCell ref="K93:M93"/>
    <mergeCell ref="N93:P93"/>
    <mergeCell ref="K94:M94"/>
    <mergeCell ref="N94:P94"/>
    <mergeCell ref="N95:P95"/>
    <mergeCell ref="K24:M24"/>
    <mergeCell ref="G8:G9"/>
    <mergeCell ref="K63:M63"/>
    <mergeCell ref="N63:P63"/>
    <mergeCell ref="N91:P91"/>
    <mergeCell ref="N109:P109"/>
    <mergeCell ref="N127:P127"/>
    <mergeCell ref="K129:M129"/>
    <mergeCell ref="N129:P129"/>
    <mergeCell ref="F157:G157"/>
    <mergeCell ref="K145:M145"/>
    <mergeCell ref="N145:P145"/>
    <mergeCell ref="E151:V151"/>
    <mergeCell ref="K147:M147"/>
    <mergeCell ref="N147:P147"/>
    <mergeCell ref="K149:M149"/>
    <mergeCell ref="N149:P149"/>
    <mergeCell ref="K128:M128"/>
    <mergeCell ref="N128:P128"/>
    <mergeCell ref="K131:M131"/>
    <mergeCell ref="K132:M132"/>
    <mergeCell ref="N132:P132"/>
    <mergeCell ref="K133:M133"/>
    <mergeCell ref="N133:P133"/>
    <mergeCell ref="K134:M134"/>
    <mergeCell ref="N134:P134"/>
    <mergeCell ref="K135:M135"/>
    <mergeCell ref="N135:P135"/>
    <mergeCell ref="K136:M136"/>
    <mergeCell ref="N136:P136"/>
    <mergeCell ref="K143:M143"/>
    <mergeCell ref="N143:P143"/>
    <mergeCell ref="K140:M140"/>
    <mergeCell ref="K29:M29"/>
    <mergeCell ref="N29:P29"/>
    <mergeCell ref="E3:Q3"/>
    <mergeCell ref="K23:M23"/>
    <mergeCell ref="N23:P23"/>
    <mergeCell ref="K25:M25"/>
    <mergeCell ref="N25:P25"/>
    <mergeCell ref="K27:M27"/>
    <mergeCell ref="N27:P27"/>
    <mergeCell ref="E8:E9"/>
    <mergeCell ref="F8:F9"/>
    <mergeCell ref="K8:P8"/>
    <mergeCell ref="K9:M9"/>
    <mergeCell ref="N9:P9"/>
    <mergeCell ref="J8:J9"/>
    <mergeCell ref="N22:P22"/>
    <mergeCell ref="Q8:V8"/>
    <mergeCell ref="Q9:S9"/>
    <mergeCell ref="T9:V9"/>
    <mergeCell ref="K30:M30"/>
    <mergeCell ref="N30:P30"/>
    <mergeCell ref="K31:M31"/>
    <mergeCell ref="N31:P31"/>
    <mergeCell ref="K32:M32"/>
    <mergeCell ref="N32:P32"/>
    <mergeCell ref="K52:M52"/>
    <mergeCell ref="N52:P52"/>
    <mergeCell ref="K50:M50"/>
    <mergeCell ref="N50:P50"/>
    <mergeCell ref="K48:M48"/>
    <mergeCell ref="N48:P48"/>
    <mergeCell ref="K46:M46"/>
    <mergeCell ref="N46:P46"/>
    <mergeCell ref="K44:M44"/>
    <mergeCell ref="N44:P44"/>
    <mergeCell ref="K42:M42"/>
    <mergeCell ref="N42:P42"/>
    <mergeCell ref="K40:M40"/>
    <mergeCell ref="N40:P40"/>
    <mergeCell ref="K38:M38"/>
    <mergeCell ref="N38:P38"/>
    <mergeCell ref="K36:M36"/>
    <mergeCell ref="N36:P36"/>
    <mergeCell ref="K33:M33"/>
    <mergeCell ref="N33:P33"/>
    <mergeCell ref="K35:M35"/>
    <mergeCell ref="N35:P35"/>
    <mergeCell ref="K37:M37"/>
    <mergeCell ref="N37:P37"/>
    <mergeCell ref="K39:M39"/>
    <mergeCell ref="N39:P39"/>
    <mergeCell ref="K41:M41"/>
    <mergeCell ref="N41:P41"/>
    <mergeCell ref="K49:M49"/>
    <mergeCell ref="N49:P49"/>
    <mergeCell ref="K51:M51"/>
    <mergeCell ref="N51:P51"/>
    <mergeCell ref="K34:M34"/>
    <mergeCell ref="N34:P34"/>
    <mergeCell ref="K53:M53"/>
    <mergeCell ref="N53:P53"/>
    <mergeCell ref="K55:M55"/>
    <mergeCell ref="N55:P55"/>
    <mergeCell ref="K54:M54"/>
    <mergeCell ref="N54:P54"/>
    <mergeCell ref="K43:M43"/>
    <mergeCell ref="N43:P43"/>
    <mergeCell ref="K45:M45"/>
    <mergeCell ref="N45:P45"/>
    <mergeCell ref="K47:M47"/>
    <mergeCell ref="N47:P47"/>
  </mergeCells>
  <dataValidations count="1">
    <dataValidation type="list" allowBlank="1" showInputMessage="1" showErrorMessage="1" sqref="H152 H10:H150">
      <formula1>$W$1:$W$2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5" orientation="landscape" r:id="rId1"/>
  <ignoredErrors>
    <ignoredError sqref="F45 F49 F33 F69 F104:F105 F103 F9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Estruct. orgnca, comp.</vt:lpstr>
      <vt:lpstr>viaticos (2)</vt:lpstr>
      <vt:lpstr>Adquisic- Contratac- SETEPLAN</vt:lpstr>
      <vt:lpstr>'Adquisic- Contratac- SETEPLAN'!Área_de_impresión</vt:lpstr>
      <vt:lpstr>'Adquisic- Contratac- SETEPLAN'!Títulos_a_imprimir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isalazar</dc:creator>
  <cp:lastModifiedBy>Patricia Iraheta de Ramirez</cp:lastModifiedBy>
  <cp:lastPrinted>2017-06-19T20:16:06Z</cp:lastPrinted>
  <dcterms:created xsi:type="dcterms:W3CDTF">2011-05-02T14:40:56Z</dcterms:created>
  <dcterms:modified xsi:type="dcterms:W3CDTF">2017-06-20T21:45:54Z</dcterms:modified>
</cp:coreProperties>
</file>