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se.gonzalez\AppData\Local\Microsoft\Windows\Temporary Internet Files\Content.Outlook\GIXL08IA\"/>
    </mc:Choice>
  </mc:AlternateContent>
  <bookViews>
    <workbookView xWindow="0" yWindow="0" windowWidth="24000" windowHeight="9645"/>
  </bookViews>
  <sheets>
    <sheet name="EEPI" sheetId="2" r:id="rId1"/>
    <sheet name="EEPE" sheetId="1" r:id="rId2"/>
  </sheets>
  <definedNames>
    <definedName name="_xlnm._FilterDatabase" localSheetId="1" hidden="1">EEPE!$A$5:$E$158</definedName>
    <definedName name="_xlnm._FilterDatabase" localSheetId="0" hidden="1">EEPI!$A$5:$E$48</definedName>
  </definedNames>
  <calcPr calcId="162913" concurrentCalc="0"/>
</workbook>
</file>

<file path=xl/calcChain.xml><?xml version="1.0" encoding="utf-8"?>
<calcChain xmlns="http://schemas.openxmlformats.org/spreadsheetml/2006/main">
  <c r="D158" i="1" l="1"/>
  <c r="C158" i="1"/>
  <c r="E156" i="1"/>
  <c r="E157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C48" i="2"/>
  <c r="D48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32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3" i="2"/>
  <c r="E34" i="2"/>
  <c r="E6" i="1"/>
  <c r="E158" i="1"/>
  <c r="E6" i="2"/>
  <c r="E48" i="2"/>
</calcChain>
</file>

<file path=xl/sharedStrings.xml><?xml version="1.0" encoding="utf-8"?>
<sst xmlns="http://schemas.openxmlformats.org/spreadsheetml/2006/main" count="374" uniqueCount="342">
  <si>
    <t>ADMINISTRACIÓN NACIONAL DE ACUEDUCTOS Y ALCANTARILLADOS</t>
  </si>
  <si>
    <t>ESTADO DE EJECUCIÓN PRESUPUESTARIA DE EGRESOS</t>
  </si>
  <si>
    <t>(EN DOLARES)</t>
  </si>
  <si>
    <t>CÓDIGO</t>
  </si>
  <si>
    <t>CONCEPTO</t>
  </si>
  <si>
    <t>CREDITO PRESUPUESTARIO</t>
  </si>
  <si>
    <t>DEVENGADO SEGÚN EEPE</t>
  </si>
  <si>
    <t>SALDO PRESUPUESTARIO</t>
  </si>
  <si>
    <t>51</t>
  </si>
  <si>
    <t>Remuneraciones</t>
  </si>
  <si>
    <t>511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</si>
  <si>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</si>
  <si>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</si>
  <si>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</si>
  <si>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</si>
  <si>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</si>
  <si>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</si>
  <si>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</si>
  <si>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</si>
  <si>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</si>
  <si>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</si>
  <si>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</si>
  <si>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</si>
  <si>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51202</t>
  </si>
  <si>
    <t>Salarios por Jornal</t>
  </si>
  <si>
    <t>51203</t>
  </si>
  <si>
    <t>51207</t>
  </si>
  <si>
    <t>513</t>
  </si>
  <si>
    <t>Remuneraciones Extraordinarias</t>
  </si>
  <si>
    <t>51301</t>
  </si>
  <si>
    <t>Horas Extraordinarias</t>
  </si>
  <si>
    <t>51302</t>
  </si>
  <si>
    <t>Beneficios Extraordinarios</t>
  </si>
  <si>
    <t>514</t>
  </si>
  <si>
    <t>Contribuciones Patronales a Inst de Seg Social Públicas</t>
  </si>
  <si>
    <t>51401</t>
  </si>
  <si>
    <t>Por Remuneraciones Permanentes</t>
  </si>
  <si>
    <t>51402</t>
  </si>
  <si>
    <t>Por Remuneraciones Eventuales</t>
  </si>
  <si>
    <t>515</t>
  </si>
  <si>
    <t>Contribuciones Patronales a Inst de Seg Social Privadas</t>
  </si>
  <si>
    <t>51501</t>
  </si>
  <si>
    <t>51502</t>
  </si>
  <si>
    <t>517</t>
  </si>
  <si>
    <t>Indemnizaciones</t>
  </si>
  <si>
    <t>51701</t>
  </si>
  <si>
    <t>Al Personal de Servicios Permanentes</t>
  </si>
  <si>
    <t>51702</t>
  </si>
  <si>
    <t>Al Personal de Servicios Eventuales</t>
  </si>
  <si>
    <t>519</t>
  </si>
  <si>
    <t>Remuneraciones Diversas</t>
  </si>
  <si>
    <t>51903</t>
  </si>
  <si>
    <t>Prestaciones Sociales al Personal</t>
  </si>
  <si>
    <t>54</t>
  </si>
  <si>
    <t>Adquisiciones de Bienes y Servicios</t>
  </si>
  <si>
    <t>541</t>
  </si>
  <si>
    <t>Bienes de Uso y Consumo</t>
  </si>
  <si>
    <t>54101</t>
  </si>
  <si>
    <t>Productos Alimenticios para Personas</t>
  </si>
  <si>
    <t>54103</t>
  </si>
  <si>
    <t>Productos Agropecuarios y Forestales</t>
  </si>
  <si>
    <t>54104</t>
  </si>
  <si>
    <t>Productos Textiles y Vestuarios</t>
  </si>
  <si>
    <t>54105</t>
  </si>
  <si>
    <t>Productos de Papel y Cartón</t>
  </si>
  <si>
    <t>54106</t>
  </si>
  <si>
    <t>Productos de Cuero y Caucho</t>
  </si>
  <si>
    <t>54107</t>
  </si>
  <si>
    <t>Productos Químicos</t>
  </si>
  <si>
    <t>54108</t>
  </si>
  <si>
    <t>Productos Farmacéuticos y Medicinales</t>
  </si>
  <si>
    <t>54109</t>
  </si>
  <si>
    <t>Llantas y Neumáticos</t>
  </si>
  <si>
    <t>54110</t>
  </si>
  <si>
    <t>Combustibles y Lubricantes</t>
  </si>
  <si>
    <t>54111</t>
  </si>
  <si>
    <t>Minerales no Métalicos y Productos Derivados</t>
  </si>
  <si>
    <t>54112</t>
  </si>
  <si>
    <t>Minerales Métalicos y Productos Derivados</t>
  </si>
  <si>
    <t>54113</t>
  </si>
  <si>
    <t>Materiales e Instrumental de Laboratorios y uso Médico</t>
  </si>
  <si>
    <t>54114</t>
  </si>
  <si>
    <t>Materiales de Oficina</t>
  </si>
  <si>
    <t>54115</t>
  </si>
  <si>
    <t>Materiales Informáticos</t>
  </si>
  <si>
    <t>54116</t>
  </si>
  <si>
    <t>Libros , Textos, Utiles de Enseñanza y Publicaciones</t>
  </si>
  <si>
    <t>54118</t>
  </si>
  <si>
    <t>Herramientas, Repuestos y Accesorios</t>
  </si>
  <si>
    <t>54119</t>
  </si>
  <si>
    <t>Materiales Eléctricos</t>
  </si>
  <si>
    <t>54199</t>
  </si>
  <si>
    <t>Bienes de Uso y Consumo Diversos</t>
  </si>
  <si>
    <t>542</t>
  </si>
  <si>
    <t>Servicios Básicos</t>
  </si>
  <si>
    <t>54201</t>
  </si>
  <si>
    <t>Servicios de Energía Eléctrica</t>
  </si>
  <si>
    <t>54202</t>
  </si>
  <si>
    <t>Servicios de Agua</t>
  </si>
  <si>
    <t>54203</t>
  </si>
  <si>
    <t>Servicios de Telecomunicaciones</t>
  </si>
  <si>
    <t>543</t>
  </si>
  <si>
    <t>Servicios Generales y Arrendamientos</t>
  </si>
  <si>
    <t>54301</t>
  </si>
  <si>
    <t>Mantenimientos y Reparaciones de Bienes Muebles</t>
  </si>
  <si>
    <t>54302</t>
  </si>
  <si>
    <t>Mantenimientos y Reparaciones de Vehículos</t>
  </si>
  <si>
    <t>54303</t>
  </si>
  <si>
    <t>Mantenimientos y Reparaciones de Bienes Inmuebles</t>
  </si>
  <si>
    <t>54304</t>
  </si>
  <si>
    <t>Transportes, Fletes y Almacenamientos</t>
  </si>
  <si>
    <t>54305</t>
  </si>
  <si>
    <t>Servicios de Publicidad</t>
  </si>
  <si>
    <t>54306</t>
  </si>
  <si>
    <t>Servicios de Vigilancia</t>
  </si>
  <si>
    <t>54307</t>
  </si>
  <si>
    <t>Servicios de Limpiezas y Fumigaciones</t>
  </si>
  <si>
    <t>54308</t>
  </si>
  <si>
    <t>Servicios de Lavanderías y Planchado</t>
  </si>
  <si>
    <t>54309</t>
  </si>
  <si>
    <t>Servicios de Laboratorios</t>
  </si>
  <si>
    <t>54310</t>
  </si>
  <si>
    <t>Servicios de Alimentación</t>
  </si>
  <si>
    <t>54313</t>
  </si>
  <si>
    <t>Impresiones, Publicaciones y Reproducciones</t>
  </si>
  <si>
    <t>54314</t>
  </si>
  <si>
    <t>Atenciones Oficiales</t>
  </si>
  <si>
    <t>54316</t>
  </si>
  <si>
    <t>Arrendamiento de Bienes Muebles</t>
  </si>
  <si>
    <t>54317</t>
  </si>
  <si>
    <t>Arrendamiento de Bienes Inmuebles</t>
  </si>
  <si>
    <t>54399</t>
  </si>
  <si>
    <t>Servicios Generales y Arrendamientos Diversos</t>
  </si>
  <si>
    <t>544</t>
  </si>
  <si>
    <t>Pasajes y Viáticos</t>
  </si>
  <si>
    <t>54401</t>
  </si>
  <si>
    <t>Pasajes al Interior</t>
  </si>
  <si>
    <t>54402</t>
  </si>
  <si>
    <t>Pasajes al Exterior</t>
  </si>
  <si>
    <t>54403</t>
  </si>
  <si>
    <t>Viáticos por Comisión Interna</t>
  </si>
  <si>
    <t>54404</t>
  </si>
  <si>
    <t>Viáticos por Comisión Externa</t>
  </si>
  <si>
    <t>545</t>
  </si>
  <si>
    <t>Consultorías, Estudios e Investigaciones</t>
  </si>
  <si>
    <t>54501</t>
  </si>
  <si>
    <t>Servicios Médicos</t>
  </si>
  <si>
    <t>54504</t>
  </si>
  <si>
    <t>Servicios de Contabilidad y Auditoría</t>
  </si>
  <si>
    <t>54505</t>
  </si>
  <si>
    <t>Servicios de Capacitación</t>
  </si>
  <si>
    <t>54508</t>
  </si>
  <si>
    <t>Estudios e Investigaciones</t>
  </si>
  <si>
    <t>54599</t>
  </si>
  <si>
    <t>Consultorías, Estudios e Investigaciones Diversas</t>
  </si>
  <si>
    <t>549</t>
  </si>
  <si>
    <t>Crédito Fiscal</t>
  </si>
  <si>
    <t>54901</t>
  </si>
  <si>
    <t>55</t>
  </si>
  <si>
    <t>Gastos Financieros y Otros</t>
  </si>
  <si>
    <t>553</t>
  </si>
  <si>
    <t>Intereses y Comisiones de Empréstitos Internos</t>
  </si>
  <si>
    <t>554</t>
  </si>
  <si>
    <t>Intereses y Comisiones de Empréstitos Externos</t>
  </si>
  <si>
    <t>55404</t>
  </si>
  <si>
    <t>De Organismos Multilaterales</t>
  </si>
  <si>
    <t>555</t>
  </si>
  <si>
    <t>Impuestos, Tasas y Derechos</t>
  </si>
  <si>
    <t>55507</t>
  </si>
  <si>
    <t>Tasas</t>
  </si>
  <si>
    <t>55508</t>
  </si>
  <si>
    <t>Derechos</t>
  </si>
  <si>
    <t>55599</t>
  </si>
  <si>
    <t>Impuestos, Tasas y Derechos Diversos</t>
  </si>
  <si>
    <t>556</t>
  </si>
  <si>
    <t>Seguros, Comisiones y Gastos Bancarios</t>
  </si>
  <si>
    <t>55601</t>
  </si>
  <si>
    <t>Primas y Gastos de Seguros de Personas</t>
  </si>
  <si>
    <t>55602</t>
  </si>
  <si>
    <t>Primas y Gastos de Seguros de Bienes</t>
  </si>
  <si>
    <t>55603</t>
  </si>
  <si>
    <t>Comisiones y Gastos Bancarios</t>
  </si>
  <si>
    <t>557</t>
  </si>
  <si>
    <t>Otros Gastos no Clasificados</t>
  </si>
  <si>
    <t>55703</t>
  </si>
  <si>
    <t>Multas y Costas Judiciales</t>
  </si>
  <si>
    <t>55799</t>
  </si>
  <si>
    <t>Gastos Diversos</t>
  </si>
  <si>
    <t>559</t>
  </si>
  <si>
    <t>55901</t>
  </si>
  <si>
    <t>56</t>
  </si>
  <si>
    <t>Transferencias Corrientes</t>
  </si>
  <si>
    <t>563</t>
  </si>
  <si>
    <t>Transferencias Corrientes al Sector Privado</t>
  </si>
  <si>
    <t>56303</t>
  </si>
  <si>
    <t>A Organismos sin Fines de Lucro</t>
  </si>
  <si>
    <t>56304</t>
  </si>
  <si>
    <t>A Personas Naturales</t>
  </si>
  <si>
    <t>564</t>
  </si>
  <si>
    <t>Transferencias Corrientes al Sector Externo</t>
  </si>
  <si>
    <t>56404</t>
  </si>
  <si>
    <t>A Organismos Multilaterales</t>
  </si>
  <si>
    <t>61</t>
  </si>
  <si>
    <t>Inversiones en Activos Fijos</t>
  </si>
  <si>
    <t>611</t>
  </si>
  <si>
    <t>Bienes Muebles</t>
  </si>
  <si>
    <t>61101</t>
  </si>
  <si>
    <t>Mobiliarios</t>
  </si>
  <si>
    <t>61102</t>
  </si>
  <si>
    <t>Maquinarias y Equipos</t>
  </si>
  <si>
    <t>61103</t>
  </si>
  <si>
    <t>Equipos Médicos y de Laboratorios</t>
  </si>
  <si>
    <t>61104</t>
  </si>
  <si>
    <t>Equipos Informáticos</t>
  </si>
  <si>
    <t>61105</t>
  </si>
  <si>
    <t>Vehículos de Transporte</t>
  </si>
  <si>
    <t>61107</t>
  </si>
  <si>
    <t>Libros y Colecciones</t>
  </si>
  <si>
    <t>61108</t>
  </si>
  <si>
    <t>Herramientas y Repuestos Principales</t>
  </si>
  <si>
    <t>61199</t>
  </si>
  <si>
    <t>Bienes Muebles Diversos</t>
  </si>
  <si>
    <t>612</t>
  </si>
  <si>
    <t>Bienes Inmuebles</t>
  </si>
  <si>
    <t>61201</t>
  </si>
  <si>
    <t>Terrenos</t>
  </si>
  <si>
    <t>614</t>
  </si>
  <si>
    <t>Intangibles</t>
  </si>
  <si>
    <t>61403</t>
  </si>
  <si>
    <t>Derechos de Propiedad Intelectual</t>
  </si>
  <si>
    <t>616</t>
  </si>
  <si>
    <t>Infraestructuras</t>
  </si>
  <si>
    <t>61607</t>
  </si>
  <si>
    <t>De Producción de Bienes y Servicios</t>
  </si>
  <si>
    <t>619</t>
  </si>
  <si>
    <t>61901</t>
  </si>
  <si>
    <t>62</t>
  </si>
  <si>
    <t>Transferencias de Capital</t>
  </si>
  <si>
    <t>622</t>
  </si>
  <si>
    <t>Transferencias de Capital al Sector Público</t>
  </si>
  <si>
    <t>TOTAL</t>
  </si>
  <si>
    <t>ESTADO DE EJECUCIÓN PRESUPUESTARIA DE INGRESOS</t>
  </si>
  <si>
    <t xml:space="preserve">VENTA DE BIENES Y SERVICIOS                                                                         </t>
  </si>
  <si>
    <t xml:space="preserve">Ingresos por Prestación de Servicios Públicos                                                       </t>
  </si>
  <si>
    <t xml:space="preserve">Servicios Básicos                                                                                   </t>
  </si>
  <si>
    <t xml:space="preserve">Servicios Diversos                                                                                  </t>
  </si>
  <si>
    <t xml:space="preserve">Ventas de Desechos y Residuos                                                                       </t>
  </si>
  <si>
    <t xml:space="preserve">De Bienes Diversos                                                                                  </t>
  </si>
  <si>
    <t xml:space="preserve">Débito Fiscal                                                                                       </t>
  </si>
  <si>
    <t xml:space="preserve">INGRESOS FINANCIEROS Y OTROS                                                                        </t>
  </si>
  <si>
    <t xml:space="preserve">Multas e Intereses por Mora                                                                         </t>
  </si>
  <si>
    <t xml:space="preserve">Multas e Intereses Diversos                                                                         </t>
  </si>
  <si>
    <t xml:space="preserve">Arrendamientos de Bienes                                                                            </t>
  </si>
  <si>
    <t xml:space="preserve">Arrendamientos de Bienes Inmuebles                                                                  </t>
  </si>
  <si>
    <t xml:space="preserve">Indemnizaciones y Valores no Reclamados                                                             </t>
  </si>
  <si>
    <t xml:space="preserve">Otros Ingresos no Clasificados                                                                      </t>
  </si>
  <si>
    <t xml:space="preserve">Ingresos Diversos                                                                                   </t>
  </si>
  <si>
    <t xml:space="preserve">TRANSFERENCIAS DE CAPITAL                                                                           </t>
  </si>
  <si>
    <t xml:space="preserve">Transferencias de Capital del Sector Público                                                        </t>
  </si>
  <si>
    <t xml:space="preserve">Ramo de Obras Públicas                                                                              </t>
  </si>
  <si>
    <t xml:space="preserve">Transferencias de Capital del Sector Externo                                                        </t>
  </si>
  <si>
    <t xml:space="preserve">De Gobiernos y Organismos Gubernamentales                                                           </t>
  </si>
  <si>
    <t xml:space="preserve">ENDEUDAMIENTO PUBLICO                                                                               </t>
  </si>
  <si>
    <t xml:space="preserve">Contratacion de Empréstitos Externos                                                                </t>
  </si>
  <si>
    <t xml:space="preserve">De Organismos Multilaterales                                                                        </t>
  </si>
  <si>
    <t xml:space="preserve">SALDOS AÑOS ANTERIORES                                                                              </t>
  </si>
  <si>
    <t xml:space="preserve">Cuentas por Cobrar de Años Anteriores                                                               </t>
  </si>
  <si>
    <t xml:space="preserve">Cuentas por Cobrar de Años Anteriores.                                                              </t>
  </si>
  <si>
    <t xml:space="preserve">Rentabilidad de Cuentas Bancarias                                                                   </t>
  </si>
  <si>
    <t xml:space="preserve">Colocaciones de Titulosvalores en el Mercado Nacional                                               </t>
  </si>
  <si>
    <t xml:space="preserve">Titulosvalores Diversos                                                                             </t>
  </si>
  <si>
    <t xml:space="preserve">Saldos Iniciales de Caja y Banco                                                                    </t>
  </si>
  <si>
    <t xml:space="preserve">Saldo Inical en Banco                                                                               </t>
  </si>
  <si>
    <t>51102</t>
  </si>
  <si>
    <t>51403</t>
  </si>
  <si>
    <t>Por Remuneraciones Extraordinarias</t>
  </si>
  <si>
    <t>51503</t>
  </si>
  <si>
    <t>51999</t>
  </si>
  <si>
    <t>54502</t>
  </si>
  <si>
    <t>Servicios del Medio Ambiente y Recursos Naturales</t>
  </si>
  <si>
    <t>54503</t>
  </si>
  <si>
    <t>Servicios Jurídicos</t>
  </si>
  <si>
    <t>55307</t>
  </si>
  <si>
    <t>De Empresas Privadas no Financieras</t>
  </si>
  <si>
    <t>55308</t>
  </si>
  <si>
    <t>De Empresas Privadas Financieras</t>
  </si>
  <si>
    <t>61110</t>
  </si>
  <si>
    <t>Maquinaria y Equipo para Apoyo Institucional</t>
  </si>
  <si>
    <t>516</t>
  </si>
  <si>
    <t>Gastos de Representación</t>
  </si>
  <si>
    <t>51601</t>
  </si>
  <si>
    <t>Por Prestación de Servicios en el País</t>
  </si>
  <si>
    <t>62201</t>
  </si>
  <si>
    <t xml:space="preserve">Compensaciones Por Pérdidas o Daños de Bienes Diversos                                              </t>
  </si>
  <si>
    <t>6220505</t>
  </si>
  <si>
    <t>Fondo de Inversión Social para el Desarrollo Local</t>
  </si>
  <si>
    <t>54117</t>
  </si>
  <si>
    <t>Materiales de Defensa y Seguridad Pública</t>
  </si>
  <si>
    <t>54204</t>
  </si>
  <si>
    <t>Servicios de Correos</t>
  </si>
  <si>
    <t>54507</t>
  </si>
  <si>
    <t>Desarrollos Informáticos</t>
  </si>
  <si>
    <t>55502</t>
  </si>
  <si>
    <t>Impuesto sobre la Transferencia de Bienes Raices</t>
  </si>
  <si>
    <t>6224400</t>
  </si>
  <si>
    <t>Ramo de Medio Ambiente y Recursos Naturales</t>
  </si>
  <si>
    <t>71</t>
  </si>
  <si>
    <t>Amortización de Endeudamiento Público</t>
  </si>
  <si>
    <t>713</t>
  </si>
  <si>
    <t>Amortización de Empréstitos Internos</t>
  </si>
  <si>
    <t>71301</t>
  </si>
  <si>
    <t>De Gobierno Central</t>
  </si>
  <si>
    <t>71307</t>
  </si>
  <si>
    <t xml:space="preserve">Garantías y Fianzas                                                                                 </t>
  </si>
  <si>
    <t xml:space="preserve">Garantías de Contratos de Obras                                                                     </t>
  </si>
  <si>
    <t xml:space="preserve">Compensaciones por Pérdidas o Daños de Bienes Muebles                                               </t>
  </si>
  <si>
    <t xml:space="preserve">Contratacion de Empréstitos Internos                                                                </t>
  </si>
  <si>
    <t xml:space="preserve">De Empresas Privadas no Financieras                                                                 </t>
  </si>
  <si>
    <t>72</t>
  </si>
  <si>
    <t>Saldos de Años Anteriores</t>
  </si>
  <si>
    <t>54312</t>
  </si>
  <si>
    <t>Servicios Portuarios, Aeroportuarios y Ferroviarios</t>
  </si>
  <si>
    <t>54318</t>
  </si>
  <si>
    <t>Arrendamiento por el uso de Bienes Intangibles</t>
  </si>
  <si>
    <t>61602</t>
  </si>
  <si>
    <t>De Salud y Saneamiento Ambiental</t>
  </si>
  <si>
    <t>61604</t>
  </si>
  <si>
    <t>De Vivienda y Oficina</t>
  </si>
  <si>
    <t>721</t>
  </si>
  <si>
    <t>Cuentas por Pagar de Años Anteriores Gastos Corrientes</t>
  </si>
  <si>
    <t>72101</t>
  </si>
  <si>
    <t xml:space="preserve"> Del  1 de Enero  al  31 de Julio del 2017</t>
  </si>
  <si>
    <t>54102</t>
  </si>
  <si>
    <t>Productos Alimenticios para Animales</t>
  </si>
  <si>
    <t>6220500</t>
  </si>
  <si>
    <t>Transferencias de Capital a la Presidencia de la República</t>
  </si>
  <si>
    <t>F.________________________</t>
  </si>
  <si>
    <t xml:space="preserve">                F.________________________</t>
  </si>
  <si>
    <t xml:space="preserve">                JEFE UFI</t>
  </si>
  <si>
    <t xml:space="preserve">                                  CONTADOR</t>
  </si>
  <si>
    <t>PRESUPUESTO</t>
  </si>
  <si>
    <t xml:space="preserve">DEVENGADO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</si>
</sst>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164" fontId="0" fillId="0" borderId="0" xfId="1" applyFont="1"/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164" fontId="2" fillId="2" borderId="1" xfId="1" applyFont="1" applyFill="1" applyBorder="1" applyAlignment="1" applyProtection="1">
      <alignment horizontal="center" vertical="center" wrapText="1"/>
      <protection locked="0"/>
    </xf>
    <xf numFmtId="164" fontId="2" fillId="2" borderId="1" xfId="1" applyFont="1" applyFill="1" applyBorder="1"/>
    <xf numFmtId="0" fontId="0" fillId="0" borderId="0" xfId="0"/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164" fontId="0" fillId="0" borderId="5" xfId="1" applyFont="1" applyBorder="1" applyProtection="1">
      <protection locked="0"/>
    </xf>
    <xf numFmtId="164" fontId="1" fillId="0" borderId="5" xfId="1" applyFont="1" applyFill="1" applyBorder="1" applyProtection="1">
      <protection locked="0"/>
    </xf>
    <xf numFmtId="0" fontId="0" fillId="0" borderId="5" xfId="0" applyBorder="1"/>
    <xf numFmtId="164" fontId="0" fillId="0" borderId="5" xfId="1" applyFont="1" applyBorder="1"/>
    <xf numFmtId="0" fontId="0" fillId="0" borderId="5" xfId="0" applyFont="1" applyFill="1" applyBorder="1"/>
    <xf numFmtId="164" fontId="1" fillId="0" borderId="5" xfId="1" applyFont="1" applyFill="1" applyBorder="1"/>
    <xf numFmtId="0" fontId="0" fillId="0" borderId="6" xfId="0" applyBorder="1"/>
    <xf numFmtId="164" fontId="0" fillId="0" borderId="6" xfId="1" applyFont="1" applyBorder="1"/>
    <xf numFmtId="164" fontId="1" fillId="0" borderId="6" xfId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164" fontId="2" fillId="0" borderId="4" xfId="1" applyFont="1" applyFill="1" applyBorder="1" applyProtection="1">
      <protection locked="0"/>
    </xf>
    <xf numFmtId="0" fontId="2" fillId="0" borderId="5" xfId="0" applyFont="1" applyFill="1" applyBorder="1" applyProtection="1">
      <protection locked="0"/>
    </xf>
    <xf numFmtId="164" fontId="2" fillId="0" borderId="5" xfId="1" applyFont="1" applyFill="1" applyBorder="1" applyProtection="1">
      <protection locked="0"/>
    </xf>
    <xf numFmtId="0" fontId="2" fillId="0" borderId="5" xfId="0" applyFont="1" applyFill="1" applyBorder="1"/>
    <xf numFmtId="164" fontId="2" fillId="0" borderId="5" xfId="1" applyFont="1" applyFill="1" applyBorder="1"/>
    <xf numFmtId="0" fontId="3" fillId="0" borderId="0" xfId="0" applyFont="1"/>
    <xf numFmtId="164" fontId="3" fillId="0" borderId="0" xfId="1" applyFont="1"/>
    <xf numFmtId="164" fontId="2" fillId="0" borderId="7" xfId="1" applyFont="1" applyFill="1" applyBorder="1"/>
    <xf numFmtId="164" fontId="0" fillId="0" borderId="8" xfId="1" applyFont="1" applyBorder="1" applyProtection="1">
      <protection locked="0"/>
    </xf>
    <xf numFmtId="164" fontId="2" fillId="0" borderId="8" xfId="1" applyFont="1" applyFill="1" applyBorder="1"/>
    <xf numFmtId="0" fontId="2" fillId="0" borderId="9" xfId="0" applyFont="1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164" fontId="2" fillId="0" borderId="4" xfId="1" applyFont="1" applyFill="1" applyBorder="1"/>
    <xf numFmtId="164" fontId="0" fillId="0" borderId="6" xfId="1" applyFont="1" applyBorder="1" applyProtection="1">
      <protection locked="0"/>
    </xf>
    <xf numFmtId="0" fontId="2" fillId="0" borderId="4" xfId="0" applyFont="1" applyFill="1" applyBorder="1"/>
    <xf numFmtId="0" fontId="0" fillId="0" borderId="5" xfId="0" applyFill="1" applyBorder="1"/>
    <xf numFmtId="0" fontId="0" fillId="0" borderId="4" xfId="0" applyBorder="1"/>
    <xf numFmtId="164" fontId="0" fillId="0" borderId="4" xfId="1" applyFont="1" applyBorder="1"/>
    <xf numFmtId="164" fontId="1" fillId="0" borderId="4" xfId="1" applyFont="1" applyFill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abSelected="1" zoomScaleNormal="100" workbookViewId="0">
      <selection sqref="A1:E1"/>
    </sheetView>
  </sheetViews>
  <sheetFormatPr baseColWidth="10" defaultRowHeight="15" x14ac:dyDescent="0.25"/>
  <cols>
    <col min="1" max="1" width="8" bestFit="1" customWidth="1"/>
    <col min="2" max="2" width="52.42578125" customWidth="1"/>
    <col min="3" max="3" width="19.7109375" style="1" customWidth="1"/>
    <col min="4" max="4" width="17.85546875" style="1" customWidth="1"/>
    <col min="5" max="5" width="17.5703125" style="1" customWidth="1"/>
  </cols>
  <sheetData>
    <row r="1" spans="1:5" x14ac:dyDescent="0.25">
      <c r="A1" s="40" t="s">
        <v>0</v>
      </c>
      <c r="B1" s="40"/>
      <c r="C1" s="40"/>
      <c r="D1" s="40"/>
      <c r="E1" s="40"/>
    </row>
    <row r="2" spans="1:5" x14ac:dyDescent="0.25">
      <c r="A2" s="40" t="s">
        <v>241</v>
      </c>
      <c r="B2" s="40"/>
      <c r="C2" s="40"/>
      <c r="D2" s="40"/>
      <c r="E2" s="40"/>
    </row>
    <row r="3" spans="1:5" x14ac:dyDescent="0.25">
      <c r="A3" s="40" t="s">
        <v>331</v>
      </c>
      <c r="B3" s="40"/>
      <c r="C3" s="40"/>
      <c r="D3" s="40"/>
      <c r="E3" s="40"/>
    </row>
    <row r="4" spans="1:5" x14ac:dyDescent="0.25">
      <c r="A4" s="40" t="s">
        <v>2</v>
      </c>
      <c r="B4" s="40"/>
      <c r="C4" s="40"/>
      <c r="D4" s="40"/>
      <c r="E4" s="40"/>
    </row>
    <row r="5" spans="1:5" ht="30" x14ac:dyDescent="0.25">
      <c r="A5" s="3" t="s">
        <v>3</v>
      </c>
      <c r="B5" s="3" t="s">
        <v>4</v>
      </c>
      <c r="C5" s="4" t="s">
        <v>340</v>
      </c>
      <c r="D5" s="4" t="s">
        <v>341</v>
      </c>
      <c r="E5" s="4" t="s">
        <v>7</v>
      </c>
    </row>
    <row r="6" spans="1:5" x14ac:dyDescent="0.25">
      <c r="A6" s="29">
        <v>14</v>
      </c>
      <c r="B6" s="35" t="s">
        <v>242</v>
      </c>
      <c r="C6" s="33">
        <v>168049535</v>
      </c>
      <c r="D6" s="33">
        <v>89669015.310000002</v>
      </c>
      <c r="E6" s="26">
        <f t="shared" ref="E6:E47" si="0">+C6-D6</f>
        <v>78380519.689999998</v>
      </c>
    </row>
    <row r="7" spans="1:5" x14ac:dyDescent="0.25">
      <c r="A7" s="30">
        <v>142</v>
      </c>
      <c r="B7" s="11" t="s">
        <v>243</v>
      </c>
      <c r="C7" s="9">
        <v>164470895</v>
      </c>
      <c r="D7" s="9">
        <v>88616895.159999996</v>
      </c>
      <c r="E7" s="27">
        <f t="shared" si="0"/>
        <v>75853999.840000004</v>
      </c>
    </row>
    <row r="8" spans="1:5" x14ac:dyDescent="0.25">
      <c r="A8" s="30">
        <v>14201</v>
      </c>
      <c r="B8" s="11" t="s">
        <v>244</v>
      </c>
      <c r="C8" s="9">
        <v>157189345</v>
      </c>
      <c r="D8" s="9">
        <v>81961282.640000001</v>
      </c>
      <c r="E8" s="27">
        <f t="shared" si="0"/>
        <v>75228062.359999999</v>
      </c>
    </row>
    <row r="9" spans="1:5" x14ac:dyDescent="0.25">
      <c r="A9" s="30">
        <v>14299</v>
      </c>
      <c r="B9" s="11" t="s">
        <v>245</v>
      </c>
      <c r="C9" s="9">
        <v>7281550</v>
      </c>
      <c r="D9" s="9">
        <v>6655612.5199999996</v>
      </c>
      <c r="E9" s="27">
        <f t="shared" si="0"/>
        <v>625937.48000000045</v>
      </c>
    </row>
    <row r="10" spans="1:5" x14ac:dyDescent="0.25">
      <c r="A10" s="30">
        <v>143</v>
      </c>
      <c r="B10" s="11" t="s">
        <v>246</v>
      </c>
      <c r="C10" s="9">
        <v>1536000</v>
      </c>
      <c r="D10" s="9">
        <v>0</v>
      </c>
      <c r="E10" s="27">
        <f t="shared" si="0"/>
        <v>1536000</v>
      </c>
    </row>
    <row r="11" spans="1:5" x14ac:dyDescent="0.25">
      <c r="A11" s="30">
        <v>14399</v>
      </c>
      <c r="B11" s="11" t="s">
        <v>247</v>
      </c>
      <c r="C11" s="9">
        <v>1536000</v>
      </c>
      <c r="D11" s="9">
        <v>0</v>
      </c>
      <c r="E11" s="27">
        <f t="shared" si="0"/>
        <v>1536000</v>
      </c>
    </row>
    <row r="12" spans="1:5" x14ac:dyDescent="0.25">
      <c r="A12" s="30">
        <v>149</v>
      </c>
      <c r="B12" s="11" t="s">
        <v>248</v>
      </c>
      <c r="C12" s="9">
        <v>2042640</v>
      </c>
      <c r="D12" s="9">
        <v>1052120.1499999999</v>
      </c>
      <c r="E12" s="27">
        <f t="shared" si="0"/>
        <v>990519.85000000009</v>
      </c>
    </row>
    <row r="13" spans="1:5" x14ac:dyDescent="0.25">
      <c r="A13" s="30">
        <v>14901</v>
      </c>
      <c r="B13" s="11" t="s">
        <v>248</v>
      </c>
      <c r="C13" s="9">
        <v>2042640</v>
      </c>
      <c r="D13" s="9">
        <v>1052120.1499999999</v>
      </c>
      <c r="E13" s="27">
        <f t="shared" si="0"/>
        <v>990519.85000000009</v>
      </c>
    </row>
    <row r="14" spans="1:5" x14ac:dyDescent="0.25">
      <c r="A14" s="31">
        <v>15</v>
      </c>
      <c r="B14" s="22" t="s">
        <v>249</v>
      </c>
      <c r="C14" s="23">
        <v>1593045</v>
      </c>
      <c r="D14" s="23">
        <v>868807.02</v>
      </c>
      <c r="E14" s="28">
        <f t="shared" si="0"/>
        <v>724237.98</v>
      </c>
    </row>
    <row r="15" spans="1:5" x14ac:dyDescent="0.25">
      <c r="A15" s="30">
        <v>153</v>
      </c>
      <c r="B15" s="11" t="s">
        <v>250</v>
      </c>
      <c r="C15" s="9">
        <v>0</v>
      </c>
      <c r="D15" s="9">
        <v>13375.13</v>
      </c>
      <c r="E15" s="27">
        <f t="shared" si="0"/>
        <v>-13375.13</v>
      </c>
    </row>
    <row r="16" spans="1:5" x14ac:dyDescent="0.25">
      <c r="A16" s="30">
        <v>15399</v>
      </c>
      <c r="B16" s="11" t="s">
        <v>251</v>
      </c>
      <c r="C16" s="9">
        <v>0</v>
      </c>
      <c r="D16" s="9">
        <v>13375.13</v>
      </c>
      <c r="E16" s="27">
        <f t="shared" si="0"/>
        <v>-13375.13</v>
      </c>
    </row>
    <row r="17" spans="1:5" x14ac:dyDescent="0.25">
      <c r="A17" s="30">
        <v>154</v>
      </c>
      <c r="B17" s="11" t="s">
        <v>252</v>
      </c>
      <c r="C17" s="9">
        <v>100000</v>
      </c>
      <c r="D17" s="9">
        <v>45782.080000000002</v>
      </c>
      <c r="E17" s="27">
        <f t="shared" si="0"/>
        <v>54217.919999999998</v>
      </c>
    </row>
    <row r="18" spans="1:5" x14ac:dyDescent="0.25">
      <c r="A18" s="30">
        <v>15402</v>
      </c>
      <c r="B18" s="11" t="s">
        <v>253</v>
      </c>
      <c r="C18" s="9">
        <v>100000</v>
      </c>
      <c r="D18" s="9">
        <v>45782.080000000002</v>
      </c>
      <c r="E18" s="27">
        <f t="shared" si="0"/>
        <v>54217.919999999998</v>
      </c>
    </row>
    <row r="19" spans="1:5" x14ac:dyDescent="0.25">
      <c r="A19" s="30">
        <v>155</v>
      </c>
      <c r="B19" s="11" t="s">
        <v>313</v>
      </c>
      <c r="C19" s="9">
        <v>0</v>
      </c>
      <c r="D19" s="9">
        <v>17673.849999999999</v>
      </c>
      <c r="E19" s="27">
        <f t="shared" si="0"/>
        <v>-17673.849999999999</v>
      </c>
    </row>
    <row r="20" spans="1:5" x14ac:dyDescent="0.25">
      <c r="A20" s="30">
        <v>15501</v>
      </c>
      <c r="B20" s="11" t="s">
        <v>314</v>
      </c>
      <c r="C20" s="9">
        <v>0</v>
      </c>
      <c r="D20" s="9">
        <v>17673.849999999999</v>
      </c>
      <c r="E20" s="27">
        <f t="shared" si="0"/>
        <v>-17673.849999999999</v>
      </c>
    </row>
    <row r="21" spans="1:5" x14ac:dyDescent="0.25">
      <c r="A21" s="30">
        <v>156</v>
      </c>
      <c r="B21" s="11" t="s">
        <v>254</v>
      </c>
      <c r="C21" s="9">
        <v>0</v>
      </c>
      <c r="D21" s="9">
        <v>361966.55</v>
      </c>
      <c r="E21" s="27">
        <f t="shared" si="0"/>
        <v>-361966.55</v>
      </c>
    </row>
    <row r="22" spans="1:5" x14ac:dyDescent="0.25">
      <c r="A22" s="30">
        <v>15602</v>
      </c>
      <c r="B22" s="11" t="s">
        <v>315</v>
      </c>
      <c r="C22" s="9">
        <v>0</v>
      </c>
      <c r="D22" s="9">
        <v>4976.8</v>
      </c>
      <c r="E22" s="27">
        <f t="shared" si="0"/>
        <v>-4976.8</v>
      </c>
    </row>
    <row r="23" spans="1:5" x14ac:dyDescent="0.25">
      <c r="A23" s="30">
        <v>15699</v>
      </c>
      <c r="B23" s="11" t="s">
        <v>293</v>
      </c>
      <c r="C23" s="9">
        <v>0</v>
      </c>
      <c r="D23" s="9">
        <v>356989.75</v>
      </c>
      <c r="E23" s="27">
        <f t="shared" si="0"/>
        <v>-356989.75</v>
      </c>
    </row>
    <row r="24" spans="1:5" x14ac:dyDescent="0.25">
      <c r="A24" s="30">
        <v>157</v>
      </c>
      <c r="B24" s="11" t="s">
        <v>255</v>
      </c>
      <c r="C24" s="9">
        <v>1493045</v>
      </c>
      <c r="D24" s="9">
        <v>423968.05</v>
      </c>
      <c r="E24" s="27">
        <f t="shared" si="0"/>
        <v>1069076.95</v>
      </c>
    </row>
    <row r="25" spans="1:5" x14ac:dyDescent="0.25">
      <c r="A25" s="30">
        <v>15703</v>
      </c>
      <c r="B25" s="11" t="s">
        <v>268</v>
      </c>
      <c r="C25" s="9">
        <v>0</v>
      </c>
      <c r="D25" s="9">
        <v>156523.78</v>
      </c>
      <c r="E25" s="27">
        <f t="shared" si="0"/>
        <v>-156523.78</v>
      </c>
    </row>
    <row r="26" spans="1:5" x14ac:dyDescent="0.25">
      <c r="A26" s="30">
        <v>15799</v>
      </c>
      <c r="B26" s="11" t="s">
        <v>256</v>
      </c>
      <c r="C26" s="9">
        <v>1493045</v>
      </c>
      <c r="D26" s="9">
        <v>267444.27</v>
      </c>
      <c r="E26" s="27">
        <f t="shared" si="0"/>
        <v>1225600.73</v>
      </c>
    </row>
    <row r="27" spans="1:5" x14ac:dyDescent="0.25">
      <c r="A27" s="30">
        <v>159</v>
      </c>
      <c r="B27" s="11" t="s">
        <v>248</v>
      </c>
      <c r="C27" s="9">
        <v>0</v>
      </c>
      <c r="D27" s="9">
        <v>6041.36</v>
      </c>
      <c r="E27" s="27">
        <f t="shared" si="0"/>
        <v>-6041.36</v>
      </c>
    </row>
    <row r="28" spans="1:5" x14ac:dyDescent="0.25">
      <c r="A28" s="30">
        <v>15901</v>
      </c>
      <c r="B28" s="11" t="s">
        <v>248</v>
      </c>
      <c r="C28" s="9">
        <v>0</v>
      </c>
      <c r="D28" s="9">
        <v>6041.36</v>
      </c>
      <c r="E28" s="27">
        <f t="shared" si="0"/>
        <v>-6041.36</v>
      </c>
    </row>
    <row r="29" spans="1:5" x14ac:dyDescent="0.25">
      <c r="A29" s="31">
        <v>22</v>
      </c>
      <c r="B29" s="22" t="s">
        <v>257</v>
      </c>
      <c r="C29" s="23">
        <v>3244775</v>
      </c>
      <c r="D29" s="23">
        <v>3512856.26</v>
      </c>
      <c r="E29" s="28">
        <f t="shared" si="0"/>
        <v>-268081.25999999978</v>
      </c>
    </row>
    <row r="30" spans="1:5" x14ac:dyDescent="0.25">
      <c r="A30" s="30">
        <v>222</v>
      </c>
      <c r="B30" s="11" t="s">
        <v>258</v>
      </c>
      <c r="C30" s="9">
        <v>977440</v>
      </c>
      <c r="D30" s="9">
        <v>1186860.2</v>
      </c>
      <c r="E30" s="27">
        <f t="shared" si="0"/>
        <v>-209420.19999999995</v>
      </c>
    </row>
    <row r="31" spans="1:5" x14ac:dyDescent="0.25">
      <c r="A31" s="30">
        <v>22201</v>
      </c>
      <c r="B31" s="11" t="s">
        <v>258</v>
      </c>
      <c r="C31" s="9">
        <v>0</v>
      </c>
      <c r="D31" s="9">
        <v>170940.2</v>
      </c>
      <c r="E31" s="27">
        <f t="shared" si="0"/>
        <v>-170940.2</v>
      </c>
    </row>
    <row r="32" spans="1:5" x14ac:dyDescent="0.25">
      <c r="A32" s="30">
        <v>2224300</v>
      </c>
      <c r="B32" s="11" t="s">
        <v>259</v>
      </c>
      <c r="C32" s="9">
        <v>977440</v>
      </c>
      <c r="D32" s="9">
        <v>1015920</v>
      </c>
      <c r="E32" s="27">
        <f t="shared" si="0"/>
        <v>-38480</v>
      </c>
    </row>
    <row r="33" spans="1:5" x14ac:dyDescent="0.25">
      <c r="A33" s="30">
        <v>224</v>
      </c>
      <c r="B33" s="11" t="s">
        <v>260</v>
      </c>
      <c r="C33" s="9">
        <v>2267335</v>
      </c>
      <c r="D33" s="9">
        <v>2325996.06</v>
      </c>
      <c r="E33" s="27">
        <f t="shared" si="0"/>
        <v>-58661.060000000056</v>
      </c>
    </row>
    <row r="34" spans="1:5" x14ac:dyDescent="0.25">
      <c r="A34" s="30">
        <v>22403</v>
      </c>
      <c r="B34" s="11" t="s">
        <v>261</v>
      </c>
      <c r="C34" s="9">
        <v>2267335</v>
      </c>
      <c r="D34" s="9">
        <v>2300351.06</v>
      </c>
      <c r="E34" s="27">
        <f t="shared" si="0"/>
        <v>-33016.060000000056</v>
      </c>
    </row>
    <row r="35" spans="1:5" x14ac:dyDescent="0.25">
      <c r="A35" s="30">
        <v>22404</v>
      </c>
      <c r="B35" s="11" t="s">
        <v>264</v>
      </c>
      <c r="C35" s="9">
        <v>0</v>
      </c>
      <c r="D35" s="9">
        <v>25645</v>
      </c>
      <c r="E35" s="27">
        <f t="shared" si="0"/>
        <v>-25645</v>
      </c>
    </row>
    <row r="36" spans="1:5" x14ac:dyDescent="0.25">
      <c r="A36" s="31">
        <v>31</v>
      </c>
      <c r="B36" s="22" t="s">
        <v>262</v>
      </c>
      <c r="C36" s="23">
        <v>48305460</v>
      </c>
      <c r="D36" s="23">
        <v>63300000</v>
      </c>
      <c r="E36" s="28">
        <f t="shared" si="0"/>
        <v>-14994540</v>
      </c>
    </row>
    <row r="37" spans="1:5" x14ac:dyDescent="0.25">
      <c r="A37" s="30">
        <v>311</v>
      </c>
      <c r="B37" s="11" t="s">
        <v>269</v>
      </c>
      <c r="C37" s="9">
        <v>100</v>
      </c>
      <c r="D37" s="9">
        <v>0</v>
      </c>
      <c r="E37" s="27">
        <f t="shared" si="0"/>
        <v>100</v>
      </c>
    </row>
    <row r="38" spans="1:5" x14ac:dyDescent="0.25">
      <c r="A38" s="30">
        <v>31199</v>
      </c>
      <c r="B38" s="11" t="s">
        <v>270</v>
      </c>
      <c r="C38" s="9">
        <v>100</v>
      </c>
      <c r="D38" s="9">
        <v>0</v>
      </c>
      <c r="E38" s="27">
        <f t="shared" si="0"/>
        <v>100</v>
      </c>
    </row>
    <row r="39" spans="1:5" x14ac:dyDescent="0.25">
      <c r="A39" s="30">
        <v>313</v>
      </c>
      <c r="B39" s="11" t="s">
        <v>316</v>
      </c>
      <c r="C39" s="9">
        <v>48300000</v>
      </c>
      <c r="D39" s="9">
        <v>63300000</v>
      </c>
      <c r="E39" s="27">
        <f t="shared" si="0"/>
        <v>-15000000</v>
      </c>
    </row>
    <row r="40" spans="1:5" x14ac:dyDescent="0.25">
      <c r="A40" s="30">
        <v>31307</v>
      </c>
      <c r="B40" s="11" t="s">
        <v>317</v>
      </c>
      <c r="C40" s="9">
        <v>48300000</v>
      </c>
      <c r="D40" s="9">
        <v>63300000</v>
      </c>
      <c r="E40" s="27">
        <f t="shared" si="0"/>
        <v>-15000000</v>
      </c>
    </row>
    <row r="41" spans="1:5" x14ac:dyDescent="0.25">
      <c r="A41" s="30">
        <v>314</v>
      </c>
      <c r="B41" s="11" t="s">
        <v>263</v>
      </c>
      <c r="C41" s="9">
        <v>5360</v>
      </c>
      <c r="D41" s="9">
        <v>0</v>
      </c>
      <c r="E41" s="27">
        <f t="shared" si="0"/>
        <v>5360</v>
      </c>
    </row>
    <row r="42" spans="1:5" x14ac:dyDescent="0.25">
      <c r="A42" s="30">
        <v>31404</v>
      </c>
      <c r="B42" s="11" t="s">
        <v>264</v>
      </c>
      <c r="C42" s="9">
        <v>5360</v>
      </c>
      <c r="D42" s="9">
        <v>0</v>
      </c>
      <c r="E42" s="27">
        <f t="shared" si="0"/>
        <v>5360</v>
      </c>
    </row>
    <row r="43" spans="1:5" x14ac:dyDescent="0.25">
      <c r="A43" s="32">
        <v>32</v>
      </c>
      <c r="B43" s="36" t="s">
        <v>265</v>
      </c>
      <c r="C43" s="23">
        <v>18322945</v>
      </c>
      <c r="D43" s="23">
        <v>0</v>
      </c>
      <c r="E43" s="28">
        <f t="shared" si="0"/>
        <v>18322945</v>
      </c>
    </row>
    <row r="44" spans="1:5" x14ac:dyDescent="0.25">
      <c r="A44" s="30">
        <v>321</v>
      </c>
      <c r="B44" s="11" t="s">
        <v>271</v>
      </c>
      <c r="C44" s="9">
        <v>2322945</v>
      </c>
      <c r="D44" s="9">
        <v>0</v>
      </c>
      <c r="E44" s="27">
        <f t="shared" si="0"/>
        <v>2322945</v>
      </c>
    </row>
    <row r="45" spans="1:5" x14ac:dyDescent="0.25">
      <c r="A45" s="30">
        <v>32102</v>
      </c>
      <c r="B45" s="11" t="s">
        <v>272</v>
      </c>
      <c r="C45" s="9">
        <v>2322945</v>
      </c>
      <c r="D45" s="9">
        <v>0</v>
      </c>
      <c r="E45" s="27">
        <f t="shared" si="0"/>
        <v>2322945</v>
      </c>
    </row>
    <row r="46" spans="1:5" x14ac:dyDescent="0.25">
      <c r="A46" s="30">
        <v>322</v>
      </c>
      <c r="B46" s="11" t="s">
        <v>266</v>
      </c>
      <c r="C46" s="9">
        <v>16000000</v>
      </c>
      <c r="D46" s="9">
        <v>0</v>
      </c>
      <c r="E46" s="27">
        <f t="shared" si="0"/>
        <v>16000000</v>
      </c>
    </row>
    <row r="47" spans="1:5" x14ac:dyDescent="0.25">
      <c r="A47" s="30">
        <v>32201</v>
      </c>
      <c r="B47" s="15" t="s">
        <v>267</v>
      </c>
      <c r="C47" s="34">
        <v>16000000</v>
      </c>
      <c r="D47" s="34">
        <v>0</v>
      </c>
      <c r="E47" s="27">
        <f t="shared" si="0"/>
        <v>16000000</v>
      </c>
    </row>
    <row r="48" spans="1:5" x14ac:dyDescent="0.25">
      <c r="A48" s="41" t="s">
        <v>240</v>
      </c>
      <c r="B48" s="42"/>
      <c r="C48" s="5">
        <f>+C6+C14+C29+C36+C43</f>
        <v>239515760</v>
      </c>
      <c r="D48" s="5">
        <f t="shared" ref="D48:E48" si="1">+D6+D14+D29+D36+D43</f>
        <v>157350678.59</v>
      </c>
      <c r="E48" s="5">
        <f t="shared" si="1"/>
        <v>82165081.409999996</v>
      </c>
    </row>
    <row r="56" spans="2:4" ht="18.75" x14ac:dyDescent="0.3">
      <c r="B56" s="24" t="s">
        <v>336</v>
      </c>
      <c r="C56" s="25" t="s">
        <v>337</v>
      </c>
      <c r="D56" s="25"/>
    </row>
    <row r="57" spans="2:4" ht="18.75" x14ac:dyDescent="0.3">
      <c r="B57" s="24" t="s">
        <v>338</v>
      </c>
      <c r="C57" s="25" t="s">
        <v>339</v>
      </c>
      <c r="D57" s="25"/>
    </row>
  </sheetData>
  <mergeCells count="5">
    <mergeCell ref="A1:E1"/>
    <mergeCell ref="A2:E2"/>
    <mergeCell ref="A3:E3"/>
    <mergeCell ref="A4:E4"/>
    <mergeCell ref="A48:B48"/>
  </mergeCells>
  <pageMargins left="0.70866141732283472" right="0.70866141732283472" top="0.74803149606299213" bottom="0.74803149606299213" header="0.31496062992125984" footer="0.31496062992125984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7"/>
  <sheetViews>
    <sheetView topLeftCell="A76" zoomScaleNormal="100" workbookViewId="0">
      <selection activeCell="H110" sqref="H110"/>
    </sheetView>
  </sheetViews>
  <sheetFormatPr baseColWidth="10" defaultRowHeight="15" x14ac:dyDescent="0.25"/>
  <cols>
    <col min="1" max="1" width="8.28515625" bestFit="1" customWidth="1"/>
    <col min="2" max="2" width="51" bestFit="1" customWidth="1"/>
    <col min="3" max="3" width="18.7109375" style="1" customWidth="1"/>
    <col min="4" max="4" width="16.5703125" style="1" customWidth="1"/>
    <col min="5" max="5" width="17.5703125" style="1" customWidth="1"/>
  </cols>
  <sheetData>
    <row r="1" spans="1:10" x14ac:dyDescent="0.25">
      <c r="A1" s="40" t="s">
        <v>0</v>
      </c>
      <c r="B1" s="40"/>
      <c r="C1" s="40"/>
      <c r="D1" s="40"/>
      <c r="E1" s="40"/>
    </row>
    <row r="2" spans="1:10" x14ac:dyDescent="0.25">
      <c r="A2" s="40" t="s">
        <v>1</v>
      </c>
      <c r="B2" s="40"/>
      <c r="C2" s="40"/>
      <c r="D2" s="40"/>
      <c r="E2" s="40"/>
    </row>
    <row r="3" spans="1:10" x14ac:dyDescent="0.25">
      <c r="A3" s="40" t="s">
        <v>331</v>
      </c>
      <c r="B3" s="40"/>
      <c r="C3" s="40"/>
      <c r="D3" s="40"/>
      <c r="E3" s="40"/>
    </row>
    <row r="4" spans="1:10" x14ac:dyDescent="0.25">
      <c r="A4" s="40" t="s">
        <v>2</v>
      </c>
      <c r="B4" s="40"/>
      <c r="C4" s="40"/>
      <c r="D4" s="40"/>
      <c r="E4" s="40"/>
    </row>
    <row r="5" spans="1:10" ht="30" x14ac:dyDescent="0.25">
      <c r="A5" s="3" t="s">
        <v>3</v>
      </c>
      <c r="B5" s="3" t="s">
        <v>4</v>
      </c>
      <c r="C5" s="4" t="s">
        <v>5</v>
      </c>
      <c r="D5" s="4" t="s">
        <v>6</v>
      </c>
      <c r="E5" s="4" t="s">
        <v>7</v>
      </c>
    </row>
    <row r="6" spans="1:10" x14ac:dyDescent="0.25">
      <c r="A6" s="18" t="s">
        <v>8</v>
      </c>
      <c r="B6" s="18" t="s">
        <v>9</v>
      </c>
      <c r="C6" s="19">
        <v>67679422.180000007</v>
      </c>
      <c r="D6" s="19">
        <v>34113688.710000001</v>
      </c>
      <c r="E6" s="19">
        <f>C6-D6</f>
        <v>33565733.470000006</v>
      </c>
      <c r="G6" s="7"/>
      <c r="H6" s="7"/>
      <c r="I6" s="7"/>
      <c r="J6" s="7"/>
    </row>
    <row r="7" spans="1:10" x14ac:dyDescent="0.25">
      <c r="A7" s="8" t="s">
        <v>10</v>
      </c>
      <c r="B7" s="8" t="s">
        <v>11</v>
      </c>
      <c r="C7" s="9">
        <v>28526680.280000001</v>
      </c>
      <c r="D7" s="9">
        <v>14452312.699999999</v>
      </c>
      <c r="E7" s="10">
        <f t="shared" ref="E7:E70" si="0">C7-D7</f>
        <v>14074367.580000002</v>
      </c>
      <c r="G7" s="7"/>
      <c r="H7" s="7"/>
      <c r="I7" s="7"/>
      <c r="J7" s="7"/>
    </row>
    <row r="8" spans="1:10" x14ac:dyDescent="0.25">
      <c r="A8" s="8" t="s">
        <v>12</v>
      </c>
      <c r="B8" s="8" t="s">
        <v>13</v>
      </c>
      <c r="C8" s="9">
        <v>9714009.4499999993</v>
      </c>
      <c r="D8" s="9">
        <v>4933465.51</v>
      </c>
      <c r="E8" s="10">
        <f t="shared" si="0"/>
        <v>4780543.9399999995</v>
      </c>
      <c r="G8" s="7"/>
      <c r="H8" s="7"/>
      <c r="I8" s="7"/>
      <c r="J8" s="7"/>
    </row>
    <row r="9" spans="1:10" x14ac:dyDescent="0.25">
      <c r="A9" s="8" t="s">
        <v>273</v>
      </c>
      <c r="B9" s="8" t="s">
        <v>24</v>
      </c>
      <c r="C9" s="9">
        <v>14302137.050000001</v>
      </c>
      <c r="D9" s="9">
        <v>7546165.4900000002</v>
      </c>
      <c r="E9" s="10">
        <f t="shared" si="0"/>
        <v>6755971.5600000005</v>
      </c>
      <c r="G9" s="7"/>
      <c r="H9" s="7"/>
      <c r="I9" s="7"/>
      <c r="J9" s="7"/>
    </row>
    <row r="10" spans="1:10" x14ac:dyDescent="0.25">
      <c r="A10" s="8" t="s">
        <v>14</v>
      </c>
      <c r="B10" s="8" t="s">
        <v>15</v>
      </c>
      <c r="C10" s="9">
        <v>2157955</v>
      </c>
      <c r="D10" s="9">
        <v>5758.34</v>
      </c>
      <c r="E10" s="10">
        <f t="shared" si="0"/>
        <v>2152196.66</v>
      </c>
      <c r="G10" s="7"/>
      <c r="H10" s="7"/>
      <c r="I10" s="7"/>
      <c r="J10" s="7"/>
    </row>
    <row r="11" spans="1:10" x14ac:dyDescent="0.25">
      <c r="A11" s="8" t="s">
        <v>16</v>
      </c>
      <c r="B11" s="8" t="s">
        <v>17</v>
      </c>
      <c r="C11" s="9">
        <v>78000</v>
      </c>
      <c r="D11" s="9">
        <v>41625</v>
      </c>
      <c r="E11" s="10">
        <f t="shared" si="0"/>
        <v>36375</v>
      </c>
      <c r="G11" s="7"/>
      <c r="H11" s="7"/>
      <c r="I11" s="7"/>
      <c r="J11" s="7"/>
    </row>
    <row r="12" spans="1:10" x14ac:dyDescent="0.25">
      <c r="A12" s="8" t="s">
        <v>18</v>
      </c>
      <c r="B12" s="8" t="s">
        <v>19</v>
      </c>
      <c r="C12" s="9">
        <v>2274578.7799999998</v>
      </c>
      <c r="D12" s="9">
        <v>1925298.36</v>
      </c>
      <c r="E12" s="10">
        <f t="shared" si="0"/>
        <v>349280.41999999969</v>
      </c>
      <c r="G12" s="7"/>
      <c r="H12" s="7"/>
      <c r="I12" s="7"/>
      <c r="J12" s="7"/>
    </row>
    <row r="13" spans="1:10" x14ac:dyDescent="0.25">
      <c r="A13" s="8" t="s">
        <v>20</v>
      </c>
      <c r="B13" s="8" t="s">
        <v>21</v>
      </c>
      <c r="C13" s="9">
        <v>21587821.98</v>
      </c>
      <c r="D13" s="9">
        <v>11641365.48</v>
      </c>
      <c r="E13" s="10">
        <f t="shared" si="0"/>
        <v>9946456.5</v>
      </c>
      <c r="G13" s="7"/>
      <c r="H13" s="7"/>
      <c r="I13" s="7"/>
      <c r="J13" s="7"/>
    </row>
    <row r="14" spans="1:10" x14ac:dyDescent="0.25">
      <c r="A14" s="8" t="s">
        <v>22</v>
      </c>
      <c r="B14" s="8" t="s">
        <v>13</v>
      </c>
      <c r="C14" s="9">
        <v>17631076.469999999</v>
      </c>
      <c r="D14" s="9">
        <v>9566863.2300000004</v>
      </c>
      <c r="E14" s="10">
        <f t="shared" si="0"/>
        <v>8064213.2399999984</v>
      </c>
      <c r="G14" s="7"/>
      <c r="H14" s="7"/>
      <c r="I14" s="7"/>
      <c r="J14" s="7"/>
    </row>
    <row r="15" spans="1:10" x14ac:dyDescent="0.25">
      <c r="A15" s="8" t="s">
        <v>23</v>
      </c>
      <c r="B15" s="8" t="s">
        <v>24</v>
      </c>
      <c r="C15" s="9">
        <v>513959.3</v>
      </c>
      <c r="D15" s="9">
        <v>386069.45</v>
      </c>
      <c r="E15" s="10">
        <f t="shared" si="0"/>
        <v>127889.84999999998</v>
      </c>
      <c r="G15" s="7"/>
      <c r="H15" s="7"/>
      <c r="I15" s="7"/>
      <c r="J15" s="7"/>
    </row>
    <row r="16" spans="1:10" x14ac:dyDescent="0.25">
      <c r="A16" s="8" t="s">
        <v>25</v>
      </c>
      <c r="B16" s="8" t="s">
        <v>15</v>
      </c>
      <c r="C16" s="9">
        <v>1546665.48</v>
      </c>
      <c r="D16" s="9">
        <v>8200.5300000000007</v>
      </c>
      <c r="E16" s="10">
        <f t="shared" si="0"/>
        <v>1538464.95</v>
      </c>
      <c r="G16" s="7"/>
      <c r="H16" s="7"/>
      <c r="I16" s="7"/>
      <c r="J16" s="7"/>
    </row>
    <row r="17" spans="1:10" x14ac:dyDescent="0.25">
      <c r="A17" s="8" t="s">
        <v>26</v>
      </c>
      <c r="B17" s="8" t="s">
        <v>19</v>
      </c>
      <c r="C17" s="9">
        <v>1896120.73</v>
      </c>
      <c r="D17" s="9">
        <v>1680232.27</v>
      </c>
      <c r="E17" s="10">
        <f t="shared" si="0"/>
        <v>215888.45999999996</v>
      </c>
      <c r="G17" s="7"/>
      <c r="H17" s="7"/>
      <c r="I17" s="7"/>
      <c r="J17" s="7"/>
    </row>
    <row r="18" spans="1:10" x14ac:dyDescent="0.25">
      <c r="A18" s="8" t="s">
        <v>27</v>
      </c>
      <c r="B18" s="8" t="s">
        <v>28</v>
      </c>
      <c r="C18" s="9">
        <v>4764744.6500000004</v>
      </c>
      <c r="D18" s="9">
        <v>2137124.8199999998</v>
      </c>
      <c r="E18" s="10">
        <f t="shared" si="0"/>
        <v>2627619.8300000005</v>
      </c>
      <c r="G18" s="7"/>
      <c r="H18" s="7"/>
      <c r="I18" s="7"/>
      <c r="J18" s="7"/>
    </row>
    <row r="19" spans="1:10" x14ac:dyDescent="0.25">
      <c r="A19" s="8" t="s">
        <v>29</v>
      </c>
      <c r="B19" s="8" t="s">
        <v>30</v>
      </c>
      <c r="C19" s="9">
        <v>3740926.58</v>
      </c>
      <c r="D19" s="9">
        <v>2048175.37</v>
      </c>
      <c r="E19" s="10">
        <f t="shared" si="0"/>
        <v>1692751.21</v>
      </c>
      <c r="G19" s="7"/>
      <c r="H19" s="7"/>
      <c r="I19" s="7"/>
      <c r="J19" s="7"/>
    </row>
    <row r="20" spans="1:10" x14ac:dyDescent="0.25">
      <c r="A20" s="8" t="s">
        <v>31</v>
      </c>
      <c r="B20" s="8" t="s">
        <v>32</v>
      </c>
      <c r="C20" s="9">
        <v>1023818.07</v>
      </c>
      <c r="D20" s="9">
        <v>88949.45</v>
      </c>
      <c r="E20" s="10">
        <f t="shared" si="0"/>
        <v>934868.62</v>
      </c>
      <c r="G20" s="7"/>
      <c r="H20" s="7"/>
      <c r="I20" s="7"/>
      <c r="J20" s="7"/>
    </row>
    <row r="21" spans="1:10" x14ac:dyDescent="0.25">
      <c r="A21" s="8" t="s">
        <v>33</v>
      </c>
      <c r="B21" s="8" t="s">
        <v>34</v>
      </c>
      <c r="C21" s="9">
        <v>3764272.05</v>
      </c>
      <c r="D21" s="9">
        <v>1974694.85</v>
      </c>
      <c r="E21" s="10">
        <f t="shared" si="0"/>
        <v>1789577.1999999997</v>
      </c>
      <c r="G21" s="7"/>
      <c r="H21" s="7"/>
      <c r="I21" s="7"/>
      <c r="J21" s="7"/>
    </row>
    <row r="22" spans="1:10" x14ac:dyDescent="0.25">
      <c r="A22" s="8" t="s">
        <v>35</v>
      </c>
      <c r="B22" s="8" t="s">
        <v>36</v>
      </c>
      <c r="C22" s="9">
        <v>2087580.87</v>
      </c>
      <c r="D22" s="9">
        <v>1054898.55</v>
      </c>
      <c r="E22" s="10">
        <f t="shared" si="0"/>
        <v>1032682.3200000001</v>
      </c>
      <c r="G22" s="7"/>
      <c r="H22" s="7"/>
      <c r="I22" s="7"/>
      <c r="J22" s="7"/>
    </row>
    <row r="23" spans="1:10" x14ac:dyDescent="0.25">
      <c r="A23" s="8" t="s">
        <v>37</v>
      </c>
      <c r="B23" s="8" t="s">
        <v>38</v>
      </c>
      <c r="C23" s="9">
        <v>1396397.95</v>
      </c>
      <c r="D23" s="9">
        <v>777073.59</v>
      </c>
      <c r="E23" s="10">
        <f t="shared" si="0"/>
        <v>619324.36</v>
      </c>
      <c r="G23" s="7"/>
      <c r="H23" s="7"/>
      <c r="I23" s="7"/>
      <c r="J23" s="7"/>
    </row>
    <row r="24" spans="1:10" x14ac:dyDescent="0.25">
      <c r="A24" s="8" t="s">
        <v>274</v>
      </c>
      <c r="B24" s="8" t="s">
        <v>275</v>
      </c>
      <c r="C24" s="9">
        <v>280293.23</v>
      </c>
      <c r="D24" s="9">
        <v>142722.71</v>
      </c>
      <c r="E24" s="10">
        <f t="shared" si="0"/>
        <v>137570.51999999999</v>
      </c>
      <c r="G24" s="7"/>
      <c r="H24" s="7"/>
      <c r="I24" s="7"/>
      <c r="J24" s="7"/>
    </row>
    <row r="25" spans="1:10" x14ac:dyDescent="0.25">
      <c r="A25" s="8" t="s">
        <v>39</v>
      </c>
      <c r="B25" s="8" t="s">
        <v>40</v>
      </c>
      <c r="C25" s="9">
        <v>2753321.13</v>
      </c>
      <c r="D25" s="9">
        <v>1411525.75</v>
      </c>
      <c r="E25" s="10">
        <f t="shared" si="0"/>
        <v>1341795.3799999999</v>
      </c>
      <c r="G25" s="7"/>
      <c r="H25" s="7"/>
      <c r="I25" s="7"/>
      <c r="J25" s="7"/>
    </row>
    <row r="26" spans="1:10" x14ac:dyDescent="0.25">
      <c r="A26" s="8" t="s">
        <v>41</v>
      </c>
      <c r="B26" s="8" t="s">
        <v>36</v>
      </c>
      <c r="C26" s="9">
        <v>1329373.8</v>
      </c>
      <c r="D26" s="9">
        <v>658252.27</v>
      </c>
      <c r="E26" s="10">
        <f t="shared" si="0"/>
        <v>671121.53</v>
      </c>
      <c r="G26" s="7"/>
      <c r="H26" s="7"/>
      <c r="I26" s="7"/>
      <c r="J26" s="7"/>
    </row>
    <row r="27" spans="1:10" x14ac:dyDescent="0.25">
      <c r="A27" s="8" t="s">
        <v>42</v>
      </c>
      <c r="B27" s="8" t="s">
        <v>38</v>
      </c>
      <c r="C27" s="9">
        <v>1171655.56</v>
      </c>
      <c r="D27" s="9">
        <v>643705.87</v>
      </c>
      <c r="E27" s="10">
        <f t="shared" si="0"/>
        <v>527949.69000000006</v>
      </c>
      <c r="G27" s="7"/>
      <c r="H27" s="7"/>
      <c r="I27" s="7"/>
      <c r="J27" s="7"/>
    </row>
    <row r="28" spans="1:10" x14ac:dyDescent="0.25">
      <c r="A28" s="8" t="s">
        <v>276</v>
      </c>
      <c r="B28" s="8" t="s">
        <v>275</v>
      </c>
      <c r="C28" s="9">
        <v>252291.77</v>
      </c>
      <c r="D28" s="9">
        <v>109567.61</v>
      </c>
      <c r="E28" s="10">
        <f t="shared" si="0"/>
        <v>142724.15999999997</v>
      </c>
      <c r="G28" s="7"/>
      <c r="H28" s="7"/>
      <c r="I28" s="7"/>
      <c r="J28" s="7"/>
    </row>
    <row r="29" spans="1:10" x14ac:dyDescent="0.25">
      <c r="A29" s="8" t="s">
        <v>288</v>
      </c>
      <c r="B29" s="8" t="s">
        <v>289</v>
      </c>
      <c r="C29" s="9">
        <v>6900</v>
      </c>
      <c r="D29" s="9">
        <v>3428.58</v>
      </c>
      <c r="E29" s="10">
        <f t="shared" si="0"/>
        <v>3471.42</v>
      </c>
      <c r="G29" s="7"/>
      <c r="H29" s="7"/>
      <c r="I29" s="7"/>
      <c r="J29" s="7"/>
    </row>
    <row r="30" spans="1:10" x14ac:dyDescent="0.25">
      <c r="A30" s="8" t="s">
        <v>290</v>
      </c>
      <c r="B30" s="8" t="s">
        <v>291</v>
      </c>
      <c r="C30" s="9">
        <v>6900</v>
      </c>
      <c r="D30" s="9">
        <v>3428.58</v>
      </c>
      <c r="E30" s="10">
        <f t="shared" si="0"/>
        <v>3471.42</v>
      </c>
      <c r="G30" s="7"/>
      <c r="H30" s="7"/>
      <c r="I30" s="7"/>
      <c r="J30" s="7"/>
    </row>
    <row r="31" spans="1:10" x14ac:dyDescent="0.25">
      <c r="A31" s="8" t="s">
        <v>43</v>
      </c>
      <c r="B31" s="8" t="s">
        <v>44</v>
      </c>
      <c r="C31" s="9">
        <v>1493326.9</v>
      </c>
      <c r="D31" s="9">
        <v>662795.53</v>
      </c>
      <c r="E31" s="10">
        <f t="shared" si="0"/>
        <v>830531.36999999988</v>
      </c>
      <c r="G31" s="7"/>
      <c r="H31" s="7"/>
      <c r="I31" s="7"/>
      <c r="J31" s="7"/>
    </row>
    <row r="32" spans="1:10" x14ac:dyDescent="0.25">
      <c r="A32" s="8" t="s">
        <v>45</v>
      </c>
      <c r="B32" s="8" t="s">
        <v>46</v>
      </c>
      <c r="C32" s="9">
        <v>1285926.24</v>
      </c>
      <c r="D32" s="9">
        <v>532428.42000000004</v>
      </c>
      <c r="E32" s="10">
        <f t="shared" si="0"/>
        <v>753497.82</v>
      </c>
      <c r="G32" s="7"/>
      <c r="H32" s="7"/>
      <c r="I32" s="7"/>
      <c r="J32" s="7"/>
    </row>
    <row r="33" spans="1:10" x14ac:dyDescent="0.25">
      <c r="A33" s="8" t="s">
        <v>47</v>
      </c>
      <c r="B33" s="8" t="s">
        <v>48</v>
      </c>
      <c r="C33" s="9">
        <v>207400.66</v>
      </c>
      <c r="D33" s="9">
        <v>130367.11</v>
      </c>
      <c r="E33" s="10">
        <f t="shared" si="0"/>
        <v>77033.55</v>
      </c>
      <c r="G33" s="7"/>
      <c r="H33" s="7"/>
      <c r="I33" s="7"/>
      <c r="J33" s="7"/>
    </row>
    <row r="34" spans="1:10" x14ac:dyDescent="0.25">
      <c r="A34" s="8" t="s">
        <v>49</v>
      </c>
      <c r="B34" s="8" t="s">
        <v>50</v>
      </c>
      <c r="C34" s="9">
        <v>4782355.1900000004</v>
      </c>
      <c r="D34" s="9">
        <v>1830441</v>
      </c>
      <c r="E34" s="10">
        <f t="shared" si="0"/>
        <v>2951914.1900000004</v>
      </c>
      <c r="G34" s="7"/>
      <c r="H34" s="7"/>
      <c r="I34" s="7"/>
      <c r="J34" s="7"/>
    </row>
    <row r="35" spans="1:10" x14ac:dyDescent="0.25">
      <c r="A35" s="8" t="s">
        <v>51</v>
      </c>
      <c r="B35" s="8" t="s">
        <v>52</v>
      </c>
      <c r="C35" s="9">
        <v>3208260</v>
      </c>
      <c r="D35" s="9">
        <v>1830441</v>
      </c>
      <c r="E35" s="10">
        <f t="shared" si="0"/>
        <v>1377819</v>
      </c>
      <c r="G35" s="7"/>
      <c r="H35" s="7"/>
      <c r="I35" s="7"/>
      <c r="J35" s="7"/>
    </row>
    <row r="36" spans="1:10" x14ac:dyDescent="0.25">
      <c r="A36" s="8" t="s">
        <v>277</v>
      </c>
      <c r="B36" s="8" t="s">
        <v>50</v>
      </c>
      <c r="C36" s="9">
        <v>1574095.19</v>
      </c>
      <c r="D36" s="9">
        <v>0</v>
      </c>
      <c r="E36" s="10">
        <f t="shared" si="0"/>
        <v>1574095.19</v>
      </c>
      <c r="G36" s="7"/>
      <c r="H36" s="7"/>
      <c r="I36" s="7"/>
      <c r="J36" s="7"/>
    </row>
    <row r="37" spans="1:10" x14ac:dyDescent="0.25">
      <c r="A37" s="20" t="s">
        <v>53</v>
      </c>
      <c r="B37" s="20" t="s">
        <v>54</v>
      </c>
      <c r="C37" s="21">
        <v>86605646.989999995</v>
      </c>
      <c r="D37" s="21">
        <v>36120292.380000003</v>
      </c>
      <c r="E37" s="21">
        <f t="shared" si="0"/>
        <v>50485354.609999992</v>
      </c>
      <c r="G37" s="7"/>
      <c r="H37" s="7"/>
      <c r="I37" s="7"/>
      <c r="J37" s="7"/>
    </row>
    <row r="38" spans="1:10" x14ac:dyDescent="0.25">
      <c r="A38" s="8" t="s">
        <v>55</v>
      </c>
      <c r="B38" s="8" t="s">
        <v>56</v>
      </c>
      <c r="C38" s="9">
        <v>21003289.449999999</v>
      </c>
      <c r="D38" s="9">
        <v>3434068.21</v>
      </c>
      <c r="E38" s="10">
        <f t="shared" si="0"/>
        <v>17569221.239999998</v>
      </c>
      <c r="G38" s="7"/>
      <c r="H38" s="7"/>
      <c r="I38" s="7"/>
      <c r="J38" s="7"/>
    </row>
    <row r="39" spans="1:10" x14ac:dyDescent="0.25">
      <c r="A39" s="8" t="s">
        <v>57</v>
      </c>
      <c r="B39" s="8" t="s">
        <v>58</v>
      </c>
      <c r="C39" s="9">
        <v>66198.44</v>
      </c>
      <c r="D39" s="9">
        <v>7515.36</v>
      </c>
      <c r="E39" s="10">
        <f t="shared" si="0"/>
        <v>58683.08</v>
      </c>
      <c r="G39" s="7"/>
      <c r="H39" s="7"/>
      <c r="I39" s="7"/>
      <c r="J39" s="7"/>
    </row>
    <row r="40" spans="1:10" x14ac:dyDescent="0.25">
      <c r="A40" s="8" t="s">
        <v>332</v>
      </c>
      <c r="B40" s="8" t="s">
        <v>333</v>
      </c>
      <c r="C40" s="9">
        <v>50</v>
      </c>
      <c r="D40" s="9">
        <v>0</v>
      </c>
      <c r="E40" s="10">
        <f t="shared" si="0"/>
        <v>50</v>
      </c>
      <c r="G40" s="7"/>
      <c r="H40" s="7"/>
      <c r="I40" s="7"/>
      <c r="J40" s="7"/>
    </row>
    <row r="41" spans="1:10" x14ac:dyDescent="0.25">
      <c r="A41" s="8" t="s">
        <v>59</v>
      </c>
      <c r="B41" s="8" t="s">
        <v>60</v>
      </c>
      <c r="C41" s="9">
        <v>57395.519999999997</v>
      </c>
      <c r="D41" s="9">
        <v>18111.939999999999</v>
      </c>
      <c r="E41" s="10">
        <f t="shared" si="0"/>
        <v>39283.58</v>
      </c>
      <c r="G41" s="7"/>
      <c r="H41" s="7"/>
      <c r="I41" s="7"/>
      <c r="J41" s="7"/>
    </row>
    <row r="42" spans="1:10" x14ac:dyDescent="0.25">
      <c r="A42" s="8" t="s">
        <v>61</v>
      </c>
      <c r="B42" s="8" t="s">
        <v>62</v>
      </c>
      <c r="C42" s="9">
        <v>1371857.86</v>
      </c>
      <c r="D42" s="9">
        <v>230631.24</v>
      </c>
      <c r="E42" s="10">
        <f t="shared" si="0"/>
        <v>1141226.6200000001</v>
      </c>
      <c r="G42" s="7"/>
      <c r="H42" s="7"/>
      <c r="I42" s="7"/>
      <c r="J42" s="7"/>
    </row>
    <row r="43" spans="1:10" x14ac:dyDescent="0.25">
      <c r="A43" s="8" t="s">
        <v>63</v>
      </c>
      <c r="B43" s="8" t="s">
        <v>64</v>
      </c>
      <c r="C43" s="9">
        <v>232639</v>
      </c>
      <c r="D43" s="9">
        <v>12865.52</v>
      </c>
      <c r="E43" s="10">
        <f t="shared" si="0"/>
        <v>219773.48</v>
      </c>
      <c r="G43" s="7"/>
      <c r="H43" s="7"/>
      <c r="I43" s="7"/>
      <c r="J43" s="7"/>
    </row>
    <row r="44" spans="1:10" x14ac:dyDescent="0.25">
      <c r="A44" s="8" t="s">
        <v>65</v>
      </c>
      <c r="B44" s="8" t="s">
        <v>66</v>
      </c>
      <c r="C44" s="9">
        <v>336903</v>
      </c>
      <c r="D44" s="9">
        <v>11438.12</v>
      </c>
      <c r="E44" s="10">
        <f t="shared" si="0"/>
        <v>325464.88</v>
      </c>
      <c r="G44" s="7"/>
      <c r="H44" s="7"/>
      <c r="I44" s="7"/>
      <c r="J44" s="7"/>
    </row>
    <row r="45" spans="1:10" x14ac:dyDescent="0.25">
      <c r="A45" s="8" t="s">
        <v>67</v>
      </c>
      <c r="B45" s="8" t="s">
        <v>68</v>
      </c>
      <c r="C45" s="9">
        <v>6399998.3099999996</v>
      </c>
      <c r="D45" s="9">
        <v>1886436.79</v>
      </c>
      <c r="E45" s="10">
        <f t="shared" si="0"/>
        <v>4513561.5199999996</v>
      </c>
      <c r="G45" s="7"/>
      <c r="H45" s="7"/>
      <c r="I45" s="7"/>
      <c r="J45" s="7"/>
    </row>
    <row r="46" spans="1:10" x14ac:dyDescent="0.25">
      <c r="A46" s="11" t="s">
        <v>69</v>
      </c>
      <c r="B46" s="11" t="s">
        <v>70</v>
      </c>
      <c r="C46" s="12">
        <v>525744.38</v>
      </c>
      <c r="D46" s="12">
        <v>64672.91</v>
      </c>
      <c r="E46" s="10">
        <f t="shared" si="0"/>
        <v>461071.47</v>
      </c>
      <c r="G46" s="7"/>
      <c r="H46" s="7"/>
      <c r="I46" s="7"/>
      <c r="J46" s="7"/>
    </row>
    <row r="47" spans="1:10" x14ac:dyDescent="0.25">
      <c r="A47" s="11" t="s">
        <v>71</v>
      </c>
      <c r="B47" s="11" t="s">
        <v>72</v>
      </c>
      <c r="C47" s="12">
        <v>498073</v>
      </c>
      <c r="D47" s="12">
        <v>98180.06</v>
      </c>
      <c r="E47" s="10">
        <f t="shared" si="0"/>
        <v>399892.94</v>
      </c>
      <c r="G47" s="7"/>
      <c r="H47" s="7"/>
      <c r="I47" s="7"/>
      <c r="J47" s="7"/>
    </row>
    <row r="48" spans="1:10" x14ac:dyDescent="0.25">
      <c r="A48" s="11" t="s">
        <v>73</v>
      </c>
      <c r="B48" s="11" t="s">
        <v>74</v>
      </c>
      <c r="C48" s="12">
        <v>1337622.55</v>
      </c>
      <c r="D48" s="12">
        <v>65826.679999999993</v>
      </c>
      <c r="E48" s="10">
        <f t="shared" si="0"/>
        <v>1271795.8700000001</v>
      </c>
      <c r="G48" s="7"/>
      <c r="H48" s="7"/>
      <c r="I48" s="7"/>
      <c r="J48" s="7"/>
    </row>
    <row r="49" spans="1:10" x14ac:dyDescent="0.25">
      <c r="A49" s="11" t="s">
        <v>75</v>
      </c>
      <c r="B49" s="11" t="s">
        <v>76</v>
      </c>
      <c r="C49" s="12">
        <v>1322196.1599999999</v>
      </c>
      <c r="D49" s="12">
        <v>125518.94</v>
      </c>
      <c r="E49" s="10">
        <f t="shared" si="0"/>
        <v>1196677.22</v>
      </c>
      <c r="G49" s="7"/>
      <c r="H49" s="7"/>
      <c r="I49" s="7"/>
      <c r="J49" s="7"/>
    </row>
    <row r="50" spans="1:10" x14ac:dyDescent="0.25">
      <c r="A50" s="11" t="s">
        <v>77</v>
      </c>
      <c r="B50" s="11" t="s">
        <v>78</v>
      </c>
      <c r="C50" s="12">
        <v>3266814.96</v>
      </c>
      <c r="D50" s="12">
        <v>215331.6</v>
      </c>
      <c r="E50" s="10">
        <f t="shared" si="0"/>
        <v>3051483.36</v>
      </c>
      <c r="G50" s="7"/>
      <c r="H50" s="7"/>
      <c r="I50" s="7"/>
      <c r="J50" s="7"/>
    </row>
    <row r="51" spans="1:10" x14ac:dyDescent="0.25">
      <c r="A51" s="11" t="s">
        <v>79</v>
      </c>
      <c r="B51" s="11" t="s">
        <v>80</v>
      </c>
      <c r="C51" s="12">
        <v>277808.8</v>
      </c>
      <c r="D51" s="12">
        <v>7883.61</v>
      </c>
      <c r="E51" s="10">
        <f t="shared" si="0"/>
        <v>269925.19</v>
      </c>
      <c r="G51" s="7"/>
      <c r="H51" s="7"/>
      <c r="I51" s="7"/>
      <c r="J51" s="7"/>
    </row>
    <row r="52" spans="1:10" x14ac:dyDescent="0.25">
      <c r="A52" s="11" t="s">
        <v>81</v>
      </c>
      <c r="B52" s="11" t="s">
        <v>82</v>
      </c>
      <c r="C52" s="12">
        <v>103914.86</v>
      </c>
      <c r="D52" s="12">
        <v>2881.9</v>
      </c>
      <c r="E52" s="10">
        <f t="shared" si="0"/>
        <v>101032.96000000001</v>
      </c>
      <c r="G52" s="7"/>
      <c r="H52" s="7"/>
      <c r="I52" s="7"/>
      <c r="J52" s="7"/>
    </row>
    <row r="53" spans="1:10" x14ac:dyDescent="0.25">
      <c r="A53" s="11" t="s">
        <v>83</v>
      </c>
      <c r="B53" s="11" t="s">
        <v>84</v>
      </c>
      <c r="C53" s="12">
        <v>449995.75</v>
      </c>
      <c r="D53" s="12">
        <v>77364.77</v>
      </c>
      <c r="E53" s="10">
        <f t="shared" si="0"/>
        <v>372630.98</v>
      </c>
      <c r="G53" s="7"/>
      <c r="H53" s="7"/>
      <c r="I53" s="7"/>
      <c r="J53" s="7"/>
    </row>
    <row r="54" spans="1:10" x14ac:dyDescent="0.25">
      <c r="A54" s="11" t="s">
        <v>85</v>
      </c>
      <c r="B54" s="11" t="s">
        <v>86</v>
      </c>
      <c r="C54" s="12">
        <v>10028</v>
      </c>
      <c r="D54" s="12">
        <v>3896.17</v>
      </c>
      <c r="E54" s="10">
        <f t="shared" si="0"/>
        <v>6131.83</v>
      </c>
      <c r="G54" s="7"/>
      <c r="H54" s="7"/>
      <c r="I54" s="7"/>
      <c r="J54" s="7"/>
    </row>
    <row r="55" spans="1:10" x14ac:dyDescent="0.25">
      <c r="A55" s="11" t="s">
        <v>296</v>
      </c>
      <c r="B55" s="11" t="s">
        <v>297</v>
      </c>
      <c r="C55" s="12">
        <v>4700</v>
      </c>
      <c r="D55" s="12">
        <v>1351.94</v>
      </c>
      <c r="E55" s="10">
        <f t="shared" si="0"/>
        <v>3348.06</v>
      </c>
      <c r="G55" s="7"/>
      <c r="H55" s="7"/>
      <c r="I55" s="7"/>
      <c r="J55" s="7"/>
    </row>
    <row r="56" spans="1:10" x14ac:dyDescent="0.25">
      <c r="A56" s="11" t="s">
        <v>87</v>
      </c>
      <c r="B56" s="11" t="s">
        <v>88</v>
      </c>
      <c r="C56" s="12">
        <v>3169370.61</v>
      </c>
      <c r="D56" s="12">
        <v>336303.73</v>
      </c>
      <c r="E56" s="10">
        <f t="shared" si="0"/>
        <v>2833066.88</v>
      </c>
      <c r="G56" s="7"/>
      <c r="H56" s="7"/>
      <c r="I56" s="7"/>
      <c r="J56" s="7"/>
    </row>
    <row r="57" spans="1:10" x14ac:dyDescent="0.25">
      <c r="A57" s="15" t="s">
        <v>89</v>
      </c>
      <c r="B57" s="15" t="s">
        <v>90</v>
      </c>
      <c r="C57" s="16">
        <v>1316461.32</v>
      </c>
      <c r="D57" s="16">
        <v>251805.61</v>
      </c>
      <c r="E57" s="17">
        <f t="shared" si="0"/>
        <v>1064655.71</v>
      </c>
      <c r="G57" s="7"/>
      <c r="H57" s="7"/>
      <c r="I57" s="7"/>
      <c r="J57" s="7"/>
    </row>
    <row r="58" spans="1:10" x14ac:dyDescent="0.25">
      <c r="A58" s="37" t="s">
        <v>91</v>
      </c>
      <c r="B58" s="37" t="s">
        <v>92</v>
      </c>
      <c r="C58" s="38">
        <v>255516.93</v>
      </c>
      <c r="D58" s="38">
        <v>16051.32</v>
      </c>
      <c r="E58" s="39">
        <f t="shared" si="0"/>
        <v>239465.61</v>
      </c>
      <c r="G58" s="7"/>
      <c r="H58" s="7"/>
      <c r="I58" s="7"/>
      <c r="J58" s="7"/>
    </row>
    <row r="59" spans="1:10" x14ac:dyDescent="0.25">
      <c r="A59" s="11" t="s">
        <v>93</v>
      </c>
      <c r="B59" s="11" t="s">
        <v>94</v>
      </c>
      <c r="C59" s="12">
        <v>30473180.41</v>
      </c>
      <c r="D59" s="12">
        <v>19299746.5</v>
      </c>
      <c r="E59" s="10">
        <f t="shared" si="0"/>
        <v>11173433.91</v>
      </c>
      <c r="G59" s="7"/>
      <c r="H59" s="7"/>
      <c r="I59" s="7"/>
      <c r="J59" s="7"/>
    </row>
    <row r="60" spans="1:10" x14ac:dyDescent="0.25">
      <c r="A60" s="11" t="s">
        <v>95</v>
      </c>
      <c r="B60" s="11" t="s">
        <v>96</v>
      </c>
      <c r="C60" s="12">
        <v>29699437.41</v>
      </c>
      <c r="D60" s="12">
        <v>19147233.399999999</v>
      </c>
      <c r="E60" s="10">
        <f t="shared" si="0"/>
        <v>10552204.010000002</v>
      </c>
      <c r="G60" s="7"/>
      <c r="H60" s="7"/>
      <c r="I60" s="7"/>
      <c r="J60" s="7"/>
    </row>
    <row r="61" spans="1:10" x14ac:dyDescent="0.25">
      <c r="A61" s="11" t="s">
        <v>97</v>
      </c>
      <c r="B61" s="11" t="s">
        <v>98</v>
      </c>
      <c r="C61" s="12">
        <v>12515</v>
      </c>
      <c r="D61" s="12">
        <v>2792.85</v>
      </c>
      <c r="E61" s="10">
        <f t="shared" si="0"/>
        <v>9722.15</v>
      </c>
      <c r="G61" s="7"/>
      <c r="H61" s="7"/>
      <c r="I61" s="7"/>
      <c r="J61" s="7"/>
    </row>
    <row r="62" spans="1:10" x14ac:dyDescent="0.25">
      <c r="A62" s="11" t="s">
        <v>99</v>
      </c>
      <c r="B62" s="11" t="s">
        <v>100</v>
      </c>
      <c r="C62" s="12">
        <v>760578</v>
      </c>
      <c r="D62" s="12">
        <v>149516.25</v>
      </c>
      <c r="E62" s="10">
        <f t="shared" si="0"/>
        <v>611061.75</v>
      </c>
      <c r="G62" s="7"/>
      <c r="H62" s="7"/>
      <c r="I62" s="7"/>
      <c r="J62" s="7"/>
    </row>
    <row r="63" spans="1:10" x14ac:dyDescent="0.25">
      <c r="A63" s="11" t="s">
        <v>298</v>
      </c>
      <c r="B63" s="11" t="s">
        <v>299</v>
      </c>
      <c r="C63" s="12">
        <v>650</v>
      </c>
      <c r="D63" s="12">
        <v>204</v>
      </c>
      <c r="E63" s="10">
        <f t="shared" si="0"/>
        <v>446</v>
      </c>
      <c r="G63" s="7"/>
      <c r="H63" s="7"/>
      <c r="I63" s="7"/>
      <c r="J63" s="7"/>
    </row>
    <row r="64" spans="1:10" x14ac:dyDescent="0.25">
      <c r="A64" s="11" t="s">
        <v>101</v>
      </c>
      <c r="B64" s="11" t="s">
        <v>102</v>
      </c>
      <c r="C64" s="12">
        <v>17128172.850000001</v>
      </c>
      <c r="D64" s="12">
        <v>6509851.0899999999</v>
      </c>
      <c r="E64" s="10">
        <f t="shared" si="0"/>
        <v>10618321.760000002</v>
      </c>
      <c r="G64" s="7"/>
      <c r="H64" s="7"/>
      <c r="I64" s="7"/>
      <c r="J64" s="7"/>
    </row>
    <row r="65" spans="1:10" x14ac:dyDescent="0.25">
      <c r="A65" s="11" t="s">
        <v>103</v>
      </c>
      <c r="B65" s="11" t="s">
        <v>104</v>
      </c>
      <c r="C65" s="12">
        <v>1686815.46</v>
      </c>
      <c r="D65" s="12">
        <v>434483.86</v>
      </c>
      <c r="E65" s="10">
        <f t="shared" si="0"/>
        <v>1252331.6000000001</v>
      </c>
      <c r="G65" s="7"/>
      <c r="H65" s="7"/>
      <c r="I65" s="7"/>
      <c r="J65" s="7"/>
    </row>
    <row r="66" spans="1:10" x14ac:dyDescent="0.25">
      <c r="A66" s="11" t="s">
        <v>105</v>
      </c>
      <c r="B66" s="11" t="s">
        <v>106</v>
      </c>
      <c r="C66" s="12">
        <v>937565.71</v>
      </c>
      <c r="D66" s="12">
        <v>84830.84</v>
      </c>
      <c r="E66" s="10">
        <f t="shared" si="0"/>
        <v>852734.87</v>
      </c>
      <c r="G66" s="7"/>
      <c r="H66" s="7"/>
      <c r="I66" s="7"/>
      <c r="J66" s="7"/>
    </row>
    <row r="67" spans="1:10" x14ac:dyDescent="0.25">
      <c r="A67" s="11" t="s">
        <v>107</v>
      </c>
      <c r="B67" s="11" t="s">
        <v>108</v>
      </c>
      <c r="C67" s="12">
        <v>578742.9</v>
      </c>
      <c r="D67" s="12">
        <v>20032.37</v>
      </c>
      <c r="E67" s="10">
        <f t="shared" si="0"/>
        <v>558710.53</v>
      </c>
      <c r="G67" s="7"/>
      <c r="H67" s="7"/>
      <c r="I67" s="7"/>
      <c r="J67" s="7"/>
    </row>
    <row r="68" spans="1:10" x14ac:dyDescent="0.25">
      <c r="A68" s="11" t="s">
        <v>109</v>
      </c>
      <c r="B68" s="11" t="s">
        <v>110</v>
      </c>
      <c r="C68" s="12">
        <v>31000</v>
      </c>
      <c r="D68" s="12">
        <v>88.5</v>
      </c>
      <c r="E68" s="10">
        <f t="shared" si="0"/>
        <v>30911.5</v>
      </c>
      <c r="G68" s="7"/>
      <c r="H68" s="7"/>
      <c r="I68" s="7"/>
      <c r="J68" s="7"/>
    </row>
    <row r="69" spans="1:10" x14ac:dyDescent="0.25">
      <c r="A69" s="11" t="s">
        <v>111</v>
      </c>
      <c r="B69" s="11" t="s">
        <v>112</v>
      </c>
      <c r="C69" s="12">
        <v>720155</v>
      </c>
      <c r="D69" s="12">
        <v>13513.02</v>
      </c>
      <c r="E69" s="10">
        <f t="shared" si="0"/>
        <v>706641.98</v>
      </c>
      <c r="G69" s="7"/>
      <c r="H69" s="7"/>
      <c r="I69" s="7"/>
      <c r="J69" s="7"/>
    </row>
    <row r="70" spans="1:10" x14ac:dyDescent="0.25">
      <c r="A70" s="11" t="s">
        <v>113</v>
      </c>
      <c r="B70" s="11" t="s">
        <v>114</v>
      </c>
      <c r="C70" s="12">
        <v>4558741.2</v>
      </c>
      <c r="D70" s="12">
        <v>1993697.65</v>
      </c>
      <c r="E70" s="10">
        <f t="shared" si="0"/>
        <v>2565043.5500000003</v>
      </c>
      <c r="G70" s="7"/>
      <c r="H70" s="7"/>
      <c r="I70" s="7"/>
      <c r="J70" s="7"/>
    </row>
    <row r="71" spans="1:10" x14ac:dyDescent="0.25">
      <c r="A71" s="11" t="s">
        <v>115</v>
      </c>
      <c r="B71" s="11" t="s">
        <v>116</v>
      </c>
      <c r="C71" s="12">
        <v>16655</v>
      </c>
      <c r="D71" s="12">
        <v>4726.43</v>
      </c>
      <c r="E71" s="10">
        <f t="shared" ref="E71:E134" si="1">C71-D71</f>
        <v>11928.57</v>
      </c>
      <c r="G71" s="7"/>
      <c r="H71" s="7"/>
      <c r="I71" s="7"/>
      <c r="J71" s="7"/>
    </row>
    <row r="72" spans="1:10" x14ac:dyDescent="0.25">
      <c r="A72" s="11" t="s">
        <v>117</v>
      </c>
      <c r="B72" s="11" t="s">
        <v>118</v>
      </c>
      <c r="C72" s="12">
        <v>3160</v>
      </c>
      <c r="D72" s="12">
        <v>159.28</v>
      </c>
      <c r="E72" s="10">
        <f t="shared" si="1"/>
        <v>3000.72</v>
      </c>
      <c r="G72" s="7"/>
      <c r="H72" s="7"/>
      <c r="I72" s="7"/>
      <c r="J72" s="7"/>
    </row>
    <row r="73" spans="1:10" x14ac:dyDescent="0.25">
      <c r="A73" s="11" t="s">
        <v>119</v>
      </c>
      <c r="B73" s="11" t="s">
        <v>120</v>
      </c>
      <c r="C73" s="12">
        <v>67545</v>
      </c>
      <c r="D73" s="12">
        <v>21602.73</v>
      </c>
      <c r="E73" s="10">
        <f t="shared" si="1"/>
        <v>45942.270000000004</v>
      </c>
      <c r="G73" s="7"/>
      <c r="H73" s="7"/>
      <c r="I73" s="7"/>
      <c r="J73" s="7"/>
    </row>
    <row r="74" spans="1:10" x14ac:dyDescent="0.25">
      <c r="A74" s="11" t="s">
        <v>121</v>
      </c>
      <c r="B74" s="11" t="s">
        <v>122</v>
      </c>
      <c r="C74" s="12">
        <v>40437</v>
      </c>
      <c r="D74" s="12">
        <v>25350.66</v>
      </c>
      <c r="E74" s="10">
        <f t="shared" si="1"/>
        <v>15086.34</v>
      </c>
      <c r="G74" s="7"/>
      <c r="H74" s="7"/>
      <c r="I74" s="7"/>
      <c r="J74" s="7"/>
    </row>
    <row r="75" spans="1:10" x14ac:dyDescent="0.25">
      <c r="A75" s="11" t="s">
        <v>320</v>
      </c>
      <c r="B75" s="11" t="s">
        <v>321</v>
      </c>
      <c r="C75" s="12">
        <v>20</v>
      </c>
      <c r="D75" s="12">
        <v>0</v>
      </c>
      <c r="E75" s="10">
        <f t="shared" si="1"/>
        <v>20</v>
      </c>
      <c r="G75" s="7"/>
      <c r="H75" s="7"/>
      <c r="I75" s="7"/>
      <c r="J75" s="7"/>
    </row>
    <row r="76" spans="1:10" x14ac:dyDescent="0.25">
      <c r="A76" s="11" t="s">
        <v>123</v>
      </c>
      <c r="B76" s="11" t="s">
        <v>124</v>
      </c>
      <c r="C76" s="12">
        <v>28734.03</v>
      </c>
      <c r="D76" s="12">
        <v>1811.09</v>
      </c>
      <c r="E76" s="10">
        <f t="shared" si="1"/>
        <v>26922.94</v>
      </c>
      <c r="G76" s="7"/>
      <c r="H76" s="7"/>
      <c r="I76" s="7"/>
      <c r="J76" s="7"/>
    </row>
    <row r="77" spans="1:10" x14ac:dyDescent="0.25">
      <c r="A77" s="11" t="s">
        <v>125</v>
      </c>
      <c r="B77" s="11" t="s">
        <v>126</v>
      </c>
      <c r="C77" s="12">
        <v>1179</v>
      </c>
      <c r="D77" s="12">
        <v>0</v>
      </c>
      <c r="E77" s="10">
        <f t="shared" si="1"/>
        <v>1179</v>
      </c>
      <c r="G77" s="7"/>
      <c r="H77" s="7"/>
      <c r="I77" s="7"/>
      <c r="J77" s="7"/>
    </row>
    <row r="78" spans="1:10" x14ac:dyDescent="0.25">
      <c r="A78" s="11" t="s">
        <v>127</v>
      </c>
      <c r="B78" s="11" t="s">
        <v>128</v>
      </c>
      <c r="C78" s="12">
        <v>984005.03</v>
      </c>
      <c r="D78" s="12">
        <v>232709.97</v>
      </c>
      <c r="E78" s="10">
        <f t="shared" si="1"/>
        <v>751295.06</v>
      </c>
      <c r="G78" s="7"/>
      <c r="H78" s="7"/>
      <c r="I78" s="7"/>
      <c r="J78" s="7"/>
    </row>
    <row r="79" spans="1:10" x14ac:dyDescent="0.25">
      <c r="A79" s="11" t="s">
        <v>129</v>
      </c>
      <c r="B79" s="11" t="s">
        <v>130</v>
      </c>
      <c r="C79" s="12">
        <v>501628.51</v>
      </c>
      <c r="D79" s="12">
        <v>236854.7</v>
      </c>
      <c r="E79" s="10">
        <f t="shared" si="1"/>
        <v>264773.81</v>
      </c>
      <c r="G79" s="7"/>
      <c r="H79" s="7"/>
      <c r="I79" s="7"/>
      <c r="J79" s="7"/>
    </row>
    <row r="80" spans="1:10" x14ac:dyDescent="0.25">
      <c r="A80" s="11" t="s">
        <v>322</v>
      </c>
      <c r="B80" s="11" t="s">
        <v>323</v>
      </c>
      <c r="C80" s="12">
        <v>1005</v>
      </c>
      <c r="D80" s="12">
        <v>0</v>
      </c>
      <c r="E80" s="10">
        <f t="shared" si="1"/>
        <v>1005</v>
      </c>
      <c r="G80" s="7"/>
      <c r="H80" s="7"/>
      <c r="I80" s="7"/>
      <c r="J80" s="7"/>
    </row>
    <row r="81" spans="1:10" x14ac:dyDescent="0.25">
      <c r="A81" s="11" t="s">
        <v>131</v>
      </c>
      <c r="B81" s="11" t="s">
        <v>132</v>
      </c>
      <c r="C81" s="12">
        <v>6970784.0099999998</v>
      </c>
      <c r="D81" s="12">
        <v>3439989.99</v>
      </c>
      <c r="E81" s="10">
        <f t="shared" si="1"/>
        <v>3530794.0199999996</v>
      </c>
      <c r="G81" s="7"/>
      <c r="H81" s="7"/>
      <c r="I81" s="7"/>
      <c r="J81" s="7"/>
    </row>
    <row r="82" spans="1:10" x14ac:dyDescent="0.25">
      <c r="A82" s="11" t="s">
        <v>133</v>
      </c>
      <c r="B82" s="11" t="s">
        <v>134</v>
      </c>
      <c r="C82" s="12">
        <v>2837797.89</v>
      </c>
      <c r="D82" s="12">
        <v>1619511.86</v>
      </c>
      <c r="E82" s="10">
        <f t="shared" si="1"/>
        <v>1218286.03</v>
      </c>
      <c r="G82" s="7"/>
      <c r="H82" s="7"/>
      <c r="I82" s="7"/>
      <c r="J82" s="7"/>
    </row>
    <row r="83" spans="1:10" x14ac:dyDescent="0.25">
      <c r="A83" s="11" t="s">
        <v>135</v>
      </c>
      <c r="B83" s="11" t="s">
        <v>136</v>
      </c>
      <c r="C83" s="12">
        <v>142520.85999999999</v>
      </c>
      <c r="D83" s="12">
        <v>55973.86</v>
      </c>
      <c r="E83" s="10">
        <f t="shared" si="1"/>
        <v>86546.999999999985</v>
      </c>
      <c r="G83" s="7"/>
      <c r="H83" s="7"/>
      <c r="I83" s="7"/>
      <c r="J83" s="7"/>
    </row>
    <row r="84" spans="1:10" x14ac:dyDescent="0.25">
      <c r="A84" s="11" t="s">
        <v>137</v>
      </c>
      <c r="B84" s="11" t="s">
        <v>138</v>
      </c>
      <c r="C84" s="12">
        <v>22926.03</v>
      </c>
      <c r="D84" s="12">
        <v>403</v>
      </c>
      <c r="E84" s="10">
        <f t="shared" si="1"/>
        <v>22523.03</v>
      </c>
      <c r="G84" s="7"/>
      <c r="H84" s="7"/>
      <c r="I84" s="7"/>
      <c r="J84" s="7"/>
    </row>
    <row r="85" spans="1:10" x14ac:dyDescent="0.25">
      <c r="A85" s="11" t="s">
        <v>139</v>
      </c>
      <c r="B85" s="11" t="s">
        <v>140</v>
      </c>
      <c r="C85" s="12">
        <v>2644573</v>
      </c>
      <c r="D85" s="12">
        <v>1554945</v>
      </c>
      <c r="E85" s="10">
        <f t="shared" si="1"/>
        <v>1089628</v>
      </c>
      <c r="G85" s="7"/>
      <c r="H85" s="7"/>
      <c r="I85" s="7"/>
      <c r="J85" s="7"/>
    </row>
    <row r="86" spans="1:10" x14ac:dyDescent="0.25">
      <c r="A86" s="11" t="s">
        <v>141</v>
      </c>
      <c r="B86" s="11" t="s">
        <v>142</v>
      </c>
      <c r="C86" s="12">
        <v>27778</v>
      </c>
      <c r="D86" s="12">
        <v>8190</v>
      </c>
      <c r="E86" s="10">
        <f t="shared" si="1"/>
        <v>19588</v>
      </c>
      <c r="G86" s="7"/>
      <c r="H86" s="7"/>
      <c r="I86" s="7"/>
      <c r="J86" s="7"/>
    </row>
    <row r="87" spans="1:10" x14ac:dyDescent="0.25">
      <c r="A87" s="11" t="s">
        <v>143</v>
      </c>
      <c r="B87" s="11" t="s">
        <v>144</v>
      </c>
      <c r="C87" s="12">
        <v>5627660.5499999998</v>
      </c>
      <c r="D87" s="12">
        <v>1300586.93</v>
      </c>
      <c r="E87" s="10">
        <f t="shared" si="1"/>
        <v>4327073.62</v>
      </c>
      <c r="G87" s="7"/>
      <c r="H87" s="7"/>
      <c r="I87" s="7"/>
      <c r="J87" s="7"/>
    </row>
    <row r="88" spans="1:10" x14ac:dyDescent="0.25">
      <c r="A88" s="11" t="s">
        <v>145</v>
      </c>
      <c r="B88" s="11" t="s">
        <v>146</v>
      </c>
      <c r="C88" s="12">
        <v>143360</v>
      </c>
      <c r="D88" s="12">
        <v>0</v>
      </c>
      <c r="E88" s="10">
        <f t="shared" si="1"/>
        <v>143360</v>
      </c>
      <c r="G88" s="7"/>
      <c r="H88" s="7"/>
      <c r="I88" s="7"/>
      <c r="J88" s="7"/>
    </row>
    <row r="89" spans="1:10" x14ac:dyDescent="0.25">
      <c r="A89" s="11" t="s">
        <v>278</v>
      </c>
      <c r="B89" s="11" t="s">
        <v>279</v>
      </c>
      <c r="C89" s="12">
        <v>176258.17</v>
      </c>
      <c r="D89" s="12">
        <v>19500</v>
      </c>
      <c r="E89" s="10">
        <f t="shared" si="1"/>
        <v>156758.17000000001</v>
      </c>
      <c r="G89" s="7"/>
      <c r="H89" s="7"/>
      <c r="I89" s="7"/>
      <c r="J89" s="7"/>
    </row>
    <row r="90" spans="1:10" x14ac:dyDescent="0.25">
      <c r="A90" s="11" t="s">
        <v>280</v>
      </c>
      <c r="B90" s="11" t="s">
        <v>281</v>
      </c>
      <c r="C90" s="12">
        <v>3157530</v>
      </c>
      <c r="D90" s="12">
        <v>1257465</v>
      </c>
      <c r="E90" s="10">
        <f t="shared" si="1"/>
        <v>1900065</v>
      </c>
      <c r="G90" s="7"/>
      <c r="H90" s="7"/>
      <c r="I90" s="7"/>
      <c r="J90" s="7"/>
    </row>
    <row r="91" spans="1:10" x14ac:dyDescent="0.25">
      <c r="A91" s="11" t="s">
        <v>147</v>
      </c>
      <c r="B91" s="11" t="s">
        <v>148</v>
      </c>
      <c r="C91" s="12">
        <v>139284.85999999999</v>
      </c>
      <c r="D91" s="12">
        <v>0</v>
      </c>
      <c r="E91" s="10">
        <f t="shared" si="1"/>
        <v>139284.85999999999</v>
      </c>
      <c r="G91" s="7"/>
      <c r="H91" s="7"/>
      <c r="I91" s="7"/>
      <c r="J91" s="7"/>
    </row>
    <row r="92" spans="1:10" x14ac:dyDescent="0.25">
      <c r="A92" s="11" t="s">
        <v>149</v>
      </c>
      <c r="B92" s="11" t="s">
        <v>150</v>
      </c>
      <c r="C92" s="12">
        <v>27000.26</v>
      </c>
      <c r="D92" s="12">
        <v>5575</v>
      </c>
      <c r="E92" s="10">
        <f t="shared" si="1"/>
        <v>21425.26</v>
      </c>
      <c r="G92" s="7"/>
      <c r="H92" s="7"/>
      <c r="I92" s="7"/>
      <c r="J92" s="7"/>
    </row>
    <row r="93" spans="1:10" x14ac:dyDescent="0.25">
      <c r="A93" s="11" t="s">
        <v>300</v>
      </c>
      <c r="B93" s="11" t="s">
        <v>301</v>
      </c>
      <c r="C93" s="12">
        <v>15562.96</v>
      </c>
      <c r="D93" s="12">
        <v>48.67</v>
      </c>
      <c r="E93" s="10">
        <f t="shared" si="1"/>
        <v>15514.289999999999</v>
      </c>
      <c r="G93" s="7"/>
      <c r="H93" s="7"/>
      <c r="I93" s="7"/>
      <c r="J93" s="7"/>
    </row>
    <row r="94" spans="1:10" x14ac:dyDescent="0.25">
      <c r="A94" s="11" t="s">
        <v>151</v>
      </c>
      <c r="B94" s="11" t="s">
        <v>152</v>
      </c>
      <c r="C94" s="12">
        <v>21500</v>
      </c>
      <c r="D94" s="12">
        <v>973.45</v>
      </c>
      <c r="E94" s="10">
        <f t="shared" si="1"/>
        <v>20526.55</v>
      </c>
      <c r="G94" s="7"/>
      <c r="H94" s="7"/>
      <c r="I94" s="7"/>
      <c r="J94" s="7"/>
    </row>
    <row r="95" spans="1:10" x14ac:dyDescent="0.25">
      <c r="A95" s="11" t="s">
        <v>153</v>
      </c>
      <c r="B95" s="11" t="s">
        <v>154</v>
      </c>
      <c r="C95" s="12">
        <v>1947164.3</v>
      </c>
      <c r="D95" s="12">
        <v>17024.810000000001</v>
      </c>
      <c r="E95" s="10">
        <f t="shared" si="1"/>
        <v>1930139.49</v>
      </c>
      <c r="G95" s="7"/>
      <c r="H95" s="7"/>
      <c r="I95" s="7"/>
      <c r="J95" s="7"/>
    </row>
    <row r="96" spans="1:10" x14ac:dyDescent="0.25">
      <c r="A96" s="11" t="s">
        <v>155</v>
      </c>
      <c r="B96" s="11" t="s">
        <v>156</v>
      </c>
      <c r="C96" s="12">
        <v>9535545.8399999999</v>
      </c>
      <c r="D96" s="12">
        <v>3956527.79</v>
      </c>
      <c r="E96" s="10">
        <f t="shared" si="1"/>
        <v>5579018.0499999998</v>
      </c>
      <c r="G96" s="7"/>
      <c r="H96" s="7"/>
      <c r="I96" s="7"/>
      <c r="J96" s="7"/>
    </row>
    <row r="97" spans="1:10" x14ac:dyDescent="0.25">
      <c r="A97" s="13" t="s">
        <v>157</v>
      </c>
      <c r="B97" s="13" t="s">
        <v>156</v>
      </c>
      <c r="C97" s="14">
        <v>9535545.8399999999</v>
      </c>
      <c r="D97" s="14">
        <v>3956527.79</v>
      </c>
      <c r="E97" s="10">
        <f t="shared" si="1"/>
        <v>5579018.0499999998</v>
      </c>
      <c r="G97" s="7"/>
      <c r="H97" s="7"/>
      <c r="I97" s="7"/>
      <c r="J97" s="7"/>
    </row>
    <row r="98" spans="1:10" x14ac:dyDescent="0.25">
      <c r="A98" s="22" t="s">
        <v>158</v>
      </c>
      <c r="B98" s="22" t="s">
        <v>159</v>
      </c>
      <c r="C98" s="23">
        <v>22219882.149999999</v>
      </c>
      <c r="D98" s="23">
        <v>10707494.33</v>
      </c>
      <c r="E98" s="21">
        <f t="shared" si="1"/>
        <v>11512387.819999998</v>
      </c>
      <c r="G98" s="7"/>
      <c r="H98" s="7"/>
      <c r="I98" s="7"/>
      <c r="J98" s="7"/>
    </row>
    <row r="99" spans="1:10" x14ac:dyDescent="0.25">
      <c r="A99" s="11" t="s">
        <v>160</v>
      </c>
      <c r="B99" s="11" t="s">
        <v>161</v>
      </c>
      <c r="C99" s="12">
        <v>13424954.800000001</v>
      </c>
      <c r="D99" s="12">
        <v>6313858.5300000003</v>
      </c>
      <c r="E99" s="10">
        <f t="shared" si="1"/>
        <v>7111096.2700000005</v>
      </c>
      <c r="G99" s="7"/>
      <c r="H99" s="7"/>
      <c r="I99" s="7"/>
      <c r="J99" s="7"/>
    </row>
    <row r="100" spans="1:10" x14ac:dyDescent="0.25">
      <c r="A100" s="11" t="s">
        <v>282</v>
      </c>
      <c r="B100" s="11" t="s">
        <v>283</v>
      </c>
      <c r="C100" s="12">
        <v>13181341.26</v>
      </c>
      <c r="D100" s="12">
        <v>6097973.0300000003</v>
      </c>
      <c r="E100" s="10">
        <f t="shared" si="1"/>
        <v>7083368.2299999995</v>
      </c>
      <c r="G100" s="7"/>
      <c r="H100" s="7"/>
      <c r="I100" s="7"/>
      <c r="J100" s="7"/>
    </row>
    <row r="101" spans="1:10" x14ac:dyDescent="0.25">
      <c r="A101" s="11" t="s">
        <v>284</v>
      </c>
      <c r="B101" s="11" t="s">
        <v>285</v>
      </c>
      <c r="C101" s="12">
        <v>243613.54</v>
      </c>
      <c r="D101" s="12">
        <v>215885.5</v>
      </c>
      <c r="E101" s="10">
        <f t="shared" si="1"/>
        <v>27728.040000000008</v>
      </c>
      <c r="G101" s="7"/>
      <c r="H101" s="7"/>
      <c r="I101" s="7"/>
      <c r="J101" s="7"/>
    </row>
    <row r="102" spans="1:10" x14ac:dyDescent="0.25">
      <c r="A102" s="11" t="s">
        <v>162</v>
      </c>
      <c r="B102" s="11" t="s">
        <v>163</v>
      </c>
      <c r="C102" s="12">
        <v>1623399.12</v>
      </c>
      <c r="D102" s="12">
        <v>678636.74</v>
      </c>
      <c r="E102" s="10">
        <f t="shared" si="1"/>
        <v>944762.38000000012</v>
      </c>
      <c r="G102" s="7"/>
      <c r="H102" s="7"/>
      <c r="I102" s="7"/>
      <c r="J102" s="7"/>
    </row>
    <row r="103" spans="1:10" x14ac:dyDescent="0.25">
      <c r="A103" s="11" t="s">
        <v>164</v>
      </c>
      <c r="B103" s="11" t="s">
        <v>165</v>
      </c>
      <c r="C103" s="12">
        <v>1623399.12</v>
      </c>
      <c r="D103" s="12">
        <v>678636.74</v>
      </c>
      <c r="E103" s="10">
        <f t="shared" si="1"/>
        <v>944762.38000000012</v>
      </c>
      <c r="G103" s="7"/>
      <c r="H103" s="7"/>
      <c r="I103" s="7"/>
      <c r="J103" s="7"/>
    </row>
    <row r="104" spans="1:10" x14ac:dyDescent="0.25">
      <c r="A104" s="11" t="s">
        <v>166</v>
      </c>
      <c r="B104" s="11" t="s">
        <v>167</v>
      </c>
      <c r="C104" s="12">
        <v>384624.56</v>
      </c>
      <c r="D104" s="12">
        <v>164832.9</v>
      </c>
      <c r="E104" s="10">
        <f t="shared" si="1"/>
        <v>219791.66</v>
      </c>
      <c r="G104" s="7"/>
      <c r="H104" s="7"/>
      <c r="I104" s="7"/>
      <c r="J104" s="7"/>
    </row>
    <row r="105" spans="1:10" x14ac:dyDescent="0.25">
      <c r="A105" s="11" t="s">
        <v>302</v>
      </c>
      <c r="B105" s="11" t="s">
        <v>303</v>
      </c>
      <c r="C105" s="12">
        <v>500</v>
      </c>
      <c r="D105" s="12">
        <v>0</v>
      </c>
      <c r="E105" s="10">
        <f t="shared" si="1"/>
        <v>500</v>
      </c>
      <c r="G105" s="7"/>
      <c r="H105" s="7"/>
      <c r="I105" s="7"/>
      <c r="J105" s="7"/>
    </row>
    <row r="106" spans="1:10" x14ac:dyDescent="0.25">
      <c r="A106" s="11" t="s">
        <v>168</v>
      </c>
      <c r="B106" s="11" t="s">
        <v>169</v>
      </c>
      <c r="C106" s="12">
        <v>183130</v>
      </c>
      <c r="D106" s="12">
        <v>154318.29999999999</v>
      </c>
      <c r="E106" s="10">
        <f t="shared" si="1"/>
        <v>28811.700000000012</v>
      </c>
      <c r="G106" s="7"/>
      <c r="H106" s="7"/>
      <c r="I106" s="7"/>
      <c r="J106" s="7"/>
    </row>
    <row r="107" spans="1:10" x14ac:dyDescent="0.25">
      <c r="A107" s="11" t="s">
        <v>170</v>
      </c>
      <c r="B107" s="11" t="s">
        <v>171</v>
      </c>
      <c r="C107" s="12">
        <v>3235</v>
      </c>
      <c r="D107" s="12">
        <v>35</v>
      </c>
      <c r="E107" s="10">
        <f t="shared" si="1"/>
        <v>3200</v>
      </c>
      <c r="G107" s="7"/>
      <c r="H107" s="7"/>
      <c r="I107" s="7"/>
      <c r="J107" s="7"/>
    </row>
    <row r="108" spans="1:10" x14ac:dyDescent="0.25">
      <c r="A108" s="11" t="s">
        <v>172</v>
      </c>
      <c r="B108" s="11" t="s">
        <v>173</v>
      </c>
      <c r="C108" s="12">
        <v>197759.56</v>
      </c>
      <c r="D108" s="12">
        <v>10479.6</v>
      </c>
      <c r="E108" s="10">
        <f t="shared" si="1"/>
        <v>187279.96</v>
      </c>
      <c r="G108" s="7"/>
      <c r="H108" s="7"/>
      <c r="I108" s="7"/>
      <c r="J108" s="7"/>
    </row>
    <row r="109" spans="1:10" x14ac:dyDescent="0.25">
      <c r="A109" s="11" t="s">
        <v>174</v>
      </c>
      <c r="B109" s="11" t="s">
        <v>175</v>
      </c>
      <c r="C109" s="12">
        <v>5406922.6299999999</v>
      </c>
      <c r="D109" s="12">
        <v>3152579.01</v>
      </c>
      <c r="E109" s="10">
        <f t="shared" si="1"/>
        <v>2254343.62</v>
      </c>
      <c r="G109" s="7"/>
      <c r="H109" s="7"/>
      <c r="I109" s="7"/>
      <c r="J109" s="7"/>
    </row>
    <row r="110" spans="1:10" x14ac:dyDescent="0.25">
      <c r="A110" s="11" t="s">
        <v>176</v>
      </c>
      <c r="B110" s="11" t="s">
        <v>177</v>
      </c>
      <c r="C110" s="12">
        <v>682073</v>
      </c>
      <c r="D110" s="12">
        <v>400676.36</v>
      </c>
      <c r="E110" s="10">
        <f t="shared" si="1"/>
        <v>281396.64</v>
      </c>
      <c r="G110" s="7"/>
      <c r="H110" s="7"/>
      <c r="I110" s="7"/>
      <c r="J110" s="7"/>
    </row>
    <row r="111" spans="1:10" x14ac:dyDescent="0.25">
      <c r="A111" s="11" t="s">
        <v>178</v>
      </c>
      <c r="B111" s="11" t="s">
        <v>179</v>
      </c>
      <c r="C111" s="12">
        <v>4718150</v>
      </c>
      <c r="D111" s="12">
        <v>2745204.26</v>
      </c>
      <c r="E111" s="10">
        <f t="shared" si="1"/>
        <v>1972945.7400000002</v>
      </c>
      <c r="G111" s="7"/>
      <c r="H111" s="7"/>
      <c r="I111" s="7"/>
      <c r="J111" s="7"/>
    </row>
    <row r="112" spans="1:10" x14ac:dyDescent="0.25">
      <c r="A112" s="11" t="s">
        <v>180</v>
      </c>
      <c r="B112" s="11" t="s">
        <v>181</v>
      </c>
      <c r="C112" s="12">
        <v>6699.63</v>
      </c>
      <c r="D112" s="12">
        <v>6698.39</v>
      </c>
      <c r="E112" s="10">
        <f t="shared" si="1"/>
        <v>1.2399999999997817</v>
      </c>
      <c r="G112" s="7"/>
      <c r="H112" s="7"/>
      <c r="I112" s="7"/>
      <c r="J112" s="7"/>
    </row>
    <row r="113" spans="1:10" x14ac:dyDescent="0.25">
      <c r="A113" s="11" t="s">
        <v>182</v>
      </c>
      <c r="B113" s="11" t="s">
        <v>183</v>
      </c>
      <c r="C113" s="12">
        <v>680717.53</v>
      </c>
      <c r="D113" s="12">
        <v>36195.47</v>
      </c>
      <c r="E113" s="10">
        <f t="shared" si="1"/>
        <v>644522.06000000006</v>
      </c>
      <c r="G113" s="7"/>
      <c r="H113" s="7"/>
      <c r="I113" s="7"/>
      <c r="J113" s="7"/>
    </row>
    <row r="114" spans="1:10" x14ac:dyDescent="0.25">
      <c r="A114" s="11" t="s">
        <v>184</v>
      </c>
      <c r="B114" s="11" t="s">
        <v>185</v>
      </c>
      <c r="C114" s="12">
        <v>1045</v>
      </c>
      <c r="D114" s="12">
        <v>0</v>
      </c>
      <c r="E114" s="10">
        <f t="shared" si="1"/>
        <v>1045</v>
      </c>
      <c r="G114" s="7"/>
      <c r="H114" s="7"/>
      <c r="I114" s="7"/>
      <c r="J114" s="7"/>
    </row>
    <row r="115" spans="1:10" x14ac:dyDescent="0.25">
      <c r="A115" s="15" t="s">
        <v>186</v>
      </c>
      <c r="B115" s="15" t="s">
        <v>187</v>
      </c>
      <c r="C115" s="16">
        <v>679672.53</v>
      </c>
      <c r="D115" s="16">
        <v>36195.47</v>
      </c>
      <c r="E115" s="17">
        <f t="shared" si="1"/>
        <v>643477.06000000006</v>
      </c>
      <c r="G115" s="7"/>
      <c r="H115" s="7"/>
      <c r="I115" s="7"/>
      <c r="J115" s="7"/>
    </row>
    <row r="116" spans="1:10" x14ac:dyDescent="0.25">
      <c r="A116" s="37" t="s">
        <v>188</v>
      </c>
      <c r="B116" s="37" t="s">
        <v>156</v>
      </c>
      <c r="C116" s="38">
        <v>699263.51</v>
      </c>
      <c r="D116" s="38">
        <v>361391.68</v>
      </c>
      <c r="E116" s="39">
        <f t="shared" si="1"/>
        <v>337871.83</v>
      </c>
      <c r="G116" s="7"/>
      <c r="H116" s="7"/>
      <c r="I116" s="7"/>
      <c r="J116" s="7"/>
    </row>
    <row r="117" spans="1:10" x14ac:dyDescent="0.25">
      <c r="A117" s="13" t="s">
        <v>189</v>
      </c>
      <c r="B117" s="13" t="s">
        <v>156</v>
      </c>
      <c r="C117" s="14">
        <v>699263.51</v>
      </c>
      <c r="D117" s="14">
        <v>361391.68</v>
      </c>
      <c r="E117" s="10">
        <f t="shared" si="1"/>
        <v>337871.83</v>
      </c>
      <c r="G117" s="7"/>
      <c r="H117" s="7"/>
      <c r="I117" s="7"/>
      <c r="J117" s="7"/>
    </row>
    <row r="118" spans="1:10" x14ac:dyDescent="0.25">
      <c r="A118" s="22" t="s">
        <v>190</v>
      </c>
      <c r="B118" s="22" t="s">
        <v>191</v>
      </c>
      <c r="C118" s="23">
        <v>238500</v>
      </c>
      <c r="D118" s="23">
        <v>86430.45</v>
      </c>
      <c r="E118" s="21">
        <f t="shared" si="1"/>
        <v>152069.54999999999</v>
      </c>
      <c r="G118" s="7"/>
      <c r="H118" s="7"/>
      <c r="I118" s="7"/>
      <c r="J118" s="7"/>
    </row>
    <row r="119" spans="1:10" x14ac:dyDescent="0.25">
      <c r="A119" s="11" t="s">
        <v>192</v>
      </c>
      <c r="B119" s="11" t="s">
        <v>193</v>
      </c>
      <c r="C119" s="12">
        <v>222500</v>
      </c>
      <c r="D119" s="12">
        <v>86430.45</v>
      </c>
      <c r="E119" s="10">
        <f t="shared" si="1"/>
        <v>136069.54999999999</v>
      </c>
      <c r="G119" s="7"/>
      <c r="H119" s="7"/>
      <c r="I119" s="7"/>
      <c r="J119" s="7"/>
    </row>
    <row r="120" spans="1:10" x14ac:dyDescent="0.25">
      <c r="A120" s="11" t="s">
        <v>194</v>
      </c>
      <c r="B120" s="11" t="s">
        <v>195</v>
      </c>
      <c r="C120" s="12">
        <v>9000</v>
      </c>
      <c r="D120" s="12">
        <v>8500</v>
      </c>
      <c r="E120" s="10">
        <f t="shared" si="1"/>
        <v>500</v>
      </c>
      <c r="G120" s="7"/>
      <c r="H120" s="7"/>
      <c r="I120" s="7"/>
      <c r="J120" s="7"/>
    </row>
    <row r="121" spans="1:10" x14ac:dyDescent="0.25">
      <c r="A121" s="11" t="s">
        <v>196</v>
      </c>
      <c r="B121" s="11" t="s">
        <v>197</v>
      </c>
      <c r="C121" s="12">
        <v>213500</v>
      </c>
      <c r="D121" s="12">
        <v>77930.45</v>
      </c>
      <c r="E121" s="10">
        <f t="shared" si="1"/>
        <v>135569.54999999999</v>
      </c>
      <c r="G121" s="7"/>
      <c r="H121" s="7"/>
      <c r="I121" s="7"/>
      <c r="J121" s="7"/>
    </row>
    <row r="122" spans="1:10" x14ac:dyDescent="0.25">
      <c r="A122" s="11" t="s">
        <v>198</v>
      </c>
      <c r="B122" s="11" t="s">
        <v>199</v>
      </c>
      <c r="C122" s="12">
        <v>16000</v>
      </c>
      <c r="D122" s="12">
        <v>0</v>
      </c>
      <c r="E122" s="10">
        <f t="shared" si="1"/>
        <v>16000</v>
      </c>
      <c r="G122" s="7"/>
      <c r="H122" s="7"/>
      <c r="I122" s="7"/>
      <c r="J122" s="7"/>
    </row>
    <row r="123" spans="1:10" x14ac:dyDescent="0.25">
      <c r="A123" s="13" t="s">
        <v>200</v>
      </c>
      <c r="B123" s="13" t="s">
        <v>201</v>
      </c>
      <c r="C123" s="14">
        <v>16000</v>
      </c>
      <c r="D123" s="14">
        <v>0</v>
      </c>
      <c r="E123" s="10">
        <f t="shared" si="1"/>
        <v>16000</v>
      </c>
      <c r="G123" s="7"/>
      <c r="H123" s="7"/>
      <c r="I123" s="7"/>
      <c r="J123" s="7"/>
    </row>
    <row r="124" spans="1:10" x14ac:dyDescent="0.25">
      <c r="A124" s="22" t="s">
        <v>202</v>
      </c>
      <c r="B124" s="22" t="s">
        <v>203</v>
      </c>
      <c r="C124" s="23">
        <v>14543219.939999999</v>
      </c>
      <c r="D124" s="23">
        <v>1324529.77</v>
      </c>
      <c r="E124" s="21">
        <f t="shared" si="1"/>
        <v>13218690.17</v>
      </c>
      <c r="G124" s="7"/>
      <c r="H124" s="7"/>
      <c r="I124" s="7"/>
      <c r="J124" s="7"/>
    </row>
    <row r="125" spans="1:10" x14ac:dyDescent="0.25">
      <c r="A125" s="11" t="s">
        <v>204</v>
      </c>
      <c r="B125" s="11" t="s">
        <v>205</v>
      </c>
      <c r="C125" s="12">
        <v>7390639.9100000001</v>
      </c>
      <c r="D125" s="12">
        <v>440053.44</v>
      </c>
      <c r="E125" s="10">
        <f t="shared" si="1"/>
        <v>6950586.4699999997</v>
      </c>
      <c r="G125" s="7"/>
      <c r="H125" s="7"/>
      <c r="I125" s="7"/>
      <c r="J125" s="7"/>
    </row>
    <row r="126" spans="1:10" x14ac:dyDescent="0.25">
      <c r="A126" s="11" t="s">
        <v>206</v>
      </c>
      <c r="B126" s="11" t="s">
        <v>207</v>
      </c>
      <c r="C126" s="12">
        <v>181970.71</v>
      </c>
      <c r="D126" s="12">
        <v>662.78</v>
      </c>
      <c r="E126" s="10">
        <f t="shared" si="1"/>
        <v>181307.93</v>
      </c>
      <c r="G126" s="7"/>
      <c r="H126" s="7"/>
      <c r="I126" s="7"/>
      <c r="J126" s="7"/>
    </row>
    <row r="127" spans="1:10" x14ac:dyDescent="0.25">
      <c r="A127" s="11" t="s">
        <v>208</v>
      </c>
      <c r="B127" s="11" t="s">
        <v>209</v>
      </c>
      <c r="C127" s="12">
        <v>3669939.78</v>
      </c>
      <c r="D127" s="12">
        <v>257834.08</v>
      </c>
      <c r="E127" s="10">
        <f t="shared" si="1"/>
        <v>3412105.6999999997</v>
      </c>
      <c r="G127" s="7"/>
      <c r="H127" s="7"/>
      <c r="I127" s="7"/>
      <c r="J127" s="7"/>
    </row>
    <row r="128" spans="1:10" x14ac:dyDescent="0.25">
      <c r="A128" s="11" t="s">
        <v>210</v>
      </c>
      <c r="B128" s="11" t="s">
        <v>211</v>
      </c>
      <c r="C128" s="12">
        <v>331537.73</v>
      </c>
      <c r="D128" s="12">
        <v>19478.05</v>
      </c>
      <c r="E128" s="10">
        <f t="shared" si="1"/>
        <v>312059.68</v>
      </c>
      <c r="G128" s="7"/>
      <c r="H128" s="7"/>
      <c r="I128" s="7"/>
      <c r="J128" s="7"/>
    </row>
    <row r="129" spans="1:10" x14ac:dyDescent="0.25">
      <c r="A129" s="11" t="s">
        <v>212</v>
      </c>
      <c r="B129" s="11" t="s">
        <v>213</v>
      </c>
      <c r="C129" s="12">
        <v>388604.2</v>
      </c>
      <c r="D129" s="12">
        <v>7888.79</v>
      </c>
      <c r="E129" s="10">
        <f t="shared" si="1"/>
        <v>380715.41000000003</v>
      </c>
      <c r="G129" s="7"/>
      <c r="H129" s="7"/>
      <c r="I129" s="7"/>
      <c r="J129" s="7"/>
    </row>
    <row r="130" spans="1:10" x14ac:dyDescent="0.25">
      <c r="A130" s="11" t="s">
        <v>214</v>
      </c>
      <c r="B130" s="11" t="s">
        <v>215</v>
      </c>
      <c r="C130" s="12">
        <v>1639365</v>
      </c>
      <c r="D130" s="12">
        <v>0</v>
      </c>
      <c r="E130" s="10">
        <f t="shared" si="1"/>
        <v>1639365</v>
      </c>
      <c r="G130" s="7"/>
      <c r="H130" s="7"/>
      <c r="I130" s="7"/>
      <c r="J130" s="7"/>
    </row>
    <row r="131" spans="1:10" x14ac:dyDescent="0.25">
      <c r="A131" s="11" t="s">
        <v>216</v>
      </c>
      <c r="B131" s="11" t="s">
        <v>217</v>
      </c>
      <c r="C131" s="12">
        <v>750</v>
      </c>
      <c r="D131" s="12">
        <v>0</v>
      </c>
      <c r="E131" s="10">
        <f t="shared" si="1"/>
        <v>750</v>
      </c>
      <c r="G131" s="7"/>
      <c r="H131" s="7"/>
      <c r="I131" s="7"/>
      <c r="J131" s="7"/>
    </row>
    <row r="132" spans="1:10" x14ac:dyDescent="0.25">
      <c r="A132" s="11" t="s">
        <v>218</v>
      </c>
      <c r="B132" s="11" t="s">
        <v>219</v>
      </c>
      <c r="C132" s="12">
        <v>639975</v>
      </c>
      <c r="D132" s="12">
        <v>76877.509999999995</v>
      </c>
      <c r="E132" s="10">
        <f t="shared" si="1"/>
        <v>563097.49</v>
      </c>
      <c r="G132" s="7"/>
      <c r="H132" s="7"/>
      <c r="I132" s="7"/>
      <c r="J132" s="7"/>
    </row>
    <row r="133" spans="1:10" x14ac:dyDescent="0.25">
      <c r="A133" s="11" t="s">
        <v>286</v>
      </c>
      <c r="B133" s="11" t="s">
        <v>287</v>
      </c>
      <c r="C133" s="12">
        <v>518116.75</v>
      </c>
      <c r="D133" s="12">
        <v>66941.09</v>
      </c>
      <c r="E133" s="10">
        <f t="shared" si="1"/>
        <v>451175.66000000003</v>
      </c>
      <c r="G133" s="7"/>
      <c r="H133" s="7"/>
      <c r="I133" s="7"/>
      <c r="J133" s="7"/>
    </row>
    <row r="134" spans="1:10" x14ac:dyDescent="0.25">
      <c r="A134" s="11" t="s">
        <v>220</v>
      </c>
      <c r="B134" s="11" t="s">
        <v>221</v>
      </c>
      <c r="C134" s="12">
        <v>20380.740000000002</v>
      </c>
      <c r="D134" s="12">
        <v>10371.14</v>
      </c>
      <c r="E134" s="10">
        <f t="shared" si="1"/>
        <v>10009.600000000002</v>
      </c>
      <c r="G134" s="7"/>
      <c r="H134" s="7"/>
      <c r="I134" s="7"/>
      <c r="J134" s="7"/>
    </row>
    <row r="135" spans="1:10" x14ac:dyDescent="0.25">
      <c r="A135" s="11" t="s">
        <v>222</v>
      </c>
      <c r="B135" s="11" t="s">
        <v>223</v>
      </c>
      <c r="C135" s="12">
        <v>6500</v>
      </c>
      <c r="D135" s="12">
        <v>0</v>
      </c>
      <c r="E135" s="10">
        <f t="shared" ref="E135:E155" si="2">C135-D135</f>
        <v>6500</v>
      </c>
      <c r="G135" s="7"/>
      <c r="H135" s="7"/>
      <c r="I135" s="7"/>
      <c r="J135" s="7"/>
    </row>
    <row r="136" spans="1:10" x14ac:dyDescent="0.25">
      <c r="A136" s="11" t="s">
        <v>224</v>
      </c>
      <c r="B136" s="11" t="s">
        <v>225</v>
      </c>
      <c r="C136" s="12">
        <v>6500</v>
      </c>
      <c r="D136" s="12">
        <v>0</v>
      </c>
      <c r="E136" s="10">
        <f t="shared" si="2"/>
        <v>6500</v>
      </c>
      <c r="G136" s="7"/>
      <c r="H136" s="7"/>
      <c r="I136" s="7"/>
      <c r="J136" s="7"/>
    </row>
    <row r="137" spans="1:10" x14ac:dyDescent="0.25">
      <c r="A137" s="11" t="s">
        <v>226</v>
      </c>
      <c r="B137" s="11" t="s">
        <v>227</v>
      </c>
      <c r="C137" s="12">
        <v>258239.82</v>
      </c>
      <c r="D137" s="12">
        <v>2520</v>
      </c>
      <c r="E137" s="10">
        <f t="shared" si="2"/>
        <v>255719.82</v>
      </c>
      <c r="G137" s="7"/>
      <c r="H137" s="7"/>
      <c r="I137" s="7"/>
      <c r="J137" s="7"/>
    </row>
    <row r="138" spans="1:10" x14ac:dyDescent="0.25">
      <c r="A138" s="11" t="s">
        <v>228</v>
      </c>
      <c r="B138" s="11" t="s">
        <v>229</v>
      </c>
      <c r="C138" s="12">
        <v>258239.82</v>
      </c>
      <c r="D138" s="12">
        <v>2520</v>
      </c>
      <c r="E138" s="10">
        <f t="shared" si="2"/>
        <v>255719.82</v>
      </c>
      <c r="G138" s="7"/>
      <c r="H138" s="7"/>
      <c r="I138" s="7"/>
      <c r="J138" s="7"/>
    </row>
    <row r="139" spans="1:10" x14ac:dyDescent="0.25">
      <c r="A139" s="11" t="s">
        <v>230</v>
      </c>
      <c r="B139" s="11" t="s">
        <v>231</v>
      </c>
      <c r="C139" s="12">
        <v>5964818.9699999997</v>
      </c>
      <c r="D139" s="12">
        <v>824901.98</v>
      </c>
      <c r="E139" s="10">
        <f t="shared" si="2"/>
        <v>5139916.99</v>
      </c>
      <c r="G139" s="7"/>
      <c r="H139" s="7"/>
      <c r="I139" s="7"/>
      <c r="J139" s="7"/>
    </row>
    <row r="140" spans="1:10" x14ac:dyDescent="0.25">
      <c r="A140" s="11" t="s">
        <v>324</v>
      </c>
      <c r="B140" s="11" t="s">
        <v>325</v>
      </c>
      <c r="C140" s="12">
        <v>50000</v>
      </c>
      <c r="D140" s="12">
        <v>6237.54</v>
      </c>
      <c r="E140" s="10">
        <f t="shared" si="2"/>
        <v>43762.46</v>
      </c>
      <c r="G140" s="7"/>
      <c r="H140" s="7"/>
      <c r="I140" s="7"/>
      <c r="J140" s="7"/>
    </row>
    <row r="141" spans="1:10" s="2" customFormat="1" x14ac:dyDescent="0.25">
      <c r="A141" s="11" t="s">
        <v>326</v>
      </c>
      <c r="B141" s="11" t="s">
        <v>327</v>
      </c>
      <c r="C141" s="12">
        <v>83000</v>
      </c>
      <c r="D141" s="12">
        <v>29521.32</v>
      </c>
      <c r="E141" s="10">
        <f t="shared" si="2"/>
        <v>53478.68</v>
      </c>
      <c r="G141" s="7"/>
      <c r="H141" s="7"/>
      <c r="I141" s="7"/>
      <c r="J141" s="7"/>
    </row>
    <row r="142" spans="1:10" s="2" customFormat="1" x14ac:dyDescent="0.25">
      <c r="A142" s="11" t="s">
        <v>232</v>
      </c>
      <c r="B142" s="11" t="s">
        <v>233</v>
      </c>
      <c r="C142" s="12">
        <v>5831818.9699999997</v>
      </c>
      <c r="D142" s="12">
        <v>789143.12</v>
      </c>
      <c r="E142" s="10">
        <f t="shared" si="2"/>
        <v>5042675.8499999996</v>
      </c>
      <c r="G142" s="7"/>
      <c r="H142" s="7"/>
      <c r="I142" s="7"/>
      <c r="J142" s="7"/>
    </row>
    <row r="143" spans="1:10" x14ac:dyDescent="0.25">
      <c r="A143" s="11" t="s">
        <v>234</v>
      </c>
      <c r="B143" s="11" t="s">
        <v>156</v>
      </c>
      <c r="C143" s="12">
        <v>923021.24</v>
      </c>
      <c r="D143" s="12">
        <v>57054.35</v>
      </c>
      <c r="E143" s="10">
        <f t="shared" si="2"/>
        <v>865966.89</v>
      </c>
      <c r="G143" s="7"/>
      <c r="H143" s="7"/>
      <c r="I143" s="7"/>
      <c r="J143" s="7"/>
    </row>
    <row r="144" spans="1:10" x14ac:dyDescent="0.25">
      <c r="A144" s="13" t="s">
        <v>235</v>
      </c>
      <c r="B144" s="13" t="s">
        <v>156</v>
      </c>
      <c r="C144" s="14">
        <v>923021.24</v>
      </c>
      <c r="D144" s="14">
        <v>57054.35</v>
      </c>
      <c r="E144" s="10">
        <f t="shared" si="2"/>
        <v>865966.89</v>
      </c>
      <c r="G144" s="7"/>
      <c r="H144" s="7"/>
      <c r="I144" s="7"/>
      <c r="J144" s="7"/>
    </row>
    <row r="145" spans="1:10" x14ac:dyDescent="0.25">
      <c r="A145" s="22" t="s">
        <v>236</v>
      </c>
      <c r="B145" s="22" t="s">
        <v>237</v>
      </c>
      <c r="C145" s="23">
        <v>1060330</v>
      </c>
      <c r="D145" s="23">
        <v>219862.79</v>
      </c>
      <c r="E145" s="21">
        <f t="shared" si="2"/>
        <v>840467.21</v>
      </c>
      <c r="G145" s="7"/>
      <c r="H145" s="7"/>
      <c r="I145" s="7"/>
      <c r="J145" s="7"/>
    </row>
    <row r="146" spans="1:10" x14ac:dyDescent="0.25">
      <c r="A146" s="11" t="s">
        <v>238</v>
      </c>
      <c r="B146" s="11" t="s">
        <v>239</v>
      </c>
      <c r="C146" s="12">
        <v>1060330</v>
      </c>
      <c r="D146" s="12">
        <v>219862.79</v>
      </c>
      <c r="E146" s="10">
        <f t="shared" si="2"/>
        <v>840467.21</v>
      </c>
      <c r="G146" s="7"/>
      <c r="H146" s="7"/>
      <c r="I146" s="7"/>
      <c r="J146" s="7"/>
    </row>
    <row r="147" spans="1:10" x14ac:dyDescent="0.25">
      <c r="A147" s="11" t="s">
        <v>292</v>
      </c>
      <c r="B147" s="11" t="s">
        <v>239</v>
      </c>
      <c r="C147" s="12">
        <v>636050</v>
      </c>
      <c r="D147" s="12">
        <v>219862.79</v>
      </c>
      <c r="E147" s="10">
        <f t="shared" si="2"/>
        <v>416187.20999999996</v>
      </c>
      <c r="G147" s="7"/>
      <c r="H147" s="7"/>
      <c r="I147" s="7"/>
      <c r="J147" s="7"/>
    </row>
    <row r="148" spans="1:10" x14ac:dyDescent="0.25">
      <c r="A148" s="11" t="s">
        <v>334</v>
      </c>
      <c r="B148" s="11" t="s">
        <v>335</v>
      </c>
      <c r="C148" s="12">
        <v>210890</v>
      </c>
      <c r="D148" s="12">
        <v>0</v>
      </c>
      <c r="E148" s="10">
        <f t="shared" si="2"/>
        <v>210890</v>
      </c>
      <c r="G148" s="7"/>
      <c r="H148" s="7"/>
      <c r="I148" s="7"/>
      <c r="J148" s="7"/>
    </row>
    <row r="149" spans="1:10" x14ac:dyDescent="0.25">
      <c r="A149" s="13" t="s">
        <v>294</v>
      </c>
      <c r="B149" s="13" t="s">
        <v>295</v>
      </c>
      <c r="C149" s="14">
        <v>151560</v>
      </c>
      <c r="D149" s="14">
        <v>0</v>
      </c>
      <c r="E149" s="10">
        <f t="shared" si="2"/>
        <v>151560</v>
      </c>
      <c r="G149" s="7"/>
      <c r="H149" s="7"/>
      <c r="I149" s="7"/>
      <c r="J149" s="7"/>
    </row>
    <row r="150" spans="1:10" x14ac:dyDescent="0.25">
      <c r="A150" s="11" t="s">
        <v>304</v>
      </c>
      <c r="B150" s="11" t="s">
        <v>305</v>
      </c>
      <c r="C150" s="12">
        <v>61830</v>
      </c>
      <c r="D150" s="12">
        <v>0</v>
      </c>
      <c r="E150" s="10">
        <f t="shared" si="2"/>
        <v>61830</v>
      </c>
      <c r="G150" s="7"/>
      <c r="H150" s="7"/>
      <c r="I150" s="7"/>
      <c r="J150" s="7"/>
    </row>
    <row r="151" spans="1:10" x14ac:dyDescent="0.25">
      <c r="A151" s="22" t="s">
        <v>306</v>
      </c>
      <c r="B151" s="22" t="s">
        <v>307</v>
      </c>
      <c r="C151" s="23">
        <v>257860</v>
      </c>
      <c r="D151" s="23">
        <v>56314.85</v>
      </c>
      <c r="E151" s="21">
        <f t="shared" si="2"/>
        <v>201545.15</v>
      </c>
      <c r="G151" s="7"/>
      <c r="H151" s="7"/>
      <c r="I151" s="7"/>
      <c r="J151" s="7"/>
    </row>
    <row r="152" spans="1:10" x14ac:dyDescent="0.25">
      <c r="A152" s="11" t="s">
        <v>308</v>
      </c>
      <c r="B152" s="11" t="s">
        <v>309</v>
      </c>
      <c r="C152" s="12">
        <v>257860</v>
      </c>
      <c r="D152" s="12">
        <v>56314.85</v>
      </c>
      <c r="E152" s="10">
        <f t="shared" si="2"/>
        <v>201545.15</v>
      </c>
      <c r="G152" s="7"/>
      <c r="H152" s="7"/>
      <c r="I152" s="7"/>
      <c r="J152" s="7"/>
    </row>
    <row r="153" spans="1:10" x14ac:dyDescent="0.25">
      <c r="A153" s="13" t="s">
        <v>310</v>
      </c>
      <c r="B153" s="13" t="s">
        <v>311</v>
      </c>
      <c r="C153" s="14">
        <v>56314.85</v>
      </c>
      <c r="D153" s="14">
        <v>56314.85</v>
      </c>
      <c r="E153" s="10">
        <f t="shared" si="2"/>
        <v>0</v>
      </c>
      <c r="G153" s="7"/>
      <c r="H153" s="7"/>
      <c r="I153" s="7"/>
      <c r="J153" s="7"/>
    </row>
    <row r="154" spans="1:10" x14ac:dyDescent="0.25">
      <c r="A154" s="11" t="s">
        <v>312</v>
      </c>
      <c r="B154" s="11" t="s">
        <v>283</v>
      </c>
      <c r="C154" s="12">
        <v>201545.15</v>
      </c>
      <c r="D154" s="12">
        <v>0</v>
      </c>
      <c r="E154" s="10">
        <f t="shared" si="2"/>
        <v>201545.15</v>
      </c>
      <c r="G154" s="7"/>
      <c r="H154" s="7"/>
      <c r="I154" s="7"/>
      <c r="J154" s="7"/>
    </row>
    <row r="155" spans="1:10" s="6" customFormat="1" x14ac:dyDescent="0.25">
      <c r="A155" s="22" t="s">
        <v>318</v>
      </c>
      <c r="B155" s="22" t="s">
        <v>319</v>
      </c>
      <c r="C155" s="23">
        <v>46910898.740000002</v>
      </c>
      <c r="D155" s="23">
        <v>0</v>
      </c>
      <c r="E155" s="21">
        <f t="shared" si="2"/>
        <v>46910898.740000002</v>
      </c>
      <c r="G155" s="7"/>
      <c r="H155" s="7"/>
      <c r="I155" s="7"/>
      <c r="J155" s="7"/>
    </row>
    <row r="156" spans="1:10" s="6" customFormat="1" x14ac:dyDescent="0.25">
      <c r="A156" s="11" t="s">
        <v>328</v>
      </c>
      <c r="B156" s="11" t="s">
        <v>329</v>
      </c>
      <c r="C156" s="12">
        <v>46910898.740000002</v>
      </c>
      <c r="D156" s="12">
        <v>0</v>
      </c>
      <c r="E156" s="10">
        <f>C156-D156</f>
        <v>46910898.740000002</v>
      </c>
      <c r="G156" s="7"/>
      <c r="H156" s="7"/>
      <c r="I156" s="7"/>
      <c r="J156" s="7"/>
    </row>
    <row r="157" spans="1:10" s="6" customFormat="1" x14ac:dyDescent="0.25">
      <c r="A157" s="15" t="s">
        <v>330</v>
      </c>
      <c r="B157" s="15" t="s">
        <v>329</v>
      </c>
      <c r="C157" s="16">
        <v>46910898.740000002</v>
      </c>
      <c r="D157" s="16">
        <v>0</v>
      </c>
      <c r="E157" s="17">
        <f t="shared" ref="E157" si="3">C157-D157</f>
        <v>46910898.740000002</v>
      </c>
      <c r="G157" s="7"/>
      <c r="H157" s="7"/>
      <c r="I157" s="7"/>
      <c r="J157" s="7"/>
    </row>
    <row r="158" spans="1:10" x14ac:dyDescent="0.25">
      <c r="A158" s="43" t="s">
        <v>240</v>
      </c>
      <c r="B158" s="44"/>
      <c r="C158" s="5">
        <f>+C6+C37+C98+C118+C124+C145+C151+C155</f>
        <v>239515760.00000003</v>
      </c>
      <c r="D158" s="5">
        <f t="shared" ref="D158:E158" si="4">+D6+D37+D98+D118+D124+D145+D151+D155</f>
        <v>82628613.280000001</v>
      </c>
      <c r="E158" s="5">
        <f t="shared" si="4"/>
        <v>156887146.72</v>
      </c>
    </row>
    <row r="166" spans="1:4" ht="18.75" x14ac:dyDescent="0.3">
      <c r="A166" s="6"/>
      <c r="B166" s="24" t="s">
        <v>336</v>
      </c>
      <c r="C166" s="25" t="s">
        <v>337</v>
      </c>
      <c r="D166" s="25"/>
    </row>
    <row r="167" spans="1:4" ht="18.75" x14ac:dyDescent="0.3">
      <c r="A167" s="6"/>
      <c r="B167" s="24" t="s">
        <v>338</v>
      </c>
      <c r="C167" s="25" t="s">
        <v>339</v>
      </c>
      <c r="D167" s="25"/>
    </row>
  </sheetData>
  <mergeCells count="5">
    <mergeCell ref="A1:E1"/>
    <mergeCell ref="A2:E2"/>
    <mergeCell ref="A3:E3"/>
    <mergeCell ref="A4:E4"/>
    <mergeCell ref="A158:B158"/>
  </mergeCells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EEPI</vt:lpstr>
      <vt:lpstr>EEPE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Josué Adalberto Deras Escobar</dc:creator>
  <cp:lastModifiedBy>José Luis González Argueta</cp:lastModifiedBy>
  <cp:lastPrinted>2017-08-11T22:06:19Z</cp:lastPrinted>
  <dcterms:created xsi:type="dcterms:W3CDTF">2016-02-18T17:58:41Z</dcterms:created>
  <dcterms:modified xsi:type="dcterms:W3CDTF">2017-08-15T16:57:44Z</dcterms:modified>
</cp:coreProperties>
</file>