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315" windowHeight="10800"/>
  </bookViews>
  <sheets>
    <sheet name="4º TRIM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34" i="1" l="1"/>
  <c r="E35" i="1" s="1"/>
  <c r="E33" i="1"/>
  <c r="D33" i="1"/>
  <c r="C33" i="1"/>
  <c r="D32" i="1"/>
  <c r="C32" i="1"/>
  <c r="E31" i="1"/>
  <c r="D31" i="1"/>
  <c r="C31" i="1"/>
  <c r="E25" i="1"/>
  <c r="D25" i="1"/>
  <c r="D34" i="1" s="1"/>
  <c r="C25" i="1"/>
  <c r="C34" i="1" s="1"/>
  <c r="E20" i="1"/>
  <c r="D20" i="1"/>
  <c r="C20" i="1"/>
  <c r="C13" i="1"/>
  <c r="E7" i="1"/>
  <c r="A1" i="1"/>
  <c r="C35" i="1" l="1"/>
  <c r="D13" i="1" s="1"/>
  <c r="D35" i="1" s="1"/>
</calcChain>
</file>

<file path=xl/sharedStrings.xml><?xml version="1.0" encoding="utf-8"?>
<sst xmlns="http://schemas.openxmlformats.org/spreadsheetml/2006/main" count="31" uniqueCount="31">
  <si>
    <t>DETALLE USO DEL FODES LIBRE DISPONIBILIDAD</t>
  </si>
  <si>
    <t>CORRESPONDIENTE AL CUARTO TRIMESTRE 2022</t>
  </si>
  <si>
    <t>Concepto</t>
  </si>
  <si>
    <t>Saldo ant.</t>
  </si>
  <si>
    <t>OCTUBRE</t>
  </si>
  <si>
    <t>NOVIEMBRE</t>
  </si>
  <si>
    <t>DICIEMBRE</t>
  </si>
  <si>
    <t>Asignacion saldo anterior</t>
  </si>
  <si>
    <t>otros ingresos</t>
  </si>
  <si>
    <t>Salarios</t>
  </si>
  <si>
    <t>Dietas</t>
  </si>
  <si>
    <t>Viáticos</t>
  </si>
  <si>
    <t>Aguinaldos</t>
  </si>
  <si>
    <t>Subtotal</t>
  </si>
  <si>
    <t>Membresías</t>
  </si>
  <si>
    <t>CDA</t>
  </si>
  <si>
    <t>COMURES</t>
  </si>
  <si>
    <t>Asociaciones</t>
  </si>
  <si>
    <t>Especies Municipales</t>
  </si>
  <si>
    <t>Gastos de Funcionamiento</t>
  </si>
  <si>
    <t>Energia  Electrica y alumbrado publico</t>
  </si>
  <si>
    <t>Gastos financieros</t>
  </si>
  <si>
    <t>Cuentas por pagar proveedores</t>
  </si>
  <si>
    <t>Tratamiento de descechos</t>
  </si>
  <si>
    <t>combustibles y lubricantes</t>
  </si>
  <si>
    <t>Ministerio de Hacienda Impuestos</t>
  </si>
  <si>
    <t>Pago de Telefono</t>
  </si>
  <si>
    <t>Servicios de agua potable</t>
  </si>
  <si>
    <t>Proyectos e inversion social</t>
  </si>
  <si>
    <t>SUBTOTAL</t>
  </si>
  <si>
    <t>DISPONIBILIDAD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</si>
</sst>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16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4" fillId="0" borderId="5" xfId="1" applyNumberFormat="1" applyFont="1" applyBorder="1" applyAlignment="1" applyProtection="1">
      <alignment vertical="center"/>
      <protection locked="0"/>
    </xf>
    <xf numFmtId="165" fontId="0" fillId="0" borderId="5" xfId="0" applyNumberFormat="1" applyBorder="1"/>
    <xf numFmtId="164" fontId="0" fillId="0" borderId="5" xfId="1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64" fontId="5" fillId="0" borderId="7" xfId="0" applyNumberFormat="1" applyFon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right" vertical="center"/>
      <protection locked="0"/>
    </xf>
    <xf numFmtId="164" fontId="4" fillId="3" borderId="7" xfId="0" applyNumberFormat="1" applyFont="1" applyFill="1" applyBorder="1" applyAlignment="1" applyProtection="1">
      <alignment horizontal="right" vertical="center"/>
      <protection locked="0"/>
    </xf>
    <xf numFmtId="164" fontId="4" fillId="3" borderId="5" xfId="1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Border="1" applyAlignment="1" applyProtection="1">
      <alignment vertical="center"/>
      <protection locked="0"/>
    </xf>
    <xf numFmtId="164" fontId="4" fillId="0" borderId="7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horizontal="right" vertical="center"/>
      <protection locked="0"/>
    </xf>
    <xf numFmtId="164" fontId="5" fillId="0" borderId="7" xfId="0" applyNumberFormat="1" applyFont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 applyProtection="1">
      <alignment vertical="center"/>
      <protection locked="0"/>
    </xf>
    <xf numFmtId="164" fontId="4" fillId="3" borderId="7" xfId="0" applyNumberFormat="1" applyFont="1" applyFill="1" applyBorder="1" applyAlignment="1" applyProtection="1">
      <alignment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4" fillId="0" borderId="12" xfId="0" applyNumberFormat="1" applyFont="1" applyBorder="1" applyAlignment="1" applyProtection="1">
      <alignment vertical="center"/>
      <protection locked="0"/>
    </xf>
    <xf numFmtId="164" fontId="4" fillId="0" borderId="13" xfId="0" applyNumberFormat="1" applyFont="1" applyBorder="1" applyAlignment="1" applyProtection="1">
      <alignment vertical="center"/>
      <protection locked="0"/>
    </xf>
    <xf numFmtId="164" fontId="0" fillId="0" borderId="14" xfId="1" applyNumberFormat="1" applyFont="1" applyBorder="1" applyAlignment="1" applyProtection="1">
      <alignment vertical="center"/>
      <protection locked="0"/>
    </xf>
    <xf numFmtId="164" fontId="0" fillId="0" borderId="15" xfId="0" applyNumberFormat="1" applyBorder="1" applyAlignment="1" applyProtection="1">
      <alignment horizontal="left" vertical="center"/>
      <protection locked="0"/>
    </xf>
    <xf numFmtId="164" fontId="0" fillId="0" borderId="16" xfId="0" applyNumberFormat="1" applyBorder="1" applyAlignment="1" applyProtection="1">
      <alignment horizontal="left" vertical="center"/>
      <protection locked="0"/>
    </xf>
    <xf numFmtId="165" fontId="0" fillId="0" borderId="0" xfId="0" applyNumberFormat="1"/>
    <xf numFmtId="164" fontId="0" fillId="0" borderId="4" xfId="1" applyNumberFormat="1" applyFon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left" vertical="center"/>
      <protection locked="0"/>
    </xf>
    <xf numFmtId="164" fontId="0" fillId="0" borderId="6" xfId="0" applyNumberForma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left" vertical="center"/>
      <protection locked="0"/>
    </xf>
    <xf numFmtId="164" fontId="0" fillId="0" borderId="17" xfId="0" applyNumberFormat="1" applyBorder="1" applyAlignment="1" applyProtection="1">
      <alignment horizontal="left" vertical="center"/>
      <protection locked="0"/>
    </xf>
    <xf numFmtId="164" fontId="0" fillId="0" borderId="18" xfId="0" applyNumberFormat="1" applyBorder="1" applyAlignment="1" applyProtection="1">
      <alignment horizontal="left" vertical="center"/>
      <protection locked="0"/>
    </xf>
    <xf numFmtId="164" fontId="0" fillId="0" borderId="19" xfId="1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64" fontId="0" fillId="4" borderId="20" xfId="0" applyNumberFormat="1" applyFill="1" applyBorder="1" applyAlignment="1" applyProtection="1">
      <alignment horizontal="right" vertical="center"/>
      <protection locked="0"/>
    </xf>
    <xf numFmtId="164" fontId="0" fillId="4" borderId="5" xfId="0" applyNumberFormat="1" applyFill="1" applyBorder="1" applyAlignment="1" applyProtection="1">
      <alignment horizontal="right" vertical="center"/>
      <protection locked="0"/>
    </xf>
    <xf numFmtId="164" fontId="0" fillId="4" borderId="5" xfId="0" applyNumberFormat="1" applyFill="1" applyBorder="1" applyAlignment="1" applyProtection="1">
      <alignment vertical="center"/>
      <protection locked="0"/>
    </xf>
    <xf numFmtId="164" fontId="4" fillId="0" borderId="12" xfId="0" applyNumberFormat="1" applyFont="1" applyBorder="1" applyAlignment="1" applyProtection="1">
      <alignment horizontal="center" vertical="center"/>
      <protection locked="0"/>
    </xf>
    <xf numFmtId="164" fontId="4" fillId="0" borderId="21" xfId="0" applyNumberFormat="1" applyFont="1" applyBorder="1" applyAlignment="1" applyProtection="1">
      <alignment horizontal="center" vertical="center"/>
      <protection locked="0"/>
    </xf>
    <xf numFmtId="164" fontId="4" fillId="0" borderId="22" xfId="1" applyNumberFormat="1" applyFont="1" applyBorder="1" applyAlignment="1" applyProtection="1">
      <alignment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odo%20Javier/HOJA%20FODES%20SAN%20MARTIN/HOJA%20FODES%202020%202do%20tri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/>
      <sheetData sheetId="1"/>
      <sheetData sheetId="2"/>
      <sheetData sheetId="3"/>
      <sheetData sheetId="4">
        <row r="4">
          <cell r="F4">
            <v>0</v>
          </cell>
        </row>
        <row r="5">
          <cell r="F5" t="str">
            <v>SAN SALVADOR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G21" sqref="G21"/>
    </sheetView>
  </sheetViews>
  <sheetFormatPr baseColWidth="10" defaultRowHeight="15" x14ac:dyDescent="0.25"/>
  <cols>
    <col min="1" max="1" width="31.28515625" customWidth="1"/>
    <col min="3" max="3" width="18" customWidth="1"/>
    <col min="4" max="4" width="16.85546875" customWidth="1"/>
    <col min="5" max="5" width="16.28515625" customWidth="1"/>
  </cols>
  <sheetData>
    <row r="1" spans="1:5" ht="15.75" x14ac:dyDescent="0.25">
      <c r="A1" s="1" t="str">
        <f>"MUNICIPIO: " &amp; '[1]Reporte FODES'!F5&amp;" DEPARTAMENTO DE "&amp;'[1]Reporte FODES'!F4</f>
        <v>MUNICIPIO: SAN SALVADOR DEPARTAMENTO DE 0</v>
      </c>
      <c r="B1" s="1"/>
      <c r="C1" s="1"/>
      <c r="D1" s="1"/>
      <c r="E1" s="1"/>
    </row>
    <row r="2" spans="1:5" ht="15.75" x14ac:dyDescent="0.25">
      <c r="A2" s="2" t="s">
        <v>0</v>
      </c>
      <c r="B2" s="2"/>
      <c r="C2" s="2"/>
      <c r="D2" s="2"/>
      <c r="E2" s="2"/>
    </row>
    <row r="3" spans="1:5" ht="15.75" x14ac:dyDescent="0.25">
      <c r="A3" s="1" t="s">
        <v>1</v>
      </c>
      <c r="B3" s="1"/>
      <c r="C3" s="1"/>
      <c r="D3" s="1"/>
      <c r="E3" s="1"/>
    </row>
    <row r="4" spans="1:5" x14ac:dyDescent="0.25">
      <c r="A4" s="3"/>
      <c r="B4" s="3"/>
      <c r="C4" s="3"/>
      <c r="D4" s="3"/>
      <c r="E4" s="3"/>
    </row>
    <row r="5" spans="1:5" x14ac:dyDescent="0.25">
      <c r="A5" s="4" t="s">
        <v>2</v>
      </c>
      <c r="B5" s="5" t="s">
        <v>3</v>
      </c>
      <c r="C5" s="6" t="s">
        <v>4</v>
      </c>
      <c r="D5" s="7" t="s">
        <v>5</v>
      </c>
      <c r="E5" s="7" t="s">
        <v>6</v>
      </c>
    </row>
    <row r="6" spans="1:5" x14ac:dyDescent="0.25">
      <c r="A6" s="8" t="s">
        <v>7</v>
      </c>
      <c r="B6" s="9">
        <v>24636.22</v>
      </c>
      <c r="C6" s="10">
        <v>63444.66</v>
      </c>
      <c r="D6" s="11">
        <v>63444.66</v>
      </c>
      <c r="E6" s="11"/>
    </row>
    <row r="7" spans="1:5" x14ac:dyDescent="0.25">
      <c r="A7" s="8" t="s">
        <v>8</v>
      </c>
      <c r="B7" s="9"/>
      <c r="C7" s="10">
        <v>33987.85</v>
      </c>
      <c r="D7" s="11"/>
      <c r="E7" s="11">
        <f>16918.59+30000</f>
        <v>46918.59</v>
      </c>
    </row>
    <row r="8" spans="1:5" x14ac:dyDescent="0.25">
      <c r="A8" s="12" t="s">
        <v>9</v>
      </c>
      <c r="B8" s="13"/>
      <c r="C8" s="11"/>
      <c r="D8" s="11"/>
      <c r="E8" s="11"/>
    </row>
    <row r="9" spans="1:5" x14ac:dyDescent="0.25">
      <c r="A9" s="12" t="s">
        <v>10</v>
      </c>
      <c r="B9" s="13"/>
      <c r="C9" s="11"/>
      <c r="D9" s="11"/>
      <c r="E9" s="11"/>
    </row>
    <row r="10" spans="1:5" x14ac:dyDescent="0.25">
      <c r="A10" s="12" t="s">
        <v>11</v>
      </c>
      <c r="B10" s="13"/>
      <c r="C10" s="11"/>
      <c r="D10" s="11"/>
      <c r="E10" s="11"/>
    </row>
    <row r="11" spans="1:5" x14ac:dyDescent="0.25">
      <c r="A11" s="12" t="s">
        <v>12</v>
      </c>
      <c r="B11" s="13"/>
      <c r="C11" s="11"/>
      <c r="D11" s="11"/>
      <c r="E11" s="11"/>
    </row>
    <row r="12" spans="1:5" x14ac:dyDescent="0.25">
      <c r="A12" s="14"/>
      <c r="B12" s="15"/>
      <c r="C12" s="15"/>
      <c r="D12" s="15"/>
      <c r="E12" s="15"/>
    </row>
    <row r="13" spans="1:5" x14ac:dyDescent="0.25">
      <c r="A13" s="16" t="s">
        <v>13</v>
      </c>
      <c r="B13" s="17">
        <v>24636.22</v>
      </c>
      <c r="C13" s="18">
        <f>+C6+C7+B13</f>
        <v>122068.73000000001</v>
      </c>
      <c r="D13" s="18">
        <f>+D6+C35</f>
        <v>120649.11</v>
      </c>
      <c r="E13" s="18">
        <v>72222.349999999991</v>
      </c>
    </row>
    <row r="14" spans="1:5" x14ac:dyDescent="0.25">
      <c r="A14" s="14"/>
      <c r="B14" s="15"/>
      <c r="C14" s="15"/>
      <c r="D14" s="15"/>
      <c r="E14" s="15"/>
    </row>
    <row r="15" spans="1:5" x14ac:dyDescent="0.25">
      <c r="A15" s="19" t="s">
        <v>14</v>
      </c>
      <c r="B15" s="20"/>
      <c r="C15" s="11"/>
      <c r="D15" s="11"/>
      <c r="E15" s="11"/>
    </row>
    <row r="16" spans="1:5" x14ac:dyDescent="0.25">
      <c r="A16" s="21" t="s">
        <v>15</v>
      </c>
      <c r="B16" s="22"/>
      <c r="C16" s="11"/>
      <c r="D16" s="11"/>
      <c r="E16" s="11"/>
    </row>
    <row r="17" spans="1:5" x14ac:dyDescent="0.25">
      <c r="A17" s="21" t="s">
        <v>16</v>
      </c>
      <c r="B17" s="22"/>
      <c r="C17" s="11"/>
      <c r="D17" s="11"/>
      <c r="E17" s="11"/>
    </row>
    <row r="18" spans="1:5" x14ac:dyDescent="0.25">
      <c r="A18" s="21" t="s">
        <v>17</v>
      </c>
      <c r="B18" s="22"/>
      <c r="C18" s="11"/>
      <c r="D18" s="11"/>
      <c r="E18" s="11"/>
    </row>
    <row r="19" spans="1:5" x14ac:dyDescent="0.25">
      <c r="A19" s="14"/>
      <c r="B19" s="15"/>
      <c r="C19" s="15"/>
      <c r="D19" s="15"/>
      <c r="E19" s="15"/>
    </row>
    <row r="20" spans="1:5" x14ac:dyDescent="0.25">
      <c r="A20" s="16"/>
      <c r="B20" s="17"/>
      <c r="C20" s="18">
        <f>SUM(C16:C18)</f>
        <v>0</v>
      </c>
      <c r="D20" s="18">
        <f>SUM(D16:D18)</f>
        <v>0</v>
      </c>
      <c r="E20" s="18">
        <f>SUM(E16:E18)</f>
        <v>0</v>
      </c>
    </row>
    <row r="21" spans="1:5" x14ac:dyDescent="0.25">
      <c r="A21" s="14"/>
      <c r="B21" s="15"/>
      <c r="C21" s="15"/>
      <c r="D21" s="15"/>
      <c r="E21" s="15"/>
    </row>
    <row r="22" spans="1:5" x14ac:dyDescent="0.25">
      <c r="A22" s="23" t="s">
        <v>18</v>
      </c>
      <c r="B22" s="24"/>
      <c r="C22" s="18"/>
      <c r="D22" s="18">
        <v>3000</v>
      </c>
      <c r="E22" s="18"/>
    </row>
    <row r="23" spans="1:5" ht="15.75" thickBot="1" x14ac:dyDescent="0.3">
      <c r="A23" s="25"/>
      <c r="B23" s="26"/>
      <c r="C23" s="26"/>
      <c r="D23" s="26"/>
      <c r="E23" s="26"/>
    </row>
    <row r="24" spans="1:5" ht="15.75" thickBot="1" x14ac:dyDescent="0.3">
      <c r="A24" s="27" t="s">
        <v>19</v>
      </c>
      <c r="B24" s="28"/>
      <c r="C24" s="29"/>
      <c r="D24" s="29"/>
      <c r="E24" s="29"/>
    </row>
    <row r="25" spans="1:5" x14ac:dyDescent="0.25">
      <c r="A25" s="30" t="s">
        <v>20</v>
      </c>
      <c r="B25" s="31"/>
      <c r="C25" s="32">
        <f>863.62+180.55+5070.57+8024.02+16201.17</f>
        <v>30339.93</v>
      </c>
      <c r="D25" s="33">
        <f>892.24+5738.44+20228.3+5087.46+210.75</f>
        <v>32157.19</v>
      </c>
      <c r="E25" s="33">
        <f>863.62+5654.26+19583.28+177.15+5086.95</f>
        <v>31365.260000000002</v>
      </c>
    </row>
    <row r="26" spans="1:5" x14ac:dyDescent="0.25">
      <c r="A26" s="34" t="s">
        <v>21</v>
      </c>
      <c r="B26" s="35"/>
      <c r="C26" s="11"/>
      <c r="D26" s="11"/>
      <c r="E26" s="11"/>
    </row>
    <row r="27" spans="1:5" x14ac:dyDescent="0.25">
      <c r="A27" s="36" t="s">
        <v>22</v>
      </c>
      <c r="B27" s="37"/>
      <c r="C27" s="11">
        <v>12221.08</v>
      </c>
      <c r="D27" s="11">
        <v>648.69000000000005</v>
      </c>
      <c r="E27" s="11"/>
    </row>
    <row r="28" spans="1:5" x14ac:dyDescent="0.25">
      <c r="A28" s="36" t="s">
        <v>23</v>
      </c>
      <c r="B28" s="37"/>
      <c r="C28" s="11"/>
      <c r="D28" s="11"/>
      <c r="E28" s="11"/>
    </row>
    <row r="29" spans="1:5" x14ac:dyDescent="0.25">
      <c r="A29" s="36" t="s">
        <v>24</v>
      </c>
      <c r="B29" s="37"/>
      <c r="C29" s="11"/>
      <c r="D29" s="11"/>
      <c r="E29" s="11"/>
    </row>
    <row r="30" spans="1:5" x14ac:dyDescent="0.25">
      <c r="A30" s="36" t="s">
        <v>25</v>
      </c>
      <c r="B30" s="37"/>
      <c r="C30" s="11">
        <v>460.66</v>
      </c>
      <c r="D30" s="11">
        <v>315.68</v>
      </c>
      <c r="E30" s="11">
        <v>380.41</v>
      </c>
    </row>
    <row r="31" spans="1:5" x14ac:dyDescent="0.25">
      <c r="A31" s="34" t="s">
        <v>26</v>
      </c>
      <c r="B31" s="35"/>
      <c r="C31" s="11">
        <f>1209.98+25.87+1944.18+533.12</f>
        <v>3713.1499999999996</v>
      </c>
      <c r="D31" s="11">
        <f>22.19+1944.18+1210.04+47.07</f>
        <v>3223.48</v>
      </c>
      <c r="E31" s="11">
        <f>533.12+2293.24+45.75+1209.98</f>
        <v>4082.0899999999997</v>
      </c>
    </row>
    <row r="32" spans="1:5" x14ac:dyDescent="0.25">
      <c r="A32" s="38" t="s">
        <v>27</v>
      </c>
      <c r="B32" s="39"/>
      <c r="C32" s="40">
        <f>34.44+900.11</f>
        <v>934.55</v>
      </c>
      <c r="D32" s="40">
        <f>36.08+855.11</f>
        <v>891.19</v>
      </c>
      <c r="E32" s="40">
        <v>121.36</v>
      </c>
    </row>
    <row r="33" spans="1:5" x14ac:dyDescent="0.25">
      <c r="A33" s="41" t="s">
        <v>28</v>
      </c>
      <c r="B33" s="41"/>
      <c r="C33" s="11">
        <f>194.91+7000+10000</f>
        <v>17194.91</v>
      </c>
      <c r="D33" s="11">
        <f>10000+10000+109.12+5000+20000+10000</f>
        <v>55109.119999999995</v>
      </c>
      <c r="E33" s="11">
        <f>25000+10000+226.8+226.8+189+189+189</f>
        <v>36020.600000000006</v>
      </c>
    </row>
    <row r="34" spans="1:5" ht="15.75" thickBot="1" x14ac:dyDescent="0.3">
      <c r="A34" s="42" t="s">
        <v>29</v>
      </c>
      <c r="B34" s="43"/>
      <c r="C34" s="44">
        <f>SUM(C25:C33)</f>
        <v>64864.280000000013</v>
      </c>
      <c r="D34" s="44">
        <f>SUM(D25:D33)</f>
        <v>92345.35</v>
      </c>
      <c r="E34" s="44">
        <f>SUM(E25:E33)</f>
        <v>71969.72</v>
      </c>
    </row>
    <row r="35" spans="1:5" ht="15.75" thickBot="1" x14ac:dyDescent="0.3">
      <c r="A35" s="45" t="s">
        <v>30</v>
      </c>
      <c r="B35" s="46"/>
      <c r="C35" s="47">
        <f>+C13-C34</f>
        <v>57204.45</v>
      </c>
      <c r="D35" s="47">
        <f>+D13-D34-D22</f>
        <v>25303.759999999995</v>
      </c>
      <c r="E35" s="47">
        <f>+E13-E34-E22</f>
        <v>252.6299999999901</v>
      </c>
    </row>
  </sheetData>
  <mergeCells count="11">
    <mergeCell ref="A19:E19"/>
    <mergeCell ref="A21:E21"/>
    <mergeCell ref="A23:E23"/>
    <mergeCell ref="A26:B26"/>
    <mergeCell ref="A31:B31"/>
    <mergeCell ref="A1:E1"/>
    <mergeCell ref="A2:E2"/>
    <mergeCell ref="A3:E3"/>
    <mergeCell ref="A4:E4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4º TRIM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dcterms:created xsi:type="dcterms:W3CDTF">2023-02-20T19:58:29Z</dcterms:created>
  <dcterms:modified xsi:type="dcterms:W3CDTF">2023-02-20T19:58:44Z</dcterms:modified>
</cp:coreProperties>
</file>