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20115" windowHeight="723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4525" iterate="1"/>
</workbook>
</file>

<file path=xl/calcChain.xml><?xml version="1.0" encoding="utf-8"?>
<calcChain xmlns="http://schemas.openxmlformats.org/spreadsheetml/2006/main">
  <c r="D25" i="1" l="1"/>
  <c r="D32" i="1"/>
  <c r="D30" i="1"/>
  <c r="C29" i="1"/>
  <c r="C31" i="1"/>
  <c r="C30" i="1"/>
  <c r="C25" i="1"/>
  <c r="B32" i="1"/>
  <c r="B27" i="1"/>
  <c r="B30" i="1"/>
  <c r="B31" i="1"/>
  <c r="B29" i="1"/>
  <c r="B28" i="1"/>
  <c r="B25" i="1"/>
  <c r="E39" i="2"/>
  <c r="E38" i="2"/>
  <c r="E37" i="2"/>
  <c r="E35" i="2"/>
  <c r="E34" i="2"/>
  <c r="E33" i="2"/>
  <c r="E32" i="2"/>
  <c r="E31" i="2"/>
  <c r="E30" i="2"/>
  <c r="E29" i="2"/>
  <c r="E28" i="2"/>
  <c r="E27" i="2"/>
  <c r="E24" i="2"/>
  <c r="D22" i="2"/>
  <c r="C22" i="2"/>
  <c r="B22" i="2"/>
  <c r="E20" i="2"/>
  <c r="E19" i="2"/>
  <c r="E18" i="2"/>
  <c r="E22" i="2" s="1"/>
  <c r="E17" i="2"/>
  <c r="D14" i="2"/>
  <c r="B14" i="2"/>
  <c r="E12" i="2"/>
  <c r="E11" i="2"/>
  <c r="E10" i="2"/>
  <c r="E8" i="2"/>
  <c r="A3" i="2"/>
  <c r="E33" i="1"/>
  <c r="E34" i="1" s="1"/>
  <c r="E22" i="1"/>
  <c r="D20" i="1"/>
  <c r="C20" i="1"/>
  <c r="B20" i="1"/>
  <c r="E18" i="1"/>
  <c r="E17" i="1"/>
  <c r="E16" i="1"/>
  <c r="D13" i="1"/>
  <c r="B13" i="1"/>
  <c r="E11" i="1"/>
  <c r="E10" i="1"/>
  <c r="E9" i="1"/>
  <c r="A2" i="1"/>
  <c r="E14" i="2" l="1"/>
  <c r="E41" i="2" s="1"/>
  <c r="E40" i="2"/>
  <c r="E13" i="1"/>
  <c r="E20" i="1"/>
</calcChain>
</file>

<file path=xl/sharedStrings.xml><?xml version="1.0" encoding="utf-8"?>
<sst xmlns="http://schemas.openxmlformats.org/spreadsheetml/2006/main" count="63" uniqueCount="38">
  <si>
    <t>Concepto</t>
  </si>
  <si>
    <t>Abril</t>
  </si>
  <si>
    <t>Mayo</t>
  </si>
  <si>
    <t>Junio</t>
  </si>
  <si>
    <t>Monto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</si>
  <si>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</si>
  <si>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</si>
  <si>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</si>
  <si>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</si>
  <si>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</si>
  <si>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</si>
  <si>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</si>
  <si>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</si>
  <si>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</si>
  <si>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</si>
  <si>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</si>
  <si>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DETALLE USO DEL FODES LIBRE DISPONIBILIDAD</t>
  </si>
  <si>
    <t>Asignacion</t>
  </si>
  <si>
    <t>Energia  Electrica y alumbrado publico</t>
  </si>
  <si>
    <t>Manejo De Desechos solidos</t>
  </si>
  <si>
    <t>Gastos financieros</t>
  </si>
  <si>
    <t>Cuentas por pagar proveedores</t>
  </si>
  <si>
    <t>Servicios de agua potable</t>
  </si>
  <si>
    <t>Proyectos e inversion social</t>
  </si>
  <si>
    <t>Plan castor</t>
  </si>
  <si>
    <t xml:space="preserve">Plan interno de contingencia </t>
  </si>
  <si>
    <t>combustibles y lubricantes</t>
  </si>
  <si>
    <t>cuentas por pagar de proyectos</t>
  </si>
  <si>
    <t>SUBTOTAL</t>
  </si>
  <si>
    <t>DISPONIBILIDAD AL 30/06/2021</t>
  </si>
  <si>
    <t>CORRESPONDIENTE AL TERCER TRIMESTRE 2021</t>
  </si>
  <si>
    <t>Julio</t>
  </si>
  <si>
    <t>Agosto</t>
  </si>
  <si>
    <t>septiembre</t>
  </si>
  <si>
    <t>Asignacion saldo anterior</t>
  </si>
  <si>
    <t>Impuestos Ministerio de Hacienda</t>
  </si>
  <si>
    <t>Pago de Telefono</t>
  </si>
  <si>
    <t>DISPONIBILIDAD AL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</si>
</sst>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 applyAlignment="1" applyProtection="1">
      <alignment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164" fontId="5" fillId="2" borderId="3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164" fontId="0" fillId="0" borderId="5" xfId="1" applyNumberFormat="1" applyFont="1" applyBorder="1" applyAlignment="1" applyProtection="1">
      <alignment vertical="center"/>
      <protection locked="0"/>
    </xf>
    <xf numFmtId="164" fontId="6" fillId="0" borderId="6" xfId="1" applyNumberFormat="1" applyFont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right" vertical="center"/>
      <protection locked="0"/>
    </xf>
    <xf numFmtId="164" fontId="6" fillId="3" borderId="5" xfId="1" applyNumberFormat="1" applyFont="1" applyFill="1" applyBorder="1" applyAlignment="1" applyProtection="1">
      <alignment vertical="center"/>
      <protection locked="0"/>
    </xf>
    <xf numFmtId="164" fontId="6" fillId="3" borderId="6" xfId="1" applyNumberFormat="1" applyFont="1" applyFill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164" fontId="0" fillId="0" borderId="6" xfId="1" applyNumberFormat="1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vertical="center"/>
      <protection locked="0"/>
    </xf>
    <xf numFmtId="164" fontId="0" fillId="0" borderId="14" xfId="1" applyNumberFormat="1" applyFont="1" applyBorder="1" applyAlignment="1" applyProtection="1">
      <alignment vertical="center"/>
      <protection locked="0"/>
    </xf>
    <xf numFmtId="164" fontId="0" fillId="0" borderId="15" xfId="1" applyNumberFormat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164" fontId="6" fillId="0" borderId="3" xfId="1" applyNumberFormat="1" applyFont="1" applyBorder="1" applyAlignment="1" applyProtection="1">
      <alignment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5" xfId="1" applyNumberFormat="1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164" fontId="0" fillId="4" borderId="17" xfId="0" applyNumberFormat="1" applyFill="1" applyBorder="1" applyAlignment="1" applyProtection="1">
      <alignment vertical="center"/>
      <protection locked="0"/>
    </xf>
    <xf numFmtId="164" fontId="0" fillId="4" borderId="18" xfId="0" applyNumberFormat="1" applyFill="1" applyBorder="1" applyAlignment="1" applyProtection="1">
      <alignment vertical="center"/>
      <protection locked="0"/>
    </xf>
    <xf numFmtId="164" fontId="0" fillId="4" borderId="16" xfId="0" applyNumberFormat="1" applyFill="1" applyBorder="1" applyAlignment="1" applyProtection="1">
      <alignment horizontal="righ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164" fontId="0" fillId="0" borderId="19" xfId="0" applyNumberFormat="1" applyBorder="1" applyAlignment="1" applyProtection="1">
      <alignment horizontal="left" vertical="center"/>
      <protection locked="0"/>
    </xf>
    <xf numFmtId="164" fontId="0" fillId="0" borderId="20" xfId="1" applyNumberFormat="1" applyFont="1" applyBorder="1" applyAlignment="1" applyProtection="1">
      <alignment vertical="center"/>
      <protection locked="0"/>
    </xf>
    <xf numFmtId="164" fontId="6" fillId="0" borderId="21" xfId="1" applyNumberFormat="1" applyFont="1" applyBorder="1" applyAlignment="1" applyProtection="1">
      <alignment vertical="center"/>
      <protection locked="0"/>
    </xf>
    <xf numFmtId="164" fontId="0" fillId="4" borderId="22" xfId="0" applyNumberFormat="1" applyFill="1" applyBorder="1" applyAlignment="1" applyProtection="1">
      <alignment horizontal="right" vertical="center"/>
      <protection locked="0"/>
    </xf>
    <xf numFmtId="164" fontId="0" fillId="4" borderId="23" xfId="0" applyNumberFormat="1" applyFill="1" applyBorder="1" applyAlignment="1" applyProtection="1">
      <alignment vertical="center"/>
      <protection locked="0"/>
    </xf>
    <xf numFmtId="164" fontId="0" fillId="4" borderId="24" xfId="0" applyNumberFormat="1" applyFill="1" applyBorder="1" applyAlignment="1" applyProtection="1">
      <alignment vertical="center"/>
      <protection locked="0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SAN%20MARTIN/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5">
          <cell r="F5" t="str">
            <v>SAN SALVADOR</v>
          </cell>
        </row>
        <row r="6">
          <cell r="F6" t="str">
            <v>SAN MARTIN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4"/>
  <sheetViews>
    <sheetView tabSelected="1" workbookViewId="0">
      <selection activeCell="A5" sqref="A5:E5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7" width="12.5703125" style="2" customWidth="1"/>
    <col min="8" max="10" width="12.5703125" style="2" bestFit="1" customWidth="1"/>
    <col min="11" max="11" width="11.42578125" style="2"/>
    <col min="12" max="16384" width="11.42578125" style="1"/>
  </cols>
  <sheetData>
    <row r="2" spans="1:11" s="3" customFormat="1" ht="24" customHeight="1" x14ac:dyDescent="0.2">
      <c r="A2" s="47" t="str">
        <f>"MUNICIPIO: " &amp; '[1]Reporte FODES'!F6&amp;" DEPARTAMENTO DE "&amp;'[1]Reporte FODES'!F5</f>
        <v>MUNICIPIO: SAN MARTIN DEPARTAMENTO DE SAN SALVADOR</v>
      </c>
      <c r="B2" s="47"/>
      <c r="C2" s="47"/>
      <c r="D2" s="47"/>
      <c r="E2" s="47"/>
      <c r="F2" s="2"/>
      <c r="G2" s="2"/>
      <c r="H2" s="2"/>
      <c r="I2" s="2"/>
    </row>
    <row r="3" spans="1:11" s="3" customFormat="1" ht="24" customHeight="1" x14ac:dyDescent="0.2">
      <c r="A3" s="48" t="s">
        <v>16</v>
      </c>
      <c r="B3" s="48"/>
      <c r="C3" s="48"/>
      <c r="D3" s="48"/>
      <c r="E3" s="48"/>
      <c r="F3" s="2"/>
      <c r="G3" s="2"/>
      <c r="H3" s="2"/>
      <c r="I3" s="2"/>
    </row>
    <row r="4" spans="1:11" s="3" customFormat="1" ht="24" customHeight="1" x14ac:dyDescent="0.2">
      <c r="A4" s="47" t="s">
        <v>30</v>
      </c>
      <c r="B4" s="47"/>
      <c r="C4" s="47"/>
      <c r="D4" s="47"/>
      <c r="E4" s="47"/>
      <c r="F4" s="2"/>
      <c r="G4" s="2"/>
      <c r="H4" s="2"/>
      <c r="I4" s="2"/>
    </row>
    <row r="5" spans="1:11" ht="6.75" customHeight="1" x14ac:dyDescent="0.25">
      <c r="A5" s="49"/>
      <c r="B5" s="49"/>
      <c r="C5" s="49"/>
      <c r="D5" s="49"/>
      <c r="E5" s="49"/>
    </row>
    <row r="6" spans="1:11" s="8" customFormat="1" ht="18" customHeight="1" x14ac:dyDescent="0.25">
      <c r="A6" s="4" t="s">
        <v>0</v>
      </c>
      <c r="B6" s="5" t="s">
        <v>31</v>
      </c>
      <c r="C6" s="5" t="s">
        <v>32</v>
      </c>
      <c r="D6" s="5" t="s">
        <v>33</v>
      </c>
      <c r="E6" s="6" t="s">
        <v>4</v>
      </c>
      <c r="F6" s="2"/>
      <c r="G6" s="2"/>
      <c r="H6" s="2"/>
      <c r="I6" s="2"/>
      <c r="J6" s="7"/>
      <c r="K6" s="7"/>
    </row>
    <row r="7" spans="1:11" x14ac:dyDescent="0.25">
      <c r="A7" s="1" t="s">
        <v>34</v>
      </c>
      <c r="B7" s="10">
        <v>217846.45</v>
      </c>
      <c r="C7" s="10"/>
      <c r="D7" s="10">
        <v>296751.08</v>
      </c>
      <c r="E7" s="11">
        <v>514597.53</v>
      </c>
    </row>
    <row r="8" spans="1:11" x14ac:dyDescent="0.25">
      <c r="A8" s="9" t="s">
        <v>5</v>
      </c>
      <c r="B8" s="10"/>
      <c r="C8" s="10"/>
      <c r="D8" s="10"/>
      <c r="E8" s="11"/>
    </row>
    <row r="9" spans="1:11" x14ac:dyDescent="0.25">
      <c r="A9" s="9" t="s">
        <v>6</v>
      </c>
      <c r="B9" s="10"/>
      <c r="C9" s="10"/>
      <c r="D9" s="10"/>
      <c r="E9" s="11">
        <f>SUM(B9:D9)</f>
        <v>0</v>
      </c>
    </row>
    <row r="10" spans="1:11" x14ac:dyDescent="0.25">
      <c r="A10" s="9" t="s">
        <v>7</v>
      </c>
      <c r="B10" s="10"/>
      <c r="C10" s="10"/>
      <c r="D10" s="10"/>
      <c r="E10" s="11">
        <f>SUM(B10:D10)</f>
        <v>0</v>
      </c>
    </row>
    <row r="11" spans="1:11" x14ac:dyDescent="0.25">
      <c r="A11" s="9" t="s">
        <v>8</v>
      </c>
      <c r="B11" s="10"/>
      <c r="C11" s="10"/>
      <c r="D11" s="10"/>
      <c r="E11" s="11">
        <f>SUM(B11:D11)</f>
        <v>0</v>
      </c>
    </row>
    <row r="12" spans="1:11" ht="4.5" customHeight="1" x14ac:dyDescent="0.25">
      <c r="A12" s="41"/>
      <c r="B12" s="42"/>
      <c r="C12" s="42"/>
      <c r="D12" s="42"/>
      <c r="E12" s="43"/>
    </row>
    <row r="13" spans="1:11" x14ac:dyDescent="0.25">
      <c r="A13" s="12" t="s">
        <v>9</v>
      </c>
      <c r="B13" s="13">
        <f>SUM(B7:B11)</f>
        <v>217846.45</v>
      </c>
      <c r="C13" s="13"/>
      <c r="D13" s="13">
        <f>SUM(D7:D11)</f>
        <v>296751.08</v>
      </c>
      <c r="E13" s="14">
        <f>SUM(E7:E11)</f>
        <v>514597.53</v>
      </c>
    </row>
    <row r="14" spans="1:11" ht="4.5" customHeight="1" x14ac:dyDescent="0.25">
      <c r="A14" s="41"/>
      <c r="B14" s="42"/>
      <c r="C14" s="42"/>
      <c r="D14" s="42"/>
      <c r="E14" s="43"/>
    </row>
    <row r="15" spans="1:11" x14ac:dyDescent="0.25">
      <c r="A15" s="15" t="s">
        <v>10</v>
      </c>
      <c r="B15" s="10"/>
      <c r="C15" s="10"/>
      <c r="D15" s="10"/>
      <c r="E15" s="16"/>
    </row>
    <row r="16" spans="1:11" x14ac:dyDescent="0.25">
      <c r="A16" s="17" t="s">
        <v>11</v>
      </c>
      <c r="B16" s="10"/>
      <c r="C16" s="10"/>
      <c r="D16" s="10"/>
      <c r="E16" s="11">
        <f>SUM(B16:D16)</f>
        <v>0</v>
      </c>
    </row>
    <row r="17" spans="1:5" x14ac:dyDescent="0.25">
      <c r="A17" s="17" t="s">
        <v>12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13</v>
      </c>
      <c r="B18" s="10"/>
      <c r="C18" s="10"/>
      <c r="D18" s="10"/>
      <c r="E18" s="11">
        <f>SUM(B18:D18)</f>
        <v>0</v>
      </c>
    </row>
    <row r="19" spans="1:5" ht="4.5" customHeight="1" x14ac:dyDescent="0.25">
      <c r="A19" s="41"/>
      <c r="B19" s="42"/>
      <c r="C19" s="42"/>
      <c r="D19" s="42"/>
      <c r="E19" s="43"/>
    </row>
    <row r="20" spans="1:5" x14ac:dyDescent="0.25">
      <c r="A20" s="12"/>
      <c r="B20" s="13">
        <f>SUM(B16:B18)</f>
        <v>0</v>
      </c>
      <c r="C20" s="13">
        <f>SUM(C16:C18)</f>
        <v>0</v>
      </c>
      <c r="D20" s="13">
        <f>SUM(D16:D18)</f>
        <v>0</v>
      </c>
      <c r="E20" s="14">
        <f>SUM(E16:E18)</f>
        <v>0</v>
      </c>
    </row>
    <row r="21" spans="1:5" ht="15" customHeight="1" x14ac:dyDescent="0.25">
      <c r="A21" s="41"/>
      <c r="B21" s="42"/>
      <c r="C21" s="42"/>
      <c r="D21" s="42"/>
      <c r="E21" s="43"/>
    </row>
    <row r="22" spans="1:5" x14ac:dyDescent="0.25">
      <c r="A22" s="19" t="s">
        <v>14</v>
      </c>
      <c r="B22" s="13"/>
      <c r="C22" s="13"/>
      <c r="D22" s="13"/>
      <c r="E22" s="14">
        <f>SUM(B22:D22)</f>
        <v>0</v>
      </c>
    </row>
    <row r="23" spans="1:5" ht="4.5" customHeight="1" thickBot="1" x14ac:dyDescent="0.3">
      <c r="A23" s="44"/>
      <c r="B23" s="45"/>
      <c r="C23" s="45"/>
      <c r="D23" s="45"/>
      <c r="E23" s="46"/>
    </row>
    <row r="24" spans="1:5" ht="15.75" thickBot="1" x14ac:dyDescent="0.3">
      <c r="A24" s="20" t="s">
        <v>15</v>
      </c>
      <c r="B24" s="21"/>
      <c r="C24" s="21"/>
      <c r="D24" s="21"/>
      <c r="E24" s="22"/>
    </row>
    <row r="25" spans="1:5" x14ac:dyDescent="0.25">
      <c r="A25" s="28" t="s">
        <v>18</v>
      </c>
      <c r="B25" s="23">
        <f>1.83+816.4+17269.88+4995.82+5082.4+16638.49+4955</f>
        <v>49759.820000000007</v>
      </c>
      <c r="C25" s="23">
        <f>850.33+1.76+18128.39+5450.07+4668.07</f>
        <v>29098.62</v>
      </c>
      <c r="D25" s="23">
        <f>1.77+854.01+1.75</f>
        <v>857.53</v>
      </c>
      <c r="E25" s="33">
        <v>79715.97</v>
      </c>
    </row>
    <row r="26" spans="1:5" x14ac:dyDescent="0.25">
      <c r="A26" s="29" t="s">
        <v>20</v>
      </c>
      <c r="B26" s="10">
        <v>5.65</v>
      </c>
      <c r="C26" s="10">
        <v>0</v>
      </c>
      <c r="D26" s="10">
        <v>0</v>
      </c>
      <c r="E26" s="24">
        <v>5.65</v>
      </c>
    </row>
    <row r="27" spans="1:5" x14ac:dyDescent="0.25">
      <c r="A27" s="29" t="s">
        <v>21</v>
      </c>
      <c r="B27" s="10">
        <f>1165+255.5+2443.39+20511.28+1650+3592+2437.6+7801.5+36801.51+225</f>
        <v>76882.78</v>
      </c>
      <c r="C27" s="10">
        <v>7173</v>
      </c>
      <c r="D27" s="10">
        <v>13000</v>
      </c>
      <c r="E27" s="24">
        <v>97055.78</v>
      </c>
    </row>
    <row r="28" spans="1:5" x14ac:dyDescent="0.25">
      <c r="A28" s="29" t="s">
        <v>26</v>
      </c>
      <c r="B28" s="10">
        <f>50.35+185.75</f>
        <v>236.1</v>
      </c>
      <c r="C28" s="10">
        <v>0</v>
      </c>
      <c r="D28" s="10">
        <v>0</v>
      </c>
      <c r="E28" s="24">
        <v>236.1</v>
      </c>
    </row>
    <row r="29" spans="1:5" x14ac:dyDescent="0.25">
      <c r="A29" s="29" t="s">
        <v>35</v>
      </c>
      <c r="B29" s="10">
        <f>406.95+223.83</f>
        <v>630.78</v>
      </c>
      <c r="C29" s="10">
        <f>1222.69+25</f>
        <v>1247.69</v>
      </c>
      <c r="D29" s="10">
        <v>0</v>
      </c>
      <c r="E29" s="24">
        <v>1878.48</v>
      </c>
    </row>
    <row r="30" spans="1:5" x14ac:dyDescent="0.25">
      <c r="A30" s="29" t="s">
        <v>36</v>
      </c>
      <c r="B30" s="10">
        <f>15189.09+228.48</f>
        <v>15417.57</v>
      </c>
      <c r="C30" s="10">
        <f>1286.76+228.48</f>
        <v>1515.24</v>
      </c>
      <c r="D30" s="10">
        <f>1290.45+228.48</f>
        <v>1518.93</v>
      </c>
      <c r="E30" s="24">
        <v>18451.740000000002</v>
      </c>
    </row>
    <row r="31" spans="1:5" x14ac:dyDescent="0.25">
      <c r="A31" s="34" t="s">
        <v>22</v>
      </c>
      <c r="B31" s="35">
        <f>545.22+65.6</f>
        <v>610.82000000000005</v>
      </c>
      <c r="C31" s="35">
        <f>591.54+47.56+3</f>
        <v>642.09999999999991</v>
      </c>
      <c r="D31" s="35">
        <v>50.84</v>
      </c>
      <c r="E31" s="36">
        <v>1303.76</v>
      </c>
    </row>
    <row r="32" spans="1:5" x14ac:dyDescent="0.25">
      <c r="A32" s="40" t="s">
        <v>23</v>
      </c>
      <c r="B32" s="10">
        <f>17631.37+1484.5</f>
        <v>19115.87</v>
      </c>
      <c r="C32" s="10">
        <v>0</v>
      </c>
      <c r="D32" s="10">
        <f>56090+47760.45</f>
        <v>103850.45</v>
      </c>
      <c r="E32" s="10">
        <v>122966.32</v>
      </c>
    </row>
    <row r="33" spans="1:5" ht="15.75" thickBot="1" x14ac:dyDescent="0.3">
      <c r="A33" s="37" t="s">
        <v>28</v>
      </c>
      <c r="B33" s="38"/>
      <c r="C33" s="38"/>
      <c r="D33" s="38"/>
      <c r="E33" s="39">
        <f>SUM(E25:E32)</f>
        <v>321613.80000000005</v>
      </c>
    </row>
    <row r="34" spans="1:5" ht="18" customHeight="1" thickBot="1" x14ac:dyDescent="0.3">
      <c r="A34" s="25" t="s">
        <v>37</v>
      </c>
      <c r="B34" s="26"/>
      <c r="C34" s="26"/>
      <c r="D34" s="26"/>
      <c r="E34" s="27">
        <f>+E7-E33</f>
        <v>192983.72999999998</v>
      </c>
    </row>
  </sheetData>
  <mergeCells count="9">
    <mergeCell ref="A19:E19"/>
    <mergeCell ref="A21:E21"/>
    <mergeCell ref="A23:E23"/>
    <mergeCell ref="A2:E2"/>
    <mergeCell ref="A3:E3"/>
    <mergeCell ref="A4:E4"/>
    <mergeCell ref="A5:E5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workbookViewId="0">
      <selection activeCell="A6" sqref="A6:E6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8" width="11.42578125" style="2"/>
    <col min="9" max="9" width="12.5703125" style="2" bestFit="1" customWidth="1"/>
    <col min="10" max="10" width="11.42578125" style="2"/>
    <col min="11" max="16384" width="11.42578125" style="1"/>
  </cols>
  <sheetData>
    <row r="2" spans="1:10" s="3" customFormat="1" x14ac:dyDescent="0.2">
      <c r="A2" s="1"/>
      <c r="B2" s="2"/>
      <c r="C2" s="2"/>
      <c r="D2" s="2"/>
      <c r="E2" s="2"/>
      <c r="F2" s="2"/>
      <c r="G2" s="2"/>
      <c r="H2" s="2"/>
    </row>
    <row r="3" spans="1:10" s="3" customFormat="1" ht="24" customHeight="1" x14ac:dyDescent="0.2">
      <c r="A3" s="47" t="str">
        <f>"MUNICIPIO: " &amp; '[1]Reporte FODES'!F6&amp;" DEPARTAMENTO DE "&amp;'[1]Reporte FODES'!F5</f>
        <v>MUNICIPIO: SAN MARTIN DEPARTAMENTO DE SAN SALVADOR</v>
      </c>
      <c r="B3" s="47"/>
      <c r="C3" s="47"/>
      <c r="D3" s="47"/>
      <c r="E3" s="47"/>
      <c r="F3" s="2"/>
      <c r="G3" s="2"/>
      <c r="H3" s="2"/>
    </row>
    <row r="4" spans="1:10" s="3" customFormat="1" ht="24" customHeight="1" x14ac:dyDescent="0.2">
      <c r="A4" s="48" t="s">
        <v>16</v>
      </c>
      <c r="B4" s="48"/>
      <c r="C4" s="48"/>
      <c r="D4" s="48"/>
      <c r="E4" s="48"/>
      <c r="F4" s="2"/>
      <c r="G4" s="2"/>
      <c r="H4" s="2"/>
    </row>
    <row r="5" spans="1:10" s="3" customFormat="1" ht="24" customHeight="1" x14ac:dyDescent="0.2">
      <c r="A5" s="47" t="s">
        <v>30</v>
      </c>
      <c r="B5" s="47"/>
      <c r="C5" s="47"/>
      <c r="D5" s="47"/>
      <c r="E5" s="47"/>
      <c r="F5" s="2"/>
      <c r="G5" s="2"/>
      <c r="H5" s="2"/>
    </row>
    <row r="6" spans="1:10" ht="6.75" customHeight="1" x14ac:dyDescent="0.25">
      <c r="A6" s="49"/>
      <c r="B6" s="49"/>
      <c r="C6" s="49"/>
      <c r="D6" s="49"/>
      <c r="E6" s="49"/>
    </row>
    <row r="7" spans="1:10" s="8" customFormat="1" ht="18" customHeight="1" x14ac:dyDescent="0.25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2"/>
      <c r="G7" s="2"/>
      <c r="H7" s="2"/>
      <c r="I7" s="7"/>
      <c r="J7" s="7"/>
    </row>
    <row r="8" spans="1:10" x14ac:dyDescent="0.25">
      <c r="A8" s="1" t="s">
        <v>17</v>
      </c>
      <c r="B8" s="10"/>
      <c r="C8" s="10">
        <v>1161500.9099999999</v>
      </c>
      <c r="D8" s="10"/>
      <c r="E8" s="11">
        <f>SUM(B8:D8)</f>
        <v>1161500.9099999999</v>
      </c>
    </row>
    <row r="9" spans="1:10" x14ac:dyDescent="0.25">
      <c r="A9" s="9" t="s">
        <v>5</v>
      </c>
      <c r="B9" s="10"/>
      <c r="C9" s="10"/>
      <c r="D9" s="10"/>
      <c r="E9" s="11"/>
    </row>
    <row r="10" spans="1:10" x14ac:dyDescent="0.25">
      <c r="A10" s="9" t="s">
        <v>6</v>
      </c>
      <c r="B10" s="10"/>
      <c r="C10" s="10"/>
      <c r="D10" s="10"/>
      <c r="E10" s="11">
        <f>SUM(B10:D10)</f>
        <v>0</v>
      </c>
    </row>
    <row r="11" spans="1:10" x14ac:dyDescent="0.25">
      <c r="A11" s="9" t="s">
        <v>7</v>
      </c>
      <c r="B11" s="10"/>
      <c r="C11" s="10"/>
      <c r="D11" s="10"/>
      <c r="E11" s="11">
        <f>SUM(B11:D11)</f>
        <v>0</v>
      </c>
    </row>
    <row r="12" spans="1:10" x14ac:dyDescent="0.25">
      <c r="A12" s="9" t="s">
        <v>8</v>
      </c>
      <c r="B12" s="10"/>
      <c r="C12" s="10"/>
      <c r="D12" s="10"/>
      <c r="E12" s="11">
        <f>SUM(B12:D12)</f>
        <v>0</v>
      </c>
    </row>
    <row r="13" spans="1:10" ht="4.5" customHeight="1" x14ac:dyDescent="0.25">
      <c r="A13" s="41"/>
      <c r="B13" s="42"/>
      <c r="C13" s="42"/>
      <c r="D13" s="42"/>
      <c r="E13" s="43"/>
    </row>
    <row r="14" spans="1:10" x14ac:dyDescent="0.25">
      <c r="A14" s="12" t="s">
        <v>9</v>
      </c>
      <c r="B14" s="13">
        <f>SUM(B8:B12)</f>
        <v>0</v>
      </c>
      <c r="C14" s="13"/>
      <c r="D14" s="13">
        <f>SUM(D8:D12)</f>
        <v>0</v>
      </c>
      <c r="E14" s="14">
        <f>SUM(E8:E12)</f>
        <v>1161500.9099999999</v>
      </c>
    </row>
    <row r="15" spans="1:10" ht="4.5" customHeight="1" x14ac:dyDescent="0.25">
      <c r="A15" s="41"/>
      <c r="B15" s="42"/>
      <c r="C15" s="42"/>
      <c r="D15" s="42"/>
      <c r="E15" s="43"/>
    </row>
    <row r="16" spans="1:10" x14ac:dyDescent="0.25">
      <c r="A16" s="15" t="s">
        <v>10</v>
      </c>
      <c r="B16" s="10"/>
      <c r="C16" s="10"/>
      <c r="D16" s="10"/>
      <c r="E16" s="16"/>
    </row>
    <row r="17" spans="1:5" x14ac:dyDescent="0.25">
      <c r="A17" s="17" t="s">
        <v>11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12</v>
      </c>
      <c r="B18" s="10"/>
      <c r="C18" s="10"/>
      <c r="D18" s="10"/>
      <c r="E18" s="11">
        <f>SUM(B18:D18)</f>
        <v>0</v>
      </c>
    </row>
    <row r="19" spans="1:5" x14ac:dyDescent="0.25">
      <c r="A19" s="17" t="s">
        <v>13</v>
      </c>
      <c r="B19" s="10"/>
      <c r="C19" s="10"/>
      <c r="D19" s="10"/>
      <c r="E19" s="11">
        <f>SUM(B19:D19)</f>
        <v>0</v>
      </c>
    </row>
    <row r="20" spans="1:5" x14ac:dyDescent="0.25">
      <c r="A20" s="18"/>
      <c r="B20" s="10"/>
      <c r="C20" s="10"/>
      <c r="D20" s="10"/>
      <c r="E20" s="11">
        <f>SUM(B20:D20)</f>
        <v>0</v>
      </c>
    </row>
    <row r="21" spans="1:5" ht="4.5" customHeight="1" x14ac:dyDescent="0.25">
      <c r="A21" s="41"/>
      <c r="B21" s="42"/>
      <c r="C21" s="42"/>
      <c r="D21" s="42"/>
      <c r="E21" s="43"/>
    </row>
    <row r="22" spans="1:5" x14ac:dyDescent="0.25">
      <c r="A22" s="12"/>
      <c r="B22" s="13">
        <f>SUM(B17:B20)</f>
        <v>0</v>
      </c>
      <c r="C22" s="13">
        <f>SUM(C17:C20)</f>
        <v>0</v>
      </c>
      <c r="D22" s="13">
        <f>SUM(D17:D20)</f>
        <v>0</v>
      </c>
      <c r="E22" s="14">
        <f>SUM(E17:E20)</f>
        <v>0</v>
      </c>
    </row>
    <row r="23" spans="1:5" ht="5.25" customHeight="1" x14ac:dyDescent="0.25">
      <c r="A23" s="41"/>
      <c r="B23" s="42"/>
      <c r="C23" s="42"/>
      <c r="D23" s="42"/>
      <c r="E23" s="43"/>
    </row>
    <row r="24" spans="1:5" x14ac:dyDescent="0.25">
      <c r="A24" s="19" t="s">
        <v>14</v>
      </c>
      <c r="B24" s="13"/>
      <c r="C24" s="13"/>
      <c r="D24" s="13"/>
      <c r="E24" s="14">
        <f>SUM(B24:D24)</f>
        <v>0</v>
      </c>
    </row>
    <row r="25" spans="1:5" ht="4.5" customHeight="1" thickBot="1" x14ac:dyDescent="0.3">
      <c r="A25" s="44"/>
      <c r="B25" s="45"/>
      <c r="C25" s="45"/>
      <c r="D25" s="45"/>
      <c r="E25" s="46"/>
    </row>
    <row r="26" spans="1:5" ht="15.75" thickBot="1" x14ac:dyDescent="0.3">
      <c r="A26" s="20" t="s">
        <v>15</v>
      </c>
      <c r="B26" s="21"/>
      <c r="C26" s="21"/>
      <c r="D26" s="21"/>
      <c r="E26" s="22"/>
    </row>
    <row r="27" spans="1:5" x14ac:dyDescent="0.25">
      <c r="A27" s="28" t="s">
        <v>18</v>
      </c>
      <c r="B27" s="23"/>
      <c r="C27" s="23">
        <v>160233.14000000001</v>
      </c>
      <c r="D27" s="23"/>
      <c r="E27" s="24">
        <f>SUM(B27:D27)</f>
        <v>160233.14000000001</v>
      </c>
    </row>
    <row r="28" spans="1:5" x14ac:dyDescent="0.25">
      <c r="A28" s="29" t="s">
        <v>19</v>
      </c>
      <c r="B28" s="10"/>
      <c r="C28" s="10">
        <v>272807.25</v>
      </c>
      <c r="D28" s="10"/>
      <c r="E28" s="11">
        <f t="shared" ref="E28:E39" si="0">SUM(B28:D28)</f>
        <v>272807.25</v>
      </c>
    </row>
    <row r="29" spans="1:5" x14ac:dyDescent="0.25">
      <c r="A29" s="29" t="s">
        <v>20</v>
      </c>
      <c r="B29" s="10"/>
      <c r="C29" s="10">
        <v>7.06</v>
      </c>
      <c r="D29" s="10"/>
      <c r="E29" s="11">
        <f t="shared" si="0"/>
        <v>7.06</v>
      </c>
    </row>
    <row r="30" spans="1:5" x14ac:dyDescent="0.25">
      <c r="A30" s="29" t="s">
        <v>21</v>
      </c>
      <c r="B30" s="10"/>
      <c r="C30" s="10">
        <v>19995.849999999999</v>
      </c>
      <c r="D30" s="10"/>
      <c r="E30" s="11">
        <f t="shared" si="0"/>
        <v>19995.849999999999</v>
      </c>
    </row>
    <row r="31" spans="1:5" x14ac:dyDescent="0.25">
      <c r="A31" s="29" t="s">
        <v>22</v>
      </c>
      <c r="B31" s="10"/>
      <c r="C31" s="10"/>
      <c r="D31" s="10">
        <v>3505.97</v>
      </c>
      <c r="E31" s="11">
        <f t="shared" si="0"/>
        <v>3505.97</v>
      </c>
    </row>
    <row r="32" spans="1:5" x14ac:dyDescent="0.25">
      <c r="A32" s="28" t="s">
        <v>18</v>
      </c>
      <c r="B32" s="10"/>
      <c r="C32" s="10"/>
      <c r="D32" s="10">
        <v>32670.959999999999</v>
      </c>
      <c r="E32" s="11">
        <f t="shared" si="0"/>
        <v>32670.959999999999</v>
      </c>
    </row>
    <row r="33" spans="1:5" x14ac:dyDescent="0.25">
      <c r="A33" s="29" t="s">
        <v>21</v>
      </c>
      <c r="B33" s="10"/>
      <c r="C33" s="10"/>
      <c r="D33" s="10">
        <v>314428.28999999998</v>
      </c>
      <c r="E33" s="11">
        <f t="shared" si="0"/>
        <v>314428.28999999998</v>
      </c>
    </row>
    <row r="34" spans="1:5" x14ac:dyDescent="0.25">
      <c r="A34" s="29" t="s">
        <v>26</v>
      </c>
      <c r="B34" s="10"/>
      <c r="C34" s="10"/>
      <c r="D34" s="10">
        <v>2320</v>
      </c>
      <c r="E34" s="11">
        <f t="shared" si="0"/>
        <v>2320</v>
      </c>
    </row>
    <row r="35" spans="1:5" ht="15.75" thickBot="1" x14ac:dyDescent="0.3">
      <c r="A35" s="29" t="s">
        <v>22</v>
      </c>
      <c r="B35" s="10"/>
      <c r="C35" s="10"/>
      <c r="D35" s="10">
        <v>821.21</v>
      </c>
      <c r="E35" s="11">
        <f t="shared" si="0"/>
        <v>821.21</v>
      </c>
    </row>
    <row r="36" spans="1:5" ht="15.75" thickBot="1" x14ac:dyDescent="0.3">
      <c r="A36" s="20" t="s">
        <v>23</v>
      </c>
      <c r="B36" s="21"/>
      <c r="C36" s="21"/>
      <c r="D36" s="21"/>
      <c r="E36" s="22"/>
    </row>
    <row r="37" spans="1:5" x14ac:dyDescent="0.25">
      <c r="A37" s="29" t="s">
        <v>24</v>
      </c>
      <c r="B37" s="10"/>
      <c r="C37" s="10"/>
      <c r="D37" s="10">
        <v>17970</v>
      </c>
      <c r="E37" s="11">
        <f t="shared" si="0"/>
        <v>17970</v>
      </c>
    </row>
    <row r="38" spans="1:5" x14ac:dyDescent="0.25">
      <c r="A38" s="29" t="s">
        <v>27</v>
      </c>
      <c r="B38" s="10"/>
      <c r="C38" s="10"/>
      <c r="D38" s="10">
        <v>77548.23</v>
      </c>
      <c r="E38" s="11">
        <f t="shared" si="0"/>
        <v>77548.23</v>
      </c>
    </row>
    <row r="39" spans="1:5" x14ac:dyDescent="0.25">
      <c r="A39" s="29" t="s">
        <v>25</v>
      </c>
      <c r="B39" s="10"/>
      <c r="C39" s="10"/>
      <c r="D39" s="10">
        <v>41346.5</v>
      </c>
      <c r="E39" s="11">
        <f t="shared" si="0"/>
        <v>41346.5</v>
      </c>
    </row>
    <row r="40" spans="1:5" ht="15.75" thickBot="1" x14ac:dyDescent="0.3">
      <c r="A40" s="32" t="s">
        <v>28</v>
      </c>
      <c r="B40" s="30"/>
      <c r="C40" s="30"/>
      <c r="D40" s="30"/>
      <c r="E40" s="31">
        <f>SUM(E26:E39)</f>
        <v>943654.46</v>
      </c>
    </row>
    <row r="41" spans="1:5" ht="18" customHeight="1" thickBot="1" x14ac:dyDescent="0.3">
      <c r="A41" s="25" t="s">
        <v>29</v>
      </c>
      <c r="B41" s="26"/>
      <c r="C41" s="26"/>
      <c r="D41" s="26"/>
      <c r="E41" s="27">
        <f>+E14-E40</f>
        <v>217846.44999999995</v>
      </c>
    </row>
  </sheetData>
  <mergeCells count="9">
    <mergeCell ref="A21:E21"/>
    <mergeCell ref="A23:E23"/>
    <mergeCell ref="A25:E25"/>
    <mergeCell ref="A3:E3"/>
    <mergeCell ref="A4:E4"/>
    <mergeCell ref="A5:E5"/>
    <mergeCell ref="A6:E6"/>
    <mergeCell ref="A13:E13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Transparencia</cp:lastModifiedBy>
  <cp:lastPrinted>2021-10-29T20:52:15Z</cp:lastPrinted>
  <dcterms:created xsi:type="dcterms:W3CDTF">2021-07-30T19:46:39Z</dcterms:created>
  <dcterms:modified xsi:type="dcterms:W3CDTF">2021-10-29T20:59:33Z</dcterms:modified>
</cp:coreProperties>
</file>