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9375"/>
  </bookViews>
  <sheets>
    <sheet name="GRANDE" sheetId="4" r:id="rId1"/>
    <sheet name="Hoja1" sheetId="3" r:id="rId2"/>
  </sheets>
  <definedNames>
    <definedName name="_xlnm.Print_Area" localSheetId="0">GRANDE!$A$1:$H$78</definedName>
    <definedName name="_xlnm.Print_Titles" localSheetId="0">GRANDE!$2:$2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4" l="1"/>
  <c r="E62" i="4"/>
  <c r="K84" i="3" l="1"/>
  <c r="F84" i="3"/>
  <c r="H84" i="3" s="1"/>
  <c r="K83" i="3"/>
  <c r="F83" i="3"/>
  <c r="H83" i="3" s="1"/>
  <c r="K82" i="3"/>
  <c r="F82" i="3"/>
  <c r="H82" i="3" s="1"/>
  <c r="K81" i="3"/>
  <c r="H81" i="3"/>
  <c r="K80" i="3"/>
  <c r="H80" i="3"/>
  <c r="K79" i="3"/>
  <c r="H79" i="3"/>
  <c r="K78" i="3"/>
  <c r="H78" i="3"/>
  <c r="K77" i="3"/>
  <c r="H77" i="3"/>
  <c r="K76" i="3"/>
  <c r="H76" i="3"/>
  <c r="K75" i="3"/>
  <c r="H75" i="3"/>
  <c r="K74" i="3"/>
  <c r="H74" i="3"/>
  <c r="K73" i="3"/>
  <c r="H73" i="3"/>
  <c r="K72" i="3"/>
  <c r="H72" i="3"/>
  <c r="K71" i="3"/>
  <c r="H71" i="3"/>
  <c r="K70" i="3"/>
  <c r="H70" i="3"/>
  <c r="K69" i="3"/>
  <c r="H69" i="3"/>
  <c r="K68" i="3"/>
  <c r="H68" i="3"/>
  <c r="K67" i="3"/>
  <c r="H67" i="3"/>
  <c r="K66" i="3"/>
  <c r="F66" i="3"/>
  <c r="H66" i="3" s="1"/>
  <c r="K65" i="3"/>
  <c r="H65" i="3"/>
  <c r="K64" i="3"/>
  <c r="H64" i="3"/>
  <c r="K63" i="3"/>
  <c r="H63" i="3"/>
  <c r="K62" i="3"/>
  <c r="H62" i="3"/>
  <c r="K61" i="3"/>
  <c r="H61" i="3"/>
  <c r="K60" i="3"/>
  <c r="H60" i="3"/>
  <c r="K59" i="3"/>
  <c r="H59" i="3"/>
  <c r="K58" i="3"/>
  <c r="H58" i="3"/>
  <c r="K57" i="3"/>
  <c r="H57" i="3"/>
  <c r="K56" i="3"/>
  <c r="H56" i="3"/>
  <c r="K55" i="3"/>
  <c r="H55" i="3"/>
  <c r="K54" i="3"/>
  <c r="H54" i="3"/>
  <c r="K53" i="3"/>
  <c r="H53" i="3"/>
  <c r="K52" i="3"/>
  <c r="H52" i="3"/>
  <c r="K51" i="3"/>
  <c r="H51" i="3"/>
  <c r="K50" i="3"/>
  <c r="H50" i="3"/>
  <c r="K49" i="3"/>
  <c r="H49" i="3"/>
  <c r="K48" i="3"/>
  <c r="H48" i="3"/>
  <c r="K47" i="3"/>
  <c r="H47" i="3"/>
  <c r="K46" i="3"/>
  <c r="H46" i="3"/>
  <c r="K45" i="3"/>
  <c r="H45" i="3"/>
  <c r="K44" i="3"/>
  <c r="H44" i="3"/>
  <c r="K43" i="3"/>
  <c r="H43" i="3"/>
  <c r="K42" i="3"/>
  <c r="H42" i="3"/>
  <c r="K41" i="3"/>
  <c r="H41" i="3"/>
  <c r="K40" i="3"/>
  <c r="H40" i="3"/>
  <c r="K39" i="3"/>
  <c r="H39" i="3"/>
  <c r="K38" i="3"/>
  <c r="H38" i="3"/>
  <c r="K37" i="3"/>
  <c r="H37" i="3"/>
  <c r="K36" i="3"/>
  <c r="H36" i="3"/>
  <c r="K35" i="3"/>
  <c r="H35" i="3"/>
  <c r="K34" i="3"/>
  <c r="H34" i="3"/>
  <c r="K33" i="3"/>
  <c r="H33" i="3"/>
  <c r="K32" i="3"/>
  <c r="H32" i="3"/>
  <c r="K31" i="3"/>
  <c r="H31" i="3"/>
  <c r="K30" i="3"/>
  <c r="H30" i="3"/>
  <c r="K29" i="3"/>
  <c r="H29" i="3"/>
  <c r="K28" i="3"/>
  <c r="H28" i="3"/>
  <c r="K27" i="3"/>
  <c r="H27" i="3"/>
  <c r="K26" i="3"/>
  <c r="H26" i="3"/>
  <c r="K25" i="3"/>
  <c r="H25" i="3"/>
  <c r="K24" i="3"/>
  <c r="H24" i="3"/>
  <c r="K23" i="3"/>
  <c r="H23" i="3"/>
  <c r="K22" i="3"/>
  <c r="H22" i="3"/>
  <c r="K21" i="3"/>
  <c r="H21" i="3"/>
  <c r="K20" i="3"/>
  <c r="H20" i="3"/>
  <c r="K19" i="3"/>
  <c r="H19" i="3"/>
  <c r="K18" i="3"/>
  <c r="H18" i="3"/>
  <c r="K17" i="3"/>
  <c r="H17" i="3"/>
  <c r="K16" i="3"/>
  <c r="H16" i="3"/>
  <c r="K15" i="3"/>
  <c r="H15" i="3"/>
  <c r="K14" i="3"/>
  <c r="H14" i="3"/>
  <c r="H13" i="3"/>
  <c r="K11" i="3"/>
  <c r="H11" i="3"/>
  <c r="K10" i="3"/>
  <c r="H10" i="3"/>
  <c r="K9" i="3"/>
  <c r="H9" i="3"/>
  <c r="K8" i="3"/>
  <c r="H8" i="3"/>
  <c r="J7" i="3"/>
  <c r="H7" i="3"/>
  <c r="L82" i="3" l="1"/>
  <c r="L84" i="3"/>
  <c r="L8" i="3"/>
  <c r="L9" i="3"/>
  <c r="L10" i="3"/>
  <c r="L11" i="3"/>
  <c r="L8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</calcChain>
</file>

<file path=xl/sharedStrings.xml><?xml version="1.0" encoding="utf-8"?>
<sst xmlns="http://schemas.openxmlformats.org/spreadsheetml/2006/main" count="693" uniqueCount="217">
  <si>
    <t>DESCRIPCION</t>
  </si>
  <si>
    <t>Nº</t>
  </si>
  <si>
    <t>FECHA DE LEVANTAMIENTO</t>
  </si>
  <si>
    <t>DIRECCION ACTUAL</t>
  </si>
  <si>
    <t>MATRICULA</t>
  </si>
  <si>
    <t>ZONA VERDE AREA V2</t>
  </si>
  <si>
    <t>PRECIO UNITARIO V2</t>
  </si>
  <si>
    <t>SUB-TOTAL</t>
  </si>
  <si>
    <t>AREA CONSTRUIDA M2</t>
  </si>
  <si>
    <t>PRECIO UNITARIO M2</t>
  </si>
  <si>
    <t>OBSERVACIONES</t>
  </si>
  <si>
    <t>ALCALDIA MUNICIPAL</t>
  </si>
  <si>
    <t>PARQUE CENTRAL DE LA CIUDAD DE SAN MARTIN</t>
  </si>
  <si>
    <t>CASA COMUNAL</t>
  </si>
  <si>
    <t>MERCADO MUNICIPAL</t>
  </si>
  <si>
    <t>CEMENTERIO MUNICIPAL</t>
  </si>
  <si>
    <t>VILLA DE LA JUVENTUD Y DEPTO. DE SERVICIOS GENERALES</t>
  </si>
  <si>
    <t>CASA DE LA CULTURA Y ZONA VERDE</t>
  </si>
  <si>
    <t>PREDIO BALDIO PROYECTADO A SER CEMENTERIO MUNICIPAL</t>
  </si>
  <si>
    <t>ZONA VERDE 5 (CANCHA)</t>
  </si>
  <si>
    <t>ZONA VERDE 6 (PARQUE)</t>
  </si>
  <si>
    <t>ZONA VERDE 7 (PARQUE)</t>
  </si>
  <si>
    <t>ZONA VERDE 8</t>
  </si>
  <si>
    <t>ZONA VERDE 9</t>
  </si>
  <si>
    <t>EQUIPAMIENTO SOCIAL 5 (LOTE PARA LA ESCUELA)</t>
  </si>
  <si>
    <t>EQUIPAMIENTO SOCIAL 6 (LOTE PARA CLINICA)</t>
  </si>
  <si>
    <t>(LOTE PARA FUTURO TERMINAL DE TRANSPORTE)</t>
  </si>
  <si>
    <t>ZONA VERDE 1</t>
  </si>
  <si>
    <t>ZONA VERDE 2</t>
  </si>
  <si>
    <t>ZONA VERDE 3</t>
  </si>
  <si>
    <t>ZONA VERDE 4</t>
  </si>
  <si>
    <t xml:space="preserve">ZONA VERDE 5 </t>
  </si>
  <si>
    <t>ZONA VERDE 6</t>
  </si>
  <si>
    <t>EQUIPAMIENTO SOCIAL</t>
  </si>
  <si>
    <t>ZONA VERDE 7</t>
  </si>
  <si>
    <t>ZONA VERDE 10</t>
  </si>
  <si>
    <t>ZONA VERDE 11</t>
  </si>
  <si>
    <t>ZONA VERDE 12</t>
  </si>
  <si>
    <t>ZONA VERDE 13</t>
  </si>
  <si>
    <t>ZONA VERDE 15</t>
  </si>
  <si>
    <t>ZONA VERDE 16</t>
  </si>
  <si>
    <t>ZONA VERDE 17</t>
  </si>
  <si>
    <t>ZONA VERDE 18</t>
  </si>
  <si>
    <t>ZONA VERDE 19</t>
  </si>
  <si>
    <t>ZONA VERDE 20</t>
  </si>
  <si>
    <t>ZONA VERDE 21</t>
  </si>
  <si>
    <t>ZONA VERDE 22</t>
  </si>
  <si>
    <t>ZONA VERDE 23</t>
  </si>
  <si>
    <t>ZONA VERDE 24</t>
  </si>
  <si>
    <t>ZONA VERDE 25</t>
  </si>
  <si>
    <t>EQUIPAMIENTO SOCIAL 1</t>
  </si>
  <si>
    <t>EQUIPAMIENTO SOCIAL 2</t>
  </si>
  <si>
    <t>EQUIPAMIENTO SOCIAL 3</t>
  </si>
  <si>
    <t>EQUIPAMIENTO SOCIAL 4</t>
  </si>
  <si>
    <t>ZONA VERDE (CANCHA)</t>
  </si>
  <si>
    <t>ZONA VERDE Y EQUIPAMIENTO SOCIAL (POLIDEPORTIVO)</t>
  </si>
  <si>
    <t>EQUIPAMIENTO SOCIAL (ESCUELA)</t>
  </si>
  <si>
    <t>ZONA VERDE Y EQUIPAMIENTO SOCIAL (CASA COMUNAL)</t>
  </si>
  <si>
    <t>ZONA VERDE (PARQUE)</t>
  </si>
  <si>
    <t>ZONA VERDE</t>
  </si>
  <si>
    <t>EQUIPAMIENTO SOCIAL CASA COMUNAL</t>
  </si>
  <si>
    <t>ZONA VERDE (ESCUELA)</t>
  </si>
  <si>
    <t>ZONA VERDE (INSTITUTO)</t>
  </si>
  <si>
    <t>ZONA VERDE ECOLOGICA</t>
  </si>
  <si>
    <t>ZONA VERDE (ASENTAMIENTO URBANO PRECARIO)</t>
  </si>
  <si>
    <t>EQUIPAMIENTO SOCIAL (EN CONSTRUCCION DE ECOS FAMILIARES)</t>
  </si>
  <si>
    <t>DESAGUES DE AGUAS LLUVIAS</t>
  </si>
  <si>
    <t>750.95</t>
  </si>
  <si>
    <t>Av. Morazan y Calle 5 de Noviembre nº1</t>
  </si>
  <si>
    <t>Ins. 99 Libro :457</t>
  </si>
  <si>
    <t>1º Av. Norte y 1º Calle Poniente, San Martin</t>
  </si>
  <si>
    <t>oct./2015</t>
  </si>
  <si>
    <t>1º Av. Sur y 2º Calle Poniente, San Martin</t>
  </si>
  <si>
    <t>Ins. 44 Libro :142</t>
  </si>
  <si>
    <t>Av. Morazan y 8º Calle Poniente, San Martin</t>
  </si>
  <si>
    <t>No Inscrita</t>
  </si>
  <si>
    <t>Comprende dos niveles, baños sanitarios,clinica, guarderia(CDI), sisterna, bodega y oficinas administrativas.</t>
  </si>
  <si>
    <t>Acceso principal construido y cerco perimetral y obras mitigacion.</t>
  </si>
  <si>
    <t>Final Calle Miguel Roman Peña y Antigua Calle a San Pedro Perulapan</t>
  </si>
  <si>
    <t>Carretera Panamericana Km 19, San Martin</t>
  </si>
  <si>
    <t>Ins. 243 Libro 1319</t>
  </si>
  <si>
    <t>60037868-00000</t>
  </si>
  <si>
    <t>18902.85</t>
  </si>
  <si>
    <t>9909.48</t>
  </si>
  <si>
    <t>Carretera Panamericana y Col. Providencia II Pol. "C"</t>
  </si>
  <si>
    <t>Folio: 1-136739-0</t>
  </si>
  <si>
    <t>Canton las Delicias, Contiguo a Comunidad Valle Las Delicias</t>
  </si>
  <si>
    <t>Complejo Urbano Altavista Fase V Los Almendros, Etapa II, Poligono 6</t>
  </si>
  <si>
    <t>Complejo Urbano Altavista Fase V Los Almendros, Etapa II, Poligono 7</t>
  </si>
  <si>
    <t>Calle Antigua al Desvio de San Pedro Perulapan, Comunidad Genesis</t>
  </si>
  <si>
    <t>Complejo Urbano Altavista Poligono 62</t>
  </si>
  <si>
    <t>Complejo Urbano Altavista Poligono 63</t>
  </si>
  <si>
    <t>Complejo Urbano Altavista Poligono 64</t>
  </si>
  <si>
    <t>Complejo Urbano Altavista Poligono 65</t>
  </si>
  <si>
    <t>Complejo Urbano Altavista Poligono 66</t>
  </si>
  <si>
    <t>Colonia Maestro Aaron Joaquin Calle Job Zamora y Enrique Aguilar.</t>
  </si>
  <si>
    <t>Reparto Santa Elena Poligono "J"</t>
  </si>
  <si>
    <t>Lotificacion Maquilishuat Canton Las Delicias.</t>
  </si>
  <si>
    <t>Canton San Jose Primero</t>
  </si>
  <si>
    <t>Reparto San Martin 1</t>
  </si>
  <si>
    <t>Reparto San Martin 2 porcion 1 (Lote para Escuela)</t>
  </si>
  <si>
    <t xml:space="preserve">Reparto San Martin 2 </t>
  </si>
  <si>
    <t>Caserio Apancino, Comunidad Santa Emilia, Canton El Sauce</t>
  </si>
  <si>
    <t>Finca Tierra Virgen, Colonia Tierra Virgen</t>
  </si>
  <si>
    <t>ZONA  (PARQUE)</t>
  </si>
  <si>
    <t>EQUIPAMIENTO SOCIAL (Escuela)</t>
  </si>
  <si>
    <t>Lotificacion San Martin de Porres</t>
  </si>
  <si>
    <t>Carretera Panamericana Km 13,5 Pje. La Ladrillera, col. Santa Marta 1</t>
  </si>
  <si>
    <t>Lotificacion San Andres Y calle Principal, Canton la Palma</t>
  </si>
  <si>
    <t>Colonia San Joaquin</t>
  </si>
  <si>
    <t>Colonia San Joaquin y Avenida Principal</t>
  </si>
  <si>
    <t>Colonia Rosalinda y Barrio Mercedes</t>
  </si>
  <si>
    <t>Colonia los Almendros Canton La Palma</t>
  </si>
  <si>
    <t>Valles Las Delicias, Canton las Delicias</t>
  </si>
  <si>
    <t>60473122-00000</t>
  </si>
  <si>
    <t>60473123-00000</t>
  </si>
  <si>
    <t>60473124-00000</t>
  </si>
  <si>
    <t>60473125-00000</t>
  </si>
  <si>
    <t>60473126-00000</t>
  </si>
  <si>
    <t>60473139-00000</t>
  </si>
  <si>
    <t>604773140-00000</t>
  </si>
  <si>
    <t>60473137-00000</t>
  </si>
  <si>
    <t>60184494-00000</t>
  </si>
  <si>
    <t>60184495-00000</t>
  </si>
  <si>
    <t>60184496-00000</t>
  </si>
  <si>
    <t>60184497-00000</t>
  </si>
  <si>
    <t>60184498-00000</t>
  </si>
  <si>
    <t>60184499-00000</t>
  </si>
  <si>
    <t>60184500-00000</t>
  </si>
  <si>
    <t>60246961-00000</t>
  </si>
  <si>
    <t>60246962-00000</t>
  </si>
  <si>
    <t>60246963-00000</t>
  </si>
  <si>
    <t>60246964-00000</t>
  </si>
  <si>
    <t>60246965-00000</t>
  </si>
  <si>
    <t>60246966-00000</t>
  </si>
  <si>
    <t>60246967-00000</t>
  </si>
  <si>
    <t>60246968-00000</t>
  </si>
  <si>
    <t>60246969-00000</t>
  </si>
  <si>
    <t>60246970-00000</t>
  </si>
  <si>
    <t>60246971-00000</t>
  </si>
  <si>
    <t>60246972-00000</t>
  </si>
  <si>
    <t>60246973-00000</t>
  </si>
  <si>
    <t>60246974-00000</t>
  </si>
  <si>
    <t>60246975-00000</t>
  </si>
  <si>
    <t>60246976-00000</t>
  </si>
  <si>
    <t>60246977-00000</t>
  </si>
  <si>
    <t>60246978-00000</t>
  </si>
  <si>
    <t>60246979-00000</t>
  </si>
  <si>
    <t>60246980-00000</t>
  </si>
  <si>
    <t>60246981-00000</t>
  </si>
  <si>
    <t>60246982-00000</t>
  </si>
  <si>
    <t>60246987-00000</t>
  </si>
  <si>
    <t>60246988-00000</t>
  </si>
  <si>
    <t>60246989-00000</t>
  </si>
  <si>
    <t>60246990-00000</t>
  </si>
  <si>
    <t>SIN ANTECEDENTES</t>
  </si>
  <si>
    <t>60429020-00000</t>
  </si>
  <si>
    <t>60064721-00000</t>
  </si>
  <si>
    <t>Ins.:30 Libro:2373</t>
  </si>
  <si>
    <t>Ins.:43 Libro:2657</t>
  </si>
  <si>
    <t>Ins.:2 Libro:3740</t>
  </si>
  <si>
    <t>Folio Real:01-030686-000</t>
  </si>
  <si>
    <t>Folio Real:01-031974-000</t>
  </si>
  <si>
    <t>Regisal: M05166871</t>
  </si>
  <si>
    <t>Folio Real:01-135243-000</t>
  </si>
  <si>
    <t>60226142-00000</t>
  </si>
  <si>
    <t>Regisal: M01059139</t>
  </si>
  <si>
    <t>Regisal: M05092760</t>
  </si>
  <si>
    <t>60147631-00000</t>
  </si>
  <si>
    <t>60147632-00000</t>
  </si>
  <si>
    <t>60147633-00000</t>
  </si>
  <si>
    <t>Regisal: M01252128</t>
  </si>
  <si>
    <t>Regisal: M01252129</t>
  </si>
  <si>
    <t>Regisal: M01252130</t>
  </si>
  <si>
    <t>Regisal: M01252131</t>
  </si>
  <si>
    <t>Regisal: M01252132</t>
  </si>
  <si>
    <t>60413809-00000</t>
  </si>
  <si>
    <t>ALCALDIA MUNICIPAL DE SAN MARTIN</t>
  </si>
  <si>
    <t>CONTROL DE INMUEBLE MUNICIPALES</t>
  </si>
  <si>
    <t>$                         219.840,61</t>
  </si>
  <si>
    <t>$                         111047.82</t>
  </si>
  <si>
    <t>$                       1555788.36</t>
  </si>
  <si>
    <t>$                    92.80</t>
  </si>
  <si>
    <t>TOTAL</t>
  </si>
  <si>
    <t>$     1890285.00</t>
  </si>
  <si>
    <t>Terreno rustico irregular, sin construccion, actualmente se utiliza como area de cultivos varios.</t>
  </si>
  <si>
    <t>Edificacion de dos plantas; ampliacion de oficinas administrativas año 2016</t>
  </si>
  <si>
    <t>Sisterna, Casa de Bomba, Servicios Sanitarios, Pisos adoquinado, con jardineria de varias especies de escrotos.</t>
  </si>
  <si>
    <t>Sisterna, baños, salon de usos multiples; actualmente se utiliza como parqueo de vehiculos techado.</t>
  </si>
  <si>
    <t>Edificaciones nuevas (2013,2014) devaluacion por construcciones antiguas con muro perimetral. En todas las instalaciones.</t>
  </si>
  <si>
    <t>Construccion mixta de un nivel; y area deportiva (CANCHA DE BASKETBALL)</t>
  </si>
  <si>
    <t>19/ENERO/ 20107</t>
  </si>
  <si>
    <t>23/NOV./2016</t>
  </si>
  <si>
    <t>24/NOV./2016</t>
  </si>
  <si>
    <t>30/NOV./2016</t>
  </si>
  <si>
    <t>06/DIC./2016</t>
  </si>
  <si>
    <t>15/DIC./2017</t>
  </si>
  <si>
    <t>cancha de basquetball y glorieta; juegos recreativos para niños.</t>
  </si>
  <si>
    <t>juegos recreativos para niños</t>
  </si>
  <si>
    <t>instalaciones deportivas y areas para juegos infantiles.</t>
  </si>
  <si>
    <t>Terreno baldio.</t>
  </si>
  <si>
    <t>Edificaciones del instituto nacional de san martin, con muro perimetral, areas deportivas techadas.</t>
  </si>
  <si>
    <t>Cancha de futball con reflectores para eventos nocturnos, sistema de riego y graderias techadas.</t>
  </si>
  <si>
    <t>Area ecologica protegida para la arborizacion de la zona</t>
  </si>
  <si>
    <t>Cancha de futball, polideportivo con canchas de futball rapido, cancha de basket ball, ambas con reflectores para eventos nocturnos, casa comunal y escuela completa.</t>
  </si>
  <si>
    <t>Construccion mixta para casa comunal, electricidad y porton de acceso</t>
  </si>
  <si>
    <t>Zonas verdes entre pasajes</t>
  </si>
  <si>
    <t>Zoona verde recreativa, con cancha de basket ball.</t>
  </si>
  <si>
    <t>Juegos recreativos para niños</t>
  </si>
  <si>
    <t>Casa comunal y area de cancha</t>
  </si>
  <si>
    <t>Area de cancha de basket ball con reflectores</t>
  </si>
  <si>
    <t>area con juegos recreativos</t>
  </si>
  <si>
    <t>Construccion para area de estudios (Escuela)</t>
  </si>
  <si>
    <t>Instalaciones deportivas y areas para juegos infantiles.</t>
  </si>
  <si>
    <t>INMUEBLES DE LA ALCALDIA MUNICIPAL DE SAN MARTIN</t>
  </si>
  <si>
    <t xml:space="preserve">SITUACION DEL INMUEBLE </t>
  </si>
  <si>
    <t xml:space="preserve">EN USO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</si>
</sst>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_-[$$-440A]* #,##0.00_ ;_-[$$-440A]* \-#,##0.00\ ;_-[$$-440A]* &quot;-&quot;??_ ;_-@_ "/>
  </numFmts>
  <fonts count="10" x14ac:knownFonts="1">
    <font>
      <sz val="11"/>
      <color theme="1"/>
      <name val="Calibri"/>
      <family val="2"/>
      <scheme val="minor"/>
    </font>
    <font>
      <sz val="36"/>
      <color theme="1"/>
      <name val="Baskerville Old Face"/>
      <family val="1"/>
    </font>
    <font>
      <sz val="2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164" fontId="4" fillId="0" borderId="8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5" fontId="4" fillId="0" borderId="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1" xfId="0" applyNumberFormat="1" applyFont="1" applyBorder="1"/>
    <xf numFmtId="0" fontId="4" fillId="0" borderId="1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/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0" fontId="9" fillId="0" borderId="1" xfId="0" applyFont="1" applyFill="1" applyBorder="1" applyAlignment="1">
      <alignment horizontal="left" vertical="center" indent="1"/>
    </xf>
    <xf numFmtId="15" fontId="9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1</xdr:row>
      <xdr:rowOff>0</xdr:rowOff>
    </xdr:from>
    <xdr:to>
      <xdr:col>7</xdr:col>
      <xdr:colOff>860425</xdr:colOff>
      <xdr:row>5</xdr:row>
      <xdr:rowOff>882049</xdr:rowOff>
    </xdr:to>
    <xdr:pic>
      <xdr:nvPicPr>
        <xdr:cNvPr id="2" name="Picture 7" descr="https://scontent-yyz1-1.xx.fbcdn.net/t31.0-8/s960x960/13308736_1606747069636423_7017016950994256310_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2475" y="301625"/>
          <a:ext cx="3175" cy="1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857250</xdr:colOff>
      <xdr:row>1</xdr:row>
      <xdr:rowOff>111125</xdr:rowOff>
    </xdr:from>
    <xdr:to>
      <xdr:col>12</xdr:col>
      <xdr:colOff>860425</xdr:colOff>
      <xdr:row>4</xdr:row>
      <xdr:rowOff>182562</xdr:rowOff>
    </xdr:to>
    <xdr:pic>
      <xdr:nvPicPr>
        <xdr:cNvPr id="7" name="Picture 7" descr="https://scontent-yyz1-1.xx.fbcdn.net/t31.0-8/s960x960/13308736_1606747069636423_7017016950994256310_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1100" y="301625"/>
          <a:ext cx="1273175" cy="1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171450</xdr:rowOff>
    </xdr:from>
    <xdr:to>
      <xdr:col>12</xdr:col>
      <xdr:colOff>1273175</xdr:colOff>
      <xdr:row>4</xdr:row>
      <xdr:rowOff>52387</xdr:rowOff>
    </xdr:to>
    <xdr:pic>
      <xdr:nvPicPr>
        <xdr:cNvPr id="8" name="Picture 7" descr="https://scontent-yyz1-1.xx.fbcdn.net/t31.0-8/s960x960/13308736_1606747069636423_7017016950994256310_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4850" y="171450"/>
          <a:ext cx="1273175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view="pageBreakPreview" zoomScale="62" zoomScaleSheetLayoutView="62" workbookViewId="0">
      <selection activeCell="H75" sqref="H75"/>
    </sheetView>
  </sheetViews>
  <sheetFormatPr baseColWidth="10" defaultRowHeight="15" x14ac:dyDescent="0.25"/>
  <cols>
    <col min="1" max="1" width="5.7109375" customWidth="1"/>
    <col min="2" max="2" width="23.7109375" style="42" customWidth="1"/>
    <col min="3" max="3" width="15.7109375" customWidth="1"/>
    <col min="4" max="4" width="37" style="42" bestFit="1" customWidth="1"/>
    <col min="5" max="5" width="26.85546875" customWidth="1"/>
    <col min="6" max="6" width="25" customWidth="1"/>
    <col min="7" max="7" width="27.5703125" customWidth="1"/>
    <col min="8" max="8" width="78.7109375" customWidth="1"/>
    <col min="9" max="9" width="15.7109375" customWidth="1"/>
    <col min="10" max="10" width="19.42578125" bestFit="1" customWidth="1"/>
    <col min="11" max="11" width="13.140625" customWidth="1"/>
    <col min="12" max="12" width="16.28515625" customWidth="1"/>
    <col min="13" max="13" width="18.28515625" customWidth="1"/>
    <col min="14" max="14" width="30.140625" style="42" customWidth="1"/>
  </cols>
  <sheetData>
    <row r="1" spans="1:14" ht="51.75" customHeight="1" x14ac:dyDescent="0.25">
      <c r="A1" s="58" t="s">
        <v>214</v>
      </c>
      <c r="B1" s="59"/>
      <c r="C1" s="59"/>
      <c r="D1" s="59"/>
      <c r="E1" s="59"/>
      <c r="F1" s="59"/>
      <c r="G1" s="59"/>
      <c r="H1" s="60"/>
      <c r="N1"/>
    </row>
    <row r="2" spans="1:14" s="49" customFormat="1" ht="59.25" customHeight="1" x14ac:dyDescent="0.25">
      <c r="A2" s="47" t="s">
        <v>1</v>
      </c>
      <c r="B2" s="47" t="s">
        <v>0</v>
      </c>
      <c r="C2" s="48" t="s">
        <v>2</v>
      </c>
      <c r="D2" s="48" t="s">
        <v>3</v>
      </c>
      <c r="E2" s="48" t="s">
        <v>5</v>
      </c>
      <c r="F2" s="48" t="s">
        <v>8</v>
      </c>
      <c r="G2" s="48" t="s">
        <v>215</v>
      </c>
      <c r="H2" s="47" t="s">
        <v>10</v>
      </c>
    </row>
    <row r="3" spans="1:14" s="43" customFormat="1" ht="69.75" customHeight="1" x14ac:dyDescent="0.25">
      <c r="A3" s="44">
        <v>1</v>
      </c>
      <c r="B3" s="50" t="s">
        <v>11</v>
      </c>
      <c r="C3" s="51" t="s">
        <v>71</v>
      </c>
      <c r="D3" s="50" t="s">
        <v>68</v>
      </c>
      <c r="E3" s="52">
        <v>1074.6300000000001</v>
      </c>
      <c r="F3" s="52" t="s">
        <v>67</v>
      </c>
      <c r="G3" s="52" t="s">
        <v>216</v>
      </c>
      <c r="H3" s="50" t="s">
        <v>186</v>
      </c>
    </row>
    <row r="4" spans="1:14" s="43" customFormat="1" ht="95.1" customHeight="1" x14ac:dyDescent="0.25">
      <c r="A4" s="44">
        <v>2</v>
      </c>
      <c r="B4" s="50" t="s">
        <v>12</v>
      </c>
      <c r="C4" s="51" t="s">
        <v>71</v>
      </c>
      <c r="D4" s="50" t="s">
        <v>70</v>
      </c>
      <c r="E4" s="52">
        <v>2384.12</v>
      </c>
      <c r="F4" s="52">
        <v>1666.02</v>
      </c>
      <c r="G4" s="52" t="s">
        <v>216</v>
      </c>
      <c r="H4" s="50" t="s">
        <v>187</v>
      </c>
    </row>
    <row r="5" spans="1:14" s="43" customFormat="1" ht="70.5" customHeight="1" x14ac:dyDescent="0.25">
      <c r="A5" s="44">
        <v>3</v>
      </c>
      <c r="B5" s="53" t="s">
        <v>13</v>
      </c>
      <c r="C5" s="51" t="s">
        <v>71</v>
      </c>
      <c r="D5" s="50" t="s">
        <v>72</v>
      </c>
      <c r="E5" s="52">
        <v>1118.1199999999999</v>
      </c>
      <c r="F5" s="52">
        <v>781.34</v>
      </c>
      <c r="G5" s="52" t="s">
        <v>216</v>
      </c>
      <c r="H5" s="50" t="s">
        <v>188</v>
      </c>
    </row>
    <row r="6" spans="1:14" s="43" customFormat="1" ht="84.75" customHeight="1" x14ac:dyDescent="0.25">
      <c r="A6" s="44">
        <v>4</v>
      </c>
      <c r="B6" s="50" t="s">
        <v>14</v>
      </c>
      <c r="C6" s="51" t="s">
        <v>71</v>
      </c>
      <c r="D6" s="50" t="s">
        <v>74</v>
      </c>
      <c r="E6" s="52">
        <v>2863.46</v>
      </c>
      <c r="F6" s="52">
        <v>2000.98</v>
      </c>
      <c r="G6" s="52" t="s">
        <v>216</v>
      </c>
      <c r="H6" s="50" t="s">
        <v>76</v>
      </c>
    </row>
    <row r="7" spans="1:14" s="43" customFormat="1" ht="80.25" customHeight="1" x14ac:dyDescent="0.25">
      <c r="A7" s="44">
        <v>5</v>
      </c>
      <c r="B7" s="50" t="s">
        <v>15</v>
      </c>
      <c r="C7" s="51" t="s">
        <v>71</v>
      </c>
      <c r="D7" s="50" t="s">
        <v>78</v>
      </c>
      <c r="E7" s="52">
        <v>15067.72</v>
      </c>
      <c r="F7" s="52">
        <v>21562.27</v>
      </c>
      <c r="G7" s="52" t="s">
        <v>216</v>
      </c>
      <c r="H7" s="50" t="s">
        <v>77</v>
      </c>
    </row>
    <row r="8" spans="1:14" s="43" customFormat="1" ht="88.5" customHeight="1" x14ac:dyDescent="0.25">
      <c r="A8" s="44">
        <v>6</v>
      </c>
      <c r="B8" s="50" t="s">
        <v>16</v>
      </c>
      <c r="C8" s="51" t="s">
        <v>71</v>
      </c>
      <c r="D8" s="50" t="s">
        <v>79</v>
      </c>
      <c r="E8" s="52" t="s">
        <v>82</v>
      </c>
      <c r="F8" s="52" t="s">
        <v>83</v>
      </c>
      <c r="G8" s="52" t="s">
        <v>216</v>
      </c>
      <c r="H8" s="50" t="s">
        <v>189</v>
      </c>
    </row>
    <row r="9" spans="1:14" s="43" customFormat="1" ht="78.75" customHeight="1" x14ac:dyDescent="0.25">
      <c r="A9" s="44">
        <v>7</v>
      </c>
      <c r="B9" s="50" t="s">
        <v>17</v>
      </c>
      <c r="C9" s="51" t="s">
        <v>71</v>
      </c>
      <c r="D9" s="50" t="s">
        <v>84</v>
      </c>
      <c r="E9" s="52">
        <v>4281.04</v>
      </c>
      <c r="F9" s="52">
        <v>1196.636</v>
      </c>
      <c r="G9" s="52" t="s">
        <v>216</v>
      </c>
      <c r="H9" s="50" t="s">
        <v>190</v>
      </c>
    </row>
    <row r="10" spans="1:14" s="43" customFormat="1" ht="87.75" customHeight="1" x14ac:dyDescent="0.25">
      <c r="A10" s="44">
        <v>8</v>
      </c>
      <c r="B10" s="50" t="s">
        <v>18</v>
      </c>
      <c r="C10" s="54"/>
      <c r="D10" s="50" t="s">
        <v>86</v>
      </c>
      <c r="E10" s="52">
        <v>52123.34</v>
      </c>
      <c r="F10" s="52">
        <v>36423.79</v>
      </c>
      <c r="G10" s="52" t="s">
        <v>216</v>
      </c>
      <c r="H10" s="55" t="s">
        <v>185</v>
      </c>
    </row>
    <row r="11" spans="1:14" s="43" customFormat="1" ht="75" customHeight="1" x14ac:dyDescent="0.25">
      <c r="A11" s="44">
        <v>9</v>
      </c>
      <c r="B11" s="50" t="s">
        <v>19</v>
      </c>
      <c r="C11" s="51" t="s">
        <v>191</v>
      </c>
      <c r="D11" s="50" t="s">
        <v>87</v>
      </c>
      <c r="E11" s="52">
        <v>4086.71</v>
      </c>
      <c r="F11" s="52">
        <v>2855.79</v>
      </c>
      <c r="G11" s="52" t="s">
        <v>216</v>
      </c>
      <c r="H11" s="55" t="s">
        <v>197</v>
      </c>
    </row>
    <row r="12" spans="1:14" s="43" customFormat="1" ht="95.1" customHeight="1" x14ac:dyDescent="0.25">
      <c r="A12" s="44">
        <v>10</v>
      </c>
      <c r="B12" s="50" t="s">
        <v>20</v>
      </c>
      <c r="C12" s="51" t="s">
        <v>191</v>
      </c>
      <c r="D12" s="50" t="s">
        <v>87</v>
      </c>
      <c r="E12" s="52">
        <v>3557.7</v>
      </c>
      <c r="F12" s="52">
        <v>2486.3200000000002</v>
      </c>
      <c r="G12" s="52" t="s">
        <v>216</v>
      </c>
      <c r="H12" s="53" t="s">
        <v>198</v>
      </c>
    </row>
    <row r="13" spans="1:14" s="43" customFormat="1" ht="74.25" customHeight="1" x14ac:dyDescent="0.25">
      <c r="A13" s="44">
        <v>11</v>
      </c>
      <c r="B13" s="50" t="s">
        <v>21</v>
      </c>
      <c r="C13" s="51" t="s">
        <v>191</v>
      </c>
      <c r="D13" s="50" t="s">
        <v>88</v>
      </c>
      <c r="E13" s="52">
        <v>592.44000000000005</v>
      </c>
      <c r="F13" s="52">
        <v>414</v>
      </c>
      <c r="G13" s="52" t="s">
        <v>216</v>
      </c>
      <c r="H13" s="50" t="s">
        <v>199</v>
      </c>
    </row>
    <row r="14" spans="1:14" s="43" customFormat="1" ht="75" customHeight="1" x14ac:dyDescent="0.25">
      <c r="A14" s="44">
        <v>12</v>
      </c>
      <c r="B14" s="53" t="s">
        <v>22</v>
      </c>
      <c r="C14" s="51" t="s">
        <v>191</v>
      </c>
      <c r="D14" s="50" t="s">
        <v>88</v>
      </c>
      <c r="E14" s="52">
        <v>4479.4399999999996</v>
      </c>
      <c r="F14" s="52">
        <v>3130.23</v>
      </c>
      <c r="G14" s="52" t="s">
        <v>216</v>
      </c>
      <c r="H14" s="50" t="s">
        <v>199</v>
      </c>
    </row>
    <row r="15" spans="1:14" s="43" customFormat="1" ht="75" customHeight="1" x14ac:dyDescent="0.25">
      <c r="A15" s="44">
        <v>13</v>
      </c>
      <c r="B15" s="53" t="s">
        <v>23</v>
      </c>
      <c r="C15" s="51" t="s">
        <v>191</v>
      </c>
      <c r="D15" s="50" t="s">
        <v>88</v>
      </c>
      <c r="E15" s="52">
        <v>2320.38</v>
      </c>
      <c r="F15" s="52">
        <v>1621.48</v>
      </c>
      <c r="G15" s="52" t="s">
        <v>216</v>
      </c>
      <c r="H15" s="50" t="s">
        <v>213</v>
      </c>
    </row>
    <row r="16" spans="1:14" s="43" customFormat="1" ht="78.75" customHeight="1" x14ac:dyDescent="0.25">
      <c r="A16" s="44">
        <v>14</v>
      </c>
      <c r="B16" s="50" t="s">
        <v>24</v>
      </c>
      <c r="C16" s="51" t="s">
        <v>191</v>
      </c>
      <c r="D16" s="50" t="s">
        <v>87</v>
      </c>
      <c r="E16" s="52">
        <v>5607.2</v>
      </c>
      <c r="F16" s="52">
        <v>3918.31</v>
      </c>
      <c r="G16" s="52" t="s">
        <v>216</v>
      </c>
      <c r="H16" s="53" t="s">
        <v>200</v>
      </c>
    </row>
    <row r="17" spans="1:8" s="43" customFormat="1" ht="74.25" customHeight="1" x14ac:dyDescent="0.25">
      <c r="A17" s="44">
        <v>15</v>
      </c>
      <c r="B17" s="50" t="s">
        <v>25</v>
      </c>
      <c r="C17" s="51" t="s">
        <v>191</v>
      </c>
      <c r="D17" s="50" t="s">
        <v>87</v>
      </c>
      <c r="E17" s="52">
        <v>1880.53</v>
      </c>
      <c r="F17" s="52">
        <v>1300.1400000000001</v>
      </c>
      <c r="G17" s="52" t="s">
        <v>216</v>
      </c>
      <c r="H17" s="53" t="s">
        <v>200</v>
      </c>
    </row>
    <row r="18" spans="1:8" s="43" customFormat="1" ht="72" customHeight="1" x14ac:dyDescent="0.25">
      <c r="A18" s="44">
        <v>16</v>
      </c>
      <c r="B18" s="50" t="s">
        <v>26</v>
      </c>
      <c r="C18" s="51" t="s">
        <v>191</v>
      </c>
      <c r="D18" s="50" t="s">
        <v>88</v>
      </c>
      <c r="E18" s="52">
        <v>5414.65</v>
      </c>
      <c r="F18" s="52">
        <v>3783.76</v>
      </c>
      <c r="G18" s="52" t="s">
        <v>216</v>
      </c>
      <c r="H18" s="53" t="s">
        <v>200</v>
      </c>
    </row>
    <row r="19" spans="1:8" s="43" customFormat="1" ht="73.5" customHeight="1" x14ac:dyDescent="0.25">
      <c r="A19" s="44">
        <v>17</v>
      </c>
      <c r="B19" s="53" t="s">
        <v>27</v>
      </c>
      <c r="C19" s="54"/>
      <c r="D19" s="50" t="s">
        <v>89</v>
      </c>
      <c r="E19" s="52">
        <v>852.36</v>
      </c>
      <c r="F19" s="52">
        <v>595.63</v>
      </c>
      <c r="G19" s="52" t="s">
        <v>216</v>
      </c>
      <c r="H19" s="53"/>
    </row>
    <row r="20" spans="1:8" s="43" customFormat="1" ht="76.5" customHeight="1" x14ac:dyDescent="0.25">
      <c r="A20" s="44">
        <v>18</v>
      </c>
      <c r="B20" s="53" t="s">
        <v>28</v>
      </c>
      <c r="C20" s="54"/>
      <c r="D20" s="50" t="s">
        <v>89</v>
      </c>
      <c r="E20" s="52">
        <v>141.87</v>
      </c>
      <c r="F20" s="52">
        <v>99.14</v>
      </c>
      <c r="G20" s="52" t="s">
        <v>216</v>
      </c>
      <c r="H20" s="53"/>
    </row>
    <row r="21" spans="1:8" s="43" customFormat="1" ht="82.5" customHeight="1" x14ac:dyDescent="0.25">
      <c r="A21" s="44">
        <v>19</v>
      </c>
      <c r="B21" s="53" t="s">
        <v>29</v>
      </c>
      <c r="C21" s="54"/>
      <c r="D21" s="50" t="s">
        <v>89</v>
      </c>
      <c r="E21" s="52">
        <v>82.71</v>
      </c>
      <c r="F21" s="52">
        <v>57.8</v>
      </c>
      <c r="G21" s="52" t="s">
        <v>216</v>
      </c>
      <c r="H21" s="53"/>
    </row>
    <row r="22" spans="1:8" s="43" customFormat="1" ht="79.5" customHeight="1" x14ac:dyDescent="0.25">
      <c r="A22" s="44">
        <v>20</v>
      </c>
      <c r="B22" s="53" t="s">
        <v>30</v>
      </c>
      <c r="C22" s="54"/>
      <c r="D22" s="50" t="s">
        <v>89</v>
      </c>
      <c r="E22" s="52">
        <v>346.54</v>
      </c>
      <c r="F22" s="52">
        <v>242.16</v>
      </c>
      <c r="G22" s="52" t="s">
        <v>216</v>
      </c>
      <c r="H22" s="53"/>
    </row>
    <row r="23" spans="1:8" s="43" customFormat="1" ht="79.5" customHeight="1" x14ac:dyDescent="0.25">
      <c r="A23" s="44">
        <v>21</v>
      </c>
      <c r="B23" s="53" t="s">
        <v>31</v>
      </c>
      <c r="C23" s="54"/>
      <c r="D23" s="50" t="s">
        <v>89</v>
      </c>
      <c r="E23" s="52">
        <v>68.78</v>
      </c>
      <c r="F23" s="52">
        <v>48.06</v>
      </c>
      <c r="G23" s="52" t="s">
        <v>216</v>
      </c>
      <c r="H23" s="53"/>
    </row>
    <row r="24" spans="1:8" s="43" customFormat="1" ht="78.75" customHeight="1" x14ac:dyDescent="0.25">
      <c r="A24" s="44">
        <v>22</v>
      </c>
      <c r="B24" s="53" t="s">
        <v>32</v>
      </c>
      <c r="C24" s="54"/>
      <c r="D24" s="50" t="s">
        <v>89</v>
      </c>
      <c r="E24" s="52">
        <v>74.709999999999994</v>
      </c>
      <c r="F24" s="52">
        <v>52.21</v>
      </c>
      <c r="G24" s="52" t="s">
        <v>216</v>
      </c>
      <c r="H24" s="53"/>
    </row>
    <row r="25" spans="1:8" s="43" customFormat="1" ht="83.25" customHeight="1" x14ac:dyDescent="0.25">
      <c r="A25" s="44">
        <v>23</v>
      </c>
      <c r="B25" s="53" t="s">
        <v>33</v>
      </c>
      <c r="C25" s="54"/>
      <c r="D25" s="50" t="s">
        <v>89</v>
      </c>
      <c r="E25" s="52">
        <v>2863.46</v>
      </c>
      <c r="F25" s="52">
        <v>1264.83</v>
      </c>
      <c r="G25" s="52" t="s">
        <v>216</v>
      </c>
      <c r="H25" s="53"/>
    </row>
    <row r="26" spans="1:8" s="43" customFormat="1" ht="54" customHeight="1" x14ac:dyDescent="0.25">
      <c r="A26" s="45">
        <v>24</v>
      </c>
      <c r="B26" s="53" t="s">
        <v>27</v>
      </c>
      <c r="C26" s="52" t="s">
        <v>192</v>
      </c>
      <c r="D26" s="50" t="s">
        <v>90</v>
      </c>
      <c r="E26" s="52">
        <v>157.41</v>
      </c>
      <c r="F26" s="52">
        <v>120</v>
      </c>
      <c r="G26" s="52" t="s">
        <v>216</v>
      </c>
      <c r="H26" s="53" t="s">
        <v>206</v>
      </c>
    </row>
    <row r="27" spans="1:8" s="43" customFormat="1" ht="54" customHeight="1" x14ac:dyDescent="0.25">
      <c r="A27" s="46">
        <v>25</v>
      </c>
      <c r="B27" s="53" t="s">
        <v>28</v>
      </c>
      <c r="C27" s="52" t="s">
        <v>192</v>
      </c>
      <c r="D27" s="50" t="s">
        <v>90</v>
      </c>
      <c r="E27" s="52">
        <v>271.57</v>
      </c>
      <c r="F27" s="52">
        <v>189.77</v>
      </c>
      <c r="G27" s="52" t="s">
        <v>216</v>
      </c>
      <c r="H27" s="53" t="s">
        <v>206</v>
      </c>
    </row>
    <row r="28" spans="1:8" s="43" customFormat="1" ht="54" customHeight="1" x14ac:dyDescent="0.25">
      <c r="A28" s="45">
        <v>26</v>
      </c>
      <c r="B28" s="53" t="s">
        <v>29</v>
      </c>
      <c r="C28" s="52" t="s">
        <v>192</v>
      </c>
      <c r="D28" s="50" t="s">
        <v>90</v>
      </c>
      <c r="E28" s="52">
        <v>338.27</v>
      </c>
      <c r="F28" s="52">
        <v>110</v>
      </c>
      <c r="G28" s="52" t="s">
        <v>216</v>
      </c>
      <c r="H28" s="53" t="s">
        <v>206</v>
      </c>
    </row>
    <row r="29" spans="1:8" s="43" customFormat="1" ht="54" customHeight="1" x14ac:dyDescent="0.25">
      <c r="A29" s="45">
        <v>27</v>
      </c>
      <c r="B29" s="53" t="s">
        <v>32</v>
      </c>
      <c r="C29" s="52" t="s">
        <v>192</v>
      </c>
      <c r="D29" s="50" t="s">
        <v>90</v>
      </c>
      <c r="E29" s="52">
        <v>356.27</v>
      </c>
      <c r="F29" s="52">
        <v>189.77</v>
      </c>
      <c r="G29" s="52" t="s">
        <v>216</v>
      </c>
      <c r="H29" s="53" t="s">
        <v>206</v>
      </c>
    </row>
    <row r="30" spans="1:8" s="43" customFormat="1" ht="54" customHeight="1" x14ac:dyDescent="0.25">
      <c r="A30" s="45">
        <v>28</v>
      </c>
      <c r="B30" s="53" t="s">
        <v>34</v>
      </c>
      <c r="C30" s="52" t="s">
        <v>192</v>
      </c>
      <c r="D30" s="50" t="s">
        <v>90</v>
      </c>
      <c r="E30" s="52">
        <v>369.86</v>
      </c>
      <c r="F30" s="52">
        <v>236.38</v>
      </c>
      <c r="G30" s="52" t="s">
        <v>216</v>
      </c>
      <c r="H30" s="53" t="s">
        <v>206</v>
      </c>
    </row>
    <row r="31" spans="1:8" s="43" customFormat="1" ht="54" customHeight="1" x14ac:dyDescent="0.25">
      <c r="A31" s="45">
        <v>29</v>
      </c>
      <c r="B31" s="53" t="s">
        <v>22</v>
      </c>
      <c r="C31" s="52" t="s">
        <v>192</v>
      </c>
      <c r="D31" s="50" t="s">
        <v>90</v>
      </c>
      <c r="E31" s="52">
        <v>306.95</v>
      </c>
      <c r="F31" s="52">
        <v>248.96</v>
      </c>
      <c r="G31" s="52" t="s">
        <v>216</v>
      </c>
      <c r="H31" s="53" t="s">
        <v>206</v>
      </c>
    </row>
    <row r="32" spans="1:8" s="43" customFormat="1" ht="54" customHeight="1" x14ac:dyDescent="0.25">
      <c r="A32" s="45">
        <v>30</v>
      </c>
      <c r="B32" s="53" t="s">
        <v>23</v>
      </c>
      <c r="C32" s="52" t="s">
        <v>192</v>
      </c>
      <c r="D32" s="50" t="s">
        <v>90</v>
      </c>
      <c r="E32" s="52">
        <v>1253.1600000000001</v>
      </c>
      <c r="F32" s="52">
        <v>258.45999999999998</v>
      </c>
      <c r="G32" s="52" t="s">
        <v>216</v>
      </c>
      <c r="H32" s="53" t="s">
        <v>206</v>
      </c>
    </row>
    <row r="33" spans="1:8" s="43" customFormat="1" ht="54" customHeight="1" x14ac:dyDescent="0.25">
      <c r="A33" s="45">
        <v>31</v>
      </c>
      <c r="B33" s="53" t="s">
        <v>35</v>
      </c>
      <c r="C33" s="52" t="s">
        <v>193</v>
      </c>
      <c r="D33" s="50" t="s">
        <v>91</v>
      </c>
      <c r="E33" s="52">
        <v>668.78</v>
      </c>
      <c r="F33" s="52">
        <v>214.5</v>
      </c>
      <c r="G33" s="52" t="s">
        <v>216</v>
      </c>
      <c r="H33" s="53" t="s">
        <v>206</v>
      </c>
    </row>
    <row r="34" spans="1:8" s="43" customFormat="1" ht="54" customHeight="1" x14ac:dyDescent="0.25">
      <c r="A34" s="45">
        <v>32</v>
      </c>
      <c r="B34" s="53" t="s">
        <v>36</v>
      </c>
      <c r="C34" s="52" t="s">
        <v>193</v>
      </c>
      <c r="D34" s="50" t="s">
        <v>92</v>
      </c>
      <c r="E34" s="52">
        <v>291.69</v>
      </c>
      <c r="F34" s="52">
        <v>875.71</v>
      </c>
      <c r="G34" s="52" t="s">
        <v>216</v>
      </c>
      <c r="H34" s="53" t="s">
        <v>206</v>
      </c>
    </row>
    <row r="35" spans="1:8" s="43" customFormat="1" ht="54" customHeight="1" x14ac:dyDescent="0.25">
      <c r="A35" s="45">
        <v>33</v>
      </c>
      <c r="B35" s="53" t="s">
        <v>37</v>
      </c>
      <c r="C35" s="52" t="s">
        <v>193</v>
      </c>
      <c r="D35" s="50" t="s">
        <v>92</v>
      </c>
      <c r="E35" s="52">
        <v>245.51</v>
      </c>
      <c r="F35" s="52">
        <v>467.34</v>
      </c>
      <c r="G35" s="52" t="s">
        <v>216</v>
      </c>
      <c r="H35" s="53" t="s">
        <v>206</v>
      </c>
    </row>
    <row r="36" spans="1:8" s="43" customFormat="1" ht="54" customHeight="1" x14ac:dyDescent="0.25">
      <c r="A36" s="45">
        <v>34</v>
      </c>
      <c r="B36" s="53" t="s">
        <v>38</v>
      </c>
      <c r="C36" s="52" t="s">
        <v>193</v>
      </c>
      <c r="D36" s="50" t="s">
        <v>92</v>
      </c>
      <c r="E36" s="52">
        <v>422.74</v>
      </c>
      <c r="F36" s="52">
        <v>203.83</v>
      </c>
      <c r="G36" s="52" t="s">
        <v>216</v>
      </c>
      <c r="H36" s="53" t="s">
        <v>206</v>
      </c>
    </row>
    <row r="37" spans="1:8" s="43" customFormat="1" ht="54" customHeight="1" x14ac:dyDescent="0.25">
      <c r="A37" s="45">
        <v>35</v>
      </c>
      <c r="B37" s="53" t="s">
        <v>39</v>
      </c>
      <c r="C37" s="52" t="s">
        <v>193</v>
      </c>
      <c r="D37" s="50" t="s">
        <v>92</v>
      </c>
      <c r="E37" s="52">
        <v>156.44999999999999</v>
      </c>
      <c r="F37" s="52">
        <v>171.56</v>
      </c>
      <c r="G37" s="52" t="s">
        <v>216</v>
      </c>
      <c r="H37" s="53" t="s">
        <v>206</v>
      </c>
    </row>
    <row r="38" spans="1:8" s="43" customFormat="1" ht="54" customHeight="1" x14ac:dyDescent="0.25">
      <c r="A38" s="45">
        <v>36</v>
      </c>
      <c r="B38" s="53" t="s">
        <v>40</v>
      </c>
      <c r="C38" s="52" t="s">
        <v>193</v>
      </c>
      <c r="D38" s="50" t="s">
        <v>93</v>
      </c>
      <c r="E38" s="52">
        <v>373.86</v>
      </c>
      <c r="F38" s="52">
        <v>295.41000000000003</v>
      </c>
      <c r="G38" s="52" t="s">
        <v>216</v>
      </c>
      <c r="H38" s="53" t="s">
        <v>206</v>
      </c>
    </row>
    <row r="39" spans="1:8" s="43" customFormat="1" ht="54" customHeight="1" x14ac:dyDescent="0.25">
      <c r="A39" s="45">
        <v>37</v>
      </c>
      <c r="B39" s="53" t="s">
        <v>41</v>
      </c>
      <c r="C39" s="52" t="s">
        <v>193</v>
      </c>
      <c r="D39" s="50" t="s">
        <v>93</v>
      </c>
      <c r="E39" s="52">
        <v>346.31</v>
      </c>
      <c r="F39" s="52">
        <v>261.25</v>
      </c>
      <c r="G39" s="52" t="s">
        <v>216</v>
      </c>
      <c r="H39" s="50" t="s">
        <v>206</v>
      </c>
    </row>
    <row r="40" spans="1:8" s="43" customFormat="1" ht="54" customHeight="1" x14ac:dyDescent="0.25">
      <c r="A40" s="45">
        <v>38</v>
      </c>
      <c r="B40" s="53" t="s">
        <v>42</v>
      </c>
      <c r="C40" s="52" t="s">
        <v>194</v>
      </c>
      <c r="D40" s="50" t="s">
        <v>93</v>
      </c>
      <c r="E40" s="52">
        <v>346.31</v>
      </c>
      <c r="F40" s="52">
        <v>242</v>
      </c>
      <c r="G40" s="52" t="s">
        <v>216</v>
      </c>
      <c r="H40" s="50" t="s">
        <v>206</v>
      </c>
    </row>
    <row r="41" spans="1:8" s="43" customFormat="1" ht="54" customHeight="1" x14ac:dyDescent="0.25">
      <c r="A41" s="45">
        <v>39</v>
      </c>
      <c r="B41" s="53" t="s">
        <v>43</v>
      </c>
      <c r="C41" s="52" t="s">
        <v>194</v>
      </c>
      <c r="D41" s="50" t="s">
        <v>93</v>
      </c>
      <c r="E41" s="52">
        <v>425.01</v>
      </c>
      <c r="F41" s="52">
        <v>242</v>
      </c>
      <c r="G41" s="52" t="s">
        <v>216</v>
      </c>
      <c r="H41" s="50" t="s">
        <v>206</v>
      </c>
    </row>
    <row r="42" spans="1:8" s="43" customFormat="1" ht="54" customHeight="1" x14ac:dyDescent="0.25">
      <c r="A42" s="45">
        <v>40</v>
      </c>
      <c r="B42" s="53" t="s">
        <v>44</v>
      </c>
      <c r="C42" s="52" t="s">
        <v>194</v>
      </c>
      <c r="D42" s="50" t="s">
        <v>93</v>
      </c>
      <c r="E42" s="52">
        <v>1273.3699999999999</v>
      </c>
      <c r="F42" s="52">
        <v>297</v>
      </c>
      <c r="G42" s="52" t="s">
        <v>216</v>
      </c>
      <c r="H42" s="50" t="s">
        <v>206</v>
      </c>
    </row>
    <row r="43" spans="1:8" s="43" customFormat="1" ht="54" customHeight="1" x14ac:dyDescent="0.25">
      <c r="A43" s="45">
        <v>41</v>
      </c>
      <c r="B43" s="53" t="s">
        <v>45</v>
      </c>
      <c r="C43" s="52" t="s">
        <v>194</v>
      </c>
      <c r="D43" s="50" t="s">
        <v>93</v>
      </c>
      <c r="E43" s="52">
        <v>181.34</v>
      </c>
      <c r="F43" s="52">
        <v>889.83</v>
      </c>
      <c r="G43" s="52" t="s">
        <v>216</v>
      </c>
      <c r="H43" s="50" t="s">
        <v>206</v>
      </c>
    </row>
    <row r="44" spans="1:8" s="43" customFormat="1" ht="54" customHeight="1" x14ac:dyDescent="0.25">
      <c r="A44" s="45">
        <v>42</v>
      </c>
      <c r="B44" s="53" t="s">
        <v>46</v>
      </c>
      <c r="C44" s="52" t="s">
        <v>194</v>
      </c>
      <c r="D44" s="50" t="s">
        <v>93</v>
      </c>
      <c r="E44" s="52">
        <v>270.64</v>
      </c>
      <c r="F44" s="52">
        <v>126.72</v>
      </c>
      <c r="G44" s="52" t="s">
        <v>216</v>
      </c>
      <c r="H44" s="50" t="s">
        <v>206</v>
      </c>
    </row>
    <row r="45" spans="1:8" s="43" customFormat="1" ht="54" customHeight="1" x14ac:dyDescent="0.25">
      <c r="A45" s="45">
        <v>43</v>
      </c>
      <c r="B45" s="53" t="s">
        <v>47</v>
      </c>
      <c r="C45" s="52" t="s">
        <v>194</v>
      </c>
      <c r="D45" s="50" t="s">
        <v>93</v>
      </c>
      <c r="E45" s="52">
        <v>359.93</v>
      </c>
      <c r="F45" s="52">
        <v>189.12</v>
      </c>
      <c r="G45" s="52" t="s">
        <v>216</v>
      </c>
      <c r="H45" s="50" t="s">
        <v>206</v>
      </c>
    </row>
    <row r="46" spans="1:8" s="43" customFormat="1" ht="54" customHeight="1" x14ac:dyDescent="0.25">
      <c r="A46" s="45">
        <v>44</v>
      </c>
      <c r="B46" s="53" t="s">
        <v>48</v>
      </c>
      <c r="C46" s="52" t="s">
        <v>195</v>
      </c>
      <c r="D46" s="50" t="s">
        <v>93</v>
      </c>
      <c r="E46" s="52">
        <v>1657.58</v>
      </c>
      <c r="F46" s="52">
        <v>251.52</v>
      </c>
      <c r="G46" s="52" t="s">
        <v>216</v>
      </c>
      <c r="H46" s="50" t="s">
        <v>206</v>
      </c>
    </row>
    <row r="47" spans="1:8" s="43" customFormat="1" ht="54" customHeight="1" x14ac:dyDescent="0.25">
      <c r="A47" s="45">
        <v>45</v>
      </c>
      <c r="B47" s="53" t="s">
        <v>49</v>
      </c>
      <c r="C47" s="52" t="s">
        <v>195</v>
      </c>
      <c r="D47" s="50" t="s">
        <v>93</v>
      </c>
      <c r="E47" s="52">
        <v>449.57</v>
      </c>
      <c r="F47" s="52">
        <v>1158.32</v>
      </c>
      <c r="G47" s="52" t="s">
        <v>216</v>
      </c>
      <c r="H47" s="50" t="s">
        <v>206</v>
      </c>
    </row>
    <row r="48" spans="1:8" s="43" customFormat="1" ht="54" customHeight="1" x14ac:dyDescent="0.25">
      <c r="A48" s="45">
        <v>46</v>
      </c>
      <c r="B48" s="53" t="s">
        <v>50</v>
      </c>
      <c r="C48" s="52" t="s">
        <v>195</v>
      </c>
      <c r="D48" s="50" t="s">
        <v>92</v>
      </c>
      <c r="E48" s="52">
        <v>3443.17</v>
      </c>
      <c r="F48" s="52">
        <v>314.16000000000003</v>
      </c>
      <c r="G48" s="52" t="s">
        <v>216</v>
      </c>
      <c r="H48" s="50" t="s">
        <v>207</v>
      </c>
    </row>
    <row r="49" spans="1:8" s="43" customFormat="1" ht="54" customHeight="1" x14ac:dyDescent="0.25">
      <c r="A49" s="45">
        <v>47</v>
      </c>
      <c r="B49" s="53" t="s">
        <v>51</v>
      </c>
      <c r="C49" s="52" t="s">
        <v>195</v>
      </c>
      <c r="D49" s="50" t="s">
        <v>92</v>
      </c>
      <c r="E49" s="52">
        <v>1168.19</v>
      </c>
      <c r="F49" s="52">
        <v>2406.09</v>
      </c>
      <c r="G49" s="52" t="s">
        <v>216</v>
      </c>
      <c r="H49" s="50" t="s">
        <v>206</v>
      </c>
    </row>
    <row r="50" spans="1:8" s="43" customFormat="1" ht="54" customHeight="1" x14ac:dyDescent="0.25">
      <c r="A50" s="45">
        <v>48</v>
      </c>
      <c r="B50" s="53" t="s">
        <v>52</v>
      </c>
      <c r="C50" s="52" t="s">
        <v>195</v>
      </c>
      <c r="D50" s="50" t="s">
        <v>94</v>
      </c>
      <c r="E50" s="52">
        <v>679.02</v>
      </c>
      <c r="F50" s="52">
        <v>816.33</v>
      </c>
      <c r="G50" s="52" t="s">
        <v>216</v>
      </c>
      <c r="H50" s="50" t="s">
        <v>206</v>
      </c>
    </row>
    <row r="51" spans="1:8" s="43" customFormat="1" ht="54" customHeight="1" x14ac:dyDescent="0.25">
      <c r="A51" s="45">
        <v>49</v>
      </c>
      <c r="B51" s="53" t="s">
        <v>53</v>
      </c>
      <c r="C51" s="52" t="s">
        <v>195</v>
      </c>
      <c r="D51" s="50" t="s">
        <v>91</v>
      </c>
      <c r="E51" s="52">
        <v>492.37</v>
      </c>
      <c r="F51" s="52">
        <v>474.5</v>
      </c>
      <c r="G51" s="52" t="s">
        <v>216</v>
      </c>
      <c r="H51" s="50" t="s">
        <v>206</v>
      </c>
    </row>
    <row r="52" spans="1:8" s="43" customFormat="1" ht="76.5" customHeight="1" x14ac:dyDescent="0.25">
      <c r="A52" s="45">
        <v>50</v>
      </c>
      <c r="B52" s="53" t="s">
        <v>54</v>
      </c>
      <c r="C52" s="54"/>
      <c r="D52" s="50" t="s">
        <v>95</v>
      </c>
      <c r="E52" s="52">
        <v>158.93</v>
      </c>
      <c r="F52" s="52"/>
      <c r="G52" s="52" t="s">
        <v>216</v>
      </c>
      <c r="H52" s="50" t="s">
        <v>206</v>
      </c>
    </row>
    <row r="53" spans="1:8" s="43" customFormat="1" ht="84.75" customHeight="1" x14ac:dyDescent="0.25">
      <c r="A53" s="44">
        <v>51</v>
      </c>
      <c r="B53" s="50" t="s">
        <v>55</v>
      </c>
      <c r="C53" s="54"/>
      <c r="D53" s="50" t="s">
        <v>96</v>
      </c>
      <c r="E53" s="52">
        <v>5149.62</v>
      </c>
      <c r="F53" s="52">
        <v>3630</v>
      </c>
      <c r="G53" s="52" t="s">
        <v>216</v>
      </c>
      <c r="H53" s="50"/>
    </row>
    <row r="54" spans="1:8" s="43" customFormat="1" ht="79.5" customHeight="1" x14ac:dyDescent="0.25">
      <c r="A54" s="44">
        <v>52</v>
      </c>
      <c r="B54" s="50" t="s">
        <v>55</v>
      </c>
      <c r="C54" s="54"/>
      <c r="D54" s="50" t="s">
        <v>97</v>
      </c>
      <c r="E54" s="52">
        <v>29995.11</v>
      </c>
      <c r="F54" s="52">
        <v>20960.580000000002</v>
      </c>
      <c r="G54" s="52" t="s">
        <v>216</v>
      </c>
      <c r="H54" s="50"/>
    </row>
    <row r="55" spans="1:8" s="43" customFormat="1" ht="56.25" customHeight="1" x14ac:dyDescent="0.25">
      <c r="A55" s="44">
        <v>53</v>
      </c>
      <c r="B55" s="50" t="s">
        <v>56</v>
      </c>
      <c r="C55" s="54"/>
      <c r="D55" s="50" t="s">
        <v>98</v>
      </c>
      <c r="E55" s="52">
        <v>684.49</v>
      </c>
      <c r="F55" s="52">
        <v>478.32</v>
      </c>
      <c r="G55" s="52" t="s">
        <v>216</v>
      </c>
      <c r="H55" s="50"/>
    </row>
    <row r="56" spans="1:8" s="43" customFormat="1" ht="54" customHeight="1" x14ac:dyDescent="0.25">
      <c r="A56" s="44">
        <v>54</v>
      </c>
      <c r="B56" s="56" t="s">
        <v>58</v>
      </c>
      <c r="C56" s="52" t="s">
        <v>196</v>
      </c>
      <c r="D56" s="53" t="s">
        <v>99</v>
      </c>
      <c r="E56" s="52">
        <v>2043.92</v>
      </c>
      <c r="F56" s="52">
        <v>1428.29</v>
      </c>
      <c r="G56" s="52" t="s">
        <v>216</v>
      </c>
      <c r="H56" s="50" t="s">
        <v>208</v>
      </c>
    </row>
    <row r="57" spans="1:8" s="43" customFormat="1" ht="95.1" customHeight="1" x14ac:dyDescent="0.25">
      <c r="A57" s="44">
        <v>55</v>
      </c>
      <c r="B57" s="50" t="s">
        <v>57</v>
      </c>
      <c r="C57" s="52" t="s">
        <v>196</v>
      </c>
      <c r="D57" s="50" t="s">
        <v>100</v>
      </c>
      <c r="E57" s="52">
        <v>2358.63</v>
      </c>
      <c r="F57" s="52">
        <v>1648.21</v>
      </c>
      <c r="G57" s="52" t="s">
        <v>216</v>
      </c>
      <c r="H57" s="50" t="s">
        <v>209</v>
      </c>
    </row>
    <row r="58" spans="1:8" s="43" customFormat="1" ht="54" customHeight="1" x14ac:dyDescent="0.25">
      <c r="A58" s="44">
        <v>56</v>
      </c>
      <c r="B58" s="53" t="s">
        <v>104</v>
      </c>
      <c r="C58" s="52" t="s">
        <v>196</v>
      </c>
      <c r="D58" s="53" t="s">
        <v>101</v>
      </c>
      <c r="E58" s="52">
        <v>1709.65</v>
      </c>
      <c r="F58" s="52">
        <v>1194.7</v>
      </c>
      <c r="G58" s="52" t="s">
        <v>216</v>
      </c>
      <c r="H58" s="50" t="s">
        <v>210</v>
      </c>
    </row>
    <row r="59" spans="1:8" s="43" customFormat="1" ht="54" customHeight="1" x14ac:dyDescent="0.25">
      <c r="A59" s="44">
        <v>57</v>
      </c>
      <c r="B59" s="53" t="s">
        <v>27</v>
      </c>
      <c r="C59" s="52" t="s">
        <v>196</v>
      </c>
      <c r="D59" s="53" t="s">
        <v>101</v>
      </c>
      <c r="E59" s="52">
        <v>78.709999999999994</v>
      </c>
      <c r="F59" s="52">
        <v>55</v>
      </c>
      <c r="G59" s="52" t="s">
        <v>216</v>
      </c>
      <c r="H59" s="50" t="s">
        <v>211</v>
      </c>
    </row>
    <row r="60" spans="1:8" s="43" customFormat="1" ht="54" customHeight="1" x14ac:dyDescent="0.25">
      <c r="A60" s="44">
        <v>58</v>
      </c>
      <c r="B60" s="53" t="s">
        <v>28</v>
      </c>
      <c r="C60" s="52" t="s">
        <v>196</v>
      </c>
      <c r="D60" s="53" t="s">
        <v>101</v>
      </c>
      <c r="E60" s="52">
        <v>81.569999999999993</v>
      </c>
      <c r="F60" s="52">
        <v>57</v>
      </c>
      <c r="G60" s="52" t="s">
        <v>216</v>
      </c>
      <c r="H60" s="50" t="s">
        <v>211</v>
      </c>
    </row>
    <row r="61" spans="1:8" s="43" customFormat="1" ht="65.25" customHeight="1" x14ac:dyDescent="0.25">
      <c r="A61" s="44">
        <v>59</v>
      </c>
      <c r="B61" s="53" t="s">
        <v>59</v>
      </c>
      <c r="C61" s="54"/>
      <c r="D61" s="50" t="s">
        <v>102</v>
      </c>
      <c r="E61" s="52">
        <v>62665.440000000002</v>
      </c>
      <c r="F61" s="52">
        <v>43790.61</v>
      </c>
      <c r="G61" s="52" t="s">
        <v>216</v>
      </c>
      <c r="H61" s="50"/>
    </row>
    <row r="62" spans="1:8" s="43" customFormat="1" ht="54" customHeight="1" x14ac:dyDescent="0.25">
      <c r="A62" s="44">
        <v>60</v>
      </c>
      <c r="B62" s="50" t="s">
        <v>105</v>
      </c>
      <c r="C62" s="57">
        <v>42810</v>
      </c>
      <c r="D62" s="50" t="s">
        <v>103</v>
      </c>
      <c r="E62" s="52">
        <f>F62/0.698798</f>
        <v>11065.014496320824</v>
      </c>
      <c r="F62" s="52">
        <v>7732.21</v>
      </c>
      <c r="G62" s="52" t="s">
        <v>216</v>
      </c>
      <c r="H62" s="50" t="s">
        <v>212</v>
      </c>
    </row>
    <row r="63" spans="1:8" s="43" customFormat="1" ht="54" customHeight="1" x14ac:dyDescent="0.25">
      <c r="A63" s="44">
        <v>61</v>
      </c>
      <c r="B63" s="53" t="s">
        <v>59</v>
      </c>
      <c r="C63" s="57">
        <v>42810</v>
      </c>
      <c r="D63" s="50" t="s">
        <v>103</v>
      </c>
      <c r="E63" s="52">
        <v>11064.98</v>
      </c>
      <c r="F63" s="52"/>
      <c r="G63" s="52" t="s">
        <v>216</v>
      </c>
      <c r="H63" s="50" t="s">
        <v>212</v>
      </c>
    </row>
    <row r="64" spans="1:8" s="43" customFormat="1" ht="54" customHeight="1" x14ac:dyDescent="0.25">
      <c r="A64" s="44">
        <v>62</v>
      </c>
      <c r="B64" s="53" t="s">
        <v>59</v>
      </c>
      <c r="C64" s="52"/>
      <c r="D64" s="50" t="s">
        <v>106</v>
      </c>
      <c r="E64" s="52">
        <v>12787.69</v>
      </c>
      <c r="F64" s="52">
        <v>8936.0400000000009</v>
      </c>
      <c r="G64" s="52" t="s">
        <v>216</v>
      </c>
      <c r="H64" s="50"/>
    </row>
    <row r="65" spans="1:8" s="43" customFormat="1" ht="95.1" customHeight="1" x14ac:dyDescent="0.25">
      <c r="A65" s="44">
        <v>63</v>
      </c>
      <c r="B65" s="50" t="s">
        <v>60</v>
      </c>
      <c r="C65" s="57">
        <v>42810</v>
      </c>
      <c r="D65" s="50" t="s">
        <v>107</v>
      </c>
      <c r="E65" s="52">
        <v>384.06</v>
      </c>
      <c r="F65" s="52">
        <v>93.93</v>
      </c>
      <c r="G65" s="52" t="s">
        <v>216</v>
      </c>
      <c r="H65" s="50" t="s">
        <v>205</v>
      </c>
    </row>
    <row r="66" spans="1:8" s="43" customFormat="1" ht="108" customHeight="1" x14ac:dyDescent="0.25">
      <c r="A66" s="44">
        <v>64</v>
      </c>
      <c r="B66" s="53" t="s">
        <v>61</v>
      </c>
      <c r="C66" s="57">
        <v>42812</v>
      </c>
      <c r="D66" s="50" t="s">
        <v>108</v>
      </c>
      <c r="E66" s="52">
        <v>4896.55</v>
      </c>
      <c r="F66" s="52">
        <v>3421.71</v>
      </c>
      <c r="G66" s="52" t="s">
        <v>216</v>
      </c>
      <c r="H66" s="50" t="s">
        <v>204</v>
      </c>
    </row>
    <row r="67" spans="1:8" s="43" customFormat="1" ht="95.1" customHeight="1" x14ac:dyDescent="0.25">
      <c r="A67" s="44">
        <v>65</v>
      </c>
      <c r="B67" s="53" t="s">
        <v>62</v>
      </c>
      <c r="C67" s="57">
        <v>42812</v>
      </c>
      <c r="D67" s="53" t="s">
        <v>109</v>
      </c>
      <c r="E67" s="52">
        <v>12713.22</v>
      </c>
      <c r="F67" s="52">
        <v>8884</v>
      </c>
      <c r="G67" s="52" t="s">
        <v>216</v>
      </c>
      <c r="H67" s="50" t="s">
        <v>201</v>
      </c>
    </row>
    <row r="68" spans="1:8" s="43" customFormat="1" ht="72.75" customHeight="1" x14ac:dyDescent="0.25">
      <c r="A68" s="44">
        <v>66</v>
      </c>
      <c r="B68" s="53" t="s">
        <v>54</v>
      </c>
      <c r="C68" s="57">
        <v>42812</v>
      </c>
      <c r="D68" s="53" t="s">
        <v>109</v>
      </c>
      <c r="E68" s="52">
        <v>3511.08</v>
      </c>
      <c r="F68" s="52">
        <v>2453.54</v>
      </c>
      <c r="G68" s="52" t="s">
        <v>216</v>
      </c>
      <c r="H68" s="50" t="s">
        <v>202</v>
      </c>
    </row>
    <row r="69" spans="1:8" s="43" customFormat="1" ht="64.5" customHeight="1" x14ac:dyDescent="0.25">
      <c r="A69" s="44">
        <v>67</v>
      </c>
      <c r="B69" s="53" t="s">
        <v>63</v>
      </c>
      <c r="C69" s="57">
        <v>42812</v>
      </c>
      <c r="D69" s="50" t="s">
        <v>110</v>
      </c>
      <c r="E69" s="52">
        <v>14340.3</v>
      </c>
      <c r="F69" s="52">
        <v>10021</v>
      </c>
      <c r="G69" s="52" t="s">
        <v>216</v>
      </c>
      <c r="H69" s="50" t="s">
        <v>203</v>
      </c>
    </row>
    <row r="70" spans="1:8" s="43" customFormat="1" ht="72" customHeight="1" x14ac:dyDescent="0.25">
      <c r="A70" s="44">
        <v>68</v>
      </c>
      <c r="B70" s="50" t="s">
        <v>64</v>
      </c>
      <c r="C70" s="52"/>
      <c r="D70" s="50" t="s">
        <v>111</v>
      </c>
      <c r="E70" s="52">
        <v>13945.33</v>
      </c>
      <c r="F70" s="52">
        <v>9745.33</v>
      </c>
      <c r="G70" s="52" t="s">
        <v>216</v>
      </c>
      <c r="H70" s="50"/>
    </row>
    <row r="71" spans="1:8" s="43" customFormat="1" ht="56.25" customHeight="1" x14ac:dyDescent="0.25">
      <c r="A71" s="44">
        <v>69</v>
      </c>
      <c r="B71" s="53" t="s">
        <v>59</v>
      </c>
      <c r="C71" s="52"/>
      <c r="D71" s="50" t="s">
        <v>112</v>
      </c>
      <c r="E71" s="52">
        <v>1308.6600000000001</v>
      </c>
      <c r="F71" s="52">
        <v>914.49</v>
      </c>
      <c r="G71" s="52" t="s">
        <v>216</v>
      </c>
      <c r="H71" s="50"/>
    </row>
    <row r="72" spans="1:8" s="43" customFormat="1" ht="79.5" customHeight="1" x14ac:dyDescent="0.25">
      <c r="A72" s="44">
        <v>70</v>
      </c>
      <c r="B72" s="50" t="s">
        <v>65</v>
      </c>
      <c r="C72" s="52"/>
      <c r="D72" s="50" t="s">
        <v>112</v>
      </c>
      <c r="E72" s="52">
        <v>389.98</v>
      </c>
      <c r="F72" s="52">
        <v>272.52</v>
      </c>
      <c r="G72" s="52" t="s">
        <v>216</v>
      </c>
      <c r="H72" s="50"/>
    </row>
    <row r="73" spans="1:8" s="43" customFormat="1" ht="64.5" customHeight="1" x14ac:dyDescent="0.25">
      <c r="A73" s="44">
        <v>71</v>
      </c>
      <c r="B73" s="53" t="s">
        <v>66</v>
      </c>
      <c r="C73" s="52"/>
      <c r="D73" s="50" t="s">
        <v>112</v>
      </c>
      <c r="E73" s="52">
        <v>194.79</v>
      </c>
      <c r="F73" s="52">
        <v>136.12</v>
      </c>
      <c r="G73" s="52" t="s">
        <v>216</v>
      </c>
      <c r="H73" s="50"/>
    </row>
    <row r="74" spans="1:8" s="43" customFormat="1" ht="54" customHeight="1" x14ac:dyDescent="0.25">
      <c r="A74" s="44">
        <v>72</v>
      </c>
      <c r="B74" s="53" t="s">
        <v>27</v>
      </c>
      <c r="C74" s="52"/>
      <c r="D74" s="50" t="s">
        <v>113</v>
      </c>
      <c r="E74" s="52">
        <v>769.18</v>
      </c>
      <c r="F74" s="52">
        <v>537.5</v>
      </c>
      <c r="G74" s="52" t="s">
        <v>216</v>
      </c>
      <c r="H74" s="50"/>
    </row>
    <row r="75" spans="1:8" s="43" customFormat="1" ht="54" customHeight="1" x14ac:dyDescent="0.25">
      <c r="A75" s="44">
        <v>73</v>
      </c>
      <c r="B75" s="53" t="s">
        <v>28</v>
      </c>
      <c r="C75" s="52"/>
      <c r="D75" s="50" t="s">
        <v>113</v>
      </c>
      <c r="E75" s="52">
        <v>1620.69</v>
      </c>
      <c r="F75" s="52">
        <v>1132.54</v>
      </c>
      <c r="G75" s="52" t="s">
        <v>216</v>
      </c>
      <c r="H75" s="50"/>
    </row>
    <row r="76" spans="1:8" s="43" customFormat="1" ht="54" customHeight="1" x14ac:dyDescent="0.25">
      <c r="A76" s="44">
        <v>74</v>
      </c>
      <c r="B76" s="53" t="s">
        <v>29</v>
      </c>
      <c r="C76" s="52"/>
      <c r="D76" s="50" t="s">
        <v>113</v>
      </c>
      <c r="E76" s="52">
        <v>143.1</v>
      </c>
      <c r="F76" s="52">
        <v>100</v>
      </c>
      <c r="G76" s="52" t="s">
        <v>216</v>
      </c>
      <c r="H76" s="50"/>
    </row>
    <row r="77" spans="1:8" s="43" customFormat="1" ht="54" customHeight="1" x14ac:dyDescent="0.25">
      <c r="A77" s="44">
        <v>75</v>
      </c>
      <c r="B77" s="53" t="s">
        <v>30</v>
      </c>
      <c r="C77" s="52"/>
      <c r="D77" s="50" t="s">
        <v>113</v>
      </c>
      <c r="E77" s="52">
        <v>715.51</v>
      </c>
      <c r="F77" s="52">
        <v>500</v>
      </c>
      <c r="G77" s="52" t="s">
        <v>216</v>
      </c>
      <c r="H77" s="50"/>
    </row>
    <row r="78" spans="1:8" s="43" customFormat="1" ht="54" customHeight="1" x14ac:dyDescent="0.25">
      <c r="A78" s="44">
        <v>76</v>
      </c>
      <c r="B78" s="53" t="s">
        <v>13</v>
      </c>
      <c r="C78" s="54"/>
      <c r="D78" s="50" t="s">
        <v>113</v>
      </c>
      <c r="E78" s="52">
        <f t="shared" ref="E78" si="0">F78/0.698798</f>
        <v>0</v>
      </c>
      <c r="F78" s="52"/>
      <c r="G78" s="52" t="s">
        <v>216</v>
      </c>
      <c r="H78" s="50"/>
    </row>
  </sheetData>
  <mergeCells count="1">
    <mergeCell ref="A1:H1"/>
  </mergeCells>
  <printOptions horizontalCentered="1"/>
  <pageMargins left="0.31496062992125984" right="0.31496062992125984" top="0.55118110236220474" bottom="0.35433070866141736" header="0" footer="0"/>
  <pageSetup scale="55" orientation="landscape" horizontalDpi="300" verticalDpi="300" r:id="rId1"/>
  <rowBreaks count="3" manualBreakCount="3">
    <brk id="13" max="12" man="1"/>
    <brk id="25" max="12" man="1"/>
    <brk id="4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4"/>
  <sheetViews>
    <sheetView zoomScale="80" zoomScaleNormal="80" zoomScalePageLayoutView="10" workbookViewId="0">
      <selection sqref="A1:XFD1048576"/>
    </sheetView>
  </sheetViews>
  <sheetFormatPr baseColWidth="10" defaultRowHeight="15" x14ac:dyDescent="0.25"/>
  <cols>
    <col min="1" max="1" width="9.42578125" customWidth="1"/>
    <col min="2" max="2" width="41.5703125" customWidth="1"/>
    <col min="3" max="3" width="25.7109375" customWidth="1"/>
    <col min="4" max="4" width="36" customWidth="1"/>
    <col min="5" max="5" width="24.42578125" customWidth="1"/>
    <col min="6" max="6" width="16.28515625" customWidth="1"/>
    <col min="7" max="7" width="15.85546875" customWidth="1"/>
    <col min="8" max="8" width="24.140625" customWidth="1"/>
    <col min="9" max="9" width="16.28515625" customWidth="1"/>
    <col min="10" max="10" width="20.85546875" customWidth="1"/>
    <col min="11" max="11" width="27.7109375" customWidth="1"/>
    <col min="12" max="12" width="25.85546875" customWidth="1"/>
    <col min="13" max="13" width="54.42578125" customWidth="1"/>
  </cols>
  <sheetData>
    <row r="3" spans="1:13" ht="45.75" x14ac:dyDescent="0.65">
      <c r="B3" s="61" t="s">
        <v>177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36" x14ac:dyDescent="0.55000000000000004">
      <c r="B4" s="62" t="s">
        <v>178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5.75" thickBot="1" x14ac:dyDescent="0.3"/>
    <row r="6" spans="1:13" ht="63" x14ac:dyDescent="0.25">
      <c r="A6" s="37" t="s">
        <v>1</v>
      </c>
      <c r="B6" s="38" t="s">
        <v>0</v>
      </c>
      <c r="C6" s="39" t="s">
        <v>2</v>
      </c>
      <c r="D6" s="38" t="s">
        <v>3</v>
      </c>
      <c r="E6" s="38" t="s">
        <v>4</v>
      </c>
      <c r="F6" s="39" t="s">
        <v>5</v>
      </c>
      <c r="G6" s="39" t="s">
        <v>6</v>
      </c>
      <c r="H6" s="39" t="s">
        <v>7</v>
      </c>
      <c r="I6" s="39" t="s">
        <v>8</v>
      </c>
      <c r="J6" s="39" t="s">
        <v>9</v>
      </c>
      <c r="K6" s="39" t="s">
        <v>7</v>
      </c>
      <c r="L6" s="40" t="s">
        <v>183</v>
      </c>
      <c r="M6" s="41" t="s">
        <v>10</v>
      </c>
    </row>
    <row r="7" spans="1:13" ht="95.1" customHeight="1" x14ac:dyDescent="0.25">
      <c r="A7" s="1">
        <v>1</v>
      </c>
      <c r="B7" s="2" t="s">
        <v>11</v>
      </c>
      <c r="C7" s="3" t="s">
        <v>71</v>
      </c>
      <c r="D7" s="4" t="s">
        <v>68</v>
      </c>
      <c r="E7" s="3" t="s">
        <v>69</v>
      </c>
      <c r="F7" s="3">
        <v>1074.6300000000001</v>
      </c>
      <c r="G7" s="5">
        <v>75</v>
      </c>
      <c r="H7" s="5">
        <f>+G7*F7</f>
        <v>80597.250000000015</v>
      </c>
      <c r="I7" s="3" t="s">
        <v>67</v>
      </c>
      <c r="J7" s="5">
        <f>400-(G7*1.43)</f>
        <v>292.75</v>
      </c>
      <c r="K7" s="6" t="s">
        <v>179</v>
      </c>
      <c r="L7" s="7">
        <v>300437.86</v>
      </c>
      <c r="M7" s="8" t="s">
        <v>186</v>
      </c>
    </row>
    <row r="8" spans="1:13" ht="95.1" customHeight="1" x14ac:dyDescent="0.25">
      <c r="A8" s="1">
        <v>2</v>
      </c>
      <c r="B8" s="9" t="s">
        <v>12</v>
      </c>
      <c r="C8" s="3" t="s">
        <v>71</v>
      </c>
      <c r="D8" s="9" t="s">
        <v>70</v>
      </c>
      <c r="E8" s="3" t="s">
        <v>69</v>
      </c>
      <c r="F8" s="3">
        <v>2384.12</v>
      </c>
      <c r="G8" s="5">
        <v>75</v>
      </c>
      <c r="H8" s="5">
        <f t="shared" ref="H8:H31" si="0">+G8*F8</f>
        <v>178809</v>
      </c>
      <c r="I8" s="3">
        <v>1666.02</v>
      </c>
      <c r="J8" s="5">
        <v>292.75</v>
      </c>
      <c r="K8" s="7">
        <f>+J8*I8</f>
        <v>487727.35499999998</v>
      </c>
      <c r="L8" s="7">
        <f t="shared" ref="L8:L31" si="1">SUM(H8+K8)</f>
        <v>666536.35499999998</v>
      </c>
      <c r="M8" s="8" t="s">
        <v>187</v>
      </c>
    </row>
    <row r="9" spans="1:13" ht="95.1" customHeight="1" x14ac:dyDescent="0.25">
      <c r="A9" s="1">
        <v>3</v>
      </c>
      <c r="B9" s="2" t="s">
        <v>13</v>
      </c>
      <c r="C9" s="3" t="s">
        <v>71</v>
      </c>
      <c r="D9" s="4" t="s">
        <v>72</v>
      </c>
      <c r="E9" s="3" t="s">
        <v>73</v>
      </c>
      <c r="F9" s="3">
        <v>1118.1199999999999</v>
      </c>
      <c r="G9" s="5">
        <v>60</v>
      </c>
      <c r="H9" s="5">
        <f t="shared" si="0"/>
        <v>67087.199999999997</v>
      </c>
      <c r="I9" s="3">
        <v>781.34</v>
      </c>
      <c r="J9" s="5">
        <v>114.2</v>
      </c>
      <c r="K9" s="10">
        <f t="shared" ref="K9:K31" si="2">+J9*I9</f>
        <v>89229.028000000006</v>
      </c>
      <c r="L9" s="7">
        <f t="shared" si="1"/>
        <v>156316.228</v>
      </c>
      <c r="M9" s="8" t="s">
        <v>188</v>
      </c>
    </row>
    <row r="10" spans="1:13" ht="95.1" customHeight="1" x14ac:dyDescent="0.25">
      <c r="A10" s="1">
        <v>4</v>
      </c>
      <c r="B10" s="2" t="s">
        <v>14</v>
      </c>
      <c r="C10" s="3" t="s">
        <v>71</v>
      </c>
      <c r="D10" s="9" t="s">
        <v>74</v>
      </c>
      <c r="E10" s="3" t="s">
        <v>75</v>
      </c>
      <c r="F10" s="3">
        <v>2863.46</v>
      </c>
      <c r="G10" s="5">
        <v>100</v>
      </c>
      <c r="H10" s="5">
        <f t="shared" si="0"/>
        <v>286346</v>
      </c>
      <c r="I10" s="3">
        <v>2000.98</v>
      </c>
      <c r="J10" s="5">
        <v>1382</v>
      </c>
      <c r="K10" s="10">
        <f t="shared" si="2"/>
        <v>2765354.36</v>
      </c>
      <c r="L10" s="7">
        <f t="shared" si="1"/>
        <v>3051700.36</v>
      </c>
      <c r="M10" s="8" t="s">
        <v>76</v>
      </c>
    </row>
    <row r="11" spans="1:13" ht="95.1" customHeight="1" x14ac:dyDescent="0.25">
      <c r="A11" s="1">
        <v>5</v>
      </c>
      <c r="B11" s="2" t="s">
        <v>15</v>
      </c>
      <c r="C11" s="3" t="s">
        <v>71</v>
      </c>
      <c r="D11" s="9" t="s">
        <v>78</v>
      </c>
      <c r="E11" s="3" t="s">
        <v>80</v>
      </c>
      <c r="F11" s="3">
        <v>15067.72</v>
      </c>
      <c r="G11" s="5">
        <v>10</v>
      </c>
      <c r="H11" s="5">
        <f t="shared" si="0"/>
        <v>150677.19999999998</v>
      </c>
      <c r="I11" s="3">
        <v>21562.27</v>
      </c>
      <c r="J11" s="5">
        <v>15.7</v>
      </c>
      <c r="K11" s="10">
        <f t="shared" si="2"/>
        <v>338527.63899999997</v>
      </c>
      <c r="L11" s="7">
        <f t="shared" si="1"/>
        <v>489204.83899999992</v>
      </c>
      <c r="M11" s="8" t="s">
        <v>77</v>
      </c>
    </row>
    <row r="12" spans="1:13" ht="95.1" customHeight="1" x14ac:dyDescent="0.25">
      <c r="A12" s="1">
        <v>6</v>
      </c>
      <c r="B12" s="9" t="s">
        <v>16</v>
      </c>
      <c r="C12" s="3" t="s">
        <v>71</v>
      </c>
      <c r="D12" s="9" t="s">
        <v>79</v>
      </c>
      <c r="E12" s="3" t="s">
        <v>81</v>
      </c>
      <c r="F12" s="3" t="s">
        <v>82</v>
      </c>
      <c r="G12" s="5">
        <v>100</v>
      </c>
      <c r="H12" s="5" t="s">
        <v>184</v>
      </c>
      <c r="I12" s="3" t="s">
        <v>83</v>
      </c>
      <c r="J12" s="5">
        <v>157</v>
      </c>
      <c r="K12" s="10" t="s">
        <v>181</v>
      </c>
      <c r="L12" s="7">
        <v>3446073.36</v>
      </c>
      <c r="M12" s="8" t="s">
        <v>189</v>
      </c>
    </row>
    <row r="13" spans="1:13" ht="95.1" customHeight="1" x14ac:dyDescent="0.25">
      <c r="A13" s="1">
        <v>7</v>
      </c>
      <c r="B13" s="9" t="s">
        <v>17</v>
      </c>
      <c r="C13" s="3" t="s">
        <v>71</v>
      </c>
      <c r="D13" s="9" t="s">
        <v>84</v>
      </c>
      <c r="E13" s="3" t="s">
        <v>85</v>
      </c>
      <c r="F13" s="3">
        <v>4281.04</v>
      </c>
      <c r="G13" s="5">
        <v>40</v>
      </c>
      <c r="H13" s="5">
        <f t="shared" si="0"/>
        <v>171241.60000000001</v>
      </c>
      <c r="I13" s="3">
        <v>1196.636</v>
      </c>
      <c r="J13" s="5" t="s">
        <v>182</v>
      </c>
      <c r="K13" s="10" t="s">
        <v>180</v>
      </c>
      <c r="L13" s="7">
        <v>282289.42</v>
      </c>
      <c r="M13" s="8" t="s">
        <v>190</v>
      </c>
    </row>
    <row r="14" spans="1:13" ht="95.1" customHeight="1" x14ac:dyDescent="0.35">
      <c r="A14" s="1">
        <v>8</v>
      </c>
      <c r="B14" s="11" t="s">
        <v>18</v>
      </c>
      <c r="C14" s="12"/>
      <c r="D14" s="13" t="s">
        <v>86</v>
      </c>
      <c r="E14" s="14" t="s">
        <v>176</v>
      </c>
      <c r="F14" s="3">
        <v>52123.34</v>
      </c>
      <c r="G14" s="5">
        <v>2.5</v>
      </c>
      <c r="H14" s="5">
        <f t="shared" si="0"/>
        <v>130308.34999999999</v>
      </c>
      <c r="I14" s="3">
        <v>36423.79</v>
      </c>
      <c r="J14" s="5">
        <v>0</v>
      </c>
      <c r="K14" s="10">
        <f t="shared" si="2"/>
        <v>0</v>
      </c>
      <c r="L14" s="7">
        <f t="shared" si="1"/>
        <v>130308.34999999999</v>
      </c>
      <c r="M14" s="15" t="s">
        <v>185</v>
      </c>
    </row>
    <row r="15" spans="1:13" ht="95.1" customHeight="1" x14ac:dyDescent="0.35">
      <c r="A15" s="1">
        <v>9</v>
      </c>
      <c r="B15" s="16" t="s">
        <v>19</v>
      </c>
      <c r="C15" s="3" t="s">
        <v>191</v>
      </c>
      <c r="D15" s="13" t="s">
        <v>87</v>
      </c>
      <c r="E15" s="3" t="s">
        <v>114</v>
      </c>
      <c r="F15" s="3">
        <v>4086.71</v>
      </c>
      <c r="G15" s="5">
        <v>2.5</v>
      </c>
      <c r="H15" s="5">
        <f t="shared" si="0"/>
        <v>10216.775</v>
      </c>
      <c r="I15" s="3">
        <v>2855.79</v>
      </c>
      <c r="J15" s="5">
        <v>2</v>
      </c>
      <c r="K15" s="10">
        <f t="shared" si="2"/>
        <v>5711.58</v>
      </c>
      <c r="L15" s="7">
        <f t="shared" si="1"/>
        <v>15928.355</v>
      </c>
      <c r="M15" s="15" t="s">
        <v>197</v>
      </c>
    </row>
    <row r="16" spans="1:13" ht="95.1" customHeight="1" x14ac:dyDescent="0.35">
      <c r="A16" s="1">
        <v>10</v>
      </c>
      <c r="B16" s="16" t="s">
        <v>20</v>
      </c>
      <c r="C16" s="3" t="s">
        <v>191</v>
      </c>
      <c r="D16" s="13" t="s">
        <v>87</v>
      </c>
      <c r="E16" s="3" t="s">
        <v>115</v>
      </c>
      <c r="F16" s="3">
        <v>3557.7</v>
      </c>
      <c r="G16" s="5">
        <v>40</v>
      </c>
      <c r="H16" s="5">
        <f t="shared" si="0"/>
        <v>142308</v>
      </c>
      <c r="I16" s="3">
        <v>2486.3200000000002</v>
      </c>
      <c r="J16" s="5">
        <v>2</v>
      </c>
      <c r="K16" s="10">
        <f t="shared" si="2"/>
        <v>4972.6400000000003</v>
      </c>
      <c r="L16" s="7">
        <f t="shared" si="1"/>
        <v>147280.64000000001</v>
      </c>
      <c r="M16" s="17" t="s">
        <v>198</v>
      </c>
    </row>
    <row r="17" spans="1:13" ht="95.1" customHeight="1" x14ac:dyDescent="0.35">
      <c r="A17" s="1">
        <v>11</v>
      </c>
      <c r="B17" s="16" t="s">
        <v>21</v>
      </c>
      <c r="C17" s="3" t="s">
        <v>191</v>
      </c>
      <c r="D17" s="13" t="s">
        <v>88</v>
      </c>
      <c r="E17" s="3" t="s">
        <v>116</v>
      </c>
      <c r="F17" s="3">
        <v>592.44000000000005</v>
      </c>
      <c r="G17" s="5">
        <v>40</v>
      </c>
      <c r="H17" s="5">
        <f t="shared" si="0"/>
        <v>23697.600000000002</v>
      </c>
      <c r="I17" s="3">
        <v>414</v>
      </c>
      <c r="J17" s="5">
        <v>2</v>
      </c>
      <c r="K17" s="10">
        <f t="shared" si="2"/>
        <v>828</v>
      </c>
      <c r="L17" s="7">
        <f t="shared" si="1"/>
        <v>24525.600000000002</v>
      </c>
      <c r="M17" s="15" t="s">
        <v>199</v>
      </c>
    </row>
    <row r="18" spans="1:13" ht="95.1" customHeight="1" x14ac:dyDescent="0.35">
      <c r="A18" s="1">
        <v>12</v>
      </c>
      <c r="B18" s="16" t="s">
        <v>22</v>
      </c>
      <c r="C18" s="3" t="s">
        <v>191</v>
      </c>
      <c r="D18" s="13" t="s">
        <v>88</v>
      </c>
      <c r="E18" s="3" t="s">
        <v>117</v>
      </c>
      <c r="F18" s="3">
        <v>4479.4399999999996</v>
      </c>
      <c r="G18" s="5">
        <v>40</v>
      </c>
      <c r="H18" s="5">
        <f t="shared" si="0"/>
        <v>179177.59999999998</v>
      </c>
      <c r="I18" s="3">
        <v>3130.23</v>
      </c>
      <c r="J18" s="5">
        <v>2</v>
      </c>
      <c r="K18" s="10">
        <f t="shared" si="2"/>
        <v>6260.46</v>
      </c>
      <c r="L18" s="7">
        <f t="shared" si="1"/>
        <v>185438.05999999997</v>
      </c>
      <c r="M18" s="15" t="s">
        <v>199</v>
      </c>
    </row>
    <row r="19" spans="1:13" ht="95.1" customHeight="1" x14ac:dyDescent="0.35">
      <c r="A19" s="1">
        <v>13</v>
      </c>
      <c r="B19" s="16" t="s">
        <v>23</v>
      </c>
      <c r="C19" s="3" t="s">
        <v>191</v>
      </c>
      <c r="D19" s="13" t="s">
        <v>88</v>
      </c>
      <c r="E19" s="3" t="s">
        <v>118</v>
      </c>
      <c r="F19" s="3">
        <v>2320.38</v>
      </c>
      <c r="G19" s="18">
        <v>40</v>
      </c>
      <c r="H19" s="5">
        <f t="shared" si="0"/>
        <v>92815.200000000012</v>
      </c>
      <c r="I19" s="3">
        <v>1621.48</v>
      </c>
      <c r="J19" s="5">
        <v>2</v>
      </c>
      <c r="K19" s="10">
        <f t="shared" si="2"/>
        <v>3242.96</v>
      </c>
      <c r="L19" s="7">
        <f t="shared" si="1"/>
        <v>96058.160000000018</v>
      </c>
      <c r="M19" s="15" t="s">
        <v>199</v>
      </c>
    </row>
    <row r="20" spans="1:13" ht="95.1" customHeight="1" x14ac:dyDescent="0.35">
      <c r="A20" s="1">
        <v>14</v>
      </c>
      <c r="B20" s="11" t="s">
        <v>24</v>
      </c>
      <c r="C20" s="3" t="s">
        <v>191</v>
      </c>
      <c r="D20" s="13" t="s">
        <v>87</v>
      </c>
      <c r="E20" s="3" t="s">
        <v>119</v>
      </c>
      <c r="F20" s="3">
        <v>5607.2</v>
      </c>
      <c r="G20" s="5">
        <v>35</v>
      </c>
      <c r="H20" s="5">
        <f t="shared" si="0"/>
        <v>196252</v>
      </c>
      <c r="I20" s="3">
        <v>3918.31</v>
      </c>
      <c r="J20" s="5">
        <v>2</v>
      </c>
      <c r="K20" s="10">
        <f t="shared" si="2"/>
        <v>7836.62</v>
      </c>
      <c r="L20" s="7">
        <f t="shared" si="1"/>
        <v>204088.62</v>
      </c>
      <c r="M20" s="17" t="s">
        <v>200</v>
      </c>
    </row>
    <row r="21" spans="1:13" ht="95.1" customHeight="1" x14ac:dyDescent="0.35">
      <c r="A21" s="1">
        <v>15</v>
      </c>
      <c r="B21" s="11" t="s">
        <v>25</v>
      </c>
      <c r="C21" s="3" t="s">
        <v>191</v>
      </c>
      <c r="D21" s="13" t="s">
        <v>87</v>
      </c>
      <c r="E21" s="3" t="s">
        <v>120</v>
      </c>
      <c r="F21" s="3">
        <v>1880.53</v>
      </c>
      <c r="G21" s="5">
        <v>35</v>
      </c>
      <c r="H21" s="5">
        <f t="shared" si="0"/>
        <v>65818.55</v>
      </c>
      <c r="I21" s="3">
        <v>1300.1400000000001</v>
      </c>
      <c r="J21" s="5">
        <v>2</v>
      </c>
      <c r="K21" s="10">
        <f t="shared" si="2"/>
        <v>2600.2800000000002</v>
      </c>
      <c r="L21" s="7">
        <f t="shared" si="1"/>
        <v>68418.83</v>
      </c>
      <c r="M21" s="17" t="s">
        <v>200</v>
      </c>
    </row>
    <row r="22" spans="1:13" ht="95.1" customHeight="1" x14ac:dyDescent="0.35">
      <c r="A22" s="1">
        <v>16</v>
      </c>
      <c r="B22" s="11" t="s">
        <v>26</v>
      </c>
      <c r="C22" s="3" t="s">
        <v>191</v>
      </c>
      <c r="D22" s="13" t="s">
        <v>88</v>
      </c>
      <c r="E22" s="3" t="s">
        <v>121</v>
      </c>
      <c r="F22" s="3">
        <v>5414.65</v>
      </c>
      <c r="G22" s="5">
        <v>30</v>
      </c>
      <c r="H22" s="5">
        <f t="shared" si="0"/>
        <v>162439.5</v>
      </c>
      <c r="I22" s="3">
        <v>3783.76</v>
      </c>
      <c r="J22" s="5">
        <v>2</v>
      </c>
      <c r="K22" s="10">
        <f t="shared" si="2"/>
        <v>7567.52</v>
      </c>
      <c r="L22" s="7">
        <f t="shared" si="1"/>
        <v>170007.02</v>
      </c>
      <c r="M22" s="17" t="s">
        <v>200</v>
      </c>
    </row>
    <row r="23" spans="1:13" ht="95.1" customHeight="1" x14ac:dyDescent="0.35">
      <c r="A23" s="1">
        <v>17</v>
      </c>
      <c r="B23" s="16" t="s">
        <v>27</v>
      </c>
      <c r="C23" s="12"/>
      <c r="D23" s="13" t="s">
        <v>89</v>
      </c>
      <c r="E23" s="3" t="s">
        <v>122</v>
      </c>
      <c r="F23" s="3">
        <v>852.36</v>
      </c>
      <c r="G23" s="5">
        <v>3</v>
      </c>
      <c r="H23" s="5">
        <f t="shared" si="0"/>
        <v>2557.08</v>
      </c>
      <c r="I23" s="3">
        <v>595.63</v>
      </c>
      <c r="J23" s="5">
        <v>2</v>
      </c>
      <c r="K23" s="10">
        <f t="shared" si="2"/>
        <v>1191.26</v>
      </c>
      <c r="L23" s="7">
        <f t="shared" si="1"/>
        <v>3748.34</v>
      </c>
      <c r="M23" s="19"/>
    </row>
    <row r="24" spans="1:13" ht="95.1" customHeight="1" x14ac:dyDescent="0.35">
      <c r="A24" s="1">
        <v>18</v>
      </c>
      <c r="B24" s="16" t="s">
        <v>28</v>
      </c>
      <c r="C24" s="12"/>
      <c r="D24" s="13" t="s">
        <v>89</v>
      </c>
      <c r="E24" s="3" t="s">
        <v>123</v>
      </c>
      <c r="F24" s="3">
        <v>141.87</v>
      </c>
      <c r="G24" s="5">
        <v>3</v>
      </c>
      <c r="H24" s="5">
        <f t="shared" si="0"/>
        <v>425.61</v>
      </c>
      <c r="I24" s="3">
        <v>99.14</v>
      </c>
      <c r="J24" s="5">
        <v>2</v>
      </c>
      <c r="K24" s="10">
        <f t="shared" si="2"/>
        <v>198.28</v>
      </c>
      <c r="L24" s="7">
        <f t="shared" si="1"/>
        <v>623.89</v>
      </c>
      <c r="M24" s="19"/>
    </row>
    <row r="25" spans="1:13" ht="95.1" customHeight="1" x14ac:dyDescent="0.35">
      <c r="A25" s="1">
        <v>19</v>
      </c>
      <c r="B25" s="16" t="s">
        <v>29</v>
      </c>
      <c r="C25" s="12"/>
      <c r="D25" s="13" t="s">
        <v>89</v>
      </c>
      <c r="E25" s="3" t="s">
        <v>124</v>
      </c>
      <c r="F25" s="3">
        <v>82.71</v>
      </c>
      <c r="G25" s="5">
        <v>3</v>
      </c>
      <c r="H25" s="5">
        <f t="shared" si="0"/>
        <v>248.13</v>
      </c>
      <c r="I25" s="3">
        <v>57.8</v>
      </c>
      <c r="J25" s="5">
        <v>2</v>
      </c>
      <c r="K25" s="10">
        <f t="shared" si="2"/>
        <v>115.6</v>
      </c>
      <c r="L25" s="7">
        <f t="shared" si="1"/>
        <v>363.73</v>
      </c>
      <c r="M25" s="19"/>
    </row>
    <row r="26" spans="1:13" ht="95.1" customHeight="1" x14ac:dyDescent="0.35">
      <c r="A26" s="1">
        <v>20</v>
      </c>
      <c r="B26" s="16" t="s">
        <v>30</v>
      </c>
      <c r="C26" s="12"/>
      <c r="D26" s="13" t="s">
        <v>89</v>
      </c>
      <c r="E26" s="3" t="s">
        <v>125</v>
      </c>
      <c r="F26" s="3">
        <v>346.54</v>
      </c>
      <c r="G26" s="5">
        <v>3</v>
      </c>
      <c r="H26" s="5">
        <f t="shared" si="0"/>
        <v>1039.6200000000001</v>
      </c>
      <c r="I26" s="3">
        <v>242.16</v>
      </c>
      <c r="J26" s="5">
        <v>2</v>
      </c>
      <c r="K26" s="10">
        <f t="shared" si="2"/>
        <v>484.32</v>
      </c>
      <c r="L26" s="7">
        <f t="shared" si="1"/>
        <v>1523.94</v>
      </c>
      <c r="M26" s="19"/>
    </row>
    <row r="27" spans="1:13" ht="95.1" customHeight="1" x14ac:dyDescent="0.35">
      <c r="A27" s="1">
        <v>21</v>
      </c>
      <c r="B27" s="16" t="s">
        <v>31</v>
      </c>
      <c r="C27" s="12"/>
      <c r="D27" s="13" t="s">
        <v>89</v>
      </c>
      <c r="E27" s="3" t="s">
        <v>126</v>
      </c>
      <c r="F27" s="3">
        <v>68.78</v>
      </c>
      <c r="G27" s="5">
        <v>3</v>
      </c>
      <c r="H27" s="5">
        <f t="shared" si="0"/>
        <v>206.34</v>
      </c>
      <c r="I27" s="3">
        <v>48.06</v>
      </c>
      <c r="J27" s="5">
        <v>2</v>
      </c>
      <c r="K27" s="10">
        <f t="shared" si="2"/>
        <v>96.12</v>
      </c>
      <c r="L27" s="7">
        <f t="shared" si="1"/>
        <v>302.46000000000004</v>
      </c>
      <c r="M27" s="19"/>
    </row>
    <row r="28" spans="1:13" ht="95.1" customHeight="1" x14ac:dyDescent="0.35">
      <c r="A28" s="1">
        <v>22</v>
      </c>
      <c r="B28" s="16" t="s">
        <v>32</v>
      </c>
      <c r="C28" s="12"/>
      <c r="D28" s="13" t="s">
        <v>89</v>
      </c>
      <c r="E28" s="3" t="s">
        <v>127</v>
      </c>
      <c r="F28" s="3">
        <v>74.709999999999994</v>
      </c>
      <c r="G28" s="5">
        <v>3</v>
      </c>
      <c r="H28" s="5">
        <f t="shared" si="0"/>
        <v>224.13</v>
      </c>
      <c r="I28" s="3">
        <v>52.21</v>
      </c>
      <c r="J28" s="5">
        <v>2</v>
      </c>
      <c r="K28" s="10">
        <f t="shared" si="2"/>
        <v>104.42</v>
      </c>
      <c r="L28" s="7">
        <f t="shared" si="1"/>
        <v>328.55</v>
      </c>
      <c r="M28" s="19"/>
    </row>
    <row r="29" spans="1:13" ht="95.1" customHeight="1" x14ac:dyDescent="0.35">
      <c r="A29" s="1">
        <v>23</v>
      </c>
      <c r="B29" s="16" t="s">
        <v>33</v>
      </c>
      <c r="C29" s="12"/>
      <c r="D29" s="13" t="s">
        <v>89</v>
      </c>
      <c r="E29" s="3" t="s">
        <v>128</v>
      </c>
      <c r="F29" s="3">
        <v>2863.46</v>
      </c>
      <c r="G29" s="5">
        <v>6</v>
      </c>
      <c r="H29" s="5">
        <f t="shared" si="0"/>
        <v>17180.760000000002</v>
      </c>
      <c r="I29" s="3">
        <v>1264.83</v>
      </c>
      <c r="J29" s="5">
        <v>100</v>
      </c>
      <c r="K29" s="10">
        <f t="shared" si="2"/>
        <v>126483</v>
      </c>
      <c r="L29" s="7">
        <f t="shared" si="1"/>
        <v>143663.76</v>
      </c>
      <c r="M29" s="19"/>
    </row>
    <row r="30" spans="1:13" ht="95.1" customHeight="1" x14ac:dyDescent="0.35">
      <c r="A30" s="20">
        <v>24</v>
      </c>
      <c r="B30" s="16" t="s">
        <v>27</v>
      </c>
      <c r="C30" s="3" t="s">
        <v>192</v>
      </c>
      <c r="D30" s="13" t="s">
        <v>90</v>
      </c>
      <c r="E30" s="3" t="s">
        <v>129</v>
      </c>
      <c r="F30" s="3">
        <v>157.41</v>
      </c>
      <c r="G30" s="5">
        <v>40</v>
      </c>
      <c r="H30" s="5">
        <f t="shared" si="0"/>
        <v>6296.4</v>
      </c>
      <c r="I30" s="3">
        <v>120</v>
      </c>
      <c r="J30" s="5">
        <v>2</v>
      </c>
      <c r="K30" s="10">
        <f t="shared" si="2"/>
        <v>240</v>
      </c>
      <c r="L30" s="7">
        <f t="shared" si="1"/>
        <v>6536.4</v>
      </c>
      <c r="M30" s="19" t="s">
        <v>206</v>
      </c>
    </row>
    <row r="31" spans="1:13" ht="95.1" customHeight="1" thickBot="1" x14ac:dyDescent="0.4">
      <c r="A31" s="21">
        <v>25</v>
      </c>
      <c r="B31" s="22" t="s">
        <v>28</v>
      </c>
      <c r="C31" s="3" t="s">
        <v>192</v>
      </c>
      <c r="D31" s="23" t="s">
        <v>90</v>
      </c>
      <c r="E31" s="24" t="s">
        <v>130</v>
      </c>
      <c r="F31" s="24">
        <v>271.57</v>
      </c>
      <c r="G31" s="25">
        <v>40</v>
      </c>
      <c r="H31" s="5">
        <f t="shared" si="0"/>
        <v>10862.8</v>
      </c>
      <c r="I31" s="24">
        <v>189.77</v>
      </c>
      <c r="J31" s="5">
        <v>2</v>
      </c>
      <c r="K31" s="10">
        <f t="shared" si="2"/>
        <v>379.54</v>
      </c>
      <c r="L31" s="7">
        <f t="shared" si="1"/>
        <v>11242.34</v>
      </c>
      <c r="M31" s="19" t="s">
        <v>206</v>
      </c>
    </row>
    <row r="32" spans="1:13" ht="95.1" customHeight="1" x14ac:dyDescent="0.35">
      <c r="A32" s="20">
        <v>26</v>
      </c>
      <c r="B32" s="16" t="s">
        <v>29</v>
      </c>
      <c r="C32" s="3" t="s">
        <v>192</v>
      </c>
      <c r="D32" s="13" t="s">
        <v>90</v>
      </c>
      <c r="E32" s="3" t="s">
        <v>131</v>
      </c>
      <c r="F32" s="3">
        <v>338.27</v>
      </c>
      <c r="G32" s="3">
        <v>40</v>
      </c>
      <c r="H32" s="5">
        <f t="shared" ref="H32:H53" si="3">+G32*F32</f>
        <v>13530.8</v>
      </c>
      <c r="I32" s="3">
        <v>110</v>
      </c>
      <c r="J32" s="5">
        <v>2</v>
      </c>
      <c r="K32" s="26">
        <f t="shared" ref="K32:K53" si="4">+J32*I32</f>
        <v>220</v>
      </c>
      <c r="L32" s="7">
        <f t="shared" ref="L32:L56" si="5">SUM(H32+K32)</f>
        <v>13750.8</v>
      </c>
      <c r="M32" s="17" t="s">
        <v>206</v>
      </c>
    </row>
    <row r="33" spans="1:13" ht="95.1" customHeight="1" x14ac:dyDescent="0.35">
      <c r="A33" s="20">
        <v>27</v>
      </c>
      <c r="B33" s="16" t="s">
        <v>32</v>
      </c>
      <c r="C33" s="3" t="s">
        <v>192</v>
      </c>
      <c r="D33" s="13" t="s">
        <v>90</v>
      </c>
      <c r="E33" s="3" t="s">
        <v>132</v>
      </c>
      <c r="F33" s="3">
        <v>356.27</v>
      </c>
      <c r="G33" s="3">
        <v>40</v>
      </c>
      <c r="H33" s="5">
        <f t="shared" si="3"/>
        <v>14250.8</v>
      </c>
      <c r="I33" s="3">
        <v>189.77</v>
      </c>
      <c r="J33" s="5">
        <v>2</v>
      </c>
      <c r="K33" s="26">
        <f t="shared" si="4"/>
        <v>379.54</v>
      </c>
      <c r="L33" s="7">
        <f t="shared" si="5"/>
        <v>14630.34</v>
      </c>
      <c r="M33" s="17" t="s">
        <v>206</v>
      </c>
    </row>
    <row r="34" spans="1:13" ht="95.1" customHeight="1" x14ac:dyDescent="0.35">
      <c r="A34" s="20">
        <v>28</v>
      </c>
      <c r="B34" s="16" t="s">
        <v>34</v>
      </c>
      <c r="C34" s="3" t="s">
        <v>192</v>
      </c>
      <c r="D34" s="13" t="s">
        <v>90</v>
      </c>
      <c r="E34" s="3" t="s">
        <v>133</v>
      </c>
      <c r="F34" s="3">
        <v>369.86</v>
      </c>
      <c r="G34" s="3">
        <v>40</v>
      </c>
      <c r="H34" s="5">
        <f t="shared" si="3"/>
        <v>14794.400000000001</v>
      </c>
      <c r="I34" s="3">
        <v>236.38</v>
      </c>
      <c r="J34" s="5">
        <v>2</v>
      </c>
      <c r="K34" s="26">
        <f t="shared" si="4"/>
        <v>472.76</v>
      </c>
      <c r="L34" s="7">
        <f t="shared" si="5"/>
        <v>15267.160000000002</v>
      </c>
      <c r="M34" s="17" t="s">
        <v>206</v>
      </c>
    </row>
    <row r="35" spans="1:13" ht="95.1" customHeight="1" x14ac:dyDescent="0.35">
      <c r="A35" s="20">
        <v>29</v>
      </c>
      <c r="B35" s="16" t="s">
        <v>22</v>
      </c>
      <c r="C35" s="3" t="s">
        <v>192</v>
      </c>
      <c r="D35" s="13" t="s">
        <v>90</v>
      </c>
      <c r="E35" s="3" t="s">
        <v>134</v>
      </c>
      <c r="F35" s="3">
        <v>306.95</v>
      </c>
      <c r="G35" s="3">
        <v>40</v>
      </c>
      <c r="H35" s="5">
        <f t="shared" si="3"/>
        <v>12278</v>
      </c>
      <c r="I35" s="3">
        <v>248.96</v>
      </c>
      <c r="J35" s="5">
        <v>2</v>
      </c>
      <c r="K35" s="26">
        <f t="shared" si="4"/>
        <v>497.92</v>
      </c>
      <c r="L35" s="7">
        <f t="shared" si="5"/>
        <v>12775.92</v>
      </c>
      <c r="M35" s="17" t="s">
        <v>206</v>
      </c>
    </row>
    <row r="36" spans="1:13" ht="95.1" customHeight="1" x14ac:dyDescent="0.35">
      <c r="A36" s="20">
        <v>30</v>
      </c>
      <c r="B36" s="16" t="s">
        <v>23</v>
      </c>
      <c r="C36" s="3" t="s">
        <v>192</v>
      </c>
      <c r="D36" s="13" t="s">
        <v>90</v>
      </c>
      <c r="E36" s="3" t="s">
        <v>135</v>
      </c>
      <c r="F36" s="3">
        <v>1253.1600000000001</v>
      </c>
      <c r="G36" s="3">
        <v>40</v>
      </c>
      <c r="H36" s="5">
        <f t="shared" si="3"/>
        <v>50126.400000000001</v>
      </c>
      <c r="I36" s="3">
        <v>258.45999999999998</v>
      </c>
      <c r="J36" s="5">
        <v>2</v>
      </c>
      <c r="K36" s="26">
        <f t="shared" si="4"/>
        <v>516.91999999999996</v>
      </c>
      <c r="L36" s="7">
        <f t="shared" si="5"/>
        <v>50643.32</v>
      </c>
      <c r="M36" s="17" t="s">
        <v>206</v>
      </c>
    </row>
    <row r="37" spans="1:13" ht="95.1" customHeight="1" x14ac:dyDescent="0.35">
      <c r="A37" s="20">
        <v>31</v>
      </c>
      <c r="B37" s="16" t="s">
        <v>35</v>
      </c>
      <c r="C37" s="3" t="s">
        <v>193</v>
      </c>
      <c r="D37" s="13" t="s">
        <v>91</v>
      </c>
      <c r="E37" s="3" t="s">
        <v>136</v>
      </c>
      <c r="F37" s="3">
        <v>668.78</v>
      </c>
      <c r="G37" s="3">
        <v>40</v>
      </c>
      <c r="H37" s="5">
        <f t="shared" si="3"/>
        <v>26751.199999999997</v>
      </c>
      <c r="I37" s="3">
        <v>214.5</v>
      </c>
      <c r="J37" s="5">
        <v>2</v>
      </c>
      <c r="K37" s="26">
        <f t="shared" si="4"/>
        <v>429</v>
      </c>
      <c r="L37" s="7">
        <f t="shared" si="5"/>
        <v>27180.199999999997</v>
      </c>
      <c r="M37" s="17" t="s">
        <v>206</v>
      </c>
    </row>
    <row r="38" spans="1:13" ht="95.1" customHeight="1" x14ac:dyDescent="0.35">
      <c r="A38" s="20">
        <v>32</v>
      </c>
      <c r="B38" s="16" t="s">
        <v>36</v>
      </c>
      <c r="C38" s="3" t="s">
        <v>193</v>
      </c>
      <c r="D38" s="13" t="s">
        <v>92</v>
      </c>
      <c r="E38" s="3" t="s">
        <v>137</v>
      </c>
      <c r="F38" s="3">
        <v>291.69</v>
      </c>
      <c r="G38" s="3">
        <v>40</v>
      </c>
      <c r="H38" s="5">
        <f t="shared" si="3"/>
        <v>11667.6</v>
      </c>
      <c r="I38" s="3">
        <v>875.71</v>
      </c>
      <c r="J38" s="5">
        <v>2</v>
      </c>
      <c r="K38" s="26">
        <f t="shared" si="4"/>
        <v>1751.42</v>
      </c>
      <c r="L38" s="7">
        <f t="shared" si="5"/>
        <v>13419.02</v>
      </c>
      <c r="M38" s="17" t="s">
        <v>206</v>
      </c>
    </row>
    <row r="39" spans="1:13" ht="95.1" customHeight="1" x14ac:dyDescent="0.35">
      <c r="A39" s="20">
        <v>33</v>
      </c>
      <c r="B39" s="16" t="s">
        <v>37</v>
      </c>
      <c r="C39" s="3" t="s">
        <v>193</v>
      </c>
      <c r="D39" s="13" t="s">
        <v>92</v>
      </c>
      <c r="E39" s="3" t="s">
        <v>138</v>
      </c>
      <c r="F39" s="3">
        <v>245.51</v>
      </c>
      <c r="G39" s="3">
        <v>40</v>
      </c>
      <c r="H39" s="5">
        <f t="shared" si="3"/>
        <v>9820.4</v>
      </c>
      <c r="I39" s="3">
        <v>467.34</v>
      </c>
      <c r="J39" s="5">
        <v>2</v>
      </c>
      <c r="K39" s="26">
        <f t="shared" si="4"/>
        <v>934.68</v>
      </c>
      <c r="L39" s="7">
        <f t="shared" si="5"/>
        <v>10755.08</v>
      </c>
      <c r="M39" s="17" t="s">
        <v>206</v>
      </c>
    </row>
    <row r="40" spans="1:13" ht="95.1" customHeight="1" x14ac:dyDescent="0.35">
      <c r="A40" s="20">
        <v>34</v>
      </c>
      <c r="B40" s="16" t="s">
        <v>38</v>
      </c>
      <c r="C40" s="3" t="s">
        <v>193</v>
      </c>
      <c r="D40" s="13" t="s">
        <v>92</v>
      </c>
      <c r="E40" s="3" t="s">
        <v>139</v>
      </c>
      <c r="F40" s="3">
        <v>422.74</v>
      </c>
      <c r="G40" s="3">
        <v>40</v>
      </c>
      <c r="H40" s="5">
        <f t="shared" si="3"/>
        <v>16909.599999999999</v>
      </c>
      <c r="I40" s="3">
        <v>203.83</v>
      </c>
      <c r="J40" s="5">
        <v>2</v>
      </c>
      <c r="K40" s="26">
        <f t="shared" si="4"/>
        <v>407.66</v>
      </c>
      <c r="L40" s="7">
        <f t="shared" si="5"/>
        <v>17317.259999999998</v>
      </c>
      <c r="M40" s="17" t="s">
        <v>206</v>
      </c>
    </row>
    <row r="41" spans="1:13" ht="95.1" customHeight="1" x14ac:dyDescent="0.35">
      <c r="A41" s="20">
        <v>35</v>
      </c>
      <c r="B41" s="16" t="s">
        <v>39</v>
      </c>
      <c r="C41" s="3" t="s">
        <v>193</v>
      </c>
      <c r="D41" s="13" t="s">
        <v>92</v>
      </c>
      <c r="E41" s="3" t="s">
        <v>140</v>
      </c>
      <c r="F41" s="3">
        <v>156.44999999999999</v>
      </c>
      <c r="G41" s="3">
        <v>40</v>
      </c>
      <c r="H41" s="5">
        <f t="shared" si="3"/>
        <v>6258</v>
      </c>
      <c r="I41" s="3">
        <v>171.56</v>
      </c>
      <c r="J41" s="5">
        <v>2</v>
      </c>
      <c r="K41" s="26">
        <f t="shared" si="4"/>
        <v>343.12</v>
      </c>
      <c r="L41" s="7">
        <f t="shared" si="5"/>
        <v>6601.12</v>
      </c>
      <c r="M41" s="17" t="s">
        <v>206</v>
      </c>
    </row>
    <row r="42" spans="1:13" ht="95.1" customHeight="1" x14ac:dyDescent="0.35">
      <c r="A42" s="20">
        <v>36</v>
      </c>
      <c r="B42" s="16" t="s">
        <v>40</v>
      </c>
      <c r="C42" s="3" t="s">
        <v>193</v>
      </c>
      <c r="D42" s="13" t="s">
        <v>93</v>
      </c>
      <c r="E42" s="3" t="s">
        <v>141</v>
      </c>
      <c r="F42" s="3">
        <v>373.86</v>
      </c>
      <c r="G42" s="3">
        <v>40</v>
      </c>
      <c r="H42" s="5">
        <f t="shared" si="3"/>
        <v>14954.400000000001</v>
      </c>
      <c r="I42" s="3">
        <v>295.41000000000003</v>
      </c>
      <c r="J42" s="5">
        <v>2</v>
      </c>
      <c r="K42" s="26">
        <f t="shared" si="4"/>
        <v>590.82000000000005</v>
      </c>
      <c r="L42" s="7">
        <f t="shared" si="5"/>
        <v>15545.220000000001</v>
      </c>
      <c r="M42" s="17" t="s">
        <v>206</v>
      </c>
    </row>
    <row r="43" spans="1:13" ht="95.1" customHeight="1" x14ac:dyDescent="0.35">
      <c r="A43" s="20">
        <v>37</v>
      </c>
      <c r="B43" s="16" t="s">
        <v>41</v>
      </c>
      <c r="C43" s="3" t="s">
        <v>193</v>
      </c>
      <c r="D43" s="13" t="s">
        <v>93</v>
      </c>
      <c r="E43" s="3" t="s">
        <v>142</v>
      </c>
      <c r="F43" s="3">
        <v>346.31</v>
      </c>
      <c r="G43" s="3">
        <v>40</v>
      </c>
      <c r="H43" s="5">
        <f t="shared" si="3"/>
        <v>13852.4</v>
      </c>
      <c r="I43" s="3">
        <v>261.25</v>
      </c>
      <c r="J43" s="5">
        <v>2</v>
      </c>
      <c r="K43" s="26">
        <f t="shared" si="4"/>
        <v>522.5</v>
      </c>
      <c r="L43" s="7">
        <f t="shared" si="5"/>
        <v>14374.9</v>
      </c>
      <c r="M43" s="17" t="s">
        <v>206</v>
      </c>
    </row>
    <row r="44" spans="1:13" ht="95.1" customHeight="1" x14ac:dyDescent="0.35">
      <c r="A44" s="20">
        <v>38</v>
      </c>
      <c r="B44" s="16" t="s">
        <v>42</v>
      </c>
      <c r="C44" s="3" t="s">
        <v>194</v>
      </c>
      <c r="D44" s="13" t="s">
        <v>93</v>
      </c>
      <c r="E44" s="3" t="s">
        <v>143</v>
      </c>
      <c r="F44" s="3">
        <v>346.31</v>
      </c>
      <c r="G44" s="3">
        <v>40</v>
      </c>
      <c r="H44" s="5">
        <f t="shared" si="3"/>
        <v>13852.4</v>
      </c>
      <c r="I44" s="3">
        <v>242</v>
      </c>
      <c r="J44" s="5">
        <v>2</v>
      </c>
      <c r="K44" s="26">
        <f t="shared" si="4"/>
        <v>484</v>
      </c>
      <c r="L44" s="7">
        <f t="shared" si="5"/>
        <v>14336.4</v>
      </c>
      <c r="M44" s="17" t="s">
        <v>206</v>
      </c>
    </row>
    <row r="45" spans="1:13" ht="95.1" customHeight="1" x14ac:dyDescent="0.35">
      <c r="A45" s="20">
        <v>39</v>
      </c>
      <c r="B45" s="16" t="s">
        <v>43</v>
      </c>
      <c r="C45" s="3" t="s">
        <v>194</v>
      </c>
      <c r="D45" s="13" t="s">
        <v>93</v>
      </c>
      <c r="E45" s="3" t="s">
        <v>144</v>
      </c>
      <c r="F45" s="3">
        <v>425.01</v>
      </c>
      <c r="G45" s="3">
        <v>40</v>
      </c>
      <c r="H45" s="5">
        <f t="shared" si="3"/>
        <v>17000.400000000001</v>
      </c>
      <c r="I45" s="3">
        <v>242</v>
      </c>
      <c r="J45" s="5">
        <v>2</v>
      </c>
      <c r="K45" s="26">
        <f t="shared" si="4"/>
        <v>484</v>
      </c>
      <c r="L45" s="7">
        <f t="shared" si="5"/>
        <v>17484.400000000001</v>
      </c>
      <c r="M45" s="17" t="s">
        <v>206</v>
      </c>
    </row>
    <row r="46" spans="1:13" ht="95.1" customHeight="1" x14ac:dyDescent="0.35">
      <c r="A46" s="20">
        <v>40</v>
      </c>
      <c r="B46" s="16" t="s">
        <v>44</v>
      </c>
      <c r="C46" s="3" t="s">
        <v>194</v>
      </c>
      <c r="D46" s="13" t="s">
        <v>93</v>
      </c>
      <c r="E46" s="3" t="s">
        <v>145</v>
      </c>
      <c r="F46" s="3">
        <v>1273.3699999999999</v>
      </c>
      <c r="G46" s="3">
        <v>40</v>
      </c>
      <c r="H46" s="5">
        <f t="shared" si="3"/>
        <v>50934.799999999996</v>
      </c>
      <c r="I46" s="3">
        <v>297</v>
      </c>
      <c r="J46" s="5">
        <v>2</v>
      </c>
      <c r="K46" s="26">
        <f t="shared" si="4"/>
        <v>594</v>
      </c>
      <c r="L46" s="7">
        <f t="shared" si="5"/>
        <v>51528.799999999996</v>
      </c>
      <c r="M46" s="17" t="s">
        <v>206</v>
      </c>
    </row>
    <row r="47" spans="1:13" ht="95.1" customHeight="1" x14ac:dyDescent="0.35">
      <c r="A47" s="20">
        <v>41</v>
      </c>
      <c r="B47" s="16" t="s">
        <v>45</v>
      </c>
      <c r="C47" s="3" t="s">
        <v>194</v>
      </c>
      <c r="D47" s="13" t="s">
        <v>93</v>
      </c>
      <c r="E47" s="3" t="s">
        <v>146</v>
      </c>
      <c r="F47" s="3">
        <v>181.34</v>
      </c>
      <c r="G47" s="3">
        <v>40</v>
      </c>
      <c r="H47" s="5">
        <f t="shared" si="3"/>
        <v>7253.6</v>
      </c>
      <c r="I47" s="3">
        <v>889.83</v>
      </c>
      <c r="J47" s="5">
        <v>2</v>
      </c>
      <c r="K47" s="26">
        <f t="shared" si="4"/>
        <v>1779.66</v>
      </c>
      <c r="L47" s="7">
        <f t="shared" si="5"/>
        <v>9033.26</v>
      </c>
      <c r="M47" s="17" t="s">
        <v>206</v>
      </c>
    </row>
    <row r="48" spans="1:13" ht="95.1" customHeight="1" x14ac:dyDescent="0.35">
      <c r="A48" s="20">
        <v>42</v>
      </c>
      <c r="B48" s="16" t="s">
        <v>46</v>
      </c>
      <c r="C48" s="3" t="s">
        <v>194</v>
      </c>
      <c r="D48" s="13" t="s">
        <v>93</v>
      </c>
      <c r="E48" s="3" t="s">
        <v>147</v>
      </c>
      <c r="F48" s="3">
        <v>270.64</v>
      </c>
      <c r="G48" s="3">
        <v>40</v>
      </c>
      <c r="H48" s="5">
        <f t="shared" si="3"/>
        <v>10825.599999999999</v>
      </c>
      <c r="I48" s="3">
        <v>126.72</v>
      </c>
      <c r="J48" s="5">
        <v>2</v>
      </c>
      <c r="K48" s="26">
        <f t="shared" si="4"/>
        <v>253.44</v>
      </c>
      <c r="L48" s="7">
        <f t="shared" si="5"/>
        <v>11079.039999999999</v>
      </c>
      <c r="M48" s="17" t="s">
        <v>206</v>
      </c>
    </row>
    <row r="49" spans="1:13" ht="95.1" customHeight="1" x14ac:dyDescent="0.35">
      <c r="A49" s="20">
        <v>43</v>
      </c>
      <c r="B49" s="16" t="s">
        <v>47</v>
      </c>
      <c r="C49" s="3" t="s">
        <v>194</v>
      </c>
      <c r="D49" s="13" t="s">
        <v>93</v>
      </c>
      <c r="E49" s="3" t="s">
        <v>148</v>
      </c>
      <c r="F49" s="3">
        <v>359.93</v>
      </c>
      <c r="G49" s="3">
        <v>40</v>
      </c>
      <c r="H49" s="5">
        <f t="shared" si="3"/>
        <v>14397.2</v>
      </c>
      <c r="I49" s="3">
        <v>189.12</v>
      </c>
      <c r="J49" s="5">
        <v>2</v>
      </c>
      <c r="K49" s="26">
        <f t="shared" si="4"/>
        <v>378.24</v>
      </c>
      <c r="L49" s="7">
        <f t="shared" si="5"/>
        <v>14775.44</v>
      </c>
      <c r="M49" s="17" t="s">
        <v>206</v>
      </c>
    </row>
    <row r="50" spans="1:13" ht="95.1" customHeight="1" x14ac:dyDescent="0.35">
      <c r="A50" s="20">
        <v>44</v>
      </c>
      <c r="B50" s="16" t="s">
        <v>48</v>
      </c>
      <c r="C50" s="3" t="s">
        <v>195</v>
      </c>
      <c r="D50" s="13" t="s">
        <v>93</v>
      </c>
      <c r="E50" s="3" t="s">
        <v>149</v>
      </c>
      <c r="F50" s="3">
        <v>1657.58</v>
      </c>
      <c r="G50" s="3">
        <v>40</v>
      </c>
      <c r="H50" s="5">
        <f t="shared" si="3"/>
        <v>66303.199999999997</v>
      </c>
      <c r="I50" s="3">
        <v>251.52</v>
      </c>
      <c r="J50" s="5">
        <v>2</v>
      </c>
      <c r="K50" s="26">
        <f t="shared" si="4"/>
        <v>503.04</v>
      </c>
      <c r="L50" s="7">
        <f t="shared" si="5"/>
        <v>66806.239999999991</v>
      </c>
      <c r="M50" s="17" t="s">
        <v>206</v>
      </c>
    </row>
    <row r="51" spans="1:13" ht="95.1" customHeight="1" x14ac:dyDescent="0.35">
      <c r="A51" s="20">
        <v>45</v>
      </c>
      <c r="B51" s="16" t="s">
        <v>49</v>
      </c>
      <c r="C51" s="3" t="s">
        <v>195</v>
      </c>
      <c r="D51" s="13" t="s">
        <v>93</v>
      </c>
      <c r="E51" s="3" t="s">
        <v>150</v>
      </c>
      <c r="F51" s="3">
        <v>449.57</v>
      </c>
      <c r="G51" s="3">
        <v>40</v>
      </c>
      <c r="H51" s="5">
        <f t="shared" si="3"/>
        <v>17982.8</v>
      </c>
      <c r="I51" s="3">
        <v>1158.32</v>
      </c>
      <c r="J51" s="5">
        <v>2</v>
      </c>
      <c r="K51" s="26">
        <f t="shared" si="4"/>
        <v>2316.64</v>
      </c>
      <c r="L51" s="7">
        <f t="shared" si="5"/>
        <v>20299.439999999999</v>
      </c>
      <c r="M51" s="17" t="s">
        <v>206</v>
      </c>
    </row>
    <row r="52" spans="1:13" ht="95.1" customHeight="1" x14ac:dyDescent="0.35">
      <c r="A52" s="20">
        <v>46</v>
      </c>
      <c r="B52" s="16" t="s">
        <v>50</v>
      </c>
      <c r="C52" s="3" t="s">
        <v>195</v>
      </c>
      <c r="D52" s="13" t="s">
        <v>92</v>
      </c>
      <c r="E52" s="3" t="s">
        <v>151</v>
      </c>
      <c r="F52" s="3">
        <v>3443.17</v>
      </c>
      <c r="G52" s="3">
        <v>40</v>
      </c>
      <c r="H52" s="5">
        <f t="shared" si="3"/>
        <v>137726.79999999999</v>
      </c>
      <c r="I52" s="3">
        <v>314.16000000000003</v>
      </c>
      <c r="J52" s="5">
        <v>2</v>
      </c>
      <c r="K52" s="26">
        <f t="shared" si="4"/>
        <v>628.32000000000005</v>
      </c>
      <c r="L52" s="7">
        <f t="shared" si="5"/>
        <v>138355.12</v>
      </c>
      <c r="M52" s="15" t="s">
        <v>207</v>
      </c>
    </row>
    <row r="53" spans="1:13" ht="95.1" customHeight="1" x14ac:dyDescent="0.35">
      <c r="A53" s="20">
        <v>47</v>
      </c>
      <c r="B53" s="16" t="s">
        <v>51</v>
      </c>
      <c r="C53" s="3" t="s">
        <v>195</v>
      </c>
      <c r="D53" s="13" t="s">
        <v>92</v>
      </c>
      <c r="E53" s="3" t="s">
        <v>152</v>
      </c>
      <c r="F53" s="3">
        <v>1168.19</v>
      </c>
      <c r="G53" s="3">
        <v>40</v>
      </c>
      <c r="H53" s="5">
        <f t="shared" si="3"/>
        <v>46727.600000000006</v>
      </c>
      <c r="I53" s="3">
        <v>2406.09</v>
      </c>
      <c r="J53" s="5">
        <v>2</v>
      </c>
      <c r="K53" s="26">
        <f t="shared" si="4"/>
        <v>4812.18</v>
      </c>
      <c r="L53" s="7">
        <f t="shared" si="5"/>
        <v>51539.780000000006</v>
      </c>
      <c r="M53" s="17" t="s">
        <v>206</v>
      </c>
    </row>
    <row r="54" spans="1:13" ht="95.1" customHeight="1" x14ac:dyDescent="0.35">
      <c r="A54" s="20">
        <v>48</v>
      </c>
      <c r="B54" s="16" t="s">
        <v>52</v>
      </c>
      <c r="C54" s="3" t="s">
        <v>195</v>
      </c>
      <c r="D54" s="13" t="s">
        <v>94</v>
      </c>
      <c r="E54" s="3" t="s">
        <v>153</v>
      </c>
      <c r="F54" s="3">
        <v>679.02</v>
      </c>
      <c r="G54" s="3">
        <v>40</v>
      </c>
      <c r="H54" s="5">
        <f>+G54*F54</f>
        <v>27160.799999999999</v>
      </c>
      <c r="I54" s="3">
        <v>816.33</v>
      </c>
      <c r="J54" s="5">
        <v>2</v>
      </c>
      <c r="K54" s="26">
        <f>+J54*I54</f>
        <v>1632.66</v>
      </c>
      <c r="L54" s="7">
        <f t="shared" si="5"/>
        <v>28793.46</v>
      </c>
      <c r="M54" s="17" t="s">
        <v>206</v>
      </c>
    </row>
    <row r="55" spans="1:13" ht="95.1" customHeight="1" x14ac:dyDescent="0.35">
      <c r="A55" s="20">
        <v>49</v>
      </c>
      <c r="B55" s="16" t="s">
        <v>53</v>
      </c>
      <c r="C55" s="3" t="s">
        <v>195</v>
      </c>
      <c r="D55" s="13" t="s">
        <v>91</v>
      </c>
      <c r="E55" s="3" t="s">
        <v>154</v>
      </c>
      <c r="F55" s="3">
        <v>492.37</v>
      </c>
      <c r="G55" s="3">
        <v>40</v>
      </c>
      <c r="H55" s="5">
        <f>+G55*F55</f>
        <v>19694.8</v>
      </c>
      <c r="I55" s="3">
        <v>474.5</v>
      </c>
      <c r="J55" s="5">
        <v>2</v>
      </c>
      <c r="K55" s="26">
        <f>+J55*I55</f>
        <v>949</v>
      </c>
      <c r="L55" s="7">
        <f t="shared" si="5"/>
        <v>20643.8</v>
      </c>
      <c r="M55" s="17" t="s">
        <v>206</v>
      </c>
    </row>
    <row r="56" spans="1:13" ht="95.1" customHeight="1" thickBot="1" x14ac:dyDescent="0.4">
      <c r="A56" s="27">
        <v>50</v>
      </c>
      <c r="B56" s="22" t="s">
        <v>54</v>
      </c>
      <c r="C56" s="28"/>
      <c r="D56" s="23" t="s">
        <v>95</v>
      </c>
      <c r="E56" s="24" t="s">
        <v>155</v>
      </c>
      <c r="F56" s="24">
        <v>158.93</v>
      </c>
      <c r="G56" s="24">
        <v>40</v>
      </c>
      <c r="H56" s="25">
        <f>+G56*F56</f>
        <v>6357.2000000000007</v>
      </c>
      <c r="I56" s="24"/>
      <c r="J56" s="5">
        <v>2</v>
      </c>
      <c r="K56" s="29">
        <f>+J56*I56</f>
        <v>0</v>
      </c>
      <c r="L56" s="7">
        <f t="shared" si="5"/>
        <v>6357.2000000000007</v>
      </c>
      <c r="M56" s="17" t="s">
        <v>206</v>
      </c>
    </row>
    <row r="57" spans="1:13" ht="95.1" customHeight="1" x14ac:dyDescent="0.35">
      <c r="A57" s="1">
        <v>51</v>
      </c>
      <c r="B57" s="11" t="s">
        <v>55</v>
      </c>
      <c r="C57" s="12"/>
      <c r="D57" s="11" t="s">
        <v>96</v>
      </c>
      <c r="E57" s="3" t="s">
        <v>156</v>
      </c>
      <c r="F57" s="3">
        <v>5149.62</v>
      </c>
      <c r="G57" s="3">
        <v>35</v>
      </c>
      <c r="H57" s="5">
        <f t="shared" ref="H57:H78" si="6">+G57*F57</f>
        <v>180236.69999999998</v>
      </c>
      <c r="I57" s="3">
        <v>3630</v>
      </c>
      <c r="J57" s="5">
        <v>12</v>
      </c>
      <c r="K57" s="26">
        <f t="shared" ref="K57:K78" si="7">+J57*I57</f>
        <v>43560</v>
      </c>
      <c r="L57" s="7">
        <f t="shared" ref="L57:L81" si="8">SUM(H57+K57)</f>
        <v>223796.69999999998</v>
      </c>
      <c r="M57" s="17"/>
    </row>
    <row r="58" spans="1:13" ht="95.1" customHeight="1" x14ac:dyDescent="0.35">
      <c r="A58" s="1">
        <v>52</v>
      </c>
      <c r="B58" s="11" t="s">
        <v>55</v>
      </c>
      <c r="C58" s="12"/>
      <c r="D58" s="11" t="s">
        <v>97</v>
      </c>
      <c r="E58" s="3" t="s">
        <v>157</v>
      </c>
      <c r="F58" s="3">
        <v>29995.11</v>
      </c>
      <c r="G58" s="3">
        <v>10</v>
      </c>
      <c r="H58" s="5">
        <f t="shared" si="6"/>
        <v>299951.09999999998</v>
      </c>
      <c r="I58" s="3">
        <v>20960.580000000002</v>
      </c>
      <c r="J58" s="5">
        <v>3.5</v>
      </c>
      <c r="K58" s="26">
        <f t="shared" si="7"/>
        <v>73362.03</v>
      </c>
      <c r="L58" s="7">
        <f t="shared" si="8"/>
        <v>373313.13</v>
      </c>
      <c r="M58" s="17"/>
    </row>
    <row r="59" spans="1:13" ht="95.1" customHeight="1" x14ac:dyDescent="0.35">
      <c r="A59" s="1">
        <v>53</v>
      </c>
      <c r="B59" s="16" t="s">
        <v>56</v>
      </c>
      <c r="C59" s="12"/>
      <c r="D59" s="16" t="s">
        <v>98</v>
      </c>
      <c r="E59" s="3" t="s">
        <v>155</v>
      </c>
      <c r="F59" s="3">
        <v>684.49</v>
      </c>
      <c r="G59" s="3">
        <v>12</v>
      </c>
      <c r="H59" s="5">
        <f t="shared" si="6"/>
        <v>8213.880000000001</v>
      </c>
      <c r="I59" s="3">
        <v>478.32</v>
      </c>
      <c r="J59" s="5">
        <v>125</v>
      </c>
      <c r="K59" s="26">
        <f t="shared" si="7"/>
        <v>59790</v>
      </c>
      <c r="L59" s="7">
        <f t="shared" si="8"/>
        <v>68003.88</v>
      </c>
      <c r="M59" s="17"/>
    </row>
    <row r="60" spans="1:13" ht="95.1" customHeight="1" x14ac:dyDescent="0.25">
      <c r="A60" s="1">
        <v>54</v>
      </c>
      <c r="B60" s="30" t="s">
        <v>58</v>
      </c>
      <c r="C60" s="3" t="s">
        <v>196</v>
      </c>
      <c r="D60" s="16" t="s">
        <v>99</v>
      </c>
      <c r="E60" s="3" t="s">
        <v>158</v>
      </c>
      <c r="F60" s="3">
        <v>2043.92</v>
      </c>
      <c r="G60" s="3">
        <v>25</v>
      </c>
      <c r="H60" s="5">
        <f t="shared" si="6"/>
        <v>51098</v>
      </c>
      <c r="I60" s="3">
        <v>1428.29</v>
      </c>
      <c r="J60" s="5">
        <v>4</v>
      </c>
      <c r="K60" s="26">
        <f t="shared" si="7"/>
        <v>5713.16</v>
      </c>
      <c r="L60" s="7">
        <f t="shared" si="8"/>
        <v>56811.16</v>
      </c>
      <c r="M60" s="17" t="s">
        <v>208</v>
      </c>
    </row>
    <row r="61" spans="1:13" ht="95.1" customHeight="1" x14ac:dyDescent="0.25">
      <c r="A61" s="1">
        <v>55</v>
      </c>
      <c r="B61" s="11" t="s">
        <v>57</v>
      </c>
      <c r="C61" s="3" t="s">
        <v>196</v>
      </c>
      <c r="D61" s="11" t="s">
        <v>100</v>
      </c>
      <c r="E61" s="3" t="s">
        <v>159</v>
      </c>
      <c r="F61" s="3">
        <v>2358.63</v>
      </c>
      <c r="G61" s="3">
        <v>25</v>
      </c>
      <c r="H61" s="5">
        <f t="shared" si="6"/>
        <v>58965.75</v>
      </c>
      <c r="I61" s="3">
        <v>1648.21</v>
      </c>
      <c r="J61" s="5">
        <v>60</v>
      </c>
      <c r="K61" s="26">
        <f t="shared" si="7"/>
        <v>98892.6</v>
      </c>
      <c r="L61" s="7">
        <f t="shared" si="8"/>
        <v>157858.35</v>
      </c>
      <c r="M61" s="17" t="s">
        <v>209</v>
      </c>
    </row>
    <row r="62" spans="1:13" ht="95.1" customHeight="1" x14ac:dyDescent="0.25">
      <c r="A62" s="1">
        <v>56</v>
      </c>
      <c r="B62" s="16" t="s">
        <v>104</v>
      </c>
      <c r="C62" s="3" t="s">
        <v>196</v>
      </c>
      <c r="D62" s="16" t="s">
        <v>101</v>
      </c>
      <c r="E62" s="3" t="s">
        <v>159</v>
      </c>
      <c r="F62" s="3">
        <v>1709.65</v>
      </c>
      <c r="G62" s="3">
        <v>25</v>
      </c>
      <c r="H62" s="5">
        <f t="shared" si="6"/>
        <v>42741.25</v>
      </c>
      <c r="I62" s="3">
        <v>1194.7</v>
      </c>
      <c r="J62" s="5">
        <v>45</v>
      </c>
      <c r="K62" s="26">
        <f t="shared" si="7"/>
        <v>53761.5</v>
      </c>
      <c r="L62" s="7">
        <f t="shared" si="8"/>
        <v>96502.75</v>
      </c>
      <c r="M62" s="15" t="s">
        <v>210</v>
      </c>
    </row>
    <row r="63" spans="1:13" ht="95.1" customHeight="1" x14ac:dyDescent="0.25">
      <c r="A63" s="1">
        <v>57</v>
      </c>
      <c r="B63" s="16" t="s">
        <v>27</v>
      </c>
      <c r="C63" s="3" t="s">
        <v>196</v>
      </c>
      <c r="D63" s="16" t="s">
        <v>101</v>
      </c>
      <c r="E63" s="3" t="s">
        <v>159</v>
      </c>
      <c r="F63" s="3">
        <v>78.709999999999994</v>
      </c>
      <c r="G63" s="3">
        <v>25</v>
      </c>
      <c r="H63" s="5">
        <f t="shared" si="6"/>
        <v>1967.7499999999998</v>
      </c>
      <c r="I63" s="3">
        <v>55</v>
      </c>
      <c r="J63" s="5">
        <v>45</v>
      </c>
      <c r="K63" s="26">
        <f t="shared" si="7"/>
        <v>2475</v>
      </c>
      <c r="L63" s="7">
        <f t="shared" si="8"/>
        <v>4442.75</v>
      </c>
      <c r="M63" s="17" t="s">
        <v>211</v>
      </c>
    </row>
    <row r="64" spans="1:13" ht="95.1" customHeight="1" x14ac:dyDescent="0.25">
      <c r="A64" s="1">
        <v>58</v>
      </c>
      <c r="B64" s="16" t="s">
        <v>28</v>
      </c>
      <c r="C64" s="3" t="s">
        <v>196</v>
      </c>
      <c r="D64" s="16" t="s">
        <v>101</v>
      </c>
      <c r="E64" s="3" t="s">
        <v>159</v>
      </c>
      <c r="F64" s="3">
        <v>81.569999999999993</v>
      </c>
      <c r="G64" s="3">
        <v>25</v>
      </c>
      <c r="H64" s="5">
        <f t="shared" si="6"/>
        <v>2039.2499999999998</v>
      </c>
      <c r="I64" s="3">
        <v>57</v>
      </c>
      <c r="J64" s="5">
        <v>45</v>
      </c>
      <c r="K64" s="26">
        <f t="shared" si="7"/>
        <v>2565</v>
      </c>
      <c r="L64" s="7">
        <f t="shared" si="8"/>
        <v>4604.25</v>
      </c>
      <c r="M64" s="17" t="s">
        <v>211</v>
      </c>
    </row>
    <row r="65" spans="1:13" ht="95.1" customHeight="1" x14ac:dyDescent="0.35">
      <c r="A65" s="1">
        <v>59</v>
      </c>
      <c r="B65" s="16" t="s">
        <v>59</v>
      </c>
      <c r="C65" s="12"/>
      <c r="D65" s="11" t="s">
        <v>102</v>
      </c>
      <c r="E65" s="3" t="s">
        <v>160</v>
      </c>
      <c r="F65" s="3">
        <v>62665.440000000002</v>
      </c>
      <c r="G65" s="3"/>
      <c r="H65" s="5">
        <f t="shared" si="6"/>
        <v>0</v>
      </c>
      <c r="I65" s="3">
        <v>43790.61</v>
      </c>
      <c r="J65" s="5">
        <v>45</v>
      </c>
      <c r="K65" s="26">
        <f t="shared" si="7"/>
        <v>1970577.45</v>
      </c>
      <c r="L65" s="7">
        <f t="shared" si="8"/>
        <v>1970577.45</v>
      </c>
      <c r="M65" s="17"/>
    </row>
    <row r="66" spans="1:13" ht="95.1" customHeight="1" x14ac:dyDescent="0.25">
      <c r="A66" s="1">
        <v>60</v>
      </c>
      <c r="B66" s="11" t="s">
        <v>105</v>
      </c>
      <c r="C66" s="31">
        <v>42810</v>
      </c>
      <c r="D66" s="11" t="s">
        <v>103</v>
      </c>
      <c r="E66" s="3" t="s">
        <v>155</v>
      </c>
      <c r="F66" s="3">
        <f>I66/0.698798</f>
        <v>11065.014496320824</v>
      </c>
      <c r="G66" s="3">
        <v>40</v>
      </c>
      <c r="H66" s="5">
        <f t="shared" si="6"/>
        <v>442600.57985283295</v>
      </c>
      <c r="I66" s="3">
        <v>7732.21</v>
      </c>
      <c r="J66" s="5">
        <v>2</v>
      </c>
      <c r="K66" s="26">
        <f t="shared" si="7"/>
        <v>15464.42</v>
      </c>
      <c r="L66" s="7">
        <f t="shared" si="8"/>
        <v>458064.99985283293</v>
      </c>
      <c r="M66" s="15" t="s">
        <v>212</v>
      </c>
    </row>
    <row r="67" spans="1:13" ht="95.1" customHeight="1" x14ac:dyDescent="0.25">
      <c r="A67" s="1">
        <v>61</v>
      </c>
      <c r="B67" s="16" t="s">
        <v>59</v>
      </c>
      <c r="C67" s="31">
        <v>42810</v>
      </c>
      <c r="D67" s="11" t="s">
        <v>103</v>
      </c>
      <c r="E67" s="4" t="s">
        <v>161</v>
      </c>
      <c r="F67" s="3">
        <v>11064.98</v>
      </c>
      <c r="G67" s="3">
        <v>40</v>
      </c>
      <c r="H67" s="5">
        <f t="shared" si="6"/>
        <v>442599.19999999995</v>
      </c>
      <c r="I67" s="3"/>
      <c r="J67" s="5">
        <v>2</v>
      </c>
      <c r="K67" s="26">
        <f t="shared" si="7"/>
        <v>0</v>
      </c>
      <c r="L67" s="7">
        <f t="shared" si="8"/>
        <v>442599.19999999995</v>
      </c>
      <c r="M67" s="15" t="s">
        <v>212</v>
      </c>
    </row>
    <row r="68" spans="1:13" ht="95.1" customHeight="1" x14ac:dyDescent="0.25">
      <c r="A68" s="1">
        <v>62</v>
      </c>
      <c r="B68" s="16" t="s">
        <v>59</v>
      </c>
      <c r="C68" s="3"/>
      <c r="D68" s="11" t="s">
        <v>106</v>
      </c>
      <c r="E68" s="4" t="s">
        <v>162</v>
      </c>
      <c r="F68" s="3">
        <v>12787.69</v>
      </c>
      <c r="G68" s="3">
        <v>35</v>
      </c>
      <c r="H68" s="5">
        <f t="shared" si="6"/>
        <v>447569.15</v>
      </c>
      <c r="I68" s="3">
        <v>8936.0400000000009</v>
      </c>
      <c r="J68" s="5">
        <v>2</v>
      </c>
      <c r="K68" s="26">
        <f t="shared" si="7"/>
        <v>17872.080000000002</v>
      </c>
      <c r="L68" s="7">
        <f t="shared" si="8"/>
        <v>465441.23000000004</v>
      </c>
      <c r="M68" s="17"/>
    </row>
    <row r="69" spans="1:13" ht="95.1" customHeight="1" x14ac:dyDescent="0.25">
      <c r="A69" s="1">
        <v>63</v>
      </c>
      <c r="B69" s="16" t="s">
        <v>60</v>
      </c>
      <c r="C69" s="31">
        <v>42810</v>
      </c>
      <c r="D69" s="11" t="s">
        <v>107</v>
      </c>
      <c r="E69" s="3" t="s">
        <v>163</v>
      </c>
      <c r="F69" s="3">
        <v>384.06</v>
      </c>
      <c r="G69" s="3">
        <v>60</v>
      </c>
      <c r="H69" s="5">
        <f t="shared" si="6"/>
        <v>23043.599999999999</v>
      </c>
      <c r="I69" s="3">
        <v>93.93</v>
      </c>
      <c r="J69" s="5">
        <v>215</v>
      </c>
      <c r="K69" s="26">
        <f t="shared" si="7"/>
        <v>20194.95</v>
      </c>
      <c r="L69" s="7">
        <f t="shared" si="8"/>
        <v>43238.55</v>
      </c>
      <c r="M69" s="15" t="s">
        <v>205</v>
      </c>
    </row>
    <row r="70" spans="1:13" ht="95.1" customHeight="1" x14ac:dyDescent="0.25">
      <c r="A70" s="1">
        <v>64</v>
      </c>
      <c r="B70" s="16" t="s">
        <v>61</v>
      </c>
      <c r="C70" s="31">
        <v>42812</v>
      </c>
      <c r="D70" s="11" t="s">
        <v>108</v>
      </c>
      <c r="E70" s="4" t="s">
        <v>164</v>
      </c>
      <c r="F70" s="3">
        <v>4896.55</v>
      </c>
      <c r="G70" s="3">
        <v>30</v>
      </c>
      <c r="H70" s="5">
        <f t="shared" si="6"/>
        <v>146896.5</v>
      </c>
      <c r="I70" s="3">
        <v>3421.71</v>
      </c>
      <c r="J70" s="5">
        <v>2</v>
      </c>
      <c r="K70" s="26">
        <f t="shared" si="7"/>
        <v>6843.42</v>
      </c>
      <c r="L70" s="7">
        <f t="shared" si="8"/>
        <v>153739.92000000001</v>
      </c>
      <c r="M70" s="15" t="s">
        <v>204</v>
      </c>
    </row>
    <row r="71" spans="1:13" ht="95.1" customHeight="1" x14ac:dyDescent="0.25">
      <c r="A71" s="1">
        <v>65</v>
      </c>
      <c r="B71" s="16" t="s">
        <v>62</v>
      </c>
      <c r="C71" s="31">
        <v>42812</v>
      </c>
      <c r="D71" s="16" t="s">
        <v>109</v>
      </c>
      <c r="E71" s="3" t="s">
        <v>165</v>
      </c>
      <c r="F71" s="3">
        <v>12713.22</v>
      </c>
      <c r="G71" s="3">
        <v>50</v>
      </c>
      <c r="H71" s="5">
        <f t="shared" si="6"/>
        <v>635661</v>
      </c>
      <c r="I71" s="3">
        <v>8884</v>
      </c>
      <c r="J71" s="5">
        <v>150</v>
      </c>
      <c r="K71" s="26">
        <f t="shared" si="7"/>
        <v>1332600</v>
      </c>
      <c r="L71" s="7">
        <f t="shared" si="8"/>
        <v>1968261</v>
      </c>
      <c r="M71" s="15" t="s">
        <v>201</v>
      </c>
    </row>
    <row r="72" spans="1:13" ht="95.1" customHeight="1" x14ac:dyDescent="0.25">
      <c r="A72" s="1">
        <v>66</v>
      </c>
      <c r="B72" s="16" t="s">
        <v>54</v>
      </c>
      <c r="C72" s="31">
        <v>42812</v>
      </c>
      <c r="D72" s="16" t="s">
        <v>109</v>
      </c>
      <c r="E72" s="3" t="s">
        <v>155</v>
      </c>
      <c r="F72" s="3">
        <v>3511.08</v>
      </c>
      <c r="G72" s="3">
        <v>60</v>
      </c>
      <c r="H72" s="5">
        <f t="shared" si="6"/>
        <v>210664.8</v>
      </c>
      <c r="I72" s="3">
        <v>2453.54</v>
      </c>
      <c r="J72" s="5">
        <v>60</v>
      </c>
      <c r="K72" s="26">
        <f t="shared" si="7"/>
        <v>147212.4</v>
      </c>
      <c r="L72" s="7">
        <f t="shared" si="8"/>
        <v>357877.19999999995</v>
      </c>
      <c r="M72" s="15" t="s">
        <v>202</v>
      </c>
    </row>
    <row r="73" spans="1:13" ht="95.1" customHeight="1" x14ac:dyDescent="0.25">
      <c r="A73" s="1">
        <v>67</v>
      </c>
      <c r="B73" s="16" t="s">
        <v>63</v>
      </c>
      <c r="C73" s="31">
        <v>42812</v>
      </c>
      <c r="D73" s="11" t="s">
        <v>110</v>
      </c>
      <c r="E73" s="3" t="s">
        <v>166</v>
      </c>
      <c r="F73" s="3">
        <v>14340.3</v>
      </c>
      <c r="G73" s="3">
        <v>45</v>
      </c>
      <c r="H73" s="5">
        <f t="shared" si="6"/>
        <v>645313.5</v>
      </c>
      <c r="I73" s="3">
        <v>10021</v>
      </c>
      <c r="J73" s="5">
        <v>40</v>
      </c>
      <c r="K73" s="26">
        <f t="shared" si="7"/>
        <v>400840</v>
      </c>
      <c r="L73" s="7">
        <f t="shared" si="8"/>
        <v>1046153.5</v>
      </c>
      <c r="M73" s="15" t="s">
        <v>203</v>
      </c>
    </row>
    <row r="74" spans="1:13" ht="95.1" customHeight="1" x14ac:dyDescent="0.25">
      <c r="A74" s="1">
        <v>68</v>
      </c>
      <c r="B74" s="11" t="s">
        <v>64</v>
      </c>
      <c r="C74" s="3"/>
      <c r="D74" s="11" t="s">
        <v>111</v>
      </c>
      <c r="E74" s="3" t="s">
        <v>167</v>
      </c>
      <c r="F74" s="3">
        <v>13945.33</v>
      </c>
      <c r="G74" s="3"/>
      <c r="H74" s="5">
        <f t="shared" si="6"/>
        <v>0</v>
      </c>
      <c r="I74" s="3">
        <v>9745.33</v>
      </c>
      <c r="J74" s="5">
        <v>0</v>
      </c>
      <c r="K74" s="26">
        <f t="shared" si="7"/>
        <v>0</v>
      </c>
      <c r="L74" s="7">
        <f t="shared" si="8"/>
        <v>0</v>
      </c>
      <c r="M74" s="17"/>
    </row>
    <row r="75" spans="1:13" ht="95.1" customHeight="1" x14ac:dyDescent="0.25">
      <c r="A75" s="1">
        <v>69</v>
      </c>
      <c r="B75" s="16" t="s">
        <v>59</v>
      </c>
      <c r="C75" s="3"/>
      <c r="D75" s="11" t="s">
        <v>112</v>
      </c>
      <c r="E75" s="3" t="s">
        <v>168</v>
      </c>
      <c r="F75" s="3">
        <v>1308.6600000000001</v>
      </c>
      <c r="G75" s="3"/>
      <c r="H75" s="5">
        <f t="shared" si="6"/>
        <v>0</v>
      </c>
      <c r="I75" s="3">
        <v>914.49</v>
      </c>
      <c r="J75" s="5">
        <v>0</v>
      </c>
      <c r="K75" s="26">
        <f t="shared" si="7"/>
        <v>0</v>
      </c>
      <c r="L75" s="7">
        <f t="shared" si="8"/>
        <v>0</v>
      </c>
      <c r="M75" s="17"/>
    </row>
    <row r="76" spans="1:13" ht="95.1" customHeight="1" x14ac:dyDescent="0.25">
      <c r="A76" s="1">
        <v>70</v>
      </c>
      <c r="B76" s="11" t="s">
        <v>65</v>
      </c>
      <c r="C76" s="3"/>
      <c r="D76" s="11" t="s">
        <v>112</v>
      </c>
      <c r="E76" s="3" t="s">
        <v>169</v>
      </c>
      <c r="F76" s="3">
        <v>389.98</v>
      </c>
      <c r="G76" s="3"/>
      <c r="H76" s="5">
        <f t="shared" si="6"/>
        <v>0</v>
      </c>
      <c r="I76" s="3">
        <v>272.52</v>
      </c>
      <c r="J76" s="5">
        <v>0</v>
      </c>
      <c r="K76" s="26">
        <f t="shared" si="7"/>
        <v>0</v>
      </c>
      <c r="L76" s="7">
        <f t="shared" si="8"/>
        <v>0</v>
      </c>
      <c r="M76" s="17"/>
    </row>
    <row r="77" spans="1:13" ht="95.1" customHeight="1" x14ac:dyDescent="0.25">
      <c r="A77" s="1">
        <v>71</v>
      </c>
      <c r="B77" s="16" t="s">
        <v>66</v>
      </c>
      <c r="C77" s="3"/>
      <c r="D77" s="11" t="s">
        <v>112</v>
      </c>
      <c r="E77" s="3" t="s">
        <v>170</v>
      </c>
      <c r="F77" s="3">
        <v>194.79</v>
      </c>
      <c r="G77" s="3"/>
      <c r="H77" s="5">
        <f t="shared" si="6"/>
        <v>0</v>
      </c>
      <c r="I77" s="3">
        <v>136.12</v>
      </c>
      <c r="J77" s="5">
        <v>0</v>
      </c>
      <c r="K77" s="26">
        <f t="shared" si="7"/>
        <v>0</v>
      </c>
      <c r="L77" s="7">
        <f t="shared" si="8"/>
        <v>0</v>
      </c>
      <c r="M77" s="17"/>
    </row>
    <row r="78" spans="1:13" ht="95.1" customHeight="1" x14ac:dyDescent="0.25">
      <c r="A78" s="1">
        <v>72</v>
      </c>
      <c r="B78" s="16" t="s">
        <v>27</v>
      </c>
      <c r="C78" s="3"/>
      <c r="D78" s="11" t="s">
        <v>113</v>
      </c>
      <c r="E78" s="3" t="s">
        <v>171</v>
      </c>
      <c r="F78" s="3">
        <v>769.18</v>
      </c>
      <c r="G78" s="3"/>
      <c r="H78" s="5">
        <f t="shared" si="6"/>
        <v>0</v>
      </c>
      <c r="I78" s="3">
        <v>537.5</v>
      </c>
      <c r="J78" s="5">
        <v>0</v>
      </c>
      <c r="K78" s="26">
        <f t="shared" si="7"/>
        <v>0</v>
      </c>
      <c r="L78" s="7">
        <f t="shared" si="8"/>
        <v>0</v>
      </c>
      <c r="M78" s="17"/>
    </row>
    <row r="79" spans="1:13" ht="95.1" customHeight="1" x14ac:dyDescent="0.25">
      <c r="A79" s="1">
        <v>73</v>
      </c>
      <c r="B79" s="16" t="s">
        <v>28</v>
      </c>
      <c r="C79" s="3"/>
      <c r="D79" s="11" t="s">
        <v>113</v>
      </c>
      <c r="E79" s="3" t="s">
        <v>172</v>
      </c>
      <c r="F79" s="3">
        <v>1620.69</v>
      </c>
      <c r="G79" s="3"/>
      <c r="H79" s="5">
        <f>+G79*F79</f>
        <v>0</v>
      </c>
      <c r="I79" s="3">
        <v>1132.54</v>
      </c>
      <c r="J79" s="5">
        <v>0</v>
      </c>
      <c r="K79" s="26">
        <f>+J79*I79</f>
        <v>0</v>
      </c>
      <c r="L79" s="7">
        <f t="shared" si="8"/>
        <v>0</v>
      </c>
      <c r="M79" s="17"/>
    </row>
    <row r="80" spans="1:13" ht="95.1" customHeight="1" x14ac:dyDescent="0.25">
      <c r="A80" s="1">
        <v>74</v>
      </c>
      <c r="B80" s="16" t="s">
        <v>29</v>
      </c>
      <c r="C80" s="3"/>
      <c r="D80" s="11" t="s">
        <v>113</v>
      </c>
      <c r="E80" s="3" t="s">
        <v>173</v>
      </c>
      <c r="F80" s="3">
        <v>143.1</v>
      </c>
      <c r="G80" s="3"/>
      <c r="H80" s="5">
        <f>+G80*F80</f>
        <v>0</v>
      </c>
      <c r="I80" s="3">
        <v>100</v>
      </c>
      <c r="J80" s="5">
        <v>0</v>
      </c>
      <c r="K80" s="26">
        <f>+J80*I80</f>
        <v>0</v>
      </c>
      <c r="L80" s="7">
        <f t="shared" si="8"/>
        <v>0</v>
      </c>
      <c r="M80" s="17"/>
    </row>
    <row r="81" spans="1:13" ht="95.1" customHeight="1" thickBot="1" x14ac:dyDescent="0.3">
      <c r="A81" s="32">
        <v>75</v>
      </c>
      <c r="B81" s="22" t="s">
        <v>30</v>
      </c>
      <c r="C81" s="24"/>
      <c r="D81" s="33" t="s">
        <v>113</v>
      </c>
      <c r="E81" s="24" t="s">
        <v>174</v>
      </c>
      <c r="F81" s="24">
        <v>715.51</v>
      </c>
      <c r="G81" s="24"/>
      <c r="H81" s="25">
        <f>+G81*F81</f>
        <v>0</v>
      </c>
      <c r="I81" s="24">
        <v>500</v>
      </c>
      <c r="J81" s="5">
        <v>0</v>
      </c>
      <c r="K81" s="29">
        <f>+J81*I81</f>
        <v>0</v>
      </c>
      <c r="L81" s="7">
        <f t="shared" si="8"/>
        <v>0</v>
      </c>
      <c r="M81" s="34"/>
    </row>
    <row r="82" spans="1:13" ht="95.1" customHeight="1" x14ac:dyDescent="0.35">
      <c r="A82" s="1">
        <v>76</v>
      </c>
      <c r="B82" s="16" t="s">
        <v>13</v>
      </c>
      <c r="C82" s="12"/>
      <c r="D82" s="13" t="s">
        <v>113</v>
      </c>
      <c r="E82" s="3" t="s">
        <v>175</v>
      </c>
      <c r="F82" s="3">
        <f t="shared" ref="F82:F84" si="9">I82/0.698798</f>
        <v>0</v>
      </c>
      <c r="G82" s="3">
        <v>1356.43</v>
      </c>
      <c r="H82" s="5">
        <f t="shared" ref="H82:H84" si="10">+G82*F82</f>
        <v>0</v>
      </c>
      <c r="I82" s="3"/>
      <c r="J82" s="3">
        <v>947.87</v>
      </c>
      <c r="K82" s="35">
        <f t="shared" ref="K82:K84" si="11">+J82*I82</f>
        <v>0</v>
      </c>
      <c r="L82" s="7">
        <f t="shared" ref="L82:L84" si="12">SUM(H82+K82)</f>
        <v>0</v>
      </c>
      <c r="M82" s="19"/>
    </row>
    <row r="83" spans="1:13" ht="95.1" customHeight="1" x14ac:dyDescent="0.35">
      <c r="A83" s="20">
        <v>77</v>
      </c>
      <c r="B83" s="13"/>
      <c r="C83" s="12"/>
      <c r="D83" s="36"/>
      <c r="E83" s="3"/>
      <c r="F83" s="3">
        <f t="shared" si="9"/>
        <v>0</v>
      </c>
      <c r="G83" s="3"/>
      <c r="H83" s="5">
        <f t="shared" si="10"/>
        <v>0</v>
      </c>
      <c r="I83" s="3"/>
      <c r="J83" s="5">
        <v>0</v>
      </c>
      <c r="K83" s="35">
        <f t="shared" si="11"/>
        <v>0</v>
      </c>
      <c r="L83" s="7">
        <f t="shared" si="12"/>
        <v>0</v>
      </c>
      <c r="M83" s="19"/>
    </row>
    <row r="84" spans="1:13" ht="95.1" customHeight="1" x14ac:dyDescent="0.35">
      <c r="A84" s="20">
        <v>78</v>
      </c>
      <c r="B84" s="12"/>
      <c r="C84" s="12"/>
      <c r="D84" s="12"/>
      <c r="E84" s="3"/>
      <c r="F84" s="3">
        <f t="shared" si="9"/>
        <v>0</v>
      </c>
      <c r="G84" s="3"/>
      <c r="H84" s="5">
        <f t="shared" si="10"/>
        <v>0</v>
      </c>
      <c r="I84" s="3"/>
      <c r="J84" s="5">
        <v>0</v>
      </c>
      <c r="K84" s="35">
        <f t="shared" si="11"/>
        <v>0</v>
      </c>
      <c r="L84" s="7">
        <f t="shared" si="12"/>
        <v>0</v>
      </c>
      <c r="M84" s="19"/>
    </row>
  </sheetData>
  <mergeCells count="2">
    <mergeCell ref="B3:M3"/>
    <mergeCell ref="B4:M4"/>
  </mergeCells>
  <pageMargins left="0.7" right="0.7" top="0.75" bottom="0.75" header="0.3" footer="0.3"/>
  <pageSetup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GRANDE</vt:lpstr>
      <vt:lpstr>Hoja1</vt:lpstr>
      <vt:lpstr>GRANDE!Área_de_impresión</vt:lpstr>
      <vt:lpstr>GRANDE!Títulos_a_imprimir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ciudana</dc:creator>
  <cp:lastModifiedBy>Transparencia</cp:lastModifiedBy>
  <cp:lastPrinted>2020-09-23T21:35:25Z</cp:lastPrinted>
  <dcterms:created xsi:type="dcterms:W3CDTF">2016-09-01T17:08:28Z</dcterms:created>
  <dcterms:modified xsi:type="dcterms:W3CDTF">2020-09-23T21:55:36Z</dcterms:modified>
</cp:coreProperties>
</file>